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tables/table503.xml" ContentType="application/vnd.openxmlformats-officedocument.spreadsheetml.table+xml"/>
  <Override PartName="/xl/tables/table504.xml" ContentType="application/vnd.openxmlformats-officedocument.spreadsheetml.table+xml"/>
  <Override PartName="/xl/tables/table505.xml" ContentType="application/vnd.openxmlformats-officedocument.spreadsheetml.table+xml"/>
  <Override PartName="/xl/tables/table506.xml" ContentType="application/vnd.openxmlformats-officedocument.spreadsheetml.table+xml"/>
  <Override PartName="/xl/tables/table507.xml" ContentType="application/vnd.openxmlformats-officedocument.spreadsheetml.table+xml"/>
  <Override PartName="/xl/tables/table508.xml" ContentType="application/vnd.openxmlformats-officedocument.spreadsheetml.table+xml"/>
  <Override PartName="/xl/tables/table509.xml" ContentType="application/vnd.openxmlformats-officedocument.spreadsheetml.table+xml"/>
  <Override PartName="/xl/tables/table510.xml" ContentType="application/vnd.openxmlformats-officedocument.spreadsheetml.table+xml"/>
  <Override PartName="/xl/tables/table511.xml" ContentType="application/vnd.openxmlformats-officedocument.spreadsheetml.table+xml"/>
  <Override PartName="/xl/tables/table512.xml" ContentType="application/vnd.openxmlformats-officedocument.spreadsheetml.table+xml"/>
  <Override PartName="/xl/tables/table513.xml" ContentType="application/vnd.openxmlformats-officedocument.spreadsheetml.table+xml"/>
  <Override PartName="/xl/tables/table514.xml" ContentType="application/vnd.openxmlformats-officedocument.spreadsheetml.table+xml"/>
  <Override PartName="/xl/tables/table515.xml" ContentType="application/vnd.openxmlformats-officedocument.spreadsheetml.table+xml"/>
  <Override PartName="/xl/tables/table516.xml" ContentType="application/vnd.openxmlformats-officedocument.spreadsheetml.table+xml"/>
  <Override PartName="/xl/tables/table517.xml" ContentType="application/vnd.openxmlformats-officedocument.spreadsheetml.table+xml"/>
  <Override PartName="/xl/tables/table518.xml" ContentType="application/vnd.openxmlformats-officedocument.spreadsheetml.table+xml"/>
  <Override PartName="/xl/tables/table519.xml" ContentType="application/vnd.openxmlformats-officedocument.spreadsheetml.table+xml"/>
  <Override PartName="/xl/tables/table520.xml" ContentType="application/vnd.openxmlformats-officedocument.spreadsheetml.table+xml"/>
  <Override PartName="/xl/tables/table521.xml" ContentType="application/vnd.openxmlformats-officedocument.spreadsheetml.table+xml"/>
  <Override PartName="/xl/tables/table522.xml" ContentType="application/vnd.openxmlformats-officedocument.spreadsheetml.table+xml"/>
  <Override PartName="/xl/tables/table523.xml" ContentType="application/vnd.openxmlformats-officedocument.spreadsheetml.table+xml"/>
  <Override PartName="/xl/tables/table524.xml" ContentType="application/vnd.openxmlformats-officedocument.spreadsheetml.table+xml"/>
  <Override PartName="/xl/tables/table525.xml" ContentType="application/vnd.openxmlformats-officedocument.spreadsheetml.table+xml"/>
  <Override PartName="/xl/tables/table526.xml" ContentType="application/vnd.openxmlformats-officedocument.spreadsheetml.table+xml"/>
  <Override PartName="/xl/tables/table527.xml" ContentType="application/vnd.openxmlformats-officedocument.spreadsheetml.table+xml"/>
  <Override PartName="/xl/tables/table528.xml" ContentType="application/vnd.openxmlformats-officedocument.spreadsheetml.table+xml"/>
  <Override PartName="/xl/tables/table529.xml" ContentType="application/vnd.openxmlformats-officedocument.spreadsheetml.table+xml"/>
  <Override PartName="/xl/tables/table530.xml" ContentType="application/vnd.openxmlformats-officedocument.spreadsheetml.table+xml"/>
  <Override PartName="/xl/tables/table531.xml" ContentType="application/vnd.openxmlformats-officedocument.spreadsheetml.table+xml"/>
  <Override PartName="/xl/tables/table532.xml" ContentType="application/vnd.openxmlformats-officedocument.spreadsheetml.table+xml"/>
  <Override PartName="/xl/tables/table533.xml" ContentType="application/vnd.openxmlformats-officedocument.spreadsheetml.table+xml"/>
  <Override PartName="/xl/tables/table534.xml" ContentType="application/vnd.openxmlformats-officedocument.spreadsheetml.table+xml"/>
  <Override PartName="/xl/tables/table535.xml" ContentType="application/vnd.openxmlformats-officedocument.spreadsheetml.table+xml"/>
  <Override PartName="/xl/tables/table536.xml" ContentType="application/vnd.openxmlformats-officedocument.spreadsheetml.table+xml"/>
  <Override PartName="/xl/tables/table537.xml" ContentType="application/vnd.openxmlformats-officedocument.spreadsheetml.table+xml"/>
  <Override PartName="/xl/tables/table538.xml" ContentType="application/vnd.openxmlformats-officedocument.spreadsheetml.table+xml"/>
  <Override PartName="/xl/tables/table539.xml" ContentType="application/vnd.openxmlformats-officedocument.spreadsheetml.table+xml"/>
  <Override PartName="/xl/tables/table540.xml" ContentType="application/vnd.openxmlformats-officedocument.spreadsheetml.table+xml"/>
  <Override PartName="/xl/tables/table541.xml" ContentType="application/vnd.openxmlformats-officedocument.spreadsheetml.table+xml"/>
  <Override PartName="/xl/tables/table542.xml" ContentType="application/vnd.openxmlformats-officedocument.spreadsheetml.table+xml"/>
  <Override PartName="/xl/tables/table543.xml" ContentType="application/vnd.openxmlformats-officedocument.spreadsheetml.table+xml"/>
  <Override PartName="/xl/tables/table544.xml" ContentType="application/vnd.openxmlformats-officedocument.spreadsheetml.table+xml"/>
  <Override PartName="/xl/tables/table545.xml" ContentType="application/vnd.openxmlformats-officedocument.spreadsheetml.table+xml"/>
  <Override PartName="/xl/tables/table546.xml" ContentType="application/vnd.openxmlformats-officedocument.spreadsheetml.table+xml"/>
  <Override PartName="/xl/tables/table547.xml" ContentType="application/vnd.openxmlformats-officedocument.spreadsheetml.table+xml"/>
  <Override PartName="/xl/tables/table548.xml" ContentType="application/vnd.openxmlformats-officedocument.spreadsheetml.table+xml"/>
  <Override PartName="/xl/tables/table549.xml" ContentType="application/vnd.openxmlformats-officedocument.spreadsheetml.table+xml"/>
  <Override PartName="/xl/tables/table550.xml" ContentType="application/vnd.openxmlformats-officedocument.spreadsheetml.table+xml"/>
  <Override PartName="/xl/tables/table551.xml" ContentType="application/vnd.openxmlformats-officedocument.spreadsheetml.table+xml"/>
  <Override PartName="/xl/tables/table552.xml" ContentType="application/vnd.openxmlformats-officedocument.spreadsheetml.table+xml"/>
  <Override PartName="/xl/tables/table553.xml" ContentType="application/vnd.openxmlformats-officedocument.spreadsheetml.table+xml"/>
  <Override PartName="/xl/tables/table554.xml" ContentType="application/vnd.openxmlformats-officedocument.spreadsheetml.table+xml"/>
  <Override PartName="/xl/tables/table555.xml" ContentType="application/vnd.openxmlformats-officedocument.spreadsheetml.table+xml"/>
  <Override PartName="/xl/tables/table556.xml" ContentType="application/vnd.openxmlformats-officedocument.spreadsheetml.table+xml"/>
  <Override PartName="/xl/tables/table557.xml" ContentType="application/vnd.openxmlformats-officedocument.spreadsheetml.table+xml"/>
  <Override PartName="/xl/tables/table558.xml" ContentType="application/vnd.openxmlformats-officedocument.spreadsheetml.table+xml"/>
  <Override PartName="/xl/tables/table559.xml" ContentType="application/vnd.openxmlformats-officedocument.spreadsheetml.table+xml"/>
  <Override PartName="/xl/tables/table560.xml" ContentType="application/vnd.openxmlformats-officedocument.spreadsheetml.table+xml"/>
  <Override PartName="/xl/tables/table561.xml" ContentType="application/vnd.openxmlformats-officedocument.spreadsheetml.table+xml"/>
  <Override PartName="/xl/tables/table562.xml" ContentType="application/vnd.openxmlformats-officedocument.spreadsheetml.table+xml"/>
  <Override PartName="/xl/tables/table563.xml" ContentType="application/vnd.openxmlformats-officedocument.spreadsheetml.table+xml"/>
  <Override PartName="/xl/tables/table564.xml" ContentType="application/vnd.openxmlformats-officedocument.spreadsheetml.table+xml"/>
  <Override PartName="/xl/tables/table565.xml" ContentType="application/vnd.openxmlformats-officedocument.spreadsheetml.table+xml"/>
  <Override PartName="/xl/tables/table566.xml" ContentType="application/vnd.openxmlformats-officedocument.spreadsheetml.table+xml"/>
  <Override PartName="/xl/tables/table567.xml" ContentType="application/vnd.openxmlformats-officedocument.spreadsheetml.table+xml"/>
  <Override PartName="/xl/tables/table568.xml" ContentType="application/vnd.openxmlformats-officedocument.spreadsheetml.table+xml"/>
  <Override PartName="/xl/tables/table569.xml" ContentType="application/vnd.openxmlformats-officedocument.spreadsheetml.table+xml"/>
  <Override PartName="/xl/tables/table570.xml" ContentType="application/vnd.openxmlformats-officedocument.spreadsheetml.table+xml"/>
  <Override PartName="/xl/tables/table571.xml" ContentType="application/vnd.openxmlformats-officedocument.spreadsheetml.table+xml"/>
  <Override PartName="/xl/tables/table572.xml" ContentType="application/vnd.openxmlformats-officedocument.spreadsheetml.table+xml"/>
  <Override PartName="/xl/tables/table573.xml" ContentType="application/vnd.openxmlformats-officedocument.spreadsheetml.table+xml"/>
  <Override PartName="/xl/tables/table574.xml" ContentType="application/vnd.openxmlformats-officedocument.spreadsheetml.table+xml"/>
  <Override PartName="/xl/tables/table575.xml" ContentType="application/vnd.openxmlformats-officedocument.spreadsheetml.table+xml"/>
  <Override PartName="/xl/tables/table576.xml" ContentType="application/vnd.openxmlformats-officedocument.spreadsheetml.table+xml"/>
  <Override PartName="/xl/tables/table577.xml" ContentType="application/vnd.openxmlformats-officedocument.spreadsheetml.table+xml"/>
  <Override PartName="/xl/tables/table578.xml" ContentType="application/vnd.openxmlformats-officedocument.spreadsheetml.table+xml"/>
  <Override PartName="/xl/tables/table579.xml" ContentType="application/vnd.openxmlformats-officedocument.spreadsheetml.table+xml"/>
  <Override PartName="/xl/tables/table580.xml" ContentType="application/vnd.openxmlformats-officedocument.spreadsheetml.table+xml"/>
  <Override PartName="/xl/tables/table581.xml" ContentType="application/vnd.openxmlformats-officedocument.spreadsheetml.table+xml"/>
  <Override PartName="/xl/tables/table582.xml" ContentType="application/vnd.openxmlformats-officedocument.spreadsheetml.table+xml"/>
  <Override PartName="/xl/tables/table583.xml" ContentType="application/vnd.openxmlformats-officedocument.spreadsheetml.table+xml"/>
  <Override PartName="/xl/tables/table584.xml" ContentType="application/vnd.openxmlformats-officedocument.spreadsheetml.table+xml"/>
  <Override PartName="/xl/tables/table585.xml" ContentType="application/vnd.openxmlformats-officedocument.spreadsheetml.table+xml"/>
  <Override PartName="/xl/tables/table586.xml" ContentType="application/vnd.openxmlformats-officedocument.spreadsheetml.table+xml"/>
  <Override PartName="/xl/tables/table587.xml" ContentType="application/vnd.openxmlformats-officedocument.spreadsheetml.table+xml"/>
  <Override PartName="/xl/tables/table588.xml" ContentType="application/vnd.openxmlformats-officedocument.spreadsheetml.table+xml"/>
  <Override PartName="/xl/tables/table589.xml" ContentType="application/vnd.openxmlformats-officedocument.spreadsheetml.table+xml"/>
  <Override PartName="/xl/tables/table590.xml" ContentType="application/vnd.openxmlformats-officedocument.spreadsheetml.table+xml"/>
  <Override PartName="/xl/tables/table591.xml" ContentType="application/vnd.openxmlformats-officedocument.spreadsheetml.table+xml"/>
  <Override PartName="/xl/tables/table592.xml" ContentType="application/vnd.openxmlformats-officedocument.spreadsheetml.table+xml"/>
  <Override PartName="/xl/tables/table593.xml" ContentType="application/vnd.openxmlformats-officedocument.spreadsheetml.table+xml"/>
  <Override PartName="/xl/tables/table594.xml" ContentType="application/vnd.openxmlformats-officedocument.spreadsheetml.table+xml"/>
  <Override PartName="/xl/tables/table595.xml" ContentType="application/vnd.openxmlformats-officedocument.spreadsheetml.table+xml"/>
  <Override PartName="/xl/tables/table596.xml" ContentType="application/vnd.openxmlformats-officedocument.spreadsheetml.table+xml"/>
  <Override PartName="/xl/tables/table597.xml" ContentType="application/vnd.openxmlformats-officedocument.spreadsheetml.table+xml"/>
  <Override PartName="/xl/tables/table598.xml" ContentType="application/vnd.openxmlformats-officedocument.spreadsheetml.table+xml"/>
  <Override PartName="/xl/tables/table599.xml" ContentType="application/vnd.openxmlformats-officedocument.spreadsheetml.table+xml"/>
  <Override PartName="/xl/tables/table600.xml" ContentType="application/vnd.openxmlformats-officedocument.spreadsheetml.table+xml"/>
  <Override PartName="/xl/tables/table601.xml" ContentType="application/vnd.openxmlformats-officedocument.spreadsheetml.table+xml"/>
  <Override PartName="/xl/tables/table602.xml" ContentType="application/vnd.openxmlformats-officedocument.spreadsheetml.table+xml"/>
  <Override PartName="/xl/tables/table603.xml" ContentType="application/vnd.openxmlformats-officedocument.spreadsheetml.table+xml"/>
  <Override PartName="/xl/tables/table604.xml" ContentType="application/vnd.openxmlformats-officedocument.spreadsheetml.table+xml"/>
  <Override PartName="/xl/tables/table605.xml" ContentType="application/vnd.openxmlformats-officedocument.spreadsheetml.table+xml"/>
  <Override PartName="/xl/tables/table606.xml" ContentType="application/vnd.openxmlformats-officedocument.spreadsheetml.table+xml"/>
  <Override PartName="/xl/tables/table607.xml" ContentType="application/vnd.openxmlformats-officedocument.spreadsheetml.table+xml"/>
  <Override PartName="/xl/tables/table608.xml" ContentType="application/vnd.openxmlformats-officedocument.spreadsheetml.table+xml"/>
  <Override PartName="/xl/tables/table609.xml" ContentType="application/vnd.openxmlformats-officedocument.spreadsheetml.table+xml"/>
  <Override PartName="/xl/tables/table610.xml" ContentType="application/vnd.openxmlformats-officedocument.spreadsheetml.table+xml"/>
  <Override PartName="/xl/tables/table611.xml" ContentType="application/vnd.openxmlformats-officedocument.spreadsheetml.table+xml"/>
  <Override PartName="/xl/tables/table612.xml" ContentType="application/vnd.openxmlformats-officedocument.spreadsheetml.table+xml"/>
  <Override PartName="/xl/tables/table613.xml" ContentType="application/vnd.openxmlformats-officedocument.spreadsheetml.table+xml"/>
  <Override PartName="/xl/tables/table614.xml" ContentType="application/vnd.openxmlformats-officedocument.spreadsheetml.table+xml"/>
  <Override PartName="/xl/tables/table615.xml" ContentType="application/vnd.openxmlformats-officedocument.spreadsheetml.table+xml"/>
  <Override PartName="/xl/tables/table616.xml" ContentType="application/vnd.openxmlformats-officedocument.spreadsheetml.table+xml"/>
  <Override PartName="/xl/tables/table617.xml" ContentType="application/vnd.openxmlformats-officedocument.spreadsheetml.table+xml"/>
  <Override PartName="/xl/tables/table618.xml" ContentType="application/vnd.openxmlformats-officedocument.spreadsheetml.table+xml"/>
  <Override PartName="/xl/tables/table619.xml" ContentType="application/vnd.openxmlformats-officedocument.spreadsheetml.table+xml"/>
  <Override PartName="/xl/tables/table620.xml" ContentType="application/vnd.openxmlformats-officedocument.spreadsheetml.table+xml"/>
  <Override PartName="/xl/tables/table621.xml" ContentType="application/vnd.openxmlformats-officedocument.spreadsheetml.table+xml"/>
  <Override PartName="/xl/tables/table622.xml" ContentType="application/vnd.openxmlformats-officedocument.spreadsheetml.table+xml"/>
  <Override PartName="/xl/tables/table623.xml" ContentType="application/vnd.openxmlformats-officedocument.spreadsheetml.table+xml"/>
  <Override PartName="/xl/tables/table624.xml" ContentType="application/vnd.openxmlformats-officedocument.spreadsheetml.table+xml"/>
  <Override PartName="/xl/tables/table625.xml" ContentType="application/vnd.openxmlformats-officedocument.spreadsheetml.table+xml"/>
  <Override PartName="/xl/tables/table626.xml" ContentType="application/vnd.openxmlformats-officedocument.spreadsheetml.table+xml"/>
  <Override PartName="/xl/tables/table627.xml" ContentType="application/vnd.openxmlformats-officedocument.spreadsheetml.table+xml"/>
  <Override PartName="/xl/tables/table628.xml" ContentType="application/vnd.openxmlformats-officedocument.spreadsheetml.table+xml"/>
  <Override PartName="/xl/tables/table629.xml" ContentType="application/vnd.openxmlformats-officedocument.spreadsheetml.table+xml"/>
  <Override PartName="/xl/tables/table630.xml" ContentType="application/vnd.openxmlformats-officedocument.spreadsheetml.table+xml"/>
  <Override PartName="/xl/tables/table631.xml" ContentType="application/vnd.openxmlformats-officedocument.spreadsheetml.table+xml"/>
  <Override PartName="/xl/tables/table632.xml" ContentType="application/vnd.openxmlformats-officedocument.spreadsheetml.table+xml"/>
  <Override PartName="/xl/tables/table633.xml" ContentType="application/vnd.openxmlformats-officedocument.spreadsheetml.table+xml"/>
  <Override PartName="/xl/tables/table634.xml" ContentType="application/vnd.openxmlformats-officedocument.spreadsheetml.table+xml"/>
  <Override PartName="/xl/tables/table635.xml" ContentType="application/vnd.openxmlformats-officedocument.spreadsheetml.table+xml"/>
  <Override PartName="/xl/tables/table636.xml" ContentType="application/vnd.openxmlformats-officedocument.spreadsheetml.table+xml"/>
  <Override PartName="/xl/tables/table637.xml" ContentType="application/vnd.openxmlformats-officedocument.spreadsheetml.table+xml"/>
  <Override PartName="/xl/tables/table638.xml" ContentType="application/vnd.openxmlformats-officedocument.spreadsheetml.table+xml"/>
  <Override PartName="/xl/tables/table639.xml" ContentType="application/vnd.openxmlformats-officedocument.spreadsheetml.table+xml"/>
  <Override PartName="/xl/tables/table640.xml" ContentType="application/vnd.openxmlformats-officedocument.spreadsheetml.table+xml"/>
  <Override PartName="/xl/tables/table641.xml" ContentType="application/vnd.openxmlformats-officedocument.spreadsheetml.table+xml"/>
  <Override PartName="/xl/tables/table642.xml" ContentType="application/vnd.openxmlformats-officedocument.spreadsheetml.table+xml"/>
  <Override PartName="/xl/tables/table643.xml" ContentType="application/vnd.openxmlformats-officedocument.spreadsheetml.table+xml"/>
  <Override PartName="/xl/tables/table644.xml" ContentType="application/vnd.openxmlformats-officedocument.spreadsheetml.table+xml"/>
  <Override PartName="/xl/tables/table645.xml" ContentType="application/vnd.openxmlformats-officedocument.spreadsheetml.table+xml"/>
  <Override PartName="/xl/tables/table646.xml" ContentType="application/vnd.openxmlformats-officedocument.spreadsheetml.table+xml"/>
  <Override PartName="/xl/tables/table647.xml" ContentType="application/vnd.openxmlformats-officedocument.spreadsheetml.table+xml"/>
  <Override PartName="/xl/tables/table648.xml" ContentType="application/vnd.openxmlformats-officedocument.spreadsheetml.table+xml"/>
  <Override PartName="/xl/tables/table649.xml" ContentType="application/vnd.openxmlformats-officedocument.spreadsheetml.table+xml"/>
  <Override PartName="/xl/tables/table650.xml" ContentType="application/vnd.openxmlformats-officedocument.spreadsheetml.table+xml"/>
  <Override PartName="/xl/tables/table651.xml" ContentType="application/vnd.openxmlformats-officedocument.spreadsheetml.table+xml"/>
  <Override PartName="/xl/tables/table652.xml" ContentType="application/vnd.openxmlformats-officedocument.spreadsheetml.table+xml"/>
  <Override PartName="/xl/tables/table653.xml" ContentType="application/vnd.openxmlformats-officedocument.spreadsheetml.table+xml"/>
  <Override PartName="/xl/tables/table654.xml" ContentType="application/vnd.openxmlformats-officedocument.spreadsheetml.table+xml"/>
  <Override PartName="/xl/tables/table655.xml" ContentType="application/vnd.openxmlformats-officedocument.spreadsheetml.table+xml"/>
  <Override PartName="/xl/tables/table656.xml" ContentType="application/vnd.openxmlformats-officedocument.spreadsheetml.table+xml"/>
  <Override PartName="/xl/tables/table657.xml" ContentType="application/vnd.openxmlformats-officedocument.spreadsheetml.table+xml"/>
  <Override PartName="/xl/tables/table658.xml" ContentType="application/vnd.openxmlformats-officedocument.spreadsheetml.table+xml"/>
  <Override PartName="/xl/tables/table659.xml" ContentType="application/vnd.openxmlformats-officedocument.spreadsheetml.table+xml"/>
  <Override PartName="/xl/tables/table660.xml" ContentType="application/vnd.openxmlformats-officedocument.spreadsheetml.table+xml"/>
  <Override PartName="/xl/tables/table661.xml" ContentType="application/vnd.openxmlformats-officedocument.spreadsheetml.table+xml"/>
  <Override PartName="/xl/tables/table662.xml" ContentType="application/vnd.openxmlformats-officedocument.spreadsheetml.table+xml"/>
  <Override PartName="/xl/tables/table663.xml" ContentType="application/vnd.openxmlformats-officedocument.spreadsheetml.table+xml"/>
  <Override PartName="/xl/tables/table664.xml" ContentType="application/vnd.openxmlformats-officedocument.spreadsheetml.table+xml"/>
  <Override PartName="/xl/tables/table665.xml" ContentType="application/vnd.openxmlformats-officedocument.spreadsheetml.table+xml"/>
  <Override PartName="/xl/tables/table666.xml" ContentType="application/vnd.openxmlformats-officedocument.spreadsheetml.table+xml"/>
  <Override PartName="/xl/tables/table667.xml" ContentType="application/vnd.openxmlformats-officedocument.spreadsheetml.table+xml"/>
  <Override PartName="/xl/tables/table668.xml" ContentType="application/vnd.openxmlformats-officedocument.spreadsheetml.table+xml"/>
  <Override PartName="/xl/tables/table669.xml" ContentType="application/vnd.openxmlformats-officedocument.spreadsheetml.table+xml"/>
  <Override PartName="/xl/tables/table670.xml" ContentType="application/vnd.openxmlformats-officedocument.spreadsheetml.table+xml"/>
  <Override PartName="/xl/tables/table671.xml" ContentType="application/vnd.openxmlformats-officedocument.spreadsheetml.table+xml"/>
  <Override PartName="/xl/tables/table672.xml" ContentType="application/vnd.openxmlformats-officedocument.spreadsheetml.table+xml"/>
  <Override PartName="/xl/tables/table673.xml" ContentType="application/vnd.openxmlformats-officedocument.spreadsheetml.table+xml"/>
  <Override PartName="/xl/tables/table674.xml" ContentType="application/vnd.openxmlformats-officedocument.spreadsheetml.table+xml"/>
  <Override PartName="/xl/tables/table675.xml" ContentType="application/vnd.openxmlformats-officedocument.spreadsheetml.table+xml"/>
  <Override PartName="/xl/tables/table676.xml" ContentType="application/vnd.openxmlformats-officedocument.spreadsheetml.table+xml"/>
  <Override PartName="/xl/tables/table677.xml" ContentType="application/vnd.openxmlformats-officedocument.spreadsheetml.table+xml"/>
  <Override PartName="/xl/tables/table678.xml" ContentType="application/vnd.openxmlformats-officedocument.spreadsheetml.table+xml"/>
  <Override PartName="/xl/tables/table679.xml" ContentType="application/vnd.openxmlformats-officedocument.spreadsheetml.table+xml"/>
  <Override PartName="/xl/tables/table680.xml" ContentType="application/vnd.openxmlformats-officedocument.spreadsheetml.table+xml"/>
  <Override PartName="/xl/tables/table681.xml" ContentType="application/vnd.openxmlformats-officedocument.spreadsheetml.table+xml"/>
  <Override PartName="/xl/tables/table682.xml" ContentType="application/vnd.openxmlformats-officedocument.spreadsheetml.table+xml"/>
  <Override PartName="/xl/tables/table683.xml" ContentType="application/vnd.openxmlformats-officedocument.spreadsheetml.table+xml"/>
  <Override PartName="/xl/tables/table684.xml" ContentType="application/vnd.openxmlformats-officedocument.spreadsheetml.table+xml"/>
  <Override PartName="/xl/tables/table685.xml" ContentType="application/vnd.openxmlformats-officedocument.spreadsheetml.table+xml"/>
  <Override PartName="/xl/tables/table686.xml" ContentType="application/vnd.openxmlformats-officedocument.spreadsheetml.table+xml"/>
  <Override PartName="/xl/tables/table687.xml" ContentType="application/vnd.openxmlformats-officedocument.spreadsheetml.table+xml"/>
  <Override PartName="/xl/tables/table688.xml" ContentType="application/vnd.openxmlformats-officedocument.spreadsheetml.table+xml"/>
  <Override PartName="/xl/tables/table689.xml" ContentType="application/vnd.openxmlformats-officedocument.spreadsheetml.table+xml"/>
  <Override PartName="/xl/tables/table690.xml" ContentType="application/vnd.openxmlformats-officedocument.spreadsheetml.table+xml"/>
  <Override PartName="/xl/tables/table691.xml" ContentType="application/vnd.openxmlformats-officedocument.spreadsheetml.table+xml"/>
  <Override PartName="/xl/tables/table692.xml" ContentType="application/vnd.openxmlformats-officedocument.spreadsheetml.table+xml"/>
  <Override PartName="/xl/tables/table693.xml" ContentType="application/vnd.openxmlformats-officedocument.spreadsheetml.table+xml"/>
  <Override PartName="/xl/tables/table694.xml" ContentType="application/vnd.openxmlformats-officedocument.spreadsheetml.table+xml"/>
  <Override PartName="/xl/tables/table695.xml" ContentType="application/vnd.openxmlformats-officedocument.spreadsheetml.table+xml"/>
  <Override PartName="/xl/tables/table696.xml" ContentType="application/vnd.openxmlformats-officedocument.spreadsheetml.table+xml"/>
  <Override PartName="/xl/tables/table697.xml" ContentType="application/vnd.openxmlformats-officedocument.spreadsheetml.table+xml"/>
  <Override PartName="/xl/tables/table698.xml" ContentType="application/vnd.openxmlformats-officedocument.spreadsheetml.table+xml"/>
  <Override PartName="/xl/tables/table699.xml" ContentType="application/vnd.openxmlformats-officedocument.spreadsheetml.table+xml"/>
  <Override PartName="/xl/tables/table700.xml" ContentType="application/vnd.openxmlformats-officedocument.spreadsheetml.table+xml"/>
  <Override PartName="/xl/tables/table701.xml" ContentType="application/vnd.openxmlformats-officedocument.spreadsheetml.table+xml"/>
  <Override PartName="/xl/tables/table702.xml" ContentType="application/vnd.openxmlformats-officedocument.spreadsheetml.table+xml"/>
  <Override PartName="/xl/tables/table703.xml" ContentType="application/vnd.openxmlformats-officedocument.spreadsheetml.table+xml"/>
  <Override PartName="/xl/tables/table704.xml" ContentType="application/vnd.openxmlformats-officedocument.spreadsheetml.table+xml"/>
  <Override PartName="/xl/tables/table705.xml" ContentType="application/vnd.openxmlformats-officedocument.spreadsheetml.table+xml"/>
  <Override PartName="/xl/tables/table706.xml" ContentType="application/vnd.openxmlformats-officedocument.spreadsheetml.table+xml"/>
  <Override PartName="/xl/tables/table707.xml" ContentType="application/vnd.openxmlformats-officedocument.spreadsheetml.table+xml"/>
  <Override PartName="/xl/tables/table708.xml" ContentType="application/vnd.openxmlformats-officedocument.spreadsheetml.table+xml"/>
  <Override PartName="/xl/tables/table709.xml" ContentType="application/vnd.openxmlformats-officedocument.spreadsheetml.table+xml"/>
  <Override PartName="/xl/tables/table710.xml" ContentType="application/vnd.openxmlformats-officedocument.spreadsheetml.table+xml"/>
  <Override PartName="/xl/tables/table711.xml" ContentType="application/vnd.openxmlformats-officedocument.spreadsheetml.table+xml"/>
  <Override PartName="/xl/tables/table712.xml" ContentType="application/vnd.openxmlformats-officedocument.spreadsheetml.table+xml"/>
  <Override PartName="/xl/tables/table713.xml" ContentType="application/vnd.openxmlformats-officedocument.spreadsheetml.table+xml"/>
  <Override PartName="/xl/tables/table714.xml" ContentType="application/vnd.openxmlformats-officedocument.spreadsheetml.table+xml"/>
  <Override PartName="/xl/tables/table715.xml" ContentType="application/vnd.openxmlformats-officedocument.spreadsheetml.table+xml"/>
  <Override PartName="/xl/tables/table716.xml" ContentType="application/vnd.openxmlformats-officedocument.spreadsheetml.table+xml"/>
  <Override PartName="/xl/tables/table717.xml" ContentType="application/vnd.openxmlformats-officedocument.spreadsheetml.table+xml"/>
  <Override PartName="/xl/tables/table718.xml" ContentType="application/vnd.openxmlformats-officedocument.spreadsheetml.table+xml"/>
  <Override PartName="/xl/tables/table719.xml" ContentType="application/vnd.openxmlformats-officedocument.spreadsheetml.table+xml"/>
  <Override PartName="/xl/tables/table720.xml" ContentType="application/vnd.openxmlformats-officedocument.spreadsheetml.table+xml"/>
  <Override PartName="/xl/tables/table721.xml" ContentType="application/vnd.openxmlformats-officedocument.spreadsheetml.table+xml"/>
  <Override PartName="/xl/tables/table722.xml" ContentType="application/vnd.openxmlformats-officedocument.spreadsheetml.table+xml"/>
  <Override PartName="/xl/tables/table723.xml" ContentType="application/vnd.openxmlformats-officedocument.spreadsheetml.table+xml"/>
  <Override PartName="/xl/tables/table724.xml" ContentType="application/vnd.openxmlformats-officedocument.spreadsheetml.table+xml"/>
  <Override PartName="/xl/tables/table725.xml" ContentType="application/vnd.openxmlformats-officedocument.spreadsheetml.table+xml"/>
  <Override PartName="/xl/tables/table726.xml" ContentType="application/vnd.openxmlformats-officedocument.spreadsheetml.table+xml"/>
  <Override PartName="/xl/tables/table727.xml" ContentType="application/vnd.openxmlformats-officedocument.spreadsheetml.table+xml"/>
  <Override PartName="/xl/tables/table728.xml" ContentType="application/vnd.openxmlformats-officedocument.spreadsheetml.table+xml"/>
  <Override PartName="/xl/tables/table729.xml" ContentType="application/vnd.openxmlformats-officedocument.spreadsheetml.table+xml"/>
  <Override PartName="/xl/tables/table730.xml" ContentType="application/vnd.openxmlformats-officedocument.spreadsheetml.table+xml"/>
  <Override PartName="/xl/tables/table731.xml" ContentType="application/vnd.openxmlformats-officedocument.spreadsheetml.table+xml"/>
  <Override PartName="/xl/tables/table732.xml" ContentType="application/vnd.openxmlformats-officedocument.spreadsheetml.table+xml"/>
  <Override PartName="/xl/tables/table733.xml" ContentType="application/vnd.openxmlformats-officedocument.spreadsheetml.table+xml"/>
  <Override PartName="/xl/tables/table734.xml" ContentType="application/vnd.openxmlformats-officedocument.spreadsheetml.table+xml"/>
  <Override PartName="/xl/tables/table735.xml" ContentType="application/vnd.openxmlformats-officedocument.spreadsheetml.table+xml"/>
  <Override PartName="/xl/tables/table736.xml" ContentType="application/vnd.openxmlformats-officedocument.spreadsheetml.table+xml"/>
  <Override PartName="/xl/tables/table737.xml" ContentType="application/vnd.openxmlformats-officedocument.spreadsheetml.table+xml"/>
  <Override PartName="/xl/tables/table738.xml" ContentType="application/vnd.openxmlformats-officedocument.spreadsheetml.table+xml"/>
  <Override PartName="/xl/tables/table739.xml" ContentType="application/vnd.openxmlformats-officedocument.spreadsheetml.table+xml"/>
  <Override PartName="/xl/tables/table740.xml" ContentType="application/vnd.openxmlformats-officedocument.spreadsheetml.table+xml"/>
  <Override PartName="/xl/tables/table741.xml" ContentType="application/vnd.openxmlformats-officedocument.spreadsheetml.table+xml"/>
  <Override PartName="/xl/tables/table742.xml" ContentType="application/vnd.openxmlformats-officedocument.spreadsheetml.table+xml"/>
  <Override PartName="/xl/tables/table743.xml" ContentType="application/vnd.openxmlformats-officedocument.spreadsheetml.table+xml"/>
  <Override PartName="/xl/tables/table744.xml" ContentType="application/vnd.openxmlformats-officedocument.spreadsheetml.table+xml"/>
  <Override PartName="/xl/tables/table745.xml" ContentType="application/vnd.openxmlformats-officedocument.spreadsheetml.table+xml"/>
  <Override PartName="/xl/tables/table746.xml" ContentType="application/vnd.openxmlformats-officedocument.spreadsheetml.table+xml"/>
  <Override PartName="/xl/tables/table747.xml" ContentType="application/vnd.openxmlformats-officedocument.spreadsheetml.table+xml"/>
  <Override PartName="/xl/tables/table748.xml" ContentType="application/vnd.openxmlformats-officedocument.spreadsheetml.table+xml"/>
  <Override PartName="/xl/tables/table749.xml" ContentType="application/vnd.openxmlformats-officedocument.spreadsheetml.table+xml"/>
  <Override PartName="/xl/tables/table750.xml" ContentType="application/vnd.openxmlformats-officedocument.spreadsheetml.table+xml"/>
  <Override PartName="/xl/tables/table751.xml" ContentType="application/vnd.openxmlformats-officedocument.spreadsheetml.table+xml"/>
  <Override PartName="/xl/tables/table752.xml" ContentType="application/vnd.openxmlformats-officedocument.spreadsheetml.table+xml"/>
  <Override PartName="/xl/tables/table753.xml" ContentType="application/vnd.openxmlformats-officedocument.spreadsheetml.table+xml"/>
  <Override PartName="/xl/tables/table754.xml" ContentType="application/vnd.openxmlformats-officedocument.spreadsheetml.table+xml"/>
  <Override PartName="/xl/tables/table755.xml" ContentType="application/vnd.openxmlformats-officedocument.spreadsheetml.table+xml"/>
  <Override PartName="/xl/tables/table756.xml" ContentType="application/vnd.openxmlformats-officedocument.spreadsheetml.table+xml"/>
  <Override PartName="/xl/tables/table757.xml" ContentType="application/vnd.openxmlformats-officedocument.spreadsheetml.table+xml"/>
  <Override PartName="/xl/tables/table758.xml" ContentType="application/vnd.openxmlformats-officedocument.spreadsheetml.table+xml"/>
  <Override PartName="/xl/tables/table759.xml" ContentType="application/vnd.openxmlformats-officedocument.spreadsheetml.table+xml"/>
  <Override PartName="/xl/tables/table760.xml" ContentType="application/vnd.openxmlformats-officedocument.spreadsheetml.table+xml"/>
  <Override PartName="/xl/tables/table761.xml" ContentType="application/vnd.openxmlformats-officedocument.spreadsheetml.table+xml"/>
  <Override PartName="/xl/tables/table762.xml" ContentType="application/vnd.openxmlformats-officedocument.spreadsheetml.table+xml"/>
  <Override PartName="/xl/tables/table763.xml" ContentType="application/vnd.openxmlformats-officedocument.spreadsheetml.table+xml"/>
  <Override PartName="/xl/tables/table764.xml" ContentType="application/vnd.openxmlformats-officedocument.spreadsheetml.table+xml"/>
  <Override PartName="/xl/tables/table765.xml" ContentType="application/vnd.openxmlformats-officedocument.spreadsheetml.table+xml"/>
  <Override PartName="/xl/tables/table766.xml" ContentType="application/vnd.openxmlformats-officedocument.spreadsheetml.table+xml"/>
  <Override PartName="/xl/tables/table767.xml" ContentType="application/vnd.openxmlformats-officedocument.spreadsheetml.table+xml"/>
  <Override PartName="/xl/tables/table768.xml" ContentType="application/vnd.openxmlformats-officedocument.spreadsheetml.table+xml"/>
  <Override PartName="/xl/tables/table769.xml" ContentType="application/vnd.openxmlformats-officedocument.spreadsheetml.table+xml"/>
  <Override PartName="/xl/tables/table770.xml" ContentType="application/vnd.openxmlformats-officedocument.spreadsheetml.table+xml"/>
  <Override PartName="/xl/tables/table771.xml" ContentType="application/vnd.openxmlformats-officedocument.spreadsheetml.table+xml"/>
  <Override PartName="/xl/tables/table772.xml" ContentType="application/vnd.openxmlformats-officedocument.spreadsheetml.table+xml"/>
  <Override PartName="/xl/tables/table773.xml" ContentType="application/vnd.openxmlformats-officedocument.spreadsheetml.table+xml"/>
  <Override PartName="/xl/tables/table774.xml" ContentType="application/vnd.openxmlformats-officedocument.spreadsheetml.table+xml"/>
  <Override PartName="/xl/tables/table775.xml" ContentType="application/vnd.openxmlformats-officedocument.spreadsheetml.table+xml"/>
  <Override PartName="/xl/tables/table776.xml" ContentType="application/vnd.openxmlformats-officedocument.spreadsheetml.table+xml"/>
  <Override PartName="/xl/tables/table777.xml" ContentType="application/vnd.openxmlformats-officedocument.spreadsheetml.table+xml"/>
  <Override PartName="/xl/tables/table778.xml" ContentType="application/vnd.openxmlformats-officedocument.spreadsheetml.table+xml"/>
  <Override PartName="/xl/tables/table779.xml" ContentType="application/vnd.openxmlformats-officedocument.spreadsheetml.table+xml"/>
  <Override PartName="/xl/tables/table780.xml" ContentType="application/vnd.openxmlformats-officedocument.spreadsheetml.table+xml"/>
  <Override PartName="/xl/tables/table781.xml" ContentType="application/vnd.openxmlformats-officedocument.spreadsheetml.table+xml"/>
  <Override PartName="/xl/tables/table782.xml" ContentType="application/vnd.openxmlformats-officedocument.spreadsheetml.table+xml"/>
  <Override PartName="/xl/tables/table783.xml" ContentType="application/vnd.openxmlformats-officedocument.spreadsheetml.table+xml"/>
  <Override PartName="/xl/tables/table784.xml" ContentType="application/vnd.openxmlformats-officedocument.spreadsheetml.table+xml"/>
  <Override PartName="/xl/tables/table785.xml" ContentType="application/vnd.openxmlformats-officedocument.spreadsheetml.table+xml"/>
  <Override PartName="/xl/tables/table786.xml" ContentType="application/vnd.openxmlformats-officedocument.spreadsheetml.table+xml"/>
  <Override PartName="/xl/tables/table787.xml" ContentType="application/vnd.openxmlformats-officedocument.spreadsheetml.table+xml"/>
  <Override PartName="/xl/tables/table788.xml" ContentType="application/vnd.openxmlformats-officedocument.spreadsheetml.table+xml"/>
  <Override PartName="/xl/tables/table789.xml" ContentType="application/vnd.openxmlformats-officedocument.spreadsheetml.table+xml"/>
  <Override PartName="/xl/tables/table790.xml" ContentType="application/vnd.openxmlformats-officedocument.spreadsheetml.table+xml"/>
  <Override PartName="/xl/tables/table791.xml" ContentType="application/vnd.openxmlformats-officedocument.spreadsheetml.table+xml"/>
  <Override PartName="/xl/tables/table792.xml" ContentType="application/vnd.openxmlformats-officedocument.spreadsheetml.table+xml"/>
  <Override PartName="/xl/tables/table793.xml" ContentType="application/vnd.openxmlformats-officedocument.spreadsheetml.table+xml"/>
  <Override PartName="/xl/tables/table794.xml" ContentType="application/vnd.openxmlformats-officedocument.spreadsheetml.table+xml"/>
  <Override PartName="/xl/tables/table795.xml" ContentType="application/vnd.openxmlformats-officedocument.spreadsheetml.table+xml"/>
  <Override PartName="/xl/tables/table796.xml" ContentType="application/vnd.openxmlformats-officedocument.spreadsheetml.table+xml"/>
  <Override PartName="/xl/tables/table797.xml" ContentType="application/vnd.openxmlformats-officedocument.spreadsheetml.table+xml"/>
  <Override PartName="/xl/tables/table798.xml" ContentType="application/vnd.openxmlformats-officedocument.spreadsheetml.table+xml"/>
  <Override PartName="/xl/tables/table799.xml" ContentType="application/vnd.openxmlformats-officedocument.spreadsheetml.table+xml"/>
  <Override PartName="/xl/tables/table800.xml" ContentType="application/vnd.openxmlformats-officedocument.spreadsheetml.table+xml"/>
  <Override PartName="/xl/tables/table801.xml" ContentType="application/vnd.openxmlformats-officedocument.spreadsheetml.table+xml"/>
  <Override PartName="/xl/tables/table802.xml" ContentType="application/vnd.openxmlformats-officedocument.spreadsheetml.table+xml"/>
  <Override PartName="/xl/tables/table803.xml" ContentType="application/vnd.openxmlformats-officedocument.spreadsheetml.table+xml"/>
  <Override PartName="/xl/tables/table804.xml" ContentType="application/vnd.openxmlformats-officedocument.spreadsheetml.table+xml"/>
  <Override PartName="/xl/tables/table805.xml" ContentType="application/vnd.openxmlformats-officedocument.spreadsheetml.table+xml"/>
  <Override PartName="/xl/tables/table806.xml" ContentType="application/vnd.openxmlformats-officedocument.spreadsheetml.table+xml"/>
  <Override PartName="/xl/tables/table807.xml" ContentType="application/vnd.openxmlformats-officedocument.spreadsheetml.table+xml"/>
  <Override PartName="/xl/tables/table808.xml" ContentType="application/vnd.openxmlformats-officedocument.spreadsheetml.table+xml"/>
  <Override PartName="/xl/tables/table809.xml" ContentType="application/vnd.openxmlformats-officedocument.spreadsheetml.table+xml"/>
  <Override PartName="/xl/tables/table810.xml" ContentType="application/vnd.openxmlformats-officedocument.spreadsheetml.table+xml"/>
  <Override PartName="/xl/tables/table811.xml" ContentType="application/vnd.openxmlformats-officedocument.spreadsheetml.table+xml"/>
  <Override PartName="/xl/tables/table812.xml" ContentType="application/vnd.openxmlformats-officedocument.spreadsheetml.table+xml"/>
  <Override PartName="/xl/tables/table813.xml" ContentType="application/vnd.openxmlformats-officedocument.spreadsheetml.table+xml"/>
  <Override PartName="/xl/tables/table814.xml" ContentType="application/vnd.openxmlformats-officedocument.spreadsheetml.table+xml"/>
  <Override PartName="/xl/tables/table815.xml" ContentType="application/vnd.openxmlformats-officedocument.spreadsheetml.table+xml"/>
  <Override PartName="/xl/tables/table816.xml" ContentType="application/vnd.openxmlformats-officedocument.spreadsheetml.table+xml"/>
  <Override PartName="/xl/tables/table817.xml" ContentType="application/vnd.openxmlformats-officedocument.spreadsheetml.table+xml"/>
  <Override PartName="/xl/tables/table818.xml" ContentType="application/vnd.openxmlformats-officedocument.spreadsheetml.table+xml"/>
  <Override PartName="/xl/tables/table819.xml" ContentType="application/vnd.openxmlformats-officedocument.spreadsheetml.table+xml"/>
  <Override PartName="/xl/tables/table820.xml" ContentType="application/vnd.openxmlformats-officedocument.spreadsheetml.table+xml"/>
  <Override PartName="/xl/tables/table821.xml" ContentType="application/vnd.openxmlformats-officedocument.spreadsheetml.table+xml"/>
  <Override PartName="/xl/tables/table822.xml" ContentType="application/vnd.openxmlformats-officedocument.spreadsheetml.table+xml"/>
  <Override PartName="/xl/tables/table823.xml" ContentType="application/vnd.openxmlformats-officedocument.spreadsheetml.table+xml"/>
  <Override PartName="/xl/tables/table824.xml" ContentType="application/vnd.openxmlformats-officedocument.spreadsheetml.table+xml"/>
  <Override PartName="/xl/tables/table825.xml" ContentType="application/vnd.openxmlformats-officedocument.spreadsheetml.table+xml"/>
  <Override PartName="/xl/tables/table826.xml" ContentType="application/vnd.openxmlformats-officedocument.spreadsheetml.table+xml"/>
  <Override PartName="/xl/tables/table827.xml" ContentType="application/vnd.openxmlformats-officedocument.spreadsheetml.table+xml"/>
  <Override PartName="/xl/tables/table828.xml" ContentType="application/vnd.openxmlformats-officedocument.spreadsheetml.table+xml"/>
  <Override PartName="/xl/tables/table829.xml" ContentType="application/vnd.openxmlformats-officedocument.spreadsheetml.table+xml"/>
  <Override PartName="/xl/tables/table830.xml" ContentType="application/vnd.openxmlformats-officedocument.spreadsheetml.table+xml"/>
  <Override PartName="/xl/tables/table831.xml" ContentType="application/vnd.openxmlformats-officedocument.spreadsheetml.table+xml"/>
  <Override PartName="/xl/tables/table832.xml" ContentType="application/vnd.openxmlformats-officedocument.spreadsheetml.table+xml"/>
  <Override PartName="/xl/tables/table833.xml" ContentType="application/vnd.openxmlformats-officedocument.spreadsheetml.table+xml"/>
  <Override PartName="/xl/tables/table834.xml" ContentType="application/vnd.openxmlformats-officedocument.spreadsheetml.table+xml"/>
  <Override PartName="/xl/tables/table835.xml" ContentType="application/vnd.openxmlformats-officedocument.spreadsheetml.table+xml"/>
  <Override PartName="/xl/tables/table836.xml" ContentType="application/vnd.openxmlformats-officedocument.spreadsheetml.table+xml"/>
  <Override PartName="/xl/tables/table837.xml" ContentType="application/vnd.openxmlformats-officedocument.spreadsheetml.table+xml"/>
  <Override PartName="/xl/tables/table838.xml" ContentType="application/vnd.openxmlformats-officedocument.spreadsheetml.table+xml"/>
  <Override PartName="/xl/tables/table839.xml" ContentType="application/vnd.openxmlformats-officedocument.spreadsheetml.table+xml"/>
  <Override PartName="/xl/tables/table840.xml" ContentType="application/vnd.openxmlformats-officedocument.spreadsheetml.table+xml"/>
  <Override PartName="/xl/tables/table841.xml" ContentType="application/vnd.openxmlformats-officedocument.spreadsheetml.table+xml"/>
  <Override PartName="/xl/tables/table842.xml" ContentType="application/vnd.openxmlformats-officedocument.spreadsheetml.table+xml"/>
  <Override PartName="/xl/tables/table843.xml" ContentType="application/vnd.openxmlformats-officedocument.spreadsheetml.table+xml"/>
  <Override PartName="/xl/tables/table844.xml" ContentType="application/vnd.openxmlformats-officedocument.spreadsheetml.table+xml"/>
  <Override PartName="/xl/tables/table845.xml" ContentType="application/vnd.openxmlformats-officedocument.spreadsheetml.table+xml"/>
  <Override PartName="/xl/tables/table846.xml" ContentType="application/vnd.openxmlformats-officedocument.spreadsheetml.table+xml"/>
  <Override PartName="/xl/worksheets/sheet2.xml" ContentType="application/vnd.openxmlformats-officedocument.spreadsheetml.worksheet+xml"/>
  <Override PartName="/xl/tables/table847.xml" ContentType="application/vnd.openxmlformats-officedocument.spreadsheetml.table+xml"/>
  <Override PartName="/xl/tables/table848.xml" ContentType="application/vnd.openxmlformats-officedocument.spreadsheetml.table+xml"/>
  <Override PartName="/xl/tables/table849.xml" ContentType="application/vnd.openxmlformats-officedocument.spreadsheetml.table+xml"/>
  <Override PartName="/xl/tables/table850.xml" ContentType="application/vnd.openxmlformats-officedocument.spreadsheetml.table+xml"/>
  <Override PartName="/xl/tables/table851.xml" ContentType="application/vnd.openxmlformats-officedocument.spreadsheetml.table+xml"/>
  <Override PartName="/xl/tables/table852.xml" ContentType="application/vnd.openxmlformats-officedocument.spreadsheetml.table+xml"/>
  <Override PartName="/xl/tables/table853.xml" ContentType="application/vnd.openxmlformats-officedocument.spreadsheetml.table+xml"/>
  <Override PartName="/xl/tables/table854.xml" ContentType="application/vnd.openxmlformats-officedocument.spreadsheetml.table+xml"/>
  <Override PartName="/xl/tables/table855.xml" ContentType="application/vnd.openxmlformats-officedocument.spreadsheetml.table+xml"/>
  <Override PartName="/xl/tables/table856.xml" ContentType="application/vnd.openxmlformats-officedocument.spreadsheetml.table+xml"/>
  <Override PartName="/xl/tables/table857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9.102.76.43786"/>
  <workbookPr/>
  <bookViews>
    <workbookView xWindow="360" yWindow="30" windowWidth="25755" windowHeight="11595" tabRatio="590" activeTab="0"/>
  </bookViews>
  <sheets>
    <sheet name="시트테스트용" sheetId="8" r:id="rId1"/>
    <sheet name="키워드분할 사본" state="hidden" sheetId="9" r:id="rId2"/>
    <sheet name="정산(~25.05)" state="hidden" sheetId="10" r:id="rId3"/>
    <sheet name="일반 사본" state="hidden" sheetId="11" r:id="rId4"/>
  </sheets>
  <definedNames/>
  <calcPr calcId="152511"/>
</workbook>
</file>

<file path=xl/comments1.xml><?xml version="1.0" encoding="utf-8"?>
<comments xmlns="http://schemas.openxmlformats.org/spreadsheetml/2006/main">
  <authors>
    <author/>
  </authors>
  <commentList>
    <comment ref="N4" authorId="0">
      <text>
        <r>
          <rPr>
            <sz val="10"/>
            <color indexed="0"/>
            <rFont val="돋움"/>
          </rPr>
          <t>월 별 정산광고비의 20%</t>
        </r>
      </text>
    </comment>
    <comment ref="O4" authorId="0">
      <text>
        <r>
          <rPr>
            <sz val="10"/>
            <color indexed="0"/>
            <rFont val="돋움"/>
          </rPr>
          <t>월 별 정산광고비의 20%</t>
        </r>
      </text>
    </comment>
  </commentList>
</comments>
</file>

<file path=xl/sharedStrings.xml><?xml version="1.0" encoding="utf-8"?>
<sst xmlns="http://schemas.openxmlformats.org/spreadsheetml/2006/main" count="11921" uniqueCount="11921">
  <si>
    <t>[참고] 1타당 단가(VAT별도)</t>
  </si>
  <si>
    <t>입금자명: 재흥광고기획</t>
  </si>
  <si>
    <t>리워드</t>
  </si>
  <si>
    <t>5P</t>
  </si>
  <si>
    <t>10P</t>
  </si>
  <si>
    <t>주문하실 타수를 D열(5P), E열(10P)에 입력하신 후,
G열 금액을 입금해주시면 됩니다.</t>
  </si>
  <si>
    <t>광고비</t>
  </si>
  <si>
    <t>매출 기준 (VAT별도)</t>
  </si>
  <si>
    <t>VAT포함</t>
  </si>
  <si>
    <t>수수료율</t>
  </si>
  <si>
    <t>월</t>
  </si>
  <si>
    <t>일</t>
  </si>
  <si>
    <t>구매 타수</t>
  </si>
  <si>
    <t>구매 광고비</t>
  </si>
  <si>
    <t>입금한 금액</t>
  </si>
  <si>
    <t>입금확인(SKP)</t>
  </si>
  <si>
    <t>입금 합계(월)</t>
  </si>
  <si>
    <t>정산 합계(월)</t>
  </si>
  <si>
    <t>수수료 합계(월)</t>
  </si>
  <si>
    <t>대행사 매출원가</t>
  </si>
  <si>
    <t>잔여 금액</t>
  </si>
  <si>
    <t>수수료</t>
  </si>
  <si>
    <t>리워드5P, 공급단가16원</t>
  </si>
  <si>
    <t>리워드10P, 공급단가22원</t>
  </si>
  <si>
    <t>(VAT별도)</t>
  </si>
  <si>
    <t>(VAT포함)</t>
  </si>
  <si>
    <t>(광고비)</t>
  </si>
  <si>
    <t>(광고비*60%)</t>
  </si>
  <si>
    <t>(광고비*40%)</t>
  </si>
  <si>
    <t>(입금액-매출원가)</t>
  </si>
  <si>
    <t>입금액(공급단가)</t>
  </si>
  <si>
    <t>이월금액</t>
  </si>
  <si>
    <t>O</t>
  </si>
  <si>
    <t>[참고] 기존 입금 내역</t>
  </si>
  <si>
    <t>입금일자</t>
  </si>
  <si>
    <t>입금금액(VAT포함)</t>
  </si>
  <si>
    <t>6월 소계</t>
  </si>
  <si>
    <t>7월 소계</t>
  </si>
  <si>
    <t>8월 소계</t>
  </si>
  <si>
    <t>9/18</t>
  </si>
  <si>
    <t>9월 소계</t>
  </si>
  <si>
    <t>ㄴ&gt; '9/19 기준</t>
  </si>
  <si>
    <t>10월 소계</t>
  </si>
  <si>
    <t>11월 소계</t>
  </si>
  <si>
    <t>단수차이: 1원 제거</t>
  </si>
  <si>
    <t>12월 소계</t>
  </si>
  <si>
    <t>'26.01</t>
  </si>
  <si>
    <t>'26년 01월 소계</t>
  </si>
  <si>
    <t>'26.02</t>
  </si>
  <si>
    <t>'26년 02월 소계</t>
  </si>
  <si>
    <t>[2025년 6월]</t>
  </si>
  <si>
    <t xml:space="preserve">※ 입금일, 입금금액 기재해 주세요. </t>
  </si>
  <si>
    <t>입금일</t>
  </si>
  <si>
    <t>입금금액(VAT+):
매체비 40%기준</t>
  </si>
  <si>
    <t>SKP 확인</t>
  </si>
  <si>
    <t>광고비 반영(VAT-)</t>
  </si>
  <si>
    <t>게재요청금액</t>
  </si>
  <si>
    <t>잔여금액</t>
  </si>
  <si>
    <t>입금할 금액
(VAT+)</t>
  </si>
  <si>
    <t>당월 실정산금액 기재</t>
  </si>
  <si>
    <t>P열값을 [익월 B열의 이월칸]에 입력</t>
  </si>
  <si>
    <t>TOTAL</t>
  </si>
  <si>
    <t>광고비(VAT-)</t>
  </si>
  <si>
    <t>수수료 60% (VAT-)</t>
  </si>
  <si>
    <t>매체비(VAT-)</t>
  </si>
  <si>
    <t>선입금 잔여금액(VAT-)</t>
  </si>
  <si>
    <t>이월 시 표기금액(VAT+)</t>
  </si>
  <si>
    <t>이월</t>
  </si>
  <si>
    <t xml:space="preserve">※ 입금할 금액이 (+)일 경우에는 추가 게재가 불가합니다. </t>
  </si>
  <si>
    <t>[2025년 7월]</t>
  </si>
  <si>
    <t xml:space="preserve">※ 잔여금액이 (-)일 경우에는 추가 게재가 불가합니다. </t>
  </si>
  <si>
    <t>O열값을 [익월 B열의 이월칸]에 입력</t>
  </si>
  <si>
    <t>[2025년 8월]</t>
  </si>
  <si>
    <t>공급액(VAT-)</t>
  </si>
  <si>
    <t>[2025년 9월]</t>
  </si>
  <si>
    <t>[2025년 10월]</t>
  </si>
  <si>
    <t>10월</t>
  </si>
  <si>
    <t>VAT별도</t>
  </si>
  <si>
    <t>비고</t>
  </si>
  <si>
    <t>대행수수료 (60%)</t>
  </si>
  <si>
    <t>입금액 (40%)</t>
  </si>
  <si>
    <t>(= 1 - 2)</t>
  </si>
  <si>
    <t>1차 입금액</t>
  </si>
  <si>
    <t>10.31 입금</t>
  </si>
  <si>
    <t>[2025년 11월]</t>
  </si>
  <si>
    <t>잔여 입금액</t>
  </si>
  <si>
    <t>(= 3 - 4)</t>
  </si>
  <si>
    <t>최종 입금 요청액</t>
  </si>
  <si>
    <t>단수차이 1원</t>
  </si>
  <si>
    <t>11월</t>
  </si>
  <si>
    <t>11.27 입금</t>
  </si>
  <si>
    <t>[2025년 12월]</t>
  </si>
  <si>
    <t>12월</t>
  </si>
  <si>
    <t>12.19 입금</t>
  </si>
  <si>
    <t>[2026년 01월]</t>
  </si>
  <si>
    <t>'26년01월</t>
  </si>
  <si>
    <t>[2026년 02월]</t>
  </si>
  <si>
    <t>'26년02월</t>
  </si>
  <si>
    <t>2026.02.19 기준</t>
  </si>
  <si>
    <t xml:space="preserve"> </t>
  </si>
  <si>
    <t>웹/앱 구분
(App or Web 표기)</t>
  </si>
  <si>
    <t>시작일</t>
  </si>
  <si>
    <t>종료일</t>
  </si>
  <si>
    <t>총예산 
(120%상향셋팅)</t>
  </si>
  <si>
    <t>총예산
수식有/ 건드리지X</t>
  </si>
  <si>
    <t>일예산
수식有/ 건드리지X</t>
  </si>
  <si>
    <t>포인트 (10)</t>
  </si>
  <si>
    <t>검색어</t>
  </si>
  <si>
    <t>미션내용</t>
  </si>
  <si>
    <t>정답</t>
  </si>
  <si>
    <t>힌트URL</t>
  </si>
  <si>
    <t>업체명</t>
  </si>
  <si>
    <t>일 유입 목표</t>
  </si>
  <si>
    <t>글자수
수식有/ 건드리지X</t>
  </si>
  <si>
    <t>자체검수(O표시)</t>
  </si>
  <si>
    <t>세팅완료</t>
  </si>
  <si>
    <t>일반</t>
  </si>
  <si>
    <t>APP</t>
  </si>
  <si>
    <t>도계동한의원 이호한의원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</si>
  <si>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4.[이호한의*]플레이스를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{ㅊㅇㅎㄱ}
정답 : &lt;4&gt; 글자
* 정답란에 띄어쓰기 없이 입력 후 제출해주세요.</t>
  </si>
  <si>
    <t>창원향교</t>
  </si>
  <si>
    <t>네이버앱랜딩</t>
  </si>
  <si>
    <t>이호한의*</t>
  </si>
  <si>
    <t>https://m.place.naver.com/hospital/1958581595/home?entry=pll</t>
  </si>
  <si>
    <t>스마일드래곤주식회사</t>
  </si>
  <si>
    <t>도계동 교통사고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</si>
  <si>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4.[이호한의*]플레이스를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{ㄴㅅㄱㅇ}
정답 : &lt;4&gt; 글자
* 정답란에 띄어쓰기 없이 입력 후 제출해주세요.</t>
  </si>
  <si>
    <t>남산공원</t>
  </si>
  <si>
    <t>도계동 한의원 재활의학과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</si>
  <si>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4.[이호한의*]플레이스를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{ㅌㅂㅅ}
정답 : &lt;3&gt; 글자
* 정답란에 띄어쓰기 없이 입력 후 제출해주세요.</t>
  </si>
  <si>
    <t>태복산</t>
  </si>
  <si/>
  <si>
    <t>안양실용음악학원 라이온뮤직 실용음악학원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</si>
  <si>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4.[*이온뮤직 실용음악학원]플레이스를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{ㅍㅊㄱㅇ}
정답 : &lt;4&gt; 글자
* 정답란에 띄어쓰기 없이 입력 후 제출해주세요.</t>
  </si>
  <si>
    <t>평촌공원</t>
  </si>
  <si>
    <t>*이온뮤직 실용음악학원</t>
  </si>
  <si>
    <t>https://m.place.naver.com/place/1198102573/home?entry=pll</t>
  </si>
  <si>
    <t xml:space="preserve">스마일드래곤주식회사    </t>
  </si>
  <si>
    <t>4월 세팅~4/29</t>
  </si>
  <si>
    <t>안양 라이온뮤직 실용음악학원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</si>
  <si>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4.[*이온뮤직 실용음악학원]플레이스를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{ㅎㅁㄱㅇ}
정답 : &lt;4&gt; 글자
* 정답란에 띄어쓰기 없이 입력 후 제출해주세요.</t>
  </si>
  <si>
    <t>희망공원</t>
  </si>
  <si>
    <t>평촌 라이온뮤직 실용음악학원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</si>
  <si>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4.[*이온뮤직 실용음악학원]플레이스를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{ㄱㅁㄱㅇ}
정답 : &lt;4&gt; 글자
* 정답란에 띄어쓰기 없이 입력 후 제출해주세요.</t>
  </si>
  <si>
    <t>갈미공원</t>
  </si>
  <si>
    <t>운정 사진관 몽하우스스튜디오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</si>
  <si>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 스튜디오]플레이스를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</si>
  <si>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법선사</t>
  </si>
  <si>
    <t>*하우스 스튜디오</t>
  </si>
  <si>
    <t>https://m.place.naver.com/place/11852631/home?entry=pll</t>
  </si>
  <si>
    <t>동패동 몽하우스 스튜디오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</si>
  <si>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 스튜디오]플레이스를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{ㅇㅈㅋㅍㄱㄹ}
정답 : &lt;6&gt; 글자
* 정답란에 띄어쓰기 없이 입력 후 제출해주세요.</t>
  </si>
  <si>
    <t>운정카페거리</t>
  </si>
  <si>
    <t>파주시 사진관 몽하우스 스튜디오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</si>
  <si>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 스튜디오]플레이스를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{ㅇㅊㅅ}
정답 : &lt;3&gt; 글자
* 정답란에 띄어쓰기 없이 입력 후 제출해주세요.</t>
  </si>
  <si>
    <t>약천사</t>
  </si>
  <si>
    <t>안양변호사 법률사무소 형사변호사 충용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</si>
  <si>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4.[*률사무소 형사변호사 충용]플레이스를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{ㅎㅇㄱㅇ}
정답 : &lt;4&gt; 글자
* 정답란에 띄어쓰기 없이 입력 후 제출해주세요.</t>
  </si>
  <si>
    <t>학운공원</t>
  </si>
  <si>
    <t>*률사무소 형사변호사 충용</t>
  </si>
  <si>
    <t>https://m.place.naver.com/place/1233917156/home?entry=pll</t>
  </si>
  <si>
    <t>안양 법률사무소 형사변호사 충용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</si>
  <si>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4.[*률사무소 형사변호사 충용]플레이스를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{ㅎㅁㄱㅇ}
정답 : &lt;4&gt; 글자
* 정답란에 띄어쓰기 없이 입력 후 제출해주세요.</t>
  </si>
  <si>
    <t>평촌역 법률사무소 형사변호사 충용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</si>
  <si>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4.[*률사무소 형사변호사 충용]플레이스를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{ㅍㅎㄱㅇ}
정답 : &lt;4&gt; 글자
* 정답란에 띄어쓰기 없이 입력 후 제출해주세요.</t>
  </si>
  <si>
    <t>평화공원</t>
  </si>
  <si>
    <t>부산 명지동 제철 과일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</si>
  <si>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4.[*담청과]플레이스를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{ㅇㅅㄷㅅㅌㄱㅇ}
정답 : &lt;7&gt; 글자
* 정답란에 띄어쓰기 없이 입력 후 제출해주세요.</t>
  </si>
  <si>
    <t>을숙도생태공원</t>
  </si>
  <si>
    <t>*담청과</t>
  </si>
  <si>
    <t>https://m.place.naver.com/place/1045951370/home</t>
  </si>
  <si>
    <t>https://docs.google.com/spreadsheets/d/1wQap-i5D8__C6fsye9hSfSSIBQL9Fi03ZrcvhooJ7dw/edit?gid=1052319938#gid=1052319938</t>
  </si>
  <si>
    <t>부산 명지동 과일 선물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</si>
  <si>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4.[*담청과]플레이스를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{ㅎㄷㄱㅇ}
정답 : &lt;4&gt; 글자
* 정답란에 띄어쓰기 없이 입력 후 제출해주세요.</t>
  </si>
  <si>
    <t>화동공원</t>
  </si>
  <si>
    <t>부산 강서구 과일 선물세트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</si>
  <si>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4.[*담청과]플레이스를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{ㅎㅇㄱㅇ}
정답 : &lt;4&gt; 글자
* 정답란에 띄어쓰기 없이 입력 후 제출해주세요.</t>
  </si>
  <si>
    <t>화암공원</t>
  </si>
  <si>
    <t>부산 강서구 컵과일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</si>
  <si>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4.[*담청과]플레이스를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</si>
  <si>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숭림사</t>
  </si>
  <si>
    <t>진접 헬스장 뉴웨이짐 헬스 PT 진접점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</si>
  <si>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4.[**이짐 헬스 PT 진접점]플레이스를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{ㅂㅍㅅㅌㅅㅈ}
정답 : &lt;6&gt; 글자
* 정답란에 띄어쓰기 없이 입력 후 제출해주세요.</t>
  </si>
  <si>
    <t>부평생태습지</t>
  </si>
  <si>
    <t>**이짐 헬스 PT 진접점</t>
  </si>
  <si>
    <t>https://m.place.naver.com/place/2078591576/home?entry=pll</t>
  </si>
  <si>
    <t>남양주 뉴웨이짐 헬스 PT 진접점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</si>
  <si>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4.[**이짐 헬스 PT 진접점]플레이스를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{ㅇㅈㄹㅊㅇㄱㅇ}
정답 : &lt;7&gt; 글자
* 정답란에 띄어쓰기 없이 입력 후 제출해주세요.</t>
  </si>
  <si>
    <t>양지리체육공원</t>
  </si>
  <si>
    <t>진접역 뉴웨이짐 헬스 PT 진접점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</si>
  <si>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4.[**이짐 헬스 PT 진접점]플레이스를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{ㅇㄴㅅㄷ}
정답 : &lt;4&gt; 글자
* 정답란에 띄어쓰기 없이 입력 후 제출해주세요.</t>
  </si>
  <si>
    <t>오남성당</t>
  </si>
  <si>
    <t>잠실역 이자카야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</si>
  <si>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{ㅅㅍㄴㄹㄱㅇ}
정답 : &lt;6&gt; 글자
* 정답란에 띄어쓰기 없이 입력 후 제출해주세요.</t>
  </si>
  <si>
    <t>송파나루공원</t>
  </si>
  <si>
    <t>*날 방이점</t>
  </si>
  <si>
    <t>https://m.place.naver.com/restaurant/1569423756/home</t>
  </si>
  <si>
    <t>잠실역 소고기타다끼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</si>
  <si>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{ㅍㅎㅇㄱㅈ}
정답 : &lt;5&gt; 글자
* 정답란에 띄어쓰기 없이 입력 후 제출해주세요.</t>
  </si>
  <si>
    <t>평화의광장</t>
  </si>
  <si>
    <t>잠실역 모츠나베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</si>
  <si>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{ㅅㅊㅎㅅ}
정답 : &lt;4&gt; 글자
* 정답란에 띄어쓰기 없이 입력 후 제출해주세요.</t>
  </si>
  <si>
    <t>석촌호수</t>
  </si>
  <si>
    <t>방이동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</si>
  <si>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{ㅅㅍㄱㄹㄱㅇ}
정답 : &lt;6&gt; 글자
* 정답란에 띄어쓰기 없이 입력 후 제출해주세요.</t>
  </si>
  <si>
    <t>송파근린공원</t>
  </si>
  <si>
    <t>방이동 소고기타다끼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</si>
  <si>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</si>
  <si>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불광사</t>
  </si>
  <si>
    <t>화성 고등어회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</si>
  <si>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동탄북광장점]플레이스를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{ㄴㅈㄱㅇ}
정답 : &lt;4&gt; 글자
* 정답란에 띄어쓰기 없이 입력 후 제출해주세요.</t>
  </si>
  <si>
    <t>노작공원</t>
  </si>
  <si>
    <t>*선장어시장 동탄북광장점</t>
  </si>
  <si>
    <t>https://m.place.naver.com/restaurant/1766691294/home</t>
  </si>
  <si>
    <t>https://docs.google.com/spreadsheets/d/1U1MmMOgNtLR2dKtz1vyLMeOK-133HLstgCUZAfQWU2A/edit?gid=0#gid=0</t>
  </si>
  <si>
    <t>화성 활어회 맛집 단체석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</si>
  <si>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[*선장어시장 동탄북광장점]플레이스를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</si>
  <si>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반송동 도다리 횟집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</si>
  <si>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동탄북광장점]플레이스를 방문 하고 [ 소식 ] 탭을 클릭 해주세요.
 5. [ 소식 ] 탭을 클릭 후 아래 게시글 확인 해주세요. 
 6. 게시글을 보고 빈칸을 확인 후 정답에 입력 해주세요.  
 7.  정답 : &lt;2&gt; 글자
초성힌트 : {알림 집나간 OO가 왔습니다}
* 정답란에 띄어쓰기 없이 입력 후 제출해주세요.</t>
  </si>
  <si>
    <t>전어</t>
  </si>
  <si>
    <t>반송동 활어회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</si>
  <si>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동탄북광장점]플레이스를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{ㅋㅈㅂㄱㅇ}
정답 : &lt;5&gt; 글자
* 정답란에 띄어쓰기 없이 입력 후 제출해주세요.</t>
  </si>
  <si>
    <t>큰재봉공원</t>
  </si>
  <si>
    <t>반송동 산오징어회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</si>
  <si>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동탄북광장점]플레이스를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{ㄷㅎㅅ}
정답 : &lt;3&gt; 글자
* 정답란에 띄어쓰기 없이 입력 후 제출해주세요.</t>
  </si>
  <si>
    <t>동학산</t>
  </si>
  <si>
    <t>대전 봉명동 위스키바 루미테라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</si>
  <si>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4.[*미테라]플레이스를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</si>
  <si>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봉국사</t>
  </si>
  <si>
    <t>*미테라</t>
  </si>
  <si>
    <t>https://m.place.naver.com/restaurant/2021257673/home?entry=pll</t>
  </si>
  <si>
    <t>루미테라 위스키바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</si>
  <si>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4.[*미테라]플레이스를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{ㅇㅂㄷㄱㄹㄱㅇ}
정답 : &lt;7&gt; 글자
* 정답란에 띄어쓰기 없이 입력 후 제출해주세요.</t>
  </si>
  <si>
    <t>용반들근린공원</t>
  </si>
  <si>
    <t>루미테라 칵테일바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</si>
  <si>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4.[*미테라]플레이스를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{ㄱㅊㄱㄹㄱㅇ}
정답 : &lt;6&gt; 글자
* 정답란에 띄어쓰기 없이 입력 후 제출해주세요.</t>
  </si>
  <si>
    <t>갑천근린공원</t>
  </si>
  <si>
    <t>강서동 법률사무소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</si>
  <si>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필 청주분사무소]플레이스를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{ㄱㄱㄱㅇ}
정답 : &lt;4&gt; 글자
* 정답란에 띄어쓰기 없이 입력 후 제출해주세요.</t>
  </si>
  <si>
    <t>가경공원</t>
  </si>
  <si>
    <t>*무법인 필 청주분사무소</t>
  </si>
  <si>
    <t>https://m.place.naver.com/place/2144823066/home</t>
  </si>
  <si>
    <t>강서동 형사 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</si>
  <si>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필 청주분사무소]플레이스를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{ㅂㅁㅅㅅ}
정답 : &lt;4&gt; 글자
* 정답란에 띄어쓰기 없이 입력 후 제출해주세요.</t>
  </si>
  <si>
    <t>부모산성</t>
  </si>
  <si>
    <t>강서동 법무법인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</si>
  <si>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필 청주분사무소]플레이스를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</si>
  <si>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연화사</t>
  </si>
  <si>
    <t>흥덕구 법률사무소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</si>
  <si>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필 청주분사무소]플레이스를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{ㅂㄷㄷㅅㄷ}
정답 : &lt;5&gt; 글자
* 정답란에 띄어쓰기 없이 입력 후 제출해주세요.</t>
  </si>
  <si>
    <t>복대동성당</t>
  </si>
  <si>
    <t>연천카페스톤 연천카페스톤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</si>
  <si>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4.[*페스톤]플레이스를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{ㅇㅊㅅㄷㄹㄱㅂ}
정답 : &lt;7&gt; 글자
* 정답란에 띄어쓰기 없이 입력 후 제출해주세요.</t>
  </si>
  <si>
    <t>연천신답리고분</t>
  </si>
  <si>
    <t>*페스톤</t>
  </si>
  <si>
    <t>https://m.place.naver.com/restaurant/2090027338/home?entry=pll</t>
  </si>
  <si>
    <t>	스마일드래곤주식회사</t>
  </si>
  <si>
    <t>연천 카페스톤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</si>
  <si>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4.[*페스톤]플레이스를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{ㄴㅅㄱㅇㅅㅁ}
정답 : &lt;6&gt; 글자
* 정답란에 띄어쓰기 없이 입력 후 제출해주세요.</t>
  </si>
  <si>
    <t>낙선군이숙묘</t>
  </si>
  <si>
    <t>연천 전곡 카페스톤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</si>
  <si>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4.[*페스톤]플레이스를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{ㅇㅇㄹㅈㅂㄱㅇㅇ}
정답 : &lt;8&gt; 글자
* 정답란에 띄어쓰기 없이 입력 후 제출해주세요.</t>
  </si>
  <si>
    <t>아우라지베개용암</t>
  </si>
  <si>
    <t>포천 구읍리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</si>
  <si>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4.[*캔두잇 포천시청점]플레이스를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{ㅁㅅㅈㅅㅈ}
정답 : &lt;5&gt; 글자
* 정답란에 띄어쓰기 없이 입력 후 제출해주세요.</t>
  </si>
  <si>
    <t>명산저수지</t>
  </si>
  <si>
    <t>*캔두잇 포천시청점</t>
  </si>
  <si>
    <t>https://m.place.naver.com/restaurant/1695171925</t>
  </si>
  <si>
    <t>https://docs.google.com/spreadsheets/d/1wQap-i5D8__C6fsye9hSfSSIBQL9Fi03ZrcvhooJ7dw/edit?usp=sharing</t>
  </si>
  <si>
    <t>포천 구읍리 카페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</si>
  <si>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4.[*캔두잇 포천시청점]플레이스를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{ㅇㅁㅇㄲㅁㅇ}
정답 : &lt;6&gt; 글자
* 정답란에 띄어쓰기 없이 입력 후 제출해주세요.</t>
  </si>
  <si>
    <t>울미연꽃마을</t>
  </si>
  <si>
    <t xml:space="preserve">        구미미용실 파인드미 헤어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</si>
  <si>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{ㅇㅍㄱㅇ}
정답 : &lt;4&gt; 글자
* 정답란에 띄어쓰기 없이 입력 후 제출해주세요.</t>
  </si>
  <si>
    <t>원평공원</t>
  </si>
  <si>
    <t>*인드미 헤어</t>
  </si>
  <si>
    <t>https://m.place.naver.com/hairshop/1135827572/home?entry=plt</t>
  </si>
  <si>
    <t xml:space="preserve"> 스마일드래곤주식회사</t>
  </si>
  <si>
    <t>형곡동 파인드미 헤어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</si>
  <si>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{ㄱㅇㅅㅈㅅㅈ}
정답 : &lt;6&gt; 글자
* 정답란에 띄어쓰기 없이 입력 후 제출해주세요.</t>
  </si>
  <si>
    <t>금오산저수지</t>
  </si>
  <si>
    <t>형곡동 파인드미 헤어 클리닉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</si>
  <si>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{ㄴㅌㄱㅇ}
정답 : &lt;4&gt; 글자
* 정답란에 띄어쓰기 없이 입력 후 제출해주세요.</t>
  </si>
  <si>
    <t>남통공원</t>
  </si>
  <si>
    <t>단원구 도다리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</si>
  <si>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{ㅅㄹㄱㅊㅊㄱㄹ}
정답 : &lt;7&gt; 글자
* 정답란에 띄어쓰기 없이 입력 후 제출해주세요.</t>
  </si>
  <si>
    <t>사리골참치거리</t>
  </si>
  <si>
    <t>*선장어시장 안산중앙점</t>
  </si>
  <si>
    <t>https://m.place.naver.com/restaurant/1742816740/home</t>
  </si>
  <si>
    <t>단원구 갈치회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</si>
  <si>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{ㄴㅈㅂ}
정답 : &lt;3&gt; 글자
* 정답란에 띄어쓰기 없이 입력 후 제출해주세요.</t>
  </si>
  <si>
    <t>노적봉</t>
  </si>
  <si>
    <t>중앙역 해산물 맛집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</si>
  <si>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&lt;3&gt; 글자
초성힌트 : {알림✨ OOO를 새롭게 즐기는 방법}
* 정답란에 띄어쓰기 없이 입력 후 제출해주세요.</t>
  </si>
  <si>
    <t>도다리</t>
  </si>
  <si>
    <t>중앙역 횟집 예약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</si>
  <si>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[*선장어시장 안산중앙점]플레이스를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</si>
  <si>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고잔동 횟집 단체석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</si>
  <si>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홈 ] 탭을 클릭 해주세요.
 5. [ 전화 ] 탭을 클릭 후 전화번호를 확인 해주세요. 
 6. 정답에 전화번호를 입력 해주세요.
 7. OOOO-OOOO-OOOO [복사]  ( - 포함하여 입력 )
정답 : &lt;14&gt; 글자
초성힌트 : {}
* 정답란에 띄어쓰기 없이 입력 후 제출해주세요.</t>
  </si>
  <si>
    <t>0507-1472-8587</t>
  </si>
  <si>
    <t>의정부피부관리 유영스파&amp;테라피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</si>
  <si>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{ㅇㅈㄱㅇ}
정답 : &lt;4&gt; 글자
* 정답란에 띄어쓰기 없이 입력 후 제출해주세요.</t>
  </si>
  <si>
    <t>양지공원</t>
  </si>
  <si>
    <t>*영스파&amp;테라피</t>
  </si>
  <si>
    <t>https://m.place.naver.com/place/33586482/home?entry=pll</t>
  </si>
  <si>
    <t>스마일드래곤주식회사	</t>
  </si>
  <si>
    <t>의정부 유영스파&amp;테라피 피부관리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</si>
  <si>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{ㅅㅁㄱㅇ}
정답 : &lt;4&gt; 글자
* 정답란에 띄어쓰기 없이 입력 후 제출해주세요.</t>
  </si>
  <si>
    <t>시민공원</t>
  </si>
  <si>
    <t>신곡동 유영스파&amp;테라피 체형관리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</si>
  <si>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{ㅊㄷㄱㄹㄱㅇ}
정답 : &lt;6&gt; 글자
* 정답란에 띄어쓰기 없이 입력 후 제출해주세요.</t>
  </si>
  <si>
    <t>추동근린공원</t>
  </si>
  <si>
    <t>구미네일 네일정거장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</si>
  <si>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4.[*일정거장]플레이스를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{ㅇㅎㅇㅈㅇ}
정답 : &lt;5&gt; 글자
* 정답란에 띄어쓰기 없이 입력 후 제출해주세요.</t>
  </si>
  <si>
    <t>우호의정원</t>
  </si>
  <si>
    <t>*일정거장</t>
  </si>
  <si>
    <t>https://m.place.naver.com/hairshop/1076782496/home?entry=plt</t>
  </si>
  <si>
    <t>구미역 네일정거장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</si>
  <si>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4.[*일정거장]플레이스를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{ㅎㄱㅅㄷ}
정답 : &lt;4&gt; 글자
* 정답란에 띄어쓰기 없이 입력 후 제출해주세요.</t>
  </si>
  <si>
    <t>형곡성당</t>
  </si>
  <si>
    <t>원평동 네일정거장 케어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</si>
  <si>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4.[*일정거장]플레이스를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{ㅅㄹㄱㅇ}
정답 : &lt;4&gt; 글자
* 정답란에 띄어쓰기 없이 입력 후 제출해주세요.</t>
  </si>
  <si>
    <t>송리공원</t>
  </si>
  <si>
    <t>가평 상면 디저트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</si>
  <si>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4.[*름산카페]플레이스를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</si>
  <si>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서리산</t>
  </si>
  <si>
    <t>*름산카페</t>
  </si>
  <si>
    <t>https://m.place.naver.com/restaurant/1352504324/home</t>
  </si>
  <si>
    <t>https://docs.google.com/spreadsheets/d/1tR_99Od2s8gsPk3emQ5KyzlGnUQAcxnIvaPMk9qbxa4/edit?gid=796132586#gid=796132586</t>
  </si>
  <si>
    <t>가평 상면 디저트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</si>
  <si>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4.[*름산카페]플레이스를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{ㄴㅅㄱㄱ}
정답 : &lt;4&gt; 글자
* 정답란에 띄어쓰기 없이 입력 후 제출해주세요.</t>
  </si>
  <si>
    <t>녹수계곡</t>
  </si>
  <si>
    <t>가평 상면 데이트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</si>
  <si>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4.[*름산카페]플레이스를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{ㅊㅍㅇ}
정답 : &lt;3&gt; 글자
* 정답란에 띄어쓰기 없이 입력 후 제출해주세요.</t>
  </si>
  <si>
    <t>청평암</t>
  </si>
  <si>
    <t>가평 아침고요수목원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</si>
  <si>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4.[*름산카페]플레이스를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{ㅅㅈㄱㅁㄱㄱㅈ}
정답 : &lt;7&gt; 글자
* 정답란에 띄어쓰기 없이 입력 후 제출해주세요.</t>
  </si>
  <si>
    <t>산장국민관광지</t>
  </si>
  <si>
    <t>가평 행현리 디저트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</si>
  <si>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4.[*름산카페]플레이스를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{ㅊㄹㅅㅈㅇㅎㅇㄹ}
정답 : &lt;8&gt; 글자
* 정답란에 띄어쓰기 없이 입력 후 제출해주세요.</t>
  </si>
  <si>
    <t>축령산자연휴양림</t>
  </si>
  <si>
    <t>선릉치과 클레어치과의원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</si>
  <si>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{ㅇㅅㅈㅁㄱㅇ}
정답 : &lt;6&gt; 글자
* 정답란에 띄어쓰기 없이 입력 후 제출해주세요.</t>
  </si>
  <si>
    <t>역삼장미공원</t>
  </si>
  <si>
    <t>*레어치과의원</t>
  </si>
  <si>
    <t>https://m.place.naver.com/hospital/2086259932/home</t>
  </si>
  <si>
    <t>선릉역 클레어치과의원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</si>
  <si>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{ㄷㅊㄷㅎㅇㄱ}
정답 : &lt;6&gt; 글자
* 정답란에 띄어쓰기 없이 입력 후 제출해주세요.</t>
  </si>
  <si>
    <t>대치동학원가</t>
  </si>
  <si>
    <t>역삼동 클레어치과의원 라미네이트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</si>
  <si>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{ㅅㅌㄱㄹㄱㅇ}
정답 : &lt;6&gt; 글자
* 정답란에 띄어쓰기 없이 입력 후 제출해주세요.</t>
  </si>
  <si>
    <t>샘터근린공원</t>
  </si>
  <si>
    <t>부산한정승인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</si>
  <si>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</si>
  <si>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옛골공원</t>
  </si>
  <si>
    <t>*무사허성엽사무소</t>
  </si>
  <si>
    <t>https://m.place.naver.com/place/1823160246/home?entry=pll</t>
  </si>
  <si>
    <t>부산 상속포기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</si>
  <si>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{ㄷㄹㅍㅊ}
정답 : &lt;4&gt; 글자
* 정답란에 띄어쓰기 없이 입력 후 제출해주세요.</t>
  </si>
  <si>
    <t>동래패총</t>
  </si>
  <si>
    <t>부산 법무사허성엽사무소 민사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</si>
  <si>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{ㅇㅅㄷㄱㅂㄱ}
정답 : &lt;6&gt; 글자
* 정답란에 띄어쓰기 없이 입력 후 제출해주세요.</t>
  </si>
  <si>
    <t>연산동고분군</t>
  </si>
  <si>
    <t>부산민사소송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</si>
  <si>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{ㅎㅇㅈㅅ}
정답 : &lt;4&gt; 글자
* 정답란에 띄어쓰기 없이 입력 후 제출해주세요.</t>
  </si>
  <si>
    <t>혜원정사</t>
  </si>
  <si>
    <t>부산 법무사허성엽사무소 한정승인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</si>
  <si>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{ㅅㅁㅇㅇㄱㅇ}
정답 : &lt;6&gt; 글자
* 정답란에 띄어쓰기 없이 입력 후 제출해주세요.</t>
  </si>
  <si>
    <t>수민어울공원</t>
  </si>
  <si>
    <t>부산 거제동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</si>
  <si>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{ㅈㄱㅊ}
정답 : &lt;3&gt; 글자
* 정답란에 띄어쓰기 없이 입력 후 제출해주세요.</t>
  </si>
  <si>
    <t>장관청</t>
  </si>
  <si>
    <t>미사역카페 선두커피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</si>
  <si>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4.[*두커피]플레이스를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{ㄱㅇㄷㅅㄷ}
정답 : &lt;5&gt; 글자
* 정답란에 띄어쓰기 없이 입력 후 제출해주세요.</t>
  </si>
  <si>
    <t>강일동성당</t>
  </si>
  <si>
    <t>*두커피</t>
  </si>
  <si>
    <t>https://m.place.naver.com/restaurant/1405450724/home?entry=pll</t>
  </si>
  <si>
    <t>4월세팅~4/19</t>
  </si>
  <si>
    <t>하남 망월동 선두카페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</si>
  <si>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4.[*두커피]플레이스를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{ㅂㅁㄱㄹㄱㅇ}
정답 : &lt;6&gt; 글자
* 정답란에 띄어쓰기 없이 입력 후 제출해주세요.</t>
  </si>
  <si>
    <t>벌말근린공원</t>
  </si>
  <si>
    <t>미사역 선두커피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</si>
  <si>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4.[*두커피]플레이스를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{ㄱㅅㅅㄷ}
정답 : &lt;4&gt; 글자
* 정답란에 띄어쓰기 없이 입력 후 제출해주세요.</t>
  </si>
  <si>
    <t>구산성당</t>
  </si>
  <si>
    <t>고성맛집 수락간횟집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</si>
  <si>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{ㅁㅇㅎㅂ}
정답 : &lt;4&gt; 글자
* 정답란에 띄어쓰기 없이 입력 후 제출해주세요.</t>
  </si>
  <si>
    <t>문암해변</t>
  </si>
  <si>
    <t>*락간횟집</t>
  </si>
  <si>
    <t>https://m.place.naver.com/restaurant/1621134588/</t>
  </si>
  <si>
    <t>고성 모둠회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</si>
  <si>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{ㅂㄷㅎㅅㅇㅈ}
정답 : &lt;6&gt; 글자
* 정답란에 띄어쓰기 없이 입력 후 제출해주세요.</t>
  </si>
  <si>
    <t>백도해수욕장</t>
  </si>
  <si>
    <t>고성 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</si>
  <si>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{ㅅㅊㅋㅍㄱㄹ}
정답 : &lt;6&gt; 글자
* 정답란에 띄어쓰기 없이 입력 후 제출해주세요.</t>
  </si>
  <si>
    <t>속초카페거리</t>
  </si>
  <si>
    <t>고성 맛집 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</si>
  <si>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{ㅈㅈㄷㅎㅅㅇㅈ}
정답 : &lt;7&gt; 글자
* 정답란에 띄어쓰기 없이 입력 후 제출해주세요.</t>
  </si>
  <si>
    <t>자작도해수욕장</t>
  </si>
  <si>
    <t>고성 활어회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</si>
  <si>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</si>
  <si>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운봉산</t>
  </si>
  <si>
    <t>용인 신봉동 미용실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</si>
  <si>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4.[*니살롱 수지신봉점]플레이스를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{ㅌㅇㅊㅇㄱㅇ}
정답 : &lt;6&gt; 글자
* 정답란에 띄어쓰기 없이 입력 후 제출해주세요.</t>
  </si>
  <si>
    <t>토월체육공원</t>
  </si>
  <si>
    <t>*니살롱 수지신봉점</t>
  </si>
  <si>
    <t>https://m.place.naver.com/hairshop/1097197933/</t>
  </si>
  <si>
    <t>신봉동 미용실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</si>
  <si>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4.[*니살롱 수지신봉점]플레이스를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</si>
  <si>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대원사</t>
  </si>
  <si>
    <t>수지구 신봉2로 미용실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</si>
  <si>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4.[*니살롱 수지신봉점]플레이스를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{ㅅㅂㄷㅅㄷ}
정답 : &lt;5&gt; 글자
* 정답란에 띄어쓰기 없이 입력 후 제출해주세요.</t>
  </si>
  <si>
    <t>신봉동성당</t>
  </si>
  <si>
    <t>신봉동 남성 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</si>
  <si>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4.[*니살롱 수지신봉점]플레이스를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{ㅈㅍㅊ}
정답 : &lt;3&gt; 글자
* 정답란에 띄어쓰기 없이 입력 후 제출해주세요.</t>
  </si>
  <si>
    <t>정평천</t>
  </si>
  <si>
    <t>신봉동 미용실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</si>
  <si>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4.[*니살롱 수지신봉점]플레이스를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{ㅅㅈㅅㅌㄱㅇ}
정답 : &lt;6&gt; 글자
* 정답란에 띄어쓰기 없이 입력 후 제출해주세요.</t>
  </si>
  <si>
    <t>수지생태공원</t>
  </si>
  <si>
    <t>라페스타 감자탕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</si>
  <si>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4.[*한감자탕뼈구이 일산라페스타점]플레이스를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{ㅎㄹㅅㅂㄱㅇ}
정답 : &lt;6&gt; 글자
* 정답란에 띄어쓰기 없이 입력 후 제출해주세요.</t>
  </si>
  <si>
    <t>한류수변공원</t>
  </si>
  <si>
    <t>*한감자탕뼈구이 일산라페스타점</t>
  </si>
  <si>
    <t>https://m.place.naver.com/restaurant/2008370776/</t>
  </si>
  <si>
    <t>정발산역 감자탕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</si>
  <si>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4.[*한감자탕뼈구이 일산라페스타점]플레이스를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{ㅇㄹㅅ}
정답 : &lt;3&gt; 글자
* 정답란에 띄어쓰기 없이 입력 후 제출해주세요.</t>
  </si>
  <si>
    <t>여래사</t>
  </si>
  <si>
    <t>정발산역 감자탕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</si>
  <si>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4.[*한감자탕뼈구이 일산라페스타점]플레이스를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{ㅈㅇㄱㅇ}
정답 : &lt;4&gt; 글자
* 정답란에 띄어쓰기 없이 입력 후 제출해주세요.</t>
  </si>
  <si>
    <t>주엽공원</t>
  </si>
  <si>
    <t>장항동 감자탕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</si>
  <si>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4.[*한감자탕뼈구이 일산라페스타점]플레이스를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{ㄴㄹㄱ}
정답 : &lt;3&gt; 글자
* 정답란에 띄어쓰기 없이 입력 후 제출해주세요.</t>
  </si>
  <si>
    <t>나라궁</t>
  </si>
  <si>
    <t>일산동구 감자탕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</si>
  <si>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4.[*한감자탕뼈구이 일산라페스타점]플레이스를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{ㄴㅇㄱㅇ}
정답 : &lt;4&gt; 글자
* 정답란에 띄어쓰기 없이 입력 후 제출해주세요.</t>
  </si>
  <si>
    <t>능안공원</t>
  </si>
  <si>
    <t>망원역 함박스테이크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</si>
  <si>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{ㅎㄷㄱㄹ}
정답 : &lt;4&gt; 글자
* 정답란에 띄어쓰기 없이 입력 후 제출해주세요.</t>
  </si>
  <si>
    <t>홍대거리</t>
  </si>
  <si>
    <t>*글스 망원</t>
  </si>
  <si>
    <t>https://m.place.naver.com/restaurant/2079796477/home</t>
  </si>
  <si>
    <t>망원역 알리오올리오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</si>
  <si>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{ㅎㄷㅊㅈㄱㄹ}
정답 : &lt;6&gt; 글자
* 정답란에 띄어쓰기 없이 입력 후 제출해주세요.</t>
  </si>
  <si>
    <t>홍대축제거리</t>
  </si>
  <si>
    <t>망원동 함박스테이크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</si>
  <si>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{ㅎㅈㅊ}
정답 : &lt;3&gt; 글자
* 정답란에 띄어쓰기 없이 입력 후 제출해주세요.</t>
  </si>
  <si>
    <t>홍제천</t>
  </si>
  <si>
    <t>망원동 알리오올리오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</si>
  <si>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{ㅎㅁㅇㅅ}
정답 : &lt;4&gt; 글자
* 정답란에 띄어쓰기 없이 입력 후 제출해주세요.</t>
  </si>
  <si>
    <t>희망의숲</t>
  </si>
  <si>
    <t>망원역 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</si>
  <si>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{ㅎㄷㄱㄱㅅㅇㄱㄹ}
정답 : &lt;8&gt; 글자
* 정답란에 띄어쓰기 없이 입력 후 제출해주세요.</t>
  </si>
  <si>
    <t>홍대걷고싶은거리</t>
  </si>
  <si>
    <t>가평 피자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</si>
  <si>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{ㅊㅍㅅㄷ}
정답 : &lt;4&gt; 글자
* 정답란에 띄어쓰기 없이 입력 후 제출해주세요.</t>
  </si>
  <si>
    <t>청평성당</t>
  </si>
  <si>
    <t>**머리</t>
  </si>
  <si>
    <t>https://m.place.naver.com/restaurant/1829721672/home?entry=plt</t>
  </si>
  <si>
    <t>가평 수제 맥주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</si>
  <si>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{ㅅㅈㅅ}
정답 : &lt;3&gt; 글자
* 정답란에 띄어쓰기 없이 입력 후 제출해주세요.</t>
  </si>
  <si>
    <t>성주사</t>
  </si>
  <si>
    <t>가평 덕현리 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</si>
  <si>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{ㅇㅊㄱㅇㅅㅁㅇ}
정답 : &lt;7&gt; 글자
* 정답란에 띄어쓰기 없이 입력 후 제출해주세요.</t>
  </si>
  <si>
    <t>아침고요수목원</t>
  </si>
  <si>
    <t>가평 수제버거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</si>
  <si>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{ㅊㅍㅅㅌㄱㅇ}
정답 : &lt;6&gt; 글자
* 정답란에 띄어쓰기 없이 입력 후 제출해주세요.</t>
  </si>
  <si>
    <t>청평생태공원</t>
  </si>
  <si>
    <t>가평 양식 애견동반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</si>
  <si>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{ㅂㄹㅅ}
정답 : &lt;3&gt; 글자
* 정답란에 띄어쓰기 없이 입력 후 제출해주세요.</t>
  </si>
  <si>
    <t>백련사</t>
  </si>
  <si>
    <t>압구정꽃집 까사데이피오리 압구정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</si>
  <si>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4.[*사데이피오리 압구정]플레이스를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{ㄱㄹㅅㄱ}
정답 : &lt;4&gt; 글자
* 정답란에 띄어쓰기 없이 입력 후 제출해주세요.</t>
  </si>
  <si>
    <t>가로수길</t>
  </si>
  <si>
    <t>*사데이피오리 압구정</t>
  </si>
  <si>
    <t>https://m.place.naver.com/place/36453769/home?entry=pll</t>
  </si>
  <si>
    <t>압구정 까사데이피오리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</si>
  <si>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4.[*사데이피오리 압구정]플레이스를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{ㄷㅅㅇㅊㅎㅁㅇ}
정답 : &lt;7&gt; 글자
* 정답란에 띄어쓰기 없이 입력 후 제출해주세요.</t>
  </si>
  <si>
    <t>도산안창호묘역</t>
  </si>
  <si>
    <t>신사 까사데이피오리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</si>
  <si>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4.[*사데이피오리 압구정]플레이스를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{ㅅㄹㅅㄱ}
정답 : &lt;4&gt; 글자
* 정답란에 띄어쓰기 없이 입력 후 제출해주세요.</t>
  </si>
  <si>
    <t>세로수길</t>
  </si>
  <si>
    <t>양평펜션 빌라블랑쉬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</si>
  <si>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4.[*평 빌라블랑쉬 독채 펜션]플레이스를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</si>
  <si>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부용사</t>
  </si>
  <si>
    <t>*평 빌라블랑쉬 독채 펜션</t>
  </si>
  <si>
    <t>https://m.place.naver.com/accommodation/1793342533/home?entry=pll&amp;businessCategory=pension</t>
  </si>
  <si>
    <t>양평 빌라블랑쉬 독채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</si>
  <si>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4.[*평 빌라블랑쉬 독채 펜션]플레이스를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{ㅂㄱㅈㅅ}
정답 : &lt;4&gt; 글자
* 정답란에 띄어쓰기 없이 입력 후 제출해주세요.</t>
  </si>
  <si>
    <t>불광정사</t>
  </si>
  <si>
    <t>양평 빌라블랑쉬 예약</t>
  </si>
  <si>
    <t>부용산</t>
  </si>
  <si>
    <t>청라두피관리 모스테틱 인천청라점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</si>
  <si>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{ㅂㄹㄲㄱㅇ}
정답 : &lt;5&gt; 글자
* 정답란에 띄어쓰기 없이 입력 후 제출해주세요.</t>
  </si>
  <si>
    <t>바람꽃공원</t>
  </si>
  <si>
    <t>*스테틱 인천청라점</t>
  </si>
  <si>
    <t>https://m.place.naver.com/place/1308971477/home?entry=pll</t>
  </si>
  <si>
    <t>청라동 모스테틱 인천청라점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</si>
  <si>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{ㅈㅅㅈㄱㅇ}
정답 : &lt;5&gt; 글자
* 정답란에 띄어쓰기 없이 입력 후 제출해주세요.</t>
  </si>
  <si>
    <t>정서진공원</t>
  </si>
  <si>
    <t>서구 모스테틱 인천청라점 두피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</si>
  <si>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{ㅅㄱㄲㄱㅇ}
정답 : &lt;5&gt; 글자
* 정답란에 띄어쓰기 없이 입력 후 제출해주세요.</t>
  </si>
  <si>
    <t>소금꽃공원</t>
  </si>
  <si>
    <t>목포 옥암동 사진관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</si>
  <si>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{ㅇㅇㄱㄹㄱㅇ}
정답 : &lt;6&gt; 글자
* 정답란에 띄어쓰기 없이 입력 후 제출해주세요.</t>
  </si>
  <si>
    <t>옥암근린공원</t>
  </si>
  <si>
    <t>*진관 그날우리는</t>
  </si>
  <si>
    <t>https://m.place.naver.com/place/1564567955/home</t>
  </si>
  <si>
    <t>옥암동 증명사진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</si>
  <si>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{ㅅㅂㄱㅇ}
정답 : &lt;4&gt; 글자
* 정답란에 띄어쓰기 없이 입력 후 제출해주세요.</t>
  </si>
  <si>
    <t>수변공원</t>
  </si>
  <si>
    <t>분당 새로이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</si>
  <si>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{ㅊㅇㅈㅅ}
정답 : &lt;4&gt; 글자
* 정답란에 띄어쓰기 없이 입력 후 제출해주세요.</t>
  </si>
  <si>
    <t>천은정사</t>
  </si>
  <si>
    <t>*당새로이치과의원</t>
  </si>
  <si>
    <t>https://m.place.naver.com/hospital/2028426966/home</t>
  </si>
  <si>
    <t>분당 새로이 치과의원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</si>
  <si>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{ㅂㄷㅎ}
정답 : &lt;3&gt; 글자
* 정답란에 띄어쓰기 없이 입력 후 제출해주세요.</t>
  </si>
  <si>
    <t>분당호</t>
  </si>
  <si>
    <t>분당 소아 새로이치과의원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</si>
  <si>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{ㅅㄴㄷㄱㅇ}
정답 : &lt;5&gt; 글자
* 정답란에 띄어쓰기 없이 입력 후 제출해주세요.</t>
  </si>
  <si>
    <t>수내동가옥</t>
  </si>
  <si>
    <t>서현동 새로이치과의원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</si>
  <si>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{ㅂㄷㅈㅅㅈ}
정답 : &lt;5&gt; 글자
* 정답란에 띄어쓰기 없이 입력 후 제출해주세요.</t>
  </si>
  <si>
    <t>분당저수지</t>
  </si>
  <si>
    <t>서현동 새로이치과의원 진료시간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</si>
  <si>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{ㅂㄷㅈㅇㄱㅇ}
정답 : &lt;6&gt; 글자
* 정답란에 띄어쓰기 없이 입력 후 제출해주세요.</t>
  </si>
  <si>
    <t>분당중앙공원</t>
  </si>
  <si>
    <t>홍성 전통 숙소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</si>
  <si>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4.[*테이 그리다]플레이스를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{ㅊㅇㅎㅅㅅㅁ}
정답 : &lt;6&gt; 글자
* 정답란에 띄어쓰기 없이 입력 후 제출해주세요.</t>
  </si>
  <si>
    <t>최익현선생묘</t>
  </si>
  <si>
    <t>*테이 그리다</t>
  </si>
  <si>
    <t>https://m.place.naver.com/accommodation/2039590674/home?entry=pll&amp;businessCategory=guesthouse</t>
  </si>
  <si>
    <t>홍성 전통 숙소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</si>
  <si>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4.[*테이 그리다]플레이스를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{ㅊㅁㅅ}
정답 : &lt;3&gt; 글자
* 정답란에 띄어쓰기 없이 입력 후 제출해주세요.</t>
  </si>
  <si>
    <t>철마산</t>
  </si>
  <si>
    <t>발머스한의원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</si>
  <si>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강남]플레이스를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{ㅇㅎㄴㅁㄱㅇ}
정답 : &lt;6&gt; 글자
* 정답란에 띄어쓰기 없이 입력 후 제출해주세요.</t>
  </si>
  <si>
    <t>은행나무공원</t>
  </si>
  <si>
    <t>**스한의원 강남</t>
  </si>
  <si>
    <t>https://m.place.naver.com/hospital/13224435/home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</si>
  <si>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광주]플레이스를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{ㅇㅊㅈㅅㅈ}
정답 : &lt;5&gt; 글자
* 정답란에 띄어쓰기 없이 입력 후 제출해주세요.</t>
  </si>
  <si>
    <t>운천저수지</t>
  </si>
  <si>
    <t>**스한의원 광주</t>
  </si>
  <si>
    <t>https://m.place.naver.com/hospital/21171987/home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</si>
  <si>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노원]플레이스를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{ㅇㅊㄱㄹㄱㅇ}
정답 : &lt;6&gt; 글자
* 정답란에 띄어쓰기 없이 입력 후 제출해주세요.</t>
  </si>
  <si>
    <t>월천근린공원</t>
  </si>
  <si>
    <t>**스한의원 노원</t>
  </si>
  <si>
    <t>https://m.place.naver.com/hospital/31761815/home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</si>
  <si>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대구]플레이스를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{ㅁㅊㅊㅇㄱㅇ}
정답 : &lt;6&gt; 글자
* 정답란에 띄어쓰기 없이 입력 후 제출해주세요.</t>
  </si>
  <si>
    <t>만촌체육공원</t>
  </si>
  <si>
    <t>**스한의원 대구</t>
  </si>
  <si>
    <t>https://m.place.naver.com/hospital/19886130/home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</si>
  <si>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목동]플레이스를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{ㅈㅅㄱㅇ}
정답 : &lt;4&gt; 글자
* 정답란에 띄어쓰기 없이 입력 후 제출해주세요.</t>
  </si>
  <si>
    <t>장수공원</t>
  </si>
  <si>
    <t>**스한의원 목동</t>
  </si>
  <si>
    <t>https://m.place.naver.com/hospital/13484833/home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</si>
  <si>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부산서면]플레이스를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{ㅈㅍㅋㅍㄱㄹ}
정답 : &lt;6&gt; 글자
* 정답란에 띄어쓰기 없이 입력 후 제출해주세요.</t>
  </si>
  <si>
    <t>전포카페거리</t>
  </si>
  <si>
    <t>**스한의원 부산서면</t>
  </si>
  <si>
    <t>https://m.place.naver.com/hospital/13269275/home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</si>
  <si>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부산연산]플레이스를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{ㄷㄹㅍㅊ}
정답 : &lt;4&gt; 글자
* 정답란에 띄어쓰기 없이 입력 후 제출해주세요.</t>
  </si>
  <si>
    <t>**스한의원 부산연산</t>
  </si>
  <si>
    <t>https://m.place.naver.com/hospital/36816726/home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</si>
  <si>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{ㅅㅎㅈㅅㅈ}
정답 : &lt;5&gt; 글자
* 정답란에 띄어쓰기 없이 입력 후 제출해주세요.</t>
  </si>
  <si>
    <t>서현저수지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</si>
  <si>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{ㅅㅎㅊㄱㄹ}
정답 : &lt;5&gt; 글자
* 정답란에 띄어쓰기 없이 입력 후 제출해주세요.</t>
  </si>
  <si>
    <t>신해철거리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</si>
  <si>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4.[*당새로이치과의원]플레이스를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{ㅅㅎㅅㅂㅁㅈㄱㄹ}
정답 : &lt;8&gt; 글자
* 정답란에 띄어쓰기 없이 입력 후 제출해주세요.</t>
  </si>
  <si>
    <t>서현시범맛집거리</t>
  </si>
  <si>
    <t>용인 기흥구 스카이차 2014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</si>
  <si>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4.[*카이차]플레이스를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{ㅅㄱㄱㅇ}
정답 : &lt;4&gt; 글자
* 정답란에 띄어쓰기 없이 입력 후 제출해주세요.</t>
  </si>
  <si>
    <t>석교공원</t>
  </si>
  <si>
    <t>*카이차</t>
  </si>
  <si>
    <t>https://m.place.naver.com/place/1116948835/home</t>
  </si>
  <si>
    <t>https://docs.google.com/spreadsheets/d/1Wynk0CakuCE08JuP0WcgSUIgq6Cqe3oPEbvCrXr5Vco/edit?gid=1377950760#gid=1377950760</t>
  </si>
  <si>
    <t>용인 동백죽전대로 스카이차</t>
  </si>
  <si>
    <t>용인 동백죽전대로 스카이차 예약</t>
  </si>
  <si>
    <t>용인 동백죽전대로 스카이차 추천</t>
  </si>
  <si>
    <t>용인 동백죽전대로 중장비 스카이차</t>
  </si>
  <si>
    <t>정선 누리한우촌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</si>
  <si>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4.[*리한우촌]플레이스를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{ㅈㅇㅅㅈㅁㅂㄱ}
정답 : &lt;7&gt; 글자
* 정답란에 띄어쓰기 없이 입력 후 제출해주세요.</t>
  </si>
  <si>
    <t>정암사적멸보궁</t>
  </si>
  <si>
    <t>*리한우촌</t>
  </si>
  <si>
    <t>https://m.place.naver.com/restaurant/37249679/home</t>
  </si>
  <si>
    <t>고한읍 누리한우촌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</si>
  <si>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4.[*리한우촌]플레이스를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{ㅈㅇㅅ}
정답 : &lt;3&gt; 글자
* 정답란에 띄어쓰기 없이 입력 후 제출해주세요.</t>
  </si>
  <si>
    <t>정암사</t>
  </si>
  <si>
    <t>정선 하이원 누리한우촌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</si>
  <si>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4.[*리한우촌]플레이스를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{ㅅㅂㅇㅂㅇㅎ}
정답 : &lt;6&gt; 글자
* 정답란에 띄어쓰기 없이 입력 후 제출해주세요.</t>
  </si>
  <si>
    <t>사북읍번영회</t>
  </si>
  <si>
    <t>광교중앙역미용실 에잇디헤어 광교중앙역점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</si>
  <si>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4.[*잇디헤어 광교중앙역점]플레이스를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{ㄱㄱㅈㅇㄱㅇ}
정답 : &lt;6&gt; 글자
* 정답란에 띄어쓰기 없이 입력 후 제출해주세요.</t>
  </si>
  <si>
    <t>광교중앙공원</t>
  </si>
  <si>
    <t>*잇디헤어 광교중앙역점</t>
  </si>
  <si>
    <t>https://m.place.naver.com/hairshop/1103916356/home?entry=plt</t>
  </si>
  <si>
    <t>수원 에잇디헤어 광교중앙역점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</si>
  <si>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4.[*잇디헤어 광교중앙역점]플레이스를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{ㄱㄱㅇㅅㄱㅇ}
정답 : &lt;6&gt; 글자
* 정답란에 띄어쓰기 없이 입력 후 제출해주세요.</t>
  </si>
  <si>
    <t>광교역사공원</t>
  </si>
  <si>
    <t>영통구 에잇디헤어 광교중앙역점 컷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</si>
  <si>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4.[*잇디헤어 광교중앙역점]플레이스를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{ㅅㅂㅅㄱㅇ}
정답 : &lt;5&gt; 글자
* 정답란에 띄어쓰기 없이 입력 후 제출해주세요.</t>
  </si>
  <si>
    <t>솔밭산공원</t>
  </si>
  <si>
    <t>명동 베스트 상품권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</si>
  <si>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4.[*동베스트상품권]플레이스를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{ㄱㅂㅇㅈㅌ}
정답 : &lt;5&gt; 글자
* 정답란에 띄어쓰기 없이 입력 후 제출해주세요.</t>
  </si>
  <si>
    <t>김범우집터</t>
  </si>
  <si>
    <t>*동베스트상품권</t>
  </si>
  <si>
    <t>https://m.place.naver.com/place/2087834664/home?entry=pll</t>
  </si>
  <si>
    <t>https://docs.google.com/spreadsheets/d/1RFvPpzfQdzdVIpuyoKnwOeDKJW3DzSNwR3IBKsydHrs/edit?gid=660499782#gid=660499782</t>
  </si>
  <si>
    <t>명동 상품권 베스트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</si>
  <si>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4.[*동베스트상품권]플레이스를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{ㄴㅅㅇㄱㅅ}
정답 : &lt;5&gt; 글자
* 정답란에 띄어쓰기 없이 입력 후 제출해주세요.</t>
  </si>
  <si>
    <t>남산인권숲</t>
  </si>
  <si>
    <t>중구 상품권 베스트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</si>
  <si>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4.[*동베스트상품권]플레이스를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{ㅎㄱㅇ}
정답 : &lt;3&gt; 글자
* 정답란에 띄어쓰기 없이 입력 후 제출해주세요.</t>
  </si>
  <si>
    <t>황궁우</t>
  </si>
  <si>
    <t>중구 베스트 상품권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</si>
  <si>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4.[*동베스트상품권]플레이스를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{ㄴㅅㄱㅇㅎㅎㄷ}
정답 : &lt;7&gt; 글자
* 정답란에 띄어쓰기 없이 입력 후 제출해주세요.</t>
  </si>
  <si>
    <t>남산공원호현당</t>
  </si>
  <si>
    <t>중구 명동 베스트 상품권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</si>
  <si>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4.[*동베스트상품권]플레이스를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{ㄴㅅㅅㅊㄹ}
정답 : &lt;5&gt; 글자
* 정답란에 띄어쓰기 없이 입력 후 제출해주세요.</t>
  </si>
  <si>
    <t>남산산책로</t>
  </si>
  <si>
    <t>제주공항 바다 생선 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</si>
  <si>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4.[*다한상 제주]플레이스를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{ㅂㄹㅇㅊ}
정답 : &lt;4&gt; 글자
* 정답란에 띄어쓰기 없이 입력 후 제출해주세요.</t>
  </si>
  <si>
    <t>부림온천</t>
  </si>
  <si>
    <t>*다한상 제주</t>
  </si>
  <si>
    <t>https://m.place.naver.com/restaurant/2021595582/home</t>
  </si>
  <si>
    <t>제주공항 연동 바다 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</si>
  <si>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4.[*다한상 제주]플레이스를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</si>
  <si>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경산 미용실 오니브헤어 옥곡점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</si>
  <si>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{ㅅㅇㅇㅊ}
정답 : &lt;4&gt; 글자
* 정답란에 띄어쓰기 없이 입력 후 제출해주세요.</t>
  </si>
  <si>
    <t>시월온천</t>
  </si>
  <si>
    <t>*니브헤어 옥곡점</t>
  </si>
  <si>
    <t>https://m.place.naver.com/hairshop/889895041/home</t>
  </si>
  <si>
    <t>경산 오니브헤어 옥곡점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</si>
  <si>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{ㄴㅁㄱㅇ}
정답 : &lt;4&gt; 글자
* 정답란에 띄어쓰기 없이 입력 후 제출해주세요.</t>
  </si>
  <si>
    <t>남매공원</t>
  </si>
  <si>
    <t>경산 옥곡동 오니브헤어 옥곡점 컷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</si>
  <si>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{ㄱㅅㅈㅇㅁㄷ}
정답 : &lt;6&gt; 글자
* 정답란에 띄어쓰기 없이 입력 후 제출해주세요.</t>
  </si>
  <si>
    <t>경산자연마당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</si>
  <si>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{ㄷㅅㄷㅎㄱ}
정답 : &lt;5&gt; 글자
* 정답란에 띄어쓰기 없이 입력 후 제출해주세요.</t>
  </si>
  <si>
    <t>대신대학교</t>
  </si>
  <si>
    <t>경산역 오니브헤어 옥곡점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</si>
  <si>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{ㄴㅁㅈ}
정답 : &lt;3&gt; 글자
* 정답란에 띄어쓰기 없이 입력 후 제출해주세요.</t>
  </si>
  <si>
    <t>남매지</t>
  </si>
  <si>
    <t>경산역 오니브헤어 옥곡점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</si>
  <si>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4.[*니브헤어 옥곡점]플레이스를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{ㅁㅁㅁㄱㅇ}
정답 : &lt;5&gt; 글자
* 정답란에 띄어쓰기 없이 입력 후 제출해주세요.</t>
  </si>
  <si>
    <t>말매못공원</t>
  </si>
  <si>
    <t>일산강아지분양 반려견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</si>
  <si>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4.[***심분양센터 강아지분양 고양이분양 일산점]플레이스를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{ㅂㅅㄱㅇ}
정답 : &lt;4&gt; 글자
* 정답란에 띄어쓰기 없이 입력 후 제출해주세요.</t>
  </si>
  <si>
    <t>백석공원</t>
  </si>
  <si>
    <t>***심분양센터 강아지분양 고양이분양 일산점</t>
  </si>
  <si>
    <t>https://m.place.naver.com/place/1936954856/home</t>
  </si>
  <si>
    <t>일산강아지분양 안심센터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</si>
  <si>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4.[***심분양센터 강아지분양 고양이분양 일산점]플레이스를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{ㅇㅊㄱㅇ}
정답 : &lt;4&gt; 글자
* 정답란에 띄어쓰기 없이 입력 후 제출해주세요.</t>
  </si>
  <si>
    <t>용천공원</t>
  </si>
  <si>
    <t>광안리 고등어봉초밥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</si>
  <si>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4.[*치가]플레이스를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{ㅇㄹㅅㅇ}
정답 : &lt;4&gt; 글자
* 정답란에 띄어쓰기 없이 입력 후 제출해주세요.</t>
  </si>
  <si>
    <t>옥련선원</t>
  </si>
  <si>
    <t>*치가</t>
  </si>
  <si>
    <t>https://m.place.naver.com/restaurant/1145313704/home</t>
  </si>
  <si>
    <t>광안리 고등어봉초밥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</si>
  <si>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4.[*치가]플레이스를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{ㅂㅅ}
정답 : &lt;2&gt; 글자
* 정답란에 띄어쓰기 없이 입력 후 제출해주세요.</t>
  </si>
  <si>
    <t>백산</t>
  </si>
  <si>
    <t>광안리 이자카야 술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</si>
  <si>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4.[*치가]플레이스를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{ㅊㅇㄷ}
정답 : &lt;3&gt; 글자
* 정답란에 띄어쓰기 없이 입력 후 제출해주세요.</t>
  </si>
  <si>
    <t>첨이대</t>
  </si>
  <si>
    <t>부평시장역 꽃집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</si>
  <si>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4.[*들의집]플레이스를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</si>
  <si>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부영공원</t>
  </si>
  <si>
    <t>*들의집</t>
  </si>
  <si>
    <t>https://m.place.naver.com/place/1053338587/home</t>
  </si>
  <si>
    <t>부평시장역 꽃집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</si>
  <si>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4.[*들의집]플레이스를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</si>
  <si>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세영공원</t>
  </si>
  <si>
    <t>부평시장역 꽃집 꽃다발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</si>
  <si>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4.[*들의집]플레이스를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{ㅅㅌㄴㅇㄱㅇ}
정답 : &lt;6&gt; 글자
* 정답란에 띄어쓰기 없이 입력 후 제출해주세요.</t>
  </si>
  <si>
    <t>쉼터놀이공원</t>
  </si>
  <si>
    <t>부평시장역 꽃다발 예약</t>
  </si>
  <si>
    <t>부이공원</t>
  </si>
  <si>
    <t>부평 꽃들의집 꽃배달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</si>
  <si>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4.[*들의집]플레이스를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{ㄷㅊㄱㅇ}
정답 : &lt;4&gt; 글자
* 정답란에 띄어쓰기 없이 입력 후 제출해주세요.</t>
  </si>
  <si>
    <t>대촌공원</t>
  </si>
  <si>
    <t>이태원 곱도리탕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</si>
  <si>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{ㅎㄴㅁㄱ}
정답 : &lt;4&gt; 글자
* 정답란에 띄어쓰기 없이 입력 후 제출해주세요.</t>
  </si>
  <si>
    <t>회나무길</t>
  </si>
  <si>
    <t>*번째집</t>
  </si>
  <si>
    <t>https://m.place.naver.com/restaurant/1651146709/home</t>
  </si>
  <si>
    <t>이태원 곱도리탕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</si>
  <si>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{ㅎㄴㄷㅋㅍㄱㄹ}
정답 : &lt;7&gt; 글자
* 정답란에 띄어쓰기 없이 입력 후 제출해주세요.</t>
  </si>
  <si>
    <t>한남동카페거리</t>
  </si>
  <si>
    <t>이태원 곱도리탕 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</si>
  <si>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{ㅎㅂㅊ}
정답 : &lt;3&gt; 글자
* 정답란에 띄어쓰기 없이 입력 후 제출해주세요.</t>
  </si>
  <si>
    <t>해방촌</t>
  </si>
  <si>
    <t>이태원 차돌떡볶이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</si>
  <si>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{ㄴㅅㅇㅇㅅㅁㅇ}
정답 : &lt;7&gt; 글자
* 정답란에 띄어쓰기 없이 입력 후 제출해주세요.</t>
  </si>
  <si>
    <t>남산야외식물원</t>
  </si>
  <si>
    <t>이태원 차돌떡볶이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</si>
  <si>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{ㅇㅅㄱㅇ}
정답 : &lt;4&gt; 글자
* 정답란에 띄어쓰기 없이 입력 후 제출해주세요.</t>
  </si>
  <si>
    <t>용산공원</t>
  </si>
  <si>
    <t>WEB</t>
  </si>
  <si>
    <r>
      <rPr>
        <sz val="0"/>
        <color theme="1"/>
        <rFont val="Arial"/>
      </rPr>
      <t>미션 수행하며,
리워드 즉시 적립 받으세요!
1. 하단 [검색어 복사하기] 버튼을 클릭 하고, 키워드를 복사해주세요.
2. [힌트 보기] 버튼을 클릭해서</t>
    </r>
    <r>
      <rPr>
        <sz val="0"/>
        <color rgb="FFFF0000"/>
        <rFont val="Arial"/>
      </rPr>
      <t xml:space="preserve"> 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</si>
  <si>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02-27(금) 기입</t>
  </si>
  <si>
    <t>컬러풀 테이블</t>
  </si>
  <si>
    <t>https://smartstore.naver.com/colorfull_table/products/8153100399</t>
  </si>
  <si>
    <t>https://docs.google.com/spreadsheets/d/1Jcy-M1Tkt2K38N9je7W56kgF8V9r4DQsrVITzeJ6oIU/edit?gid=484401253#gid=484401253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</si>
  <si>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</si>
  <si>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</si>
  <si>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 ( '광고' 클릭 절대 금지 )
 ▶판매처 : 컬러풀 테이블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</si>
  <si>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137개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</si>
  <si>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[*험팩][*러풀테이블] [*벽배송] *러드 *기배송 *린지 *기배송 *kg, *개
 ( '광고' 클릭 절대 금지 )
 ▶판매처 : 컬러풀 테이블
 5. 찜하기 클릭
 6. 바로가기 클릭
 7. 상품 클릭
 8. 링크(url) 복사 후 정답에 붙여넣기 후 제출</t>
    </r>
  </si>
  <si>
    <t>복합유입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</si>
  <si>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</si>
  <si>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https://m.search.naver.com/search.naver?sm=mtp_sug.top&amp;where=m&amp;query=청첩장+Bonne+Yajou+하객&amp;ackey=mbauljxv&amp;acq=종이&amp;acr=2&amp;qdt=0</t>
  </si>
  <si>
    <t>Bonne Yajou</t>
  </si>
  <si>
    <t>https://smartstore.naver.com/bonneyajou/products/12584036947</t>
  </si>
  <si>
    <t>https://docs.google.com/spreadsheets/d/15a3MfxY9WXvShR7UbxoUraaidVVUDS1yLJ7d5XA4N-Q/edit?gid=1138325825#gid=1138325825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</si>
  <si>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</si>
  <si>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https://m.search.naver.com/search.naver?sm=mtp_sug.top&amp;where=m&amp;query=웨딩+청첩장+Bonne+Yajou&amp;ackey=mbauljxv&amp;acq=볼펜&amp;acr=3&amp;qdt=0</t>
  </si>
  <si>
    <r>
      <rPr>
        <u/>
        <sz val="0"/>
        <color rgb="FF1155CC"/>
        <rFont val="Arial"/>
      </rPr>
      <t>https://smartstore.naver.com/bonneyajou/products/12584036947</t>
    </r>
    <r>
      <rPr>
        <u/>
        <sz val="0"/>
        <color rgb="FF1155CC"/>
        <rFont val="Arial"/>
      </rPr>
      <t>7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</si>
  <si>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</si>
  <si>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https://m.search.naver.com/search.naver?sm=mtp_sug.top&amp;where=m&amp;query=하객청첩장+Bonne+Yajou&amp;ackey=mbauljxv&amp;acq=결혼&amp;acr=4&amp;qdt=0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</si>
  <si>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</si>
  <si>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https://m.search.naver.com/search.naver?sm=mtp_sug.top&amp;where=m&amp;query=리마인드+청첩장+Bonne+Yajou&amp;ackey=mbauljxv&amp;acq=꽃&amp;acr=6&amp;qdt=0</t>
  </si>
  <si>
    <t>462개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</si>
  <si>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Bonne Yajou
 5. 찜하기 클릭
 6. 바로가기 클릭
 7. 상품 클릭
 8. 링크(url) 복사 후 정답에 붙여넣기 후 제출</t>
    </r>
  </si>
  <si>
    <t>https://m.search.naver.com/search.naver?sm=mtp_sug.top&amp;where=m&amp;query=청첩장+Bonne+Yajou&amp;ackey=mbauljxv&amp;acq=의자&amp;acr=7&amp;qdt=0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</si>
  <si>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열두시간식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</si>
  <si>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https://m.search.naver.com/search.naver?sm=mtp_sug.top&amp;where=m&amp;query=단백질+스낵+오븐&amp;ackey=mbauljxv&amp;acq=과자&amp;acr=5&amp;qdt=0</t>
  </si>
  <si>
    <t>열두시간식</t>
  </si>
  <si>
    <t>https://smartstore.naver.com/1200snack_/products/10452871116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</si>
  <si>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</si>
  <si>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https://m.search.naver.com/search.naver?sm=mtp_sug.top&amp;where=m&amp;query=단백질+스낵+오븐에+구운&amp;ackey=mbauljxv&amp;acq=식품&amp;acr=5&amp;qdt=0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</si>
  <si>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</si>
  <si>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https://m.search.naver.com/search.naver?sm=mtp_sug.top&amp;where=m&amp;query=단백질+스낵+저칼로리&amp;ackey=mbauljxv&amp;acq=탄수화물&amp;acr=6&amp;qdt=0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</si>
  <si>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</si>
  <si>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https://m.search.naver.com/search.naver?sm=mtp_sug.top&amp;where=m&amp;query=단백질+스낵+꾸오닭&amp;ackey=mbauljxv&amp;acq=지방&amp;acr=2&amp;qdt=0</t>
  </si>
  <si>
    <t>379개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</si>
  <si>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*븐에 *운 *칼로리 *가슴살 *백질 *낵 *오닭
 ( '광고' 클릭 절대 금지 )
 ▶판매처 : 열두시간식
 5. 찜하기 클릭
 6. 바로가기 클릭 
 7. 상품 클릭
 8. 링크(url) 복사 후 정답에 붙여넣기 후 제출</t>
    </r>
  </si>
  <si>
    <t>https://m.search.naver.com/search.naver?sm=mtp_sug.top&amp;where=m&amp;query=단백질+스낵+닭가슴살&amp;ackey=mbauljxv&amp;acq=운동&amp;acr=1&amp;qdt=0</t>
  </si>
  <si>
    <t>맘카페 홍보 YMAD 사이트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</si>
  <si>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"www.ymad.co.kr"을 찾아주세요.
5. "종합 온라인 마케팅 에이전시 와이엠애드 YMAD"를 클릭해주세요.
6. 사이트 방문 후 제일 하단으로 이동해주세요.
7. [ 힌트 ] 를 보고 정답을 찾아주세요.
8. 초성힌트 : [ 사업장 소재지: 충청남도 아산시 배방읍 OOOOO 43 (퍼시픽빌딩) 502호 ]
정답 : &lt;5&gt;  글자
* 정답란에 - 포함하여 띄어쓰기 없이 입력 후 제출해주세요.</t>
  </si>
  <si>
    <t>고속철대로</t>
  </si>
  <si>
    <t>와이엠애드</t>
  </si>
  <si>
    <t>https://www.ymad.co.kr/</t>
  </si>
  <si>
    <t>https://docs.google.com/spreadsheets/d/1r0xoFEwytZNs0vRpPft0V-qfHqvIR_e_74OrNN-mAuE/edit?gid=0#gid=0</t>
  </si>
  <si>
    <t>.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</si>
  <si>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</si>
  <si>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https://m.search.naver.com/search.naver?sm=mtp_sug.top&amp;where=m&amp;query=답례품+비누+돌잔치&amp;ackey=mbauljxv&amp;acq=꽃다발&amp;acr=2&amp;qdhht=0</t>
  </si>
  <si>
    <t>온비다</t>
  </si>
  <si>
    <t>https://smartstore.naver.com/soap_0322/products/12589486421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</si>
  <si>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</si>
  <si>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https://m.search.naver.com/search.naver?sm=mtp_sug.top&amp;where=m&amp;query=답례품+비누+결혼&amp;ackey=mbauljxv&amp;acq=돌잔치&amp;acr=4&amp;qdt=0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</si>
  <si>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</si>
  <si>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https://m.search.naver.com/search.naver?sm=mtp_sug.top&amp;where=m&amp;query=답례품+비누+하와이꽃&amp;ackey=mbauljxv&amp;acq=샤워호스&amp;acr=5&amp;qdt=0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</si>
  <si>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</si>
  <si>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https://m.search.naver.com/search.naver?sm=mtp_sug.top&amp;where=m&amp;query=답례품+비누+플루메리아&amp;ackey=8g2gfuq5&amp;acq=선물&amp;acr=3&amp;qdt=0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</si>
  <si>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</si>
  <si>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https://m.search.naver.com/search.naver?sm=mtp_sug.top&amp;where=m&amp;query=답례품+비누+하와이&amp;ackey=8g2gfuq5&amp;acq=비누&amp;acr=7&amp;qdt=0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</si>
  <si>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</si>
  <si>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https://m.search.naver.com/search.naver?sm=mtp_sug.top&amp;where=m&amp;query=쇼핑백+제작+관공서+병원+치과+200매&amp;ackey=mbauljxv&amp;acq=잉크&amp;acr=2&amp;qdt=0</t>
  </si>
  <si>
    <t>인쇄공장</t>
  </si>
  <si>
    <t>https://smartstore.naver.com/future_integration/products/7362295626</t>
  </si>
  <si>
    <t>https://docs.google.com/spreadsheets/d/1dFFQkBpa_P_zGqKCzuXlPJQo36NixvahWf6k7EcUDTc/edit?gid=0#gid=0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</si>
  <si>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</si>
  <si>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https://m.search.naver.com/search.naver?sm=mtp_sug.top&amp;where=m&amp;query=쇼핑백+제작+관공서+병원+치과&amp;ackey=mbauljxv&amp;acq=종이&amp;acr=3&amp;qdt=0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</si>
  <si>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</si>
  <si>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https://m.search.naver.com/search.naver?sm=mtp_sug.top&amp;where=m&amp;query=쇼핑백+제작+소량+관공서+200매&amp;ackey=mbauljxv&amp;acq=인쇄&amp;acr=4&amp;qdt=0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</si>
  <si>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</si>
  <si>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https://m.search.naver.com/search.naver?sm=mtp_sug.top&amp;where=m&amp;query=쇼핑백+제작+초고속+맞춤&amp;ackey=mbauljxv&amp;acq=컴퓨터&amp;acr=5&amp;qdt=0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</si>
  <si>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</si>
  <si>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https://m.search.naver.com/search.naver?sm=mtp_sug.top&amp;where=m&amp;query=쇼핑백+제작+빠른+종이가방&amp;ackey=mbauljxv&amp;acq=마우스&amp;acr=3&amp;qdt=0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</si>
  <si>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</si>
  <si>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https://m.search.naver.com/search.naver?sm=mtp_sug.top&amp;where=m&amp;query=자석+전단지+음식점&amp;ackey=mbauljxv&amp;acq=종이&amp;acr=2&amp;qdt=0</t>
  </si>
  <si>
    <t>다잇다인쇄</t>
  </si>
  <si>
    <t>https://smartstore.naver.com/idbag/products/6275745194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</si>
  <si>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</si>
  <si>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https://m.search.naver.com/search.naver?sm=mtp_sug.top&amp;where=m&amp;query=자석+전단지+홍보지+소량제작&amp;ackey=mbauljxv&amp;acq=가격&amp;acr=3&amp;qdt=0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</si>
  <si>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</si>
  <si>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https://m.search.naver.com/search.naver?sm=mtp_sug.top&amp;where=m&amp;query=자석+전단지+종이자석&amp;ackey=mbauljxv&amp;acq=음식&amp;acr=4&amp;qdt=0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</si>
  <si>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</si>
  <si>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https://m.search.naver.com/search.naver?sm=mtp_sug.top&amp;where=m&amp;query=자석+전단지+부동산&amp;ackey=mbauljxv&amp;acq=명함&amp;acr=6&amp;qdt=0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</si>
  <si>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</si>
  <si>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https://m.search.naver.com/search.naver?sm=mtp_sug.top&amp;where=m&amp;query=자석+전단지+전단+1000매&amp;ackey=mbauljxv&amp;acq=문구&amp;acr=2&amp;qdt=0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</si>
  <si>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</si>
  <si>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https://m.search.naver.com/search.naver?sm=mtp_sug.top&amp;where=m&amp;query=홍삼정+프리미엄+스틱+10g&amp;ackey=mbauljxv&amp;acq=건강&amp;acr=2&amp;qdt=0</t>
  </si>
  <si>
    <t>진생가 몰</t>
  </si>
  <si>
    <t>https://search.shopping.naver.com/catalog/51929040788</t>
  </si>
  <si>
    <t>가격비교</t>
  </si>
  <si>
    <t>https://docs.google.com/spreadsheets/d/1G4zKZONoBWm2TUZZ0-wITxP2K9G5tQ3wMl1fv4wzpKE/edit?gid=0#gid=0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</si>
  <si>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</si>
  <si>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https://m.search.naver.com/search.naver?sm=mtp_sug.top&amp;where=m&amp;query=홍삼정+프리미엄+스틱+30포&amp;ackey=mbauljxv&amp;acq=병원&amp;acr=3&amp;qdt=0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</si>
  <si>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</si>
  <si>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https://m.search.naver.com/search.naver?sm=mtp_sug.top&amp;where=m&amp;query=홍삼정+10g+30포+1개&amp;ackey=mbauljxv&amp;acq=약국&amp;acr=4&amp;qdt=0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</si>
  <si>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</si>
  <si>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https://m.search.naver.com/search.naver?sm=mtp_sug.top&amp;where=m&amp;query=홍삼정+10g+30포&amp;ackey=mbauljxv&amp;acq=산삼&amp;acr=6&amp;qdt=0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</si>
  <si>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</si>
  <si>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https://m.search.naver.com/search.naver?sm=mtp_sug.top&amp;where=m&amp;query=홍삼정+프리미엄+스틱&amp;ackey=mbauljxv&amp;acq=장내삼&amp;acr=7&amp;qdt=0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</si>
  <si>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</si>
  <si>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https://m.search.naver.com/search.naver?sm=mtp_sug.top&amp;where=m&amp;query=어린이+홍삼+키즈로운+건강식품&amp;ackey=mbauljxv&amp;acq=병원&amp;acr=2&amp;qdt=0</t>
  </si>
  <si>
    <t>https://search.shopping.naver.com/catalog/51929539735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</si>
  <si>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</si>
  <si>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https://m.search.naver.com/search.naver?sm=mtp_sug.top&amp;where=m&amp;query=어린이+홍삼+30포+1개&amp;ackey=mbauljxv&amp;acq=비타민&amp;acr=3&amp;qdt=0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</si>
  <si>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</si>
  <si>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https://m.search.naver.com/search.naver?sm=mtp_sug.top&amp;where=m&amp;query=어린이+홍삼+1개&amp;ackey=mbauljxv&amp;acq=한의원&amp;acr=6&amp;qdt=0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</si>
  <si>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</si>
  <si>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https://m.search.naver.com/search.naver?sm=mtp_sug.top&amp;where=m&amp;query=어린이+홍삼+30포+1개+추천&amp;ackey=mbauljxv&amp;acq=산삼&amp;acr=4&amp;qdt=0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</si>
  <si>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</si>
  <si>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https://m.search.naver.com/search.naver?sm=mtp_sug.top&amp;where=m&amp;query=어린이+홍삼+1개+추천&amp;ackey=mbauljxv&amp;acq=철분제&amp;acr=5&amp;qdt=0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</si>
  <si>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</si>
  <si>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https://m.search.naver.com/search.naver?sm=mtp_sug.top&amp;where=m&amp;query=임산부+비타민D+1000IU+유기농+D3&amp;ackey=mbauljxv&amp;acq=육아&amp;acr=2&amp;qdt=0</t>
  </si>
  <si>
    <t>셀가</t>
  </si>
  <si>
    <t>https://smartstore.naver.com/cellga/products/6058614536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</si>
  <si>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</si>
  <si>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https://m.search.naver.com/search.naver?sm=mtp_sug.top&amp;where=m&amp;query=임산부+비타민D+1000IU+D3&amp;ackey=mbauljxv&amp;acq=기저귀&amp;acr=3&amp;qdt=0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</si>
  <si>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</si>
  <si>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https://m.search.naver.com/search.naver?sm=mtp_sug.top&amp;where=m&amp;query=임산부+비타민D+D3+유기농&amp;ackey=mbauljxv&amp;acq=홍삼&amp;acr=3&amp;qdt=0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</si>
  <si>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</si>
  <si>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https://m.search.naver.com/search.naver?sm=mtp_sug.top&amp;where=m&amp;query=임산부+비타민D+유기농+1000IU+D3&amp;ackey=mbauljxv&amp;acq=면역&amp;acr=6&amp;qdt=0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</si>
  <si>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</si>
  <si>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https://m.search.naver.com/search.naver?sm=mtp_sug.top&amp;where=m&amp;query=임산부+비타민D+D3+1000IU&amp;ackey=mbauljxv&amp;acq=건강&amp;acr=7&amp;qdt=0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</si>
  <si>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</si>
  <si>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https://m.search.naver.com/search.naver?sm=mtp_sug.top&amp;where=m&amp;query=하객블라우스+핏보장+결혼식&amp;ackey=mbauljxv&amp;acq=양말&amp;acr=2&amp;qdt=0</t>
  </si>
  <si>
    <t>리비아레나</t>
  </si>
  <si>
    <t>https://smartstore.naver.com/liviarena/products/13125571285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</si>
  <si>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</si>
  <si>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https://m.search.naver.com/search.naver?sm=mtp_sug.top&amp;where=m&amp;query=하객블라우스+핏보장+라인&amp;ackey=mbauljxv&amp;acq=장갑&amp;acr=3&amp;qdt=0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</si>
  <si>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</si>
  <si>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https://m.search.naver.com/search.naver?sm=mtp_sug.top&amp;where=m&amp;query=하객블라우스+핏보장+라인+셔링&amp;ackey=mbauljxv&amp;acq=모자&amp;acr=4&amp;qdt=0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</si>
  <si>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</si>
  <si>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https://m.search.naver.com/search.naver?sm=mtp_sug.top&amp;where=m&amp;query=하객블라우스+루즈핏+핏보장+라인&amp;ackey=mbauljxv&amp;acq=모자&amp;acr=4&amp;qdt=0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</si>
  <si>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</si>
  <si>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https://m.search.naver.com/search.naver?sm=mtp_sug.top&amp;where=m&amp;query=하객블라우스+핏보장+라인+결혼식&amp;ackey=mbauljxv&amp;acq=모자&amp;acr=4&amp;qdt=0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</si>
  <si>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</si>
  <si>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https://m.search.naver.com/search.naver?sm=mtp_sug.top&amp;where=m&amp;query=리클라이너+아이보리+4인용+패브릭&amp;ackey=mbauljxv&amp;acq=도끼&amp;acr=6&amp;qdt=0</t>
  </si>
  <si>
    <t>세이홈 - SAYHOME</t>
  </si>
  <si>
    <t>https://smartstore.naver.com/say-home/products/11744470676</t>
  </si>
  <si>
    <t>https://docs.google.com/spreadsheets/d/1DTn5nnIuS4ZWa79pKYcxxSz2Yehpe3xE_XjIPZTGtU8/edit?gid=0#gid=0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</si>
  <si>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</si>
  <si>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https://m.search.naver.com/search.naver?sm=mtp_sug.top&amp;where=m&amp;query=리클라이너+아이보리+4인용+소파&amp;ackey=mbauljxv&amp;acq=식칼&amp;acr=5&amp;qdt=0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</si>
  <si>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</si>
  <si>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https://m.search.naver.com/search.naver?sm=mtp_sug.top&amp;where=m&amp;query=리클라이너+패브릭+세이홈&amp;ackey=mbauljxv&amp;acq=나무&amp;acr=2&amp;qdt=0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</si>
  <si>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</si>
  <si>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https://m.search.naver.com/search.naver?sm=mtp_sug.top&amp;where=m&amp;query=리클라이너+모션+패브릭&amp;ackey=mbauljxv&amp;acq=안경&amp;acr=7&amp;qdt=0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</si>
  <si>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</si>
  <si>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https://m.search.naver.com/search.naver?sm=mtp_sug.top&amp;where=m&amp;query=리클라이너+패브릭+아이보리&amp;ackey=mbauljxv&amp;acq=이불&amp;acr=3&amp;qdt=0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</si>
  <si>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</si>
  <si>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https://m.search.naver.com/search.naver?sm=mtp_sug.top&amp;where=m&amp;query=옷걸이+프리미엄+원목+10P&amp;ackey=mbauljxv&amp;acq=종이&amp;acr=2&amp;qdt=0</t>
  </si>
  <si>
    <t>홈앤영</t>
  </si>
  <si>
    <t>https://smartstore.naver.com/nbi12/products/10249717232?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</si>
  <si>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</si>
  <si>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https://m.search.naver.com/search.naver?sm=mtp_sug.top&amp;where=m&amp;query=옷걸이+논슬립+나무+세트&amp;ackey=mbauljxv&amp;acq=휴지&amp;acr=7&amp;qdt=0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</si>
  <si>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</si>
  <si>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https://m.search.naver.com/search.naver?sm=mtp_sug.top&amp;where=m&amp;query=옷걸이+논슬립+원목+프리미엄&amp;ackey=mbauljxv&amp;acq=가방&amp;acr=5&amp;qdt=0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</si>
  <si>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</si>
  <si>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https://m.search.naver.com/search.naver?sm=mtp_sug.top&amp;where=m&amp;query=옷걸이+원목+10P&amp;ackey=mbauljxv&amp;acq=수건&amp;acr=1&amp;qdt=0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</si>
  <si>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</si>
  <si>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https://m.search.naver.com/search.naver?sm=mtp_sug.top&amp;where=m&amp;query=옷걸이+나무+논슬립+옷가게&amp;ackey=mbauljxv&amp;acq=휴지&amp;acr=7&amp;qdt=0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</si>
  <si>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</si>
  <si>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https://m.search.naver.com/search.naver?sm=mtp_sug.top&amp;where=m&amp;query=잇몸치약+구취제거+프리미엄&amp;ackey=mbauljxv&amp;acq=신발&amp;acr=1&amp;qdt=0</t>
  </si>
  <si>
    <t>오라코드</t>
  </si>
  <si>
    <t>https://smartstore.naver.com/oracode/products/12743478390</t>
  </si>
  <si>
    <t>https://docs.google.com/spreadsheets/d/1QYiIFq4TukkYplCdplRpeK0MuCBxTcFOMO9ah4mj_6w/edit?gid=760825632#gid=760825632</t>
  </si>
  <si>
    <t>4월세팅~4/30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</si>
  <si>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</si>
  <si>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https://m.search.naver.com/search.naver?sm=mtp_sug.top&amp;where=m&amp;query=잇몸치약+구취제거+백태&amp;ackey=mbauljxv&amp;acq=양말&amp;acr=2&amp;qdt=0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</si>
  <si>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</si>
  <si>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https://m.search.naver.com/search.naver?sm=mtp_sug.top&amp;where=m&amp;query=입냄새치약+프리미엄+120g&amp;ackey=mbauljxv&amp;acq=세면대&amp;acr=4&amp;qdt=0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</si>
  <si>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</si>
  <si>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https://m.search.naver.com/search.naver?sm=mtp_sug.top&amp;where=m&amp;query=입냄새치약+백태+3개&amp;ackey=mbauljxv&amp;acq=변기&amp;acr=7&amp;qdt=0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</si>
  <si>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</si>
  <si>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https://m.search.naver.com/search.naver?sm=mtp_sug.top&amp;where=m&amp;query=구취제거치약+백태+120g&amp;ackey=mbauljxv&amp;acq=치석&amp;acr=4&amp;qdt=0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</si>
  <si>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</si>
  <si>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https://m.search.naver.com/search.naver?sm=mtp_sug.top&amp;where=m&amp;query=쇼핑백+로고+200매&amp;ackey=mbauljxv&amp;acq=연필&amp;acr=2&amp;qdt=0</t>
  </si>
  <si>
    <t>https://smartstore.naver.com/idbag/products/7361713838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</si>
  <si>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</si>
  <si>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https://m.search.naver.com/search.naver?sm=mtp_sug.top&amp;where=m&amp;query=쇼핑백+제작+로고&amp;ackey=mbauljxv&amp;acq=가방&amp;acr=3&amp;qdt=0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</si>
  <si>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</si>
  <si>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https://m.search.naver.com/search.naver?sm=mtp_sug.top&amp;where=m&amp;query=쇼핑백+제작+소량+인쇄&amp;ackey=mbauljxv&amp;acq=지우개&amp;acr=5&amp;qdt=0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</si>
  <si>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</si>
  <si>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https://m.search.naver.com/search.naver?sm=mtp_sug.top&amp;where=m&amp;query=쇼핑백+제작+관공서&amp;ackey=mbauljxv&amp;acq=필통&amp;acr=4&amp;qdt=0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</si>
  <si>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</si>
  <si>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https://m.search.naver.com/search.naver?sm=mtp_sug.top&amp;where=m&amp;query=쇼핑백+로고+제작+관공서&amp;ackey=mbauljxv&amp;acq=칠판&amp;acr=7&amp;qdt=0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</si>
  <si>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</si>
  <si>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https://m.search.naver.com/search.naver?sm=mtp_sug.top&amp;where=m&amp;query=실리콘빨대+다회용&amp;ackey=mbauljxv&amp;acq=나무&amp;acr=2&amp;qdt=0</t>
  </si>
  <si>
    <t>클린 리브</t>
  </si>
  <si>
    <t>https://smartstore.naver.com/cleanlive/products/12759855882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</si>
  <si>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</si>
  <si>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https://m.search.naver.com/search.naver?sm=mtp_sug.top&amp;where=m&amp;query=실리콘빨대+다회용+30cm&amp;ackey=mbauljxv&amp;acq=수목원&amp;acr=3&amp;qdt=0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</si>
  <si>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</si>
  <si>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https://m.search.naver.com/search.naver?sm=mtp_sug.top&amp;where=m&amp;query=실리콘빨대+다회용+벤티사이즈&amp;ackey=mbauljxv&amp;acq=이벤트&amp;acr=3&amp;qdt=0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</si>
  <si>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</si>
  <si>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https://m.search.naver.com/search.naver?sm=mtp_sug.top&amp;where=m&amp;query=실리콘빨대+개방형+벤티사이즈&amp;ackey=mbauljxv&amp;acq=나물&amp;acr=5&amp;qdt=0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</si>
  <si>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</si>
  <si>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https://m.search.naver.com/search.naver?sm=mtp_sug.top&amp;where=m&amp;query=실리콘빨대+개방형+30cm&amp;ackey=mbauljxv&amp;acq=삽&amp;acr=7&amp;qdt=0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</si>
  <si>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</si>
  <si>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https://m.search.naver.com/search.naver?sm=mtp_sug.top&amp;where=m&amp;query=장미꽃다발+온리로즈&amp;ackey=mbauljxv&amp;acq=종이&amp;acr=2&amp;qdt=0</t>
  </si>
  <si>
    <t>토일월플라워</t>
  </si>
  <si>
    <t>https://smartstore.naver.com/toilwol_flower/products/13019511019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</si>
  <si>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</si>
  <si>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https://m.search.naver.com/search.naver?sm=mtp_sug.top&amp;where=m&amp;query=장미꽃다발+온리로즈+생화&amp;ackey=mbauljxv&amp;acq=화분&amp;acr=3&amp;qdt=0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</si>
  <si>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</si>
  <si>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https://m.search.naver.com/search.naver?sm=mtp_sug.top&amp;where=m&amp;query=장미꽃다발+온리로즈+졸업식&amp;ackey=mbauljxv&amp;acq=편지&amp;acr=4&amp;qdt=0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</si>
  <si>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</si>
  <si>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https://m.search.naver.com/search.naver?sm=mtp_sug.top&amp;where=m&amp;query=장미꽃다발+온리로즈+졸업식+축하&amp;ackey=mbauljxv&amp;acq=포장지&amp;acr=7&amp;qdt=0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</si>
  <si>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</si>
  <si>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https://m.search.naver.com/search.naver?sm=mtp_sug.top&amp;where=m&amp;query=장미꽃다발+온리로즈+꽃다발배송&amp;ackey=mbauljxv&amp;acq=선물&amp;acr=7&amp;qdt=0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</si>
  <si>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</si>
  <si>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https://m.search.naver.com/search.naver?sm=mtp_sug.top&amp;where=m&amp;query=저분자+콜라겐+신민아+콜라겐&amp;ackey=mbauljxv&amp;acq=로션&amp;acr=2&amp;qdt=0</t>
  </si>
  <si>
    <t>마넬리 코스메틱</t>
  </si>
  <si>
    <t>https://smartstore.naver.com/manelli_cosmetic/products/12204313412</t>
  </si>
  <si>
    <t>https://docs.google.com/spreadsheets/d/1Qqh4FTwpX0k33eOJqrSd77XrESSk1T4s_t4Bltb_ZrI/edit?gid=0#gid=0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</si>
  <si>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</si>
  <si>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https://m.search.naver.com/search.naver?sm=mtp_sug.top&amp;where=m&amp;query=저분자+콜라겐+비오틴맥스+3박스&amp;ackey=mbauljxv&amp;acq=스킨&amp;acr=3&amp;qdt=0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</si>
  <si>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</si>
  <si>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https://m.search.naver.com/search.naver?sm=mtp_sug.top&amp;where=m&amp;query=저분자+콜라겐+3.5g+3박스&amp;ackey=mbauljxv&amp;acq=토너&amp;acr=4&amp;qdt=0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</si>
  <si>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</si>
  <si>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https://m.search.naver.com/search.naver?sm=mtp_sug.top&amp;where=m&amp;query=저분자+콜라겐+저분자+3.5g&amp;ackey=mbauljxv&amp;acq=팩&amp;acr=5&amp;qdt=0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</si>
  <si>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</si>
  <si>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https://m.search.naver.com/search.naver?sm=mtp_sug.top&amp;where=m&amp;query=저분자+콜라겐+3.5g+150포+3박스&amp;ackey=mbauljxv&amp;acq=여드름&amp;acr=7&amp;qdt=0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</si>
  <si>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</si>
  <si>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https://m.search.naver.com/search.naver?sm=mtp_sug.top&amp;where=m&amp;query=저분자+콜라겐+24주&amp;ackey=mbauljxv&amp;acq=영양제&amp;acr=7&amp;qdt=0</t>
  </si>
  <si>
    <t>https://smartstore.naver.com/manelli_cosmetic/products/12205081606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</si>
  <si>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</si>
  <si>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https://m.search.naver.com/search.naver?sm=mtp_sug.top&amp;where=m&amp;query=저분자+콜라겐+비오틴+6병&amp;ackey=mbauljxv&amp;acq=다이어트&amp;acr=6&amp;qdt=0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</si>
  <si>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</si>
  <si>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https://m.search.naver.com/search.naver?sm=mtp_sug.top&amp;where=m&amp;query=저분자+콜라겐+라이필&amp;ackey=mbauljxv&amp;acq=미용&amp;acr=4&amp;qdt=0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</si>
  <si>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</si>
  <si>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https://m.search.naver.com/search.naver?sm=mtp_sug.top&amp;where=m&amp;query=저분자+콜라겐+초저분자&amp;ackey=mbauljxv&amp;acq=건강&amp;acr=2&amp;qdt=0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</si>
  <si>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</si>
  <si>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https://m.search.naver.com/search.naver?sm=mtp_sug.top&amp;where=m&amp;query=저분자+콜라겐+어린6병&amp;ackey=mbauljxv&amp;acq=미용&amp;acr=1&amp;qdt=0</t>
  </si>
  <si>
    <t>멀칭비닐 비오네이쳐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</si>
  <si>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</si>
  <si>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www.google.com/search?q=%EB%84%A4%EC%9D%B4%EB%B2%84+%ED%8A%B8%EB%A0%8C%EB%93%9C%ED%94%BD&amp;sca_esv=1f2b486149b9ba85&amp;sxsrf=ADLYWIIAZs1OGZVqnKX0UY7GH6tjOJHrag%3A1733378960539&amp;ei=kENRZ6TKIIve1e8PltSQsAQ&amp;ved=0ahUKEwik0tDp-4-KAxULb_UHHRYqBEYQ4dUDCA8&amp;uact=5&amp;oq=%EB%84%A4%EC%9D%B4%EB%B2%84+%ED%8A%B8%EB%A0%8C%EB%93%9C%ED%94%BD&amp;gs_lp=Egxnd3Mtd2l6LXNlcnAiFuuEpOydtOuyhCDtirjroIzrk5ztlL0yBRAAGIAEMgUQABjvBTIIEAAYgAQYogQyCBAAGIAEGKIEMggQABiABBiiBEiNCFDGBFiHB3ABeAGQAQCYAZMBoAGgAqoBAzAuMrgBA8gBAPgBAZgCAqACmAHCAgoQABiwAxjWBBhHmAMAiAYBkAYKkgcDMS4xoAe0Bg&amp;sclient=gws-wiz-serp</t>
  </si>
  <si>
    <t>비오네이쳐</t>
  </si>
  <si>
    <t>https://search.shopping.naver.com/catalog/57958387202</t>
  </si>
  <si>
    <t>https://docs.google.com/spreadsheets/d/1kP1ghrVCkssU3u5wDansjqjIxX-Z47_luOU1V-4FBuw/edit?gid=1100470385#gid=1100470385</t>
  </si>
  <si>
    <t>멀칭비닐 500m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</si>
  <si>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</si>
  <si>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https://m.search.naver.com/search.naver?sm=mtp_hty.top&amp;where=m&amp;query=%EB%B9%84%EB%8B%90&amp;ackey=q6ipe6o1</t>
  </si>
  <si>
    <t>멀칭비닐 생분해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</si>
  <si>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</si>
  <si>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https://msearch.shopping.naver.com/search/all?query=%EB%B9%84%EB%8B%90&amp;vertical=search</t>
  </si>
  <si>
    <t>멀칭비닐 환경부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</si>
  <si>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</si>
  <si>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앱랜딩</t>
  </si>
  <si>
    <t>449개</t>
  </si>
  <si>
    <t>멀칭비닐 필름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</si>
  <si>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비*네이* 생*해 멀칭*닐 필* 500M 진짜 생분* 환*부 두께 0 X 폭 X *이 500m 1개 E*724
 ▶판매처 : 비오네이쳐
 5. 찜하기 클릭
 6. 바로가기 클릭
 7. 상품 클릭
 8. 링크(url) 복사 후 정답에 붙여넣기 후 제출</t>
  </si>
  <si>
    <t>https://m.smartstore.naver.com/bonature-/products/10528888294</t>
  </si>
  <si>
    <t>광교속눈썹 래쉬빈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</si>
  <si>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{ㅇㅊㅎㅅ}
정답 : &lt;4&gt; 글자
* 정답란에 띄어쓰기 없이 입력 후 제출해주세요.</t>
  </si>
  <si>
    <t>원천호수</t>
  </si>
  <si>
    <t>*쉬빈</t>
  </si>
  <si>
    <t>https://m.place.naver.com/place/1868598126/home?entry=pll</t>
  </si>
  <si>
    <t>oE</t>
  </si>
  <si>
    <t>광교 래쉬빈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</si>
  <si>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{ㄱㄱㅅㅅㅁㅇ}
정답 : &lt;6&gt; 글자
* 정답란에 띄어쓰기 없이 입력 후 제출해주세요.</t>
  </si>
  <si>
    <t>광교숲속마을</t>
  </si>
  <si>
    <t>상현역 래쉬빈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</si>
  <si>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{ㄱㄱㅇㅅㄱㅇ}
정답 : &lt;6&gt; 글자
* 정답란에 띄어쓰기 없이 입력 후 제출해주세요.</t>
  </si>
  <si>
    <t>대전 속눈썹 엘리뷰티 눈썹&amp;속눈썹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</si>
  <si>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{ㅇㅅㅇㅊㅈㄱ}
정답 : &lt;6&gt; 글자
* 정답란에 띄어쓰기 없이 입력 후 제출해주세요.</t>
  </si>
  <si>
    <t>유성온천지구</t>
  </si>
  <si>
    <t>*리뷰티 눈썹&amp;속눈썹</t>
  </si>
  <si>
    <t>https://m.place.naver.com/restaurant/2014548028/home</t>
  </si>
  <si>
    <t>대전 엘리뷰티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</si>
  <si>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{ㅈㅎㄱㄹㄱㅇ}
정답 : &lt;6&gt; 글자
* 정답란에 띄어쓰기 없이 입력 후 제출해주세요.</t>
  </si>
  <si>
    <t>장현근린공원</t>
  </si>
  <si>
    <t>대전 엘리뷰티 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</si>
  <si>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{ㅂㅅㅊ}
정답 : &lt;3&gt; 글자
* 정답란에 띄어쓰기 없이 입력 후 제출해주세요.</t>
  </si>
  <si>
    <t>반석천</t>
  </si>
  <si>
    <t>용인 공유오피스 공유오피스 슈가맨워크 용인기흥역점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</si>
  <si>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4.[*유오피스 슈가맨워크 용인기흥역점]플레이스를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{ㄱㅎㄱㅇ}
정답 : &lt;4&gt; 글자
* 정답란에 띄어쓰기 없이 입력 후 제출해주세요.</t>
  </si>
  <si>
    <t>김혁공원</t>
  </si>
  <si>
    <t>*유오피스 슈가맨워크 용인기흥역점</t>
  </si>
  <si>
    <t>https://m.place.naver.com/place/1927440434/home?entry=pll</t>
  </si>
  <si>
    <t>용인 기흥역 슈가맨워크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</si>
  <si>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4.[*유오피스 슈가맨워크 용인기흥역점]플레이스를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{ㅅㄹㄱㅇ}
정답 : &lt;4&gt; 글자
* 정답란에 띄어쓰기 없이 입력 후 제출해주세요.</t>
  </si>
  <si>
    <t>신릉공원</t>
  </si>
  <si>
    <t>슈가맨워크 용인 기흥역점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</si>
  <si>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4.[*유오피스 슈가맨워크 용인기흥역점]플레이스를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{ㅅㄱㄱㅇ}
정답 : &lt;4&gt; 글자
* 정답란에 띄어쓰기 없이 입력 후 제출해주세요.</t>
  </si>
  <si>
    <t>신갈공원</t>
  </si>
  <si>
    <t>수완지구 미용실 르비쥬살롱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</si>
  <si>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4.[*비쥬살롱]플레이스를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{ㅇㅂㄱㅇ}
정답 : &lt;4&gt; 글자
* 정답란에 띄어쓰기 없이 입력 후 제출해주세요.</t>
  </si>
  <si>
    <t>은빛공원</t>
  </si>
  <si>
    <t>*비쥬살롱</t>
  </si>
  <si>
    <t>https://m.place.naver.com/hairshop/1865151668/home?entry=pll</t>
  </si>
  <si>
    <t>LoE</t>
  </si>
  <si>
    <t>수완지구 르비쥬살롱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</si>
  <si>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4.[*비쥬살롱]플레이스를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{ㅇㄹㄱㅇ}
정답 : &lt;4&gt; 글자
* 정답란에 띄어쓰기 없이 입력 후 제출해주세요.</t>
  </si>
  <si>
    <t>아름공원</t>
  </si>
  <si>
    <t>장덕동 르비쥬살롱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</si>
  <si>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4.[*비쥬살롱]플레이스를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</si>
  <si>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신완공원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</si>
  <si>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4.[*리한우촌]플레이스를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{ㄷㄹㅇㅇㅁ}
정답 : &lt;5&gt; 글자
* 정답란에 띄어쓰기 없이 입력 후 제출해주세요.</t>
  </si>
  <si>
    <t>도롱이연못</t>
  </si>
  <si>
    <t>정선 한우 누리한우촌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</si>
  <si>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4.[*리한우촌]플레이스를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{ㅊㅈㄱㅅㅂㅅㄷ}
정답 : &lt;7&gt; 글자
* 정답란에 띄어쓰기 없이 입력 후 제출해주세요.</t>
  </si>
  <si>
    <t>천주교사북성당</t>
  </si>
  <si>
    <t>정선 한우 맛집 누리한우촌</t>
  </si>
  <si>
    <t>안양 형사변호사 충용</t>
  </si>
  <si>
    <t>평촌역 형사변호사</t>
  </si>
  <si>
    <t>수원역 퀸트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</si>
  <si>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{ㅇㅋㄹㅎㄱㄱㅇ}
정답 : &lt;7&gt; 글자
* 정답란에 띄어쓰기 없이 입력 후 제출해주세요.</t>
  </si>
  <si>
    <t>앙카라학교공원</t>
  </si>
  <si>
    <t>퀸*</t>
  </si>
  <si>
    <t>https://m.place.naver.com/restaurant/1396510370/home?entry=pll</t>
  </si>
  <si>
    <t>LoK</t>
  </si>
  <si>
    <t>수원역 홀케이크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</si>
  <si>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{ㅅㅎㅊ}
정답 : &lt;3&gt; 글자
* 정답란에 띄어쓰기 없이 입력 후 제출해주세요.</t>
  </si>
  <si>
    <t>서호천</t>
  </si>
  <si>
    <t>수원역 딸기케이크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</si>
  <si>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{ㅅㅇㅎㄱ}
정답 : &lt;4&gt; 글자
* 정답란에 띄어쓰기 없이 입력 후 제출해주세요.</t>
  </si>
  <si>
    <t>수원향교</t>
  </si>
  <si>
    <t>달서구 슈가링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</si>
  <si>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4.[*온뷰티 진천점]플레이스를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{ㅁㅇㅁㄷㄱㅇ}
정답 : &lt;6&gt; 글자
* 정답란에 띄어쓰기 없이 입력 후 제출해주세요.</t>
  </si>
  <si>
    <t>마을마당공원</t>
  </si>
  <si>
    <t>*온뷰티 진천점</t>
  </si>
  <si>
    <t>https://m.place.naver.com/place/2074561521/home</t>
  </si>
  <si>
    <t>https://docs.google.com/spreadsheets/d/1ceU30fLQ18v3YC2sZwkkLxEltEkj8eBSexC2lUGuepE/edit?gid=1259573874#gid=1259573874</t>
  </si>
  <si>
    <t>진천역 왁싱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</si>
  <si>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4.[*온뷰티 진천점]플레이스를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{ㅅㄷㄱㅇ}
정답 : &lt;4&gt; 글자
* 정답란에 띄어쓰기 없이 입력 후 제출해주세요.</t>
  </si>
  <si>
    <t>선돌공원</t>
  </si>
  <si>
    <t>진천역 왁싱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</si>
  <si>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4.[*온뷰티 진천점]플레이스를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{ㄷㄱㄱㅇ}
정답 : &lt;4&gt; 글자
* 정답란에 띄어쓰기 없이 입력 후 제출해주세요.</t>
  </si>
  <si>
    <t>대곡공원</t>
  </si>
  <si>
    <t>진천역 왁싱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</si>
  <si>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4.[*온뷰티 진천점]플레이스를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{ㅈㅊㅊ}
정답 : &lt;3&gt; 글자
* 정답란에 띄어쓰기 없이 입력 후 제출해주세요.</t>
  </si>
  <si>
    <t>진천천</t>
  </si>
  <si>
    <t>달서구 슈가링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</si>
  <si>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4.[*온뷰티 진천점]플레이스를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{ㄱㅅㅌㅁㄱㅇ}
정답 : &lt;6&gt; 글자
* 정답란에 띄어쓰기 없이 입력 후 제출해주세요.</t>
  </si>
  <si>
    <t>감성테마공원</t>
  </si>
  <si>
    <t>발산역미용실 빌트헤어살롱 발산역점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</si>
  <si>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4.[*트헤어살롱 발산역점]플레이스를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{ㅁㄱㄴㄹㄱㄹㄱㅇ}
정답 : &lt;8&gt; 글자
* 정답란에 띄어쓰기 없이 입력 후 제출해주세요.</t>
  </si>
  <si>
    <t>마곡나루근린공원</t>
  </si>
  <si>
    <t>*트헤어살롱 발산역점</t>
  </si>
  <si>
    <t>https://m.place.naver.com/hairshop/1210868771/home</t>
  </si>
  <si>
    <t>발산역 빌트헤어살롱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</si>
  <si>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4.[*트헤어살롱 발산역점]플레이스를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{ㅇㅈㅅㄱㅇ}
정답 : &lt;5&gt; 글자
* 정답란에 띄어쓰기 없이 입력 후 제출해주세요.</t>
  </si>
  <si>
    <t>우장산공원</t>
  </si>
  <si>
    <t>빌트헤어살롱 발산역점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</si>
  <si>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4.[*트헤어살롱 발산역점]플레이스를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{ㄱㄷㅅ}
정답 : &lt;3&gt; 글자
* 정답란에 띄어쓰기 없이 입력 후 제출해주세요.</t>
  </si>
  <si>
    <t>검덕산</t>
  </si>
  <si>
    <t>대전 엘리뷰티 눈썹&amp;속눈썹</t>
  </si>
  <si>
    <t>엘리뷰티 눈썹&amp;속눈썹 연장</t>
  </si>
  <si>
    <t>정왕동자동차검사소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</si>
  <si>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{ㅅㄱㄱㅇ}
정답 : &lt;4&gt; 글자
* 정답란에 띄어쓰기 없이 입력 후 제출해주세요.</t>
  </si>
  <si>
    <t>신길공원</t>
  </si>
  <si>
    <t>*흥1급정비공업사</t>
  </si>
  <si>
    <t>https://m.place.naver.com/place/17950242/home?entry=pll</t>
  </si>
  <si>
    <t>그루브 애드</t>
  </si>
  <si>
    <t>시화공단검사소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</si>
  <si>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{ㅅㅁㅇㄴㅁㅈㅁㄷ}
정답 : &lt;8&gt; 글자
* 정답란에 띄어쓰기 없이 입력 후 제출해주세요.</t>
  </si>
  <si>
    <t>생명의나무전망대</t>
  </si>
  <si>
    <t>신흥 정비공업사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</si>
  <si>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{ㅇㅇㄷㅃㄱㄷㄷ}
정답 : &lt;7&gt; 글자
* 정답란에 띄어쓰기 없이 입력 후 제출해주세요.</t>
  </si>
  <si>
    <t>오이도빨강등대</t>
  </si>
  <si>
    <t>시흥자동차검사소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</si>
  <si>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{ㅈㅇㅊㅇㄱㅇ}
정답 : &lt;6&gt; 글자
* 정답란에 띄어쓰기 없이 입력 후 제출해주세요.</t>
  </si>
  <si>
    <t>죽율체육공원</t>
  </si>
  <si>
    <t>의정부 유영테라피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</si>
  <si>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{ㅍㅎㅇㄱㅈ}
정답 : &lt;5&gt; 글자
* 정답란에 띄어쓰기 없이 입력 후 제출해주세요.</t>
  </si>
  <si>
    <t>의정부 피부관리 유영스파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</si>
  <si>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{ㅍㄹㅅㅌ}
정답 : &lt;4&gt; 글자
* 정답란에 띄어쓰기 없이 입력 후 제출해주세요.</t>
  </si>
  <si>
    <t>푸른쉼터</t>
  </si>
  <si>
    <t>연천카페 카페스톤</t>
  </si>
  <si>
    <t>안산 방어</t>
  </si>
  <si>
    <t>안산 방어 맛집</t>
  </si>
  <si>
    <t>고잔동 대방어 맛집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</si>
  <si>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&lt;4&gt; 글자
초성힌트 : {알림 요즘 제일 잘 나가는 대방어 · OOOO · 산오징어회🔥🔥}
* 정답란에 띄어쓰기 없이 입력 후 제출해주세요.</t>
  </si>
  <si>
    <t>활고등어</t>
  </si>
  <si>
    <t>안산 윤선장어시장</t>
  </si>
  <si>
    <t>안산 고등어회</t>
  </si>
  <si>
    <t>안산 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</si>
  <si>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{ㅊㅈㄱㅅㅍㄷㅅㄷ}
정답 : &lt;8&gt; 글자
* 정답란에 띄어쓰기 없이 입력 후 제출해주세요.</t>
  </si>
  <si>
    <t>천주교성포동성당</t>
  </si>
  <si>
    <t>안산 과메기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</si>
  <si>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{ㅇㄷㄱㅇ}
정답 : &lt;4&gt; 글자
* 정답란에 띄어쓰기 없이 입력 후 제출해주세요.</t>
  </si>
  <si>
    <t>이동공원</t>
  </si>
  <si>
    <t>안산중앙역 대방어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</si>
  <si>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{ㅅㅍㅇㅅㄱㅈ}
정답 : &lt;6&gt; 글자
* 정답란에 띄어쓰기 없이 입력 후 제출해주세요.</t>
  </si>
  <si>
    <t>성포예술광장</t>
  </si>
  <si>
    <t>안산 회 맛집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</si>
  <si>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&lt;3&gt; 글자
초성힌트 : {알림 ❄️🐟 겨울이 되면 가장 먼저 찾게 되는 맛, 제철 OOO}
* 정답란에 띄어쓰기 없이 입력 후 제출해주세요.</t>
  </si>
  <si>
    <t>방어회</t>
  </si>
  <si>
    <t>안산 고등어회 맛집</t>
  </si>
  <si>
    <t>제주네일 인더블룸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</si>
  <si>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</si>
  <si>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*더블룸</t>
  </si>
  <si>
    <t>https://m.place.naver.com/nailshop/1369211176/home?entry=pll</t>
  </si>
  <si>
    <t>인더블룸 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</si>
  <si>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{ㅂㄹㅇㅊ}
정답 : &lt;4&gt; 글자
* 정답란에 띄어쓰기 없이 입력 후 제출해주세요.</t>
  </si>
  <si>
    <t>인더블룸 페디큐어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</si>
  <si>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{ㅁㅇㄹ}
정답 : &lt;3&gt; 글자
* 정답란에 띄어쓰기 없이 입력 후 제출해주세요.</t>
  </si>
  <si>
    <t>민오름</t>
  </si>
  <si>
    <t>강남구청역 양식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</si>
  <si>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{ㅊㄷㄷㅎㄹㄱㄹ}
정답 : &lt;7&gt; 글자
* 정답란에 띄어쓰기 없이 입력 후 제출해주세요.</t>
  </si>
  <si>
    <t>청담동화랑거리</t>
  </si>
  <si>
    <t>*이수마</t>
  </si>
  <si>
    <t>https://m.place.naver.com/restaurant/1303696438/home</t>
  </si>
  <si>
    <t>강남구청역 이탈리아 레스토랑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</si>
  <si>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{ㅅㅅㅁㄹㄱㅇ}
정답 : &lt;6&gt; 글자
* 정답란에 띄어쓰기 없이 입력 후 제출해주세요.</t>
  </si>
  <si>
    <t>삼성목련공원</t>
  </si>
  <si>
    <t>강남구청역 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</si>
  <si>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{ㅇㅈㄱㅇㅅㅇㅁ}
정답 : &lt;7&gt; 글자
* 정답란에 띄어쓰기 없이 입력 후 제출해주세요.</t>
  </si>
  <si>
    <t>안중근의사유묵</t>
  </si>
  <si>
    <t>삼성동 양식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</si>
  <si>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{ㅈㄹㅈㅈㅇㄹ}
정답 : &lt;6&gt; 글자
* 정답란에 띄어쓰기 없이 입력 후 제출해주세요.</t>
  </si>
  <si>
    <t>정릉중종왕릉</t>
  </si>
  <si>
    <t xml:space="preserve">삼성동 이탈리아 음식
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</si>
  <si>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{ㅊㄷㄷㄱㄹ}
정답 : &lt;5&gt; 글자
* 정답란에 띄어쓰기 없이 입력 후 제출해주세요.</t>
  </si>
  <si>
    <t>청담동거리</t>
  </si>
  <si>
    <t>강서 보드카페 미스테리보드게임카페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</si>
  <si>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4.[*스테리보드게임카페]플레이스를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{ㅂㅈㅅㄱㄹㄱㅇ}
정답 : &lt;7&gt; 글자
* 정답란에 띄어쓰기 없이 입력 후 제출해주세요.</t>
  </si>
  <si>
    <t>봉제산근린공원</t>
  </si>
  <si>
    <t>*스테리보드게임카페</t>
  </si>
  <si>
    <t xml:space="preserve">https://m.place.naver.com/hairshop/1003108419/home
</t>
  </si>
  <si>
    <t>강서구 미스테리보드게임카페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</si>
  <si>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4.[*스테리보드게임카페]플레이스를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{ㅂㅅㅁㅇㅁㄷ}
정답 : &lt;6&gt; 글자
* 정답란에 띄어쓰기 없이 입력 후 제출해주세요.</t>
  </si>
  <si>
    <t>백석마을마당</t>
  </si>
  <si>
    <t>강서 미스테리보드게임카페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</si>
  <si>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4.[*스테리보드게임카페]플레이스를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{ㅇㄷㄱㄹㄱㅇ}
정답 : &lt;6&gt; 글자
* 정답란에 띄어쓰기 없이 입력 후 제출해주세요.</t>
  </si>
  <si>
    <t>원당근린공원</t>
  </si>
  <si>
    <t>남양주 일패동 애견카페왕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</si>
  <si>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{ㅅㄹ}
정답 : &lt;2&gt; 글자
* 정답란에 띄어쓰기 없이 입력 후 제출해주세요.</t>
  </si>
  <si>
    <t>사릉</t>
  </si>
  <si>
    <t>*견카페왕 애견유치원,애견호텔</t>
  </si>
  <si>
    <t>https://m.place.naver.com/place/36022783/home?entry=pll</t>
  </si>
  <si>
    <t>남양주 애견카페왕 애견카페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</si>
  <si>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{ㄷㅅㅈㅇㄱㅇ}
정답 : &lt;6&gt; 글자
* 정답란에 띄어쓰기 없이 입력 후 제출해주세요.</t>
  </si>
  <si>
    <t>다산중앙공원</t>
  </si>
  <si>
    <t>남양주 애견카페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</si>
  <si>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{ㄱㄱㄴㄹㅊㅇㄱㅇ}
정답 : &lt;8&gt; 글자
* 정답란에 띄어쓰기 없이 입력 후 제출해주세요.</t>
  </si>
  <si>
    <t>건강누리체육공원</t>
  </si>
  <si>
    <t>구미미용실 파인드미 헤어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</si>
  <si>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{ㅅㅁㅇㄷㅅ}
정답 : &lt;5&gt; 글자
* 정답란에 띄어쓰기 없이 입력 후 제출해주세요.</t>
  </si>
  <si>
    <t>새마을동산</t>
  </si>
  <si>
    <t xml:space="preserve">https://m.place.naver.com/hairshop/1135827572/home?entry=plt
</t>
  </si>
  <si>
    <t>구미 파인드미 헤어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</si>
  <si>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{ㄱㅁㅇㄱㅈ}
정답 : &lt;5&gt; 글자
* 정답란에 띄어쓰기 없이 입력 후 제출해주세요.</t>
  </si>
  <si>
    <t>구미역광장</t>
  </si>
  <si>
    <t>형곡동 파인드미 헤어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</si>
  <si>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4.[*인드미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{ㄱㄱㅅ}
정답 : &lt;3&gt; 글자
* 정답란에 띄어쓰기 없이 입력 후 제출해주세요.</t>
  </si>
  <si>
    <t>금강사</t>
  </si>
  <si>
    <t>제주 연동 바다생선회</t>
  </si>
  <si>
    <t>제주 연동 바다 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</si>
  <si>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4.[*다한상 제주]플레이스를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{ㄴㅈㅅㅇㄹ}
정답 : &lt;5&gt; 글자
* 정답란에 띄어쓰기 없이 입력 후 제출해주세요.</t>
  </si>
  <si>
    <t>남조순오름</t>
  </si>
  <si>
    <t>연수구 노인유치원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</si>
  <si>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{ㅁㅎㅅ}
정답 : &lt;3&gt; 글자
* 정답란에 띄어쓰기 없이 입력 후 제출해주세요.</t>
  </si>
  <si>
    <t>문학산</t>
  </si>
  <si>
    <t>*수제일주간보호센터</t>
  </si>
  <si>
    <t>https://m.place.naver.com/place/1135970308/home?entry=pll</t>
  </si>
  <si>
    <t>Eo</t>
  </si>
  <si>
    <t>연수구 실버타운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</si>
  <si>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{ㅇㅊㅎㄱ}
정답 : &lt;4&gt; 글자
* 정답란에 띄어쓰기 없이 입력 후 제출해주세요.</t>
  </si>
  <si>
    <t>인천향교</t>
  </si>
  <si>
    <t>선학동 제일주간보호센터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</si>
  <si>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{ㅇㄹㄱㄹㄱㅇ}
정답 : &lt;6&gt; 글자
* 정답란에 띄어쓰기 없이 입력 후 제출해주세요.</t>
  </si>
  <si>
    <t>월례근린공원</t>
  </si>
  <si>
    <t>연수구 야간보호센터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</si>
  <si>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</si>
  <si>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솔안공원</t>
  </si>
  <si>
    <t>연수구 주간보호센터 제일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</si>
  <si>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{ㄴㄷㄱㄹㄱㅇ}
정답 : &lt;6&gt; 글자
* 정답란에 띄어쓰기 없이 입력 후 제출해주세요.</t>
  </si>
  <si>
    <t>남동근린공원</t>
  </si>
  <si>
    <t xml:space="preserve">스마일드래곤주식회사   </t>
  </si>
  <si>
    <t xml:space="preserve">스마일드래곤주식회사 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</si>
  <si>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강남]플레이스를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{ㅁㄷㄱㅇ}
정답 : &lt;4&gt; 글자
* 정답란에 띄어쓰기 없이 입력 후 제출해주세요.</t>
  </si>
  <si>
    <t>명달공원</t>
  </si>
  <si>
    <t>ELo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</si>
  <si>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노원]플레이스를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{ㅎㄱㅂㄱㄹㄱㅇ}
정답 : &lt;7&gt; 글자
* 정답란에 띄어쓰기 없이 입력 후 제출해주세요.</t>
  </si>
  <si>
    <t>한글비근린공원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</si>
  <si>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목동]플레이스를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{ㅅㄱㅊㅅㅌㄱㅇ}
정답 : &lt;7&gt; 글자
* 정답란에 띄어쓰기 없이 입력 후 제출해주세요.</t>
  </si>
  <si>
    <t>실개천생태공원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</si>
  <si>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부산서면]플레이스를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{ㅈㅍㅅㅇㄱ}
정답 : &lt;5&gt; 글자
* 정답란에 띄어쓰기 없이 입력 후 제출해주세요.</t>
  </si>
  <si>
    <t>전포사잇길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</si>
  <si>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부산연산]플레이스를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{ㅅㅇㅊㅇㄱㅇ}
정답 : &lt;6&gt; 글자
* 정답란에 띄어쓰기 없이 입력 후 제출해주세요.</t>
  </si>
  <si>
    <t>수안체육공원</t>
  </si>
  <si>
    <t>용인 삼가역 아울렛 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</si>
  <si>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{ㅇㅂㅅㄱㅇ}
정답 : &lt;5&gt; 글자
* 정답란에 띄어쓰기 없이 입력 후 제출해주세요.</t>
  </si>
  <si>
    <t>역북소공원</t>
  </si>
  <si>
    <t>*대폰 365 아울렛</t>
  </si>
  <si>
    <t>https://m.place.naver.com/place/1126374225/home</t>
  </si>
  <si>
    <t>https://docs.google.com/spreadsheets/d/1wz9G-ou9qutPaAtHhJl9cofib_y9kee1t8w-OSzldJw/edit?gid=2130012377#gid=2130012377</t>
  </si>
  <si>
    <t>용인 삼가역 휴대폰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</si>
  <si>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</si>
  <si>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번암공원</t>
  </si>
  <si>
    <t>용인 삼가역 아울렛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</si>
  <si>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{ㅌㅇㄱㅇ}
정답 : &lt;4&gt; 글자
* 정답란에 띄어쓰기 없이 입력 후 제출해주세요.</t>
  </si>
  <si>
    <t>통일공원</t>
  </si>
  <si>
    <t>처인구 휴대폰 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</si>
  <si>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{ㄴㅁㄱㄹㄱㅇ}
정답 : &lt;6&gt; 글자
* 정답란에 띄어쓰기 없이 입력 후 제출해주세요.</t>
  </si>
  <si>
    <t>능말근린공원</t>
  </si>
  <si>
    <t>처인구 휴대폰 대리점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</si>
  <si>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{ㅎㄱㅊㄱㅇ}
정답 : &lt;5&gt; 글자
* 정답란에 띄어쓰기 없이 입력 후 제출해주세요.</t>
  </si>
  <si>
    <t>한길찬공원</t>
  </si>
  <si>
    <t>처인구 삼가역 휴대폰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</si>
  <si>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{ㅁㅈㅅ}
정답 : &lt;3&gt; 글자
* 정답란에 띄어쓰기 없이 입력 후 제출해주세요.</t>
  </si>
  <si>
    <t>멱조산</t>
  </si>
  <si>
    <t>역북동 휴대폰 8232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</si>
  <si>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{ㅇㅇㅅㄷ}
정답 : &lt;4&gt; 글자
* 정답란에 띄어쓰기 없이 입력 후 제출해주세요.</t>
  </si>
  <si>
    <t>용인성당</t>
  </si>
  <si>
    <t>역북동 휴대폰 아울렛 8232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</si>
  <si>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{ㅅㄱㅈㅅㅈ}
정답 : &lt;5&gt; 글자
* 정답란에 띄어쓰기 없이 입력 후 제출해주세요.</t>
  </si>
  <si>
    <t>신기저수지</t>
  </si>
  <si>
    <t>역북동 휴대폰 365 아울렛 8232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</si>
  <si>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 365 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{ㄷㅂㅅ}
정답 : &lt;3&gt; 글자
* 정답란에 띄어쓰기 없이 입력 후 제출해주세요.</t>
  </si>
  <si>
    <t>돌봉산</t>
  </si>
  <si>
    <t>문래 브런치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</si>
  <si>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{ㄷㄹㅊ}
정답 : &lt;3&gt; 글자
* 정답란에 띄어쓰기 없이 입력 후 제출해주세요.</t>
  </si>
  <si>
    <t>도림천</t>
  </si>
  <si>
    <t>*길리</t>
  </si>
  <si>
    <t>https://m.place.naver.com/restaurant/1707407233/home</t>
  </si>
  <si>
    <t>문래동 양식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</si>
  <si>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4.[*길리]플레이스를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{ㅁㄹㅅㄱㅇ}
정답 : &lt;5&gt; 글자
* 정답란에 띄어쓰기 없이 입력 후 제출해주세요.</t>
  </si>
  <si>
    <t>문래소공원</t>
  </si>
  <si>
    <t>문래동 양식 맛집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</si>
  <si>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[*길리]플레이스를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</si>
  <si>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문래동 양식 맛집 추천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</si>
  <si>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4.[*길리]플레이스를 방문 하고 [ 소식 ] 탭을 클릭 해주세요.
 5. [ 소식 ] 탭을 클릭 후 아래 게시글 확인 해주세요. 
 6. 게시글을 보고 빈칸을 확인 후 정답에 입력 해주세요.  
 7.  정답 : &lt;4&gt; 글자
초성힌트 : {알림 3/13(목) OOOO로 인한 임시휴무}
* 정답란에 띄어쓰기 없이 입력 후 제출해주세요.</t>
  </si>
  <si>
    <t>대관행사</t>
  </si>
  <si>
    <t>문래동 양식 예약</t>
  </si>
  <si>
    <t>무주 한식당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</si>
  <si>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4.[*주한식당]플레이스를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{ㅅㅊㅂ}
정답 : &lt;3&gt; 글자
* 정답란에 띄어쓰기 없이 입력 후 제출해주세요.</t>
  </si>
  <si>
    <t>설천봉</t>
  </si>
  <si>
    <t>*주한식당</t>
  </si>
  <si>
    <t>https://m.place.naver.com/restaurant/1067622555/home</t>
  </si>
  <si>
    <t>oLE</t>
  </si>
  <si>
    <t>무주 한식당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</si>
  <si>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4.[*주한식당]플레이스를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{ㅊㅁㅅㅂㅁㅇ}
정답 : &lt;6&gt; 글자
* 정답란에 띄어쓰기 없이 입력 후 제출해주세요.</t>
  </si>
  <si>
    <t>치목삼베마을</t>
  </si>
  <si>
    <t>무주 한식당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</si>
  <si>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4.[*주한식당]플레이스를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{ㄱㅁㅈㅅㅈ}
정답 : &lt;5&gt; 글자
* 정답란에 띄어쓰기 없이 입력 후 제출해주세요.</t>
  </si>
  <si>
    <t>괴목저수지</t>
  </si>
  <si>
    <t>무주 백반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</si>
  <si>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4.[*주한식당]플레이스를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{ㅇㅇㄷ}
정답 : &lt;3&gt; 글자
* 정답란에 띄어쓰기 없이 입력 후 제출해주세요.</t>
  </si>
  <si>
    <t>인월담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</si>
  <si>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{ㅂㄹㅅ}
정답 : &lt;3&gt; 글자
* 정답란에 띄어쓰기 없이 입력 후 제출해주세요.</t>
  </si>
  <si>
    <t>크래머*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</si>
  <si>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{ㅇㄷㅅ}
정답 : &lt;3&gt; 글자
* 정답란에 띄어쓰기 없이 입력 후 제출해주세요.</t>
  </si>
  <si>
    <t>운두산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</si>
  <si>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{ㄷㅁㄱㅇㄱㅇㅅ}
정답 : &lt;7&gt; 글자
* 정답란에 띄어쓰기 없이 입력 후 제출해주세요.</t>
  </si>
  <si>
    <t>달마공원관음사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</si>
  <si>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{ㅊㅍㅅㅌㄱㅇ}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</si>
  <si>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{ㅇㅊㄱㅇㅅㅁㅇ}
정답 : &lt;7&gt; 글자
* 정답란에 띄어쓰기 없이 입력 후 제출해주세요.</t>
  </si>
  <si>
    <t>송도 리엠PT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</si>
  <si>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 리엠PT]플레이스를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{ㄷㅊㄷㅅㄷ}
정답 : &lt;5&gt; 글자
* 정답란에 띄어쓰기 없이 입력 후 제출해주세요.</t>
  </si>
  <si>
    <t>동춘동성당</t>
  </si>
  <si>
    <t>*도 리엠PT</t>
  </si>
  <si>
    <t>https://m.place.naver.com/place/1533793344/home</t>
  </si>
  <si>
    <t>송도 피티 리엠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</si>
  <si>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 리엠PT]플레이스를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{ㅅㄷㄲㄱㄱㄹ}
정답 : &lt;6&gt; 글자
* 정답란에 띄어쓰기 없이 입력 후 제출해주세요.</t>
  </si>
  <si>
    <t>송도꽃게거리</t>
  </si>
  <si>
    <t>송도재활pt 리엠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</si>
  <si>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 리엠PT]플레이스를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{ㄷㅊㄱㄹㄱㅇ}
정답 : &lt;6&gt; 글자
* 정답란에 띄어쓰기 없이 입력 후 제출해주세요.</t>
  </si>
  <si>
    <t>동춘근린공원</t>
  </si>
  <si>
    <t>대전 눈썹문신 엘리뷰티 눈썹&amp;속눈썹</t>
  </si>
  <si>
    <t>대전 눈썹문신 엘리뷰티</t>
  </si>
  <si>
    <t>대전 속눈썹 엘리뷰티</t>
  </si>
  <si>
    <t>부천 PT 바디체크짐 PT&amp;필라테스 신중동점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</si>
  <si>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4.[***크짐 PT&amp;필라테스 신중동점]플레이스를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{ㄱㄴㄱㅇ}
정답 : &lt;4&gt; 글자
* 정답란에 띄어쓰기 없이 입력 후 제출해주세요.</t>
  </si>
  <si>
    <t>계남공원</t>
  </si>
  <si>
    <t>***크짐 PT&amp;필라테스 신중동점</t>
  </si>
  <si>
    <t>https://m.place.naver.com/place/1761901600/home</t>
  </si>
  <si>
    <t>부천 PT 바디체크짐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</si>
  <si>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4.[***크짐 PT&amp;필라테스 신중동점]플레이스를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{ㅂㅅㄱㄱㅇ}
정답 : &lt;5&gt; 글자
* 정답란에 띄어쓰기 없이 입력 후 제출해주세요.</t>
  </si>
  <si>
    <t>복사골공원</t>
  </si>
  <si>
    <t>부천 바디체크짐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</si>
  <si>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4.[***크짐 PT&amp;필라테스 신중동점]플레이스를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{ㅇㄷㄱㅇ}
정답 : &lt;4&gt; 글자
* 정답란에 띄어쓰기 없이 입력 후 제출해주세요.</t>
  </si>
  <si>
    <t>약대공원</t>
  </si>
  <si>
    <t>https://m.place.naver.com/restaurant/2079796477/home?entry=plt</t>
  </si>
  <si>
    <t>망원동 함박스테이크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</si>
  <si>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{ㅎㄴㄱ}
정답 : &lt;3&gt; 글자
* 정답란에 띄어쓰기 없이 입력 후 제출해주세요.</t>
  </si>
  <si>
    <t>하늘길</t>
  </si>
  <si>
    <t>망원동 알리오올리오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</si>
  <si>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{ㅇㅎㅈㅇㅅㄱㅇ}
정답 : &lt;7&gt; 글자
* 정답란에 띄어쓰기 없이 입력 후 제출해주세요.</t>
  </si>
  <si>
    <t>양화진역사공원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</si>
  <si>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4.[*글스 망원]플레이스를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{ㅎㄷㅅㄴㄱ}
정답 : &lt;5&gt; 글자
* 정답란에 띄어쓰기 없이 입력 후 제출해주세요.</t>
  </si>
  <si>
    <t>홍대솔내길</t>
  </si>
  <si>
    <t>신촌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</si>
  <si>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4.[*담동포장마차 신촌본점]플레이스를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{ㅅㄱㄷㅎㄱ}
정답 : &lt;5&gt; 글자
* 정답란에 띄어쓰기 없이 입력 후 제출해주세요.</t>
  </si>
  <si>
    <t>서강대학교</t>
  </si>
  <si>
    <t>*담동포장마차 신촌본점</t>
  </si>
  <si>
    <t>https://m.place.naver.com/restaurant/1662071630/home</t>
  </si>
  <si>
    <t>신촌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</si>
  <si>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4.[*담동포장마차 신촌본점]플레이스를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{ㅇㄷㅇㄱㄹ}
정답 : &lt;5&gt; 글자
* 정답란에 띄어쓰기 없이 입력 후 제출해주세요.</t>
  </si>
  <si>
    <t>이대앞거리</t>
  </si>
  <si>
    <t>홍대 위스키바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</si>
  <si>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4.[투*]플레이스를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{ㅇㅎㅈㅇㅅㄱㅇ}
정답 : &lt;7&gt; 글자
* 정답란에 띄어쓰기 없이 입력 후 제출해주세요.</t>
  </si>
  <si>
    <t>투*</t>
  </si>
  <si>
    <t>https://m.place.naver.com/restaurant/1068226610/home?entry=pll</t>
  </si>
  <si>
    <t>서교동 위스키바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</si>
  <si>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4.[투*]플레이스를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{ㄱㅎㄷ}
정답 : &lt;3&gt; 글자
* 정답란에 띄어쓰기 없이 입력 후 제출해주세요.</t>
  </si>
  <si>
    <t>광흥당</t>
  </si>
  <si>
    <t>화곡사진관 스튜디오 목하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</si>
  <si>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4.[*튜디오 목하]플레이스를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{ㅅㅅㅅ}
정답 : &lt;3&gt; 글자
* 정답란에 띄어쓰기 없이 입력 후 제출해주세요.</t>
  </si>
  <si>
    <t>성심사</t>
  </si>
  <si>
    <t>*튜디오 목하</t>
  </si>
  <si>
    <t>https://m.place.naver.com/place/1158815772/home?entry=pll&amp;bk_query=</t>
  </si>
  <si>
    <t>화곡사진관 목하 여권사진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</si>
  <si>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4.[*튜디오 목하]플레이스를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{ㅅㅅㅇㅎㅅㄱㅇ}
정답 : &lt;7&gt; 글자
* 정답란에 띄어쓰기 없이 입력 후 제출해주세요.</t>
  </si>
  <si>
    <t>서서울호수공원</t>
  </si>
  <si>
    <t>화곡사진관 목하 증명사진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</si>
  <si>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4.[*튜디오 목하]플레이스를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{ㅂㅈㅅ}
정답 : &lt;3&gt; 글자
* 정답란에 띄어쓰기 없이 입력 후 제출해주세요.</t>
  </si>
  <si>
    <t>봉제산</t>
  </si>
  <si>
    <t>광교중앙역 미용실</t>
  </si>
  <si>
    <t>명동역 상품권 매입</t>
  </si>
  <si>
    <t>명동역 상품권 교환</t>
  </si>
  <si>
    <t>퇴계로 상품권 매입</t>
  </si>
  <si>
    <t>퇴계로 상품권 교환</t>
  </si>
  <si>
    <t>중구 상품권 교환</t>
  </si>
  <si>
    <t>홍천군 서면 비발디파크 스마일 렌탈샵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</si>
  <si>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</si>
  <si>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금학산</t>
  </si>
  <si>
    <t>*발디파크 렌탈샵</t>
  </si>
  <si>
    <t>https://m.place.naver.com/restaurant/309232033/home</t>
  </si>
  <si>
    <t>홍천 비발디파크 스마일 렌탈샵 대여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</si>
  <si>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{ㅎㅊㄱ}
정답 : &lt;3&gt; 글자
* 정답란에 띄어쓰기 없이 입력 후 제출해주세요.</t>
  </si>
  <si>
    <t>홍천강</t>
  </si>
  <si>
    <t>홍천 비발디파크 스마일 렌탈샵 보드대여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</si>
  <si>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{ㄴㄷㅅㅇ}
정답 : &lt;4&gt; 글자
* 정답란에 띄어쓰기 없이 입력 후 제출해주세요.</t>
  </si>
  <si>
    <t>노동서원</t>
  </si>
  <si>
    <t>홍천 비발디파크 스마일 렌탈샵 스키대여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</si>
  <si>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{ㅍㅂㅅ}
정답 : &lt;3&gt; 글자
* 정답란에 띄어쓰기 없이 입력 후 제출해주세요.</t>
  </si>
  <si>
    <t>팔봉산</t>
  </si>
  <si>
    <t>홍천 비발디파크 스마일 렌탈샵 대여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</si>
  <si>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{ㅍㅂㅅㄱㄱㅈ}
정답 : &lt;6&gt; 글자
* 정답란에 띄어쓰기 없이 입력 후 제출해주세요.</t>
  </si>
  <si>
    <t>팔봉산관광지</t>
  </si>
  <si>
    <t>반월당역 피자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</si>
  <si>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{ㅎㅊㅂㄱㅁ}
정답 : &lt;5&gt; 글자
* 정답란에 띄어쓰기 없이 입력 후 제출해주세요.</t>
  </si>
  <si>
    <t>헌책방골목</t>
  </si>
  <si>
    <t>*은집 동성로본점</t>
  </si>
  <si>
    <t>https://m.place.naver.com/restaurant/1908947901/home?entry=pll&amp;bk_query=%EC%88%A8%EC%9D%80%EC%A7%91#blogLinkNotice</t>
  </si>
  <si>
    <t>동성로 바질파스타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</si>
  <si>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{ㄱㅇㅅ}
정답 : &lt;3&gt; 글자
* 정답란에 띄어쓰기 없이 입력 후 제출해주세요.</t>
  </si>
  <si>
    <t>관음사</t>
  </si>
  <si>
    <t>반월당역 돈마호크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</si>
  <si>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{ㅂㅅㄱㄱㄱㅁ}
정답 : &lt;6&gt; 글자
* 정답란에 띄어쓰기 없이 입력 후 제출해주세요.</t>
  </si>
  <si>
    <t>봉산가구골목</t>
  </si>
  <si>
    <t>동성로 피자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</si>
  <si>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{ㅅㅅㄷㄱㅌ}
정답 : &lt;5&gt; 글자
* 정답란에 띄어쓰기 없이 입력 후 제출해주세요.</t>
  </si>
  <si>
    <t>서상돈고택</t>
  </si>
  <si>
    <t>동성로 돈마호크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</si>
  <si>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{ㅅㅇㅇㅅㅎㄱㅌ}
정답 : &lt;7&gt; 글자
* 정답란에 띄어쓰기 없이 입력 후 제출해주세요.</t>
  </si>
  <si>
    <t>시인이상화고택</t>
  </si>
  <si>
    <t>유성온천역 휴대폰 수리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</si>
  <si>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4.[*전아이폰수리 아이케어 유성점]플레이스를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{ㅇㅅㅅㄷ}
정답 : &lt;4&gt; 글자
* 정답란에 띄어쓰기 없이 입력 후 제출해주세요.</t>
  </si>
  <si>
    <t>유성성당</t>
  </si>
  <si>
    <t>*전아이폰수리 아이케어 유성점</t>
  </si>
  <si>
    <t>https://m.place.naver.com/place/1176994091/home</t>
  </si>
  <si>
    <t>유성온천역 휴대폰 수리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</si>
  <si>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4.[*전아이폰수리 아이케어 유성점]플레이스를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{ㅂㄱㅅㄱㅇ}
정답 : &lt;5&gt; 글자
* 정답란에 띄어쓰기 없이 입력 후 제출해주세요.</t>
  </si>
  <si>
    <t>벌구소공원</t>
  </si>
  <si>
    <t>탄방동 휴대폰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</si>
  <si>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4.[*전아이폰수리센터 아이피플]플레이스를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{ㅂㄹㅁㄱㅇ}
정답 : &lt;5&gt; 글자
* 정답란에 띄어쓰기 없이 입력 후 제출해주세요.</t>
  </si>
  <si>
    <t>보라매공원</t>
  </si>
  <si>
    <t>*전아이폰수리센터 아이피플</t>
  </si>
  <si>
    <t>https://m.place.naver.com/place/37992951/home</t>
  </si>
  <si>
    <t>탄방동 아이폰 액정 수리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</si>
  <si>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4.[*전아이폰수리센터 아이피플]플레이스를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{ㅊㅈㄱㅁㄷㄱㅎ}
정답 : &lt;7&gt; 글자
* 정답란에 띄어쓰기 없이 입력 후 제출해주세요.</t>
  </si>
  <si>
    <t>천주교목동교회</t>
  </si>
  <si>
    <t>원흥동 구축물해체공사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</si>
  <si>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4.[*성종합개발]플레이스를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{ㄷㅅㄲㅁㅇㄱㅇ}
정답 : &lt;7&gt; 글자
* 정답란에 띄어쓰기 없이 입력 후 제출해주세요.</t>
  </si>
  <si>
    <t>동산꽃맞이공원</t>
  </si>
  <si>
    <t>*성종합개발</t>
  </si>
  <si>
    <t>https://m.place.naver.com/place/1627143700/home</t>
  </si>
  <si>
    <t>원흥동 건물해체공사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</si>
  <si>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4.[*성종합개발]플레이스를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{ㅅㅇㄹㄷㅂㅁ}
정답 : &lt;6&gt; 글자
* 정답란에 띄어쓰기 없이 입력 후 제출해주세요.</t>
  </si>
  <si>
    <t>서오릉대빈묘</t>
  </si>
  <si>
    <t>황리단길 곤드레밥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</si>
  <si>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4.[*택 경주]플레이스를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{ㄱㅈㅇㅅㅇㅈㅈㄱ}
정답 : &lt;8&gt; 글자
* 정답란에 띄어쓰기 없이 입력 후 제출해주세요.</t>
  </si>
  <si>
    <t>경주역사유적지구</t>
  </si>
  <si>
    <t>*택 경주</t>
  </si>
  <si>
    <t>https://m.place.naver.com/restaurant/1693973514/home?entry=pll</t>
  </si>
  <si>
    <t>황리단길 곤드레밥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</si>
  <si>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4.[*택 경주]플레이스를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{ㅅㄹㄱㅂㅈㅂㅅㅌ}
정답 : &lt;8&gt; 글자
* 정답란에 띄어쓰기 없이 입력 후 제출해주세요.</t>
  </si>
  <si>
    <t>신라고분정보센터</t>
  </si>
  <si>
    <t>황리단길 한식 덮밥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</si>
  <si>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4.[*택 경주]플레이스를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{ㅎㄴㄷㄱㅂㄱ}
정답 : &lt;6&gt; 글자
* 정답란에 띄어쓰기 없이 입력 후 제출해주세요.</t>
  </si>
  <si>
    <t>황남동고분군</t>
  </si>
  <si>
    <t>황리단길 한식 덮밥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</si>
  <si>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4.[*택 경주]플레이스를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{ㄴㅈㄷ}
정답 : &lt;3&gt; 글자
* 정답란에 띄어쓰기 없이 입력 후 제출해주세요.</t>
  </si>
  <si>
    <t>놋점들</t>
  </si>
  <si>
    <t>황리단길 향택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</si>
  <si>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4.[*택 경주]플레이스를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{ㄱㄹㄷㄱ}
정답 : &lt;4&gt; 글자
* 정답란에 띄어쓰기 없이 입력 후 제출해주세요.</t>
  </si>
  <si>
    <t>금리단길</t>
  </si>
  <si>
    <t>공덕역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</si>
  <si>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{ㅈㄱㅈㄱㅇ}
정답 : &lt;5&gt; 글자
* 정답란에 띄어쓰기 없이 입력 후 제출해주세요.</t>
  </si>
  <si>
    <t>정구중가옥</t>
  </si>
  <si>
    <t>*덕척정형외과재활의학과의원</t>
  </si>
  <si>
    <t>https://m.place.naver.com/hospital/1342539407/home?entry=pll</t>
  </si>
  <si>
    <t>https://docs.google.com/spreadsheets/d/1G9LyFzmEYQlY8QDF1IEPKlPFZnl0r5E60wczVAYrJYM/edit?gid=0#gid=0</t>
  </si>
  <si>
    <t>공덕역 재활치료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</si>
  <si>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{ㅊㅈㄱㅇㅅㅅㄷ}
정답 : &lt;7&gt; 글자
* 정답란에 띄어쓰기 없이 입력 후 제출해주세요.</t>
  </si>
  <si>
    <t>천주교용산성당</t>
  </si>
  <si>
    <t>공덕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</si>
  <si>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{ㅊㅈㄱㅊㅍㄷㅅㄷ}
정답 : &lt;8&gt; 글자
* 정답란에 띄어쓰기 없이 입력 후 제출해주세요.</t>
  </si>
  <si>
    <t>천주교청파동성당</t>
  </si>
  <si>
    <t>공덕동 재활의학과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</si>
  <si>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{ㅊㅈㄱㄷㅎㄷㄱㅎ}
정답 : &lt;8&gt; 글자
* 정답란에 띄어쓰기 없이 입력 후 제출해주세요.</t>
  </si>
  <si>
    <t>천주교대흥동교회</t>
  </si>
  <si>
    <t>공덕 재활의학과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</si>
  <si>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{ㅁㄹㅂㅅㅈㄱㅇ}
정답 : &lt;7&gt; 글자
* 정답란에 띄어쓰기 없이 입력 후 제출해주세요.</t>
  </si>
  <si>
    <t>만리배수지공원</t>
  </si>
  <si>
    <t>상봉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</si>
  <si>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{ㅊㅈㄱㅁㅁㄷㄱㅎ}
정답 : &lt;8&gt; 글자
* 정답란에 띄어쓰기 없이 입력 후 제출해주세요.</t>
  </si>
  <si>
    <t>천주교면목동교회</t>
  </si>
  <si>
    <t>*봉퍼스트본정형외과의원</t>
  </si>
  <si>
    <t>https://m.place.naver.com/hospital/1405028371/home?entry=pll</t>
  </si>
  <si>
    <t>상봉 도수치료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</si>
  <si>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</si>
  <si>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한신공원</t>
  </si>
  <si>
    <t>상봉 허리디스크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</si>
  <si>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{ㅈㅎㅅㄱㄱㅇ}
정답 : &lt;6&gt; 글자
* 정답란에 띄어쓰기 없이 입력 후 제출해주세요.</t>
  </si>
  <si>
    <t>중화수경공원</t>
  </si>
  <si>
    <t>상봉 어깨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</si>
  <si>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{ㅍㅇㄱㅇ}
정답 : &lt;4&gt; 글자
* 정답란에 띄어쓰기 없이 입력 후 제출해주세요.</t>
  </si>
  <si>
    <t>피울공원</t>
  </si>
  <si>
    <t>상봉역 허리디스크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</si>
  <si>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{ㅇㅁㄱㅇ}
정답 : &lt;4&gt; 글자
* 정답란에 띄어쓰기 없이 입력 후 제출해주세요.</t>
  </si>
  <si>
    <t>용마공원</t>
  </si>
  <si>
    <t>여의나루역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</si>
  <si>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{ㅈㅁㄹㄱㅇ}
정답 : &lt;5&gt; 글자
* 정답란에 띄어쓰기 없이 입력 후 제출해주세요.</t>
  </si>
  <si>
    <t>중마루공원</t>
  </si>
  <si>
    <t>*크원연세마디의원</t>
  </si>
  <si>
    <t>https://m.place.naver.com/hospital/1756044096/home?entry=pll</t>
  </si>
  <si>
    <t>여의도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</si>
  <si>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{ㄷㅈㅂㄹㄱㄱㅇ}
정답 : &lt;7&gt; 글자
* 정답란에 띄어쓰기 없이 입력 후 제출해주세요.</t>
  </si>
  <si>
    <t>동작반려견공원</t>
  </si>
  <si>
    <t>여의도동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</si>
  <si>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{ㅂㅅㄱㅇ}
정답 : &lt;4&gt; 글자
* 정답란에 띄어쓰기 없이 입력 후 제출해주세요.</t>
  </si>
  <si>
    <t>밤섬공원</t>
  </si>
  <si>
    <t>여의나루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</si>
  <si>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</si>
  <si>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석불사</t>
  </si>
  <si>
    <t>여의나루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</si>
  <si>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{ㅇㄷㅍㄱㅇ}
정답 : &lt;5&gt; 글자
* 정답란에 띄어쓰기 없이 입력 후 제출해주세요.</t>
  </si>
  <si>
    <t>영등포공원</t>
  </si>
  <si>
    <t>석촌역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</si>
  <si>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{ㅅㅍㄱㄹㄱㅇ}
정답 : &lt;6&gt; 글자
* 정답란에 띄어쓰기 없이 입력 후 제출해주세요.</t>
  </si>
  <si>
    <t>*로우어스</t>
  </si>
  <si>
    <t>https://m.place.naver.com/restaurant/1151172532/home</t>
  </si>
  <si>
    <t>https://docs.google.com/spreadsheets/d/1NPBTo5WNq_Z44hZMJWZIYhmfoiZ9GpRsiQc3gaHojLI/edit?usp=sharing</t>
  </si>
  <si>
    <t>석촌역 브런치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</si>
  <si>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[*로우어스]플레이스를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</si>
  <si>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석촌호수 브런치카페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</si>
  <si>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4.[*로우어스]플레이스를 방문 하고 [ 소식 ] 탭을 클릭 해주세요.
 5. [ 소식 ] 탭을 클릭 후 아래 게시글 확인 해주세요. 
 6. 게시글을 보고 빈칸을 확인 후 정답에 입력 해주세요.  
 7.  정답 : &lt;3&gt; 글자
초성힌트 : {EVENT 파충류샵 OOO서울 오픈 이벤트!!}
* 정답란에 띄어쓰기 없이 입력 후 제출해주세요.</t>
  </si>
  <si>
    <t>슬로우</t>
  </si>
  <si>
    <t>석촌호수 브런치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</si>
  <si>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4.[*로우어스]플레이스를 방문 하고 [ 홈 ] 탭을 클릭 해주세요.
 5. [ 전화 ] 탭을 클릭 후 전화번호를 확인 해주세요. 
 6. 정답에 전화번호를 입력 해주세요.
 7. OOOO-OOOO-OOOO [복사]  ( - 포함하여 입력 )
정답 : &lt;14&gt; 글자
초성힌트 : {}
* 정답란에 띄어쓰기 없이 입력 후 제출해주세요.</t>
  </si>
  <si>
    <t>0507-1428-7938</t>
  </si>
  <si>
    <t>석촌동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</si>
  <si>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{ㅁㅇㅁㄷㄱㅇ}
정답 : &lt;6&gt; 글자
* 정답란에 띄어쓰기 없이 입력 후 제출해주세요.</t>
  </si>
  <si>
    <t>역삼동 애견동반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</si>
  <si>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{ㄷㄱㄱㅇ}
정답 : &lt;4&gt; 글자
* 정답란에 띄어쓰기 없이 입력 후 제출해주세요.</t>
  </si>
  <si>
    <t>도곡공원</t>
  </si>
  <si>
    <t>*페 슬로우커피</t>
  </si>
  <si>
    <t>https://m.place.naver.com/restaurant/1689752307/home</t>
  </si>
  <si>
    <t>강남구 역삼로 카페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</si>
  <si>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[*페 슬로우커피]플레이스를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</si>
  <si>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강남구 역삼로 디저트 카페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</si>
  <si>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4.[*페 슬로우커피]플레이스를 방문 하고 [ 소식 ] 탭을 클릭 해주세요.
 5. [ 소식 ] 탭을 클릭 후 아래 게시글 확인 해주세요. 
 6. 게시글을 보고 빈칸을 확인 후 정답에 입력 해주세요.  
 7.  정답 : &lt;4&gt; 글자
초성힌트 : {알림 *OOOO 디저트 신메뉴 출시*}
* 정답란에 띄어쓰기 없이 입력 후 제출해주세요.</t>
  </si>
  <si>
    <t>시그니처</t>
  </si>
  <si>
    <t>역삼동 애견동반 카페 추천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</si>
  <si>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4.[*페 슬로우커피]플레이스를 방문 하고 [ 홈 ] 탭을 클릭 해주세요.
 5. [ 전화 ] 탭을 클릭 후 전화번호를 확인 해주세요. 
 6. 정답에 전화번호를 입력 해주세요.
 7. OOOO-OOOO-OOOO [복사]  ( - 포함하여 입력 )
정답 : &lt;14&gt; 글자
초성힌트 : {}
* 정답란에 띄어쓰기 없이 입력 후 제출해주세요.</t>
  </si>
  <si>
    <t>0507-1339-0364</t>
  </si>
  <si>
    <t>강남 슬로우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</si>
  <si>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{ㅁㅈㄱㄹ}
정답 : &lt;4&gt; 글자
* 정답란에 띄어쓰기 없이 입력 후 제출해주세요.</t>
  </si>
  <si>
    <t>말죽거리</t>
  </si>
  <si>
    <t>성정동헬스 W1475PT 성정동PT 여성전용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</si>
  <si>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4.[*1475PT 성정동PT 여성전용]플레이스를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{ㅊㅈㄱㅅㅂㄷㄱㅎ}
정답 : &lt;8&gt; 글자
* 정답란에 띄어쓰기 없이 입력 후 제출해주세요.</t>
  </si>
  <si>
    <t>천주교신부동교회</t>
  </si>
  <si>
    <t>*1475PT 성정동PT 여성전용</t>
  </si>
  <si>
    <t>https://m.place.naver.com/place/1802038930/home?entry=pll</t>
  </si>
  <si>
    <t>천안 헬스장 W1475PT 성정동PT 여성전용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</si>
  <si>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4.[*1475PT 성정동PT 여성전용]플레이스를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</si>
  <si>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봉서산</t>
  </si>
  <si>
    <t>천안 여성전용 헬스장 W1475PT 성정동PT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</si>
  <si>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4.[*1475PT 성정동PT 여성전용]플레이스를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{ㄷㅅㄱㅈ}
정답 : &lt;4&gt; 글자
* 정답란에 띄어쓰기 없이 입력 후 제출해주세요.</t>
  </si>
  <si>
    <t>도솔광장</t>
  </si>
  <si>
    <t>창원 월영동 휴대폰 아울렛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</si>
  <si>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 월영점]플레이스를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{ㅁㄴㄱㄹㄱㅇ}
정답 : &lt;6&gt; 글자
* 정답란에 띄어쓰기 없이 입력 후 제출해주세요.</t>
  </si>
  <si>
    <t>만날근린공원</t>
  </si>
  <si>
    <t>*대폰아울렛 월영점</t>
  </si>
  <si>
    <t>https://m.place.naver.com/place/1851070163/home?</t>
  </si>
  <si>
    <t>창원 월영동 휴대폰 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</si>
  <si>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 월영점]플레이스를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{ㄷㅅ}
정답 : &lt;2&gt; 글자
* 정답란에 띄어쓰기 없이 입력 후 제출해주세요.</t>
  </si>
  <si>
    <t>돝섬</t>
  </si>
  <si>
    <t xml:space="preserve"> 월영동 휴대폰 아울렛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</si>
  <si>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 월영점]플레이스를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{ㅁㅅㅎ}
정답 : &lt;3&gt; 글자
* 정답란에 띄어쓰기 없이 입력 후 제출해주세요.</t>
  </si>
  <si>
    <t>마산항</t>
  </si>
  <si>
    <t>남해맛집 블루칼라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</si>
  <si>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4.[*루칼라]플레이스를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{ㅅㄹㅅㅋㅇㅇㅋ}
정답 : &lt;7&gt; 글자
* 정답란에 띄어쓰기 없이 입력 후 제출해주세요.</t>
  </si>
  <si>
    <t>설리스카이워크</t>
  </si>
  <si>
    <t>*루칼라</t>
  </si>
  <si>
    <t>https://m.place.naver.com/restaurant/1439251501/home</t>
  </si>
  <si>
    <t>남해 양식 맛집 블루칼라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</si>
  <si>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4.[*루칼라]플레이스를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{ㄱㅅ}
정답 : &lt;2&gt; 글자
* 정답란에 띄어쓰기 없이 입력 후 제출해주세요.</t>
  </si>
  <si>
    <t>금산</t>
  </si>
  <si>
    <t>남해 블루칼라 햄버거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</si>
  <si>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4.[*루칼라]플레이스를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{ㄴㅎㄱㅅ}
정답 : &lt;4&gt; 글자
* 정답란에 띄어쓰기 없이 입력 후 제출해주세요.</t>
  </si>
  <si>
    <t>남해금산</t>
  </si>
  <si>
    <t>강화도 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</si>
  <si>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{ㄷㅁㅎㅂ}
정답 : &lt;4&gt; 글자
* 정답란에 띄어쓰기 없이 입력 후 제출해주세요.</t>
  </si>
  <si>
    <t>동막해변</t>
  </si>
  <si>
    <t>*토리 바지락손칼국수</t>
  </si>
  <si>
    <t>https://m.place.naver.com/restaurant/1511677705/home</t>
  </si>
  <si>
    <t>https://docs.google.com/spreadsheets/d/14t-LsOucjstZIXL3Bc2qjBYpfTcpRU89FXVSjq9O3lw/edit?gid=1075855373#gid=1075855373</t>
  </si>
  <si>
    <t>강화도 도토리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</si>
  <si>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{ㅁㄴㅅㅊㅅㄷ}
정답 : &lt;6&gt; 글자
* 정답란에 띄어쓰기 없이 입력 후 제출해주세요.</t>
  </si>
  <si>
    <t>마니산참성단</t>
  </si>
  <si>
    <t>강화도 바지락칼국수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</si>
  <si>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{ㅁㄴㅅ}
정답 : &lt;3&gt; 글자
* 정답란에 띄어쓰기 없이 입력 후 제출해주세요.</t>
  </si>
  <si>
    <t>마니산</t>
  </si>
  <si>
    <t>강화도 화도 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</si>
  <si>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{ㄱㅎㅅㄹㅅ}
정답 : &lt;5&gt; 글자
* 정답란에 띄어쓰기 없이 입력 후 제출해주세요.</t>
  </si>
  <si>
    <t>강화삼랑성</t>
  </si>
  <si>
    <t>강화도 해물칼국수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</si>
  <si>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{ㅂㅇㄹㄷㄷ}
정답 : &lt;5&gt; 글자
* 정답란에 띄어쓰기 없이 입력 후 제출해주세요.</t>
  </si>
  <si>
    <t>분오리돈대</t>
  </si>
  <si>
    <t>미사눈썹 더 유안 눈썹,두피,왁싱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</si>
  <si>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4.[더 유안 눈썹,두피,왁*]플레이스를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{ㅁㅅㄹ}
정답 : &lt;3&gt; 글자
* 정답란에 띄어쓰기 없이 입력 후 제출해주세요.</t>
  </si>
  <si>
    <t>미사리</t>
  </si>
  <si>
    <t>더 유안 눈썹,두피,왁*</t>
  </si>
  <si>
    <t>https://m.place.naver.com/place/1870293570/home?entry=pll</t>
  </si>
  <si>
    <t>미사역 더 유안 눈썹,두피,왁싱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</si>
  <si>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4.[더 유안 눈썹,두피,왁*]플레이스를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{ㄱㅇㄷㅅㄷ}
정답 : &lt;5&gt; 글자
* 정답란에 띄어쓰기 없이 입력 후 제출해주세요.</t>
  </si>
  <si>
    <t>하남 더 유안 눈썹,두피,왁싱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</si>
  <si>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4.[더 유안 눈썹,두피,왁*]플레이스를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{ㅂㅁㄱㄹㄱㅇ}
정답 : &lt;6&gt; 글자
* 정답란에 띄어쓰기 없이 입력 후 제출해주세요.</t>
  </si>
  <si>
    <t>곤지암 오리고기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</si>
  <si>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4.[*지암토담]플레이스를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{ㄱㅈㅂㅇ}
정답 : &lt;4&gt; 글자
* 정답란에 띄어쓰기 없이 입력 후 제출해주세요.</t>
  </si>
  <si>
    <t>곤지바위</t>
  </si>
  <si>
    <t>*지암토담</t>
  </si>
  <si>
    <t>https://m.place.naver.com/restaurant/19494463/home</t>
  </si>
  <si>
    <t>곤지암읍 오리훈제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</si>
  <si>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4.[*지암토담]플레이스를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{ㄱㅈㅇ}
정답 : &lt;3&gt; 글자
* 정답란에 띄어쓰기 없이 입력 후 제출해주세요.</t>
  </si>
  <si>
    <t>곤지암</t>
  </si>
  <si>
    <t>곤지암 고기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</si>
  <si>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4.[*지암토담]플레이스를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{ㅈㄱㅅ}
정답 : &lt;3&gt; 글자
* 정답란에 띄어쓰기 없이 입력 후 제출해주세요.</t>
  </si>
  <si>
    <t>정개산</t>
  </si>
  <si>
    <t>샛강역 한우 맛집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</si>
  <si>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4.[*무가든 동여의도점]플레이스를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{ㅇㅇㄷㅁㅂㄱㅈ}
정답 : &lt;7&gt; 글자
* 정답란에 띄어쓰기 없이 입력 후 제출해주세요.</t>
  </si>
  <si>
    <t>여의도물빛광장</t>
  </si>
  <si>
    <t>*무가든 동여의도점</t>
  </si>
  <si>
    <t>https://m.place.naver.com/restaurant/1184892160/home</t>
  </si>
  <si>
    <t>샛강역 한우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</si>
  <si>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4.[*무가든 동여의도점]플레이스를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{ㄷㅂㄱㅇ}
정답 : &lt;4&gt; 글자
* 정답란에 띄어쓰기 없이 입력 후 제출해주세요.</t>
  </si>
  <si>
    <t>대방공원</t>
  </si>
  <si>
    <t>샛강역 한우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</si>
  <si>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4.[*무가든 동여의도점]플레이스를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{ㅂㅎㄱㅈㅂㄱㄷ}
정답 : &lt;7&gt; 글자
* 정답란에 띄어쓰기 없이 입력 후 제출해주세요.</t>
  </si>
  <si>
    <t>방학곳지부군당</t>
  </si>
  <si>
    <t>송정역 라움주차대행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</si>
  <si>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{ㅇㄱㄱㄱㄹㄱㅇ}
정답 : &lt;7&gt; 글자
* 정답란에 띄어쓰기 없이 입력 후 제출해주세요.</t>
  </si>
  <si>
    <t>옹기골근린공원</t>
  </si>
  <si>
    <t>*움주차대행</t>
  </si>
  <si>
    <t>https://m.place.naver.com/place/2043155483/home</t>
  </si>
  <si>
    <t>김포공항 라움주차대행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</si>
  <si>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</si>
  <si>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개화사</t>
  </si>
  <si>
    <t>대구 만촌동 고양이미용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</si>
  <si>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4.[*블레스유 대구고양이미용]플레이스를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{ㄷㄹㅂ }
정답 : &lt;3&gt; 글자
* 정답란에 띄어쓰기 없이 입력 후 제출해주세요.</t>
  </si>
  <si>
    <t>두리봉</t>
  </si>
  <si>
    <t>*블레스유 대구고양이미용</t>
  </si>
  <si>
    <t>https://m.place.naver.com/place/1541365475/home</t>
  </si>
  <si>
    <t>대구 고양이미용 냥블레스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</si>
  <si>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4.[*블레스유 대구고양이미용]플레이스를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{ㅊㅎㅅㅇ}
정답 : &lt;4&gt; 글자
* 정답란에 띄어쓰기 없이 입력 후 제출해주세요.</t>
  </si>
  <si>
    <t>청호서원</t>
  </si>
  <si>
    <t>광안리 뭉티기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</si>
  <si>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{ㄱㅇㄹㅋㅍㄱㄹ}
정답 : &lt;7&gt; 글자
* 정답란에 띄어쓰기 없이 입력 후 제출해주세요.</t>
  </si>
  <si>
    <t>광안리카페거리</t>
  </si>
  <si>
    <t>*손육회생고기전문점</t>
  </si>
  <si>
    <t>https://m.place.naver.com/restaurant/1824878974/home</t>
  </si>
  <si>
    <t>광안리 뭉티기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</si>
  <si>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{ㅎㅇㄱㄹㄱㅇ}
정답 : &lt;6&gt; 글자
* 정답란에 띄어쓰기 없이 입력 후 제출해주세요.</t>
  </si>
  <si>
    <t>호암근린공원</t>
  </si>
  <si>
    <t>반정동 가구단지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</si>
  <si>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4.[*라인매트리스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{ㅇㅅㅈㅊ}
정답 : &lt;4&gt; 글자
* 정답란에 띄어쓰기 없이 입력 후 제출해주세요.</t>
  </si>
  <si>
    <t>우시장천</t>
  </si>
  <si>
    <t>*라인매트리스 본점</t>
  </si>
  <si>
    <t>https://m.place.naver.com/place/1349077797/home</t>
  </si>
  <si>
    <t>화성 반정동 가구단지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</si>
  <si>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4.[*라인매트리스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{ㄴㅍㄹㄱㅇ}
정답 : &lt;5&gt; 글자
* 정답란에 띄어쓰기 없이 입력 후 제출해주세요.</t>
  </si>
  <si>
    <t>늘푸른공원</t>
  </si>
  <si>
    <t>반정동 매트리스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</si>
  <si>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4.[*라인매트리스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{ㅁㅈㄱㅇ}
정답 : &lt;4&gt; 글자
* 정답란에 띄어쓰기 없이 입력 후 제출해주세요.</t>
  </si>
  <si>
    <t>마중공원</t>
  </si>
  <si>
    <t>송리단길 치즈케이크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</si>
  <si>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{ㅅㅇㄱㄹㄱㅇ}
정답 : &lt;6&gt; 글자
* 정답란에 띄어쓰기 없이 입력 후 제출해주세요.</t>
  </si>
  <si>
    <t>송이근린공원</t>
  </si>
  <si>
    <t>*하우스</t>
  </si>
  <si>
    <t>https://m.place.naver.com/restaurant/1376277246/home</t>
  </si>
  <si>
    <t>https://docs.google.com/spreadsheets/d/1UtzXaGdqkyvu6_seI5isjJ-7daxRNfXbIF0GhXernGA/edit?gid=837614646#gid=837614646</t>
  </si>
  <si>
    <t>송리단길 핫초코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</si>
  <si>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{ㅊㅎㄱㄱㄱㅅㅅㅁ}
정답 : &lt;8&gt; 글자
* 정답란에 띄어쓰기 없이 입력 후 제출해주세요.</t>
  </si>
  <si>
    <t>충헌공김구선생묘</t>
  </si>
  <si>
    <t>송리단길 딸기케이크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</si>
  <si>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{ㅅㄴㅊ}
정답 : &lt;3&gt; 글자
* 정답란에 띄어쓰기 없이 입력 후 제출해주세요.</t>
  </si>
  <si>
    <t>성내천</t>
  </si>
  <si>
    <t>송리단길 버터바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</si>
  <si>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{ㅅㅍㄷㄹㄱ}
정답 : &lt;5&gt; 글자
* 정답란에 띄어쓰기 없이 입력 후 제출해주세요.ㅏㄷ</t>
  </si>
  <si>
    <t>송파둘레길</t>
  </si>
  <si>
    <t>송리단길 디카페인 커피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</si>
  <si>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{ㅇㅁㄱㄹㄱㅇ}
정답 : &lt;6&gt; 글자
* 정답란에 띄어쓰기 없이 입력 후 제출해주세요.</t>
  </si>
  <si>
    <t>웃말근린공원</t>
  </si>
  <si>
    <t>잠실 주차가능 케이크 맛집</t>
  </si>
  <si>
    <t>잠실 주차가능 딸기케이크 맛집</t>
  </si>
  <si>
    <t>잠실 주차가능 버터바 맛집</t>
  </si>
  <si>
    <t>잠실 주차가능 카페 라떼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</si>
  <si>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{ㅅㅍㄷㄹㄱ}
정답 : &lt;5&gt; 글자
* 정답란에 띄어쓰기 없이 입력 후 제출해주세요.</t>
  </si>
  <si>
    <t>송리단길 반려견동반 케이크 맛집</t>
  </si>
  <si>
    <t>대구마사지 대구마사지엔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</si>
  <si>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{ㅊㄱㅎㄱ}
정답 : &lt;4&gt; 글자
* 정답란에 띄어쓰기 없이 입력 후 제출해주세요.</t>
  </si>
  <si>
    <t>칠곡향교</t>
  </si>
  <si>
    <t>*구마사지엔 헤스티아</t>
  </si>
  <si>
    <t xml:space="preserve"> https://m.place.naver.com/place/1288143323/home?entry=pll</t>
  </si>
  <si>
    <t>대구 마사지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</si>
  <si>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</si>
  <si>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대구 팔거역 마사지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</si>
  <si>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{ㅇㄱㄷㅅ}
정답 : &lt;4&gt; 글자
* 정답란에 띄어쓰기 없이 입력 후 제출해주세요.</t>
  </si>
  <si>
    <t>옻골동산</t>
  </si>
  <si>
    <t>고양시하수구막힘 고양시하수구막힘누수탐지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</si>
  <si>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4.[*양시하수구막힘누수탐지]플레이스를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{ㅈㄱㄱㅇ}
정답 : &lt;4&gt; 글자
* 정답란에 띄어쓰기 없이 입력 후 제출해주세요.</t>
  </si>
  <si>
    <t>조관공원</t>
  </si>
  <si>
    <t>*양시하수구막힘누수탐지</t>
  </si>
  <si>
    <t>https://m.place.naver.com/place/2094334777/home?entry=pll&amp;bk_query=</t>
  </si>
  <si>
    <t>고양시하수구막힘 삼송역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</si>
  <si>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4.[*양시하수구막힘누수탐지]플레이스를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</si>
  <si>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신원공원</t>
  </si>
  <si>
    <t>고양시하수구막힘 누수탐지 덕양구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</si>
  <si>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4.[*양시하수구막힘누수탐지]플레이스를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{ㅅㄱㅇㅇㄱㄱㅇ}
정답 : &lt;7&gt; 글자
* 정답란에 띄어쓰기 없이 입력 후 제출해주세요.</t>
  </si>
  <si>
    <t>송강이야기공원</t>
  </si>
  <si>
    <t>3월 세팅 완~3/3</t>
  </si>
  <si>
    <t>수영 코인노래방 CCY코인노래연습장 수영점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</si>
  <si>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4.[*CY코인노래연습장 수영점]플레이스를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{ㅂㅅ}
정답 : &lt;2&gt; 글자
* 정답란에 띄어쓰기 없이 입력 후 제출해주세요.</t>
  </si>
  <si>
    <t>*CY코인노래연습장 수영점</t>
  </si>
  <si>
    <t>https://m.place.naver.com/place/2035826578/home</t>
  </si>
  <si>
    <t>수영역 코인노래연습장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</si>
  <si>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4.[*CY코인노래연습장 수영점]플레이스를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</si>
  <si>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광안성당</t>
  </si>
  <si>
    <t>수영동 코인노래연습장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</si>
  <si>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4.[*CY코인노래연습장 수영점]플레이스를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{ㅇㄹㅅㅇ}
정답 : &lt;4&gt; 글자
* 정답란에 띄어쓰기 없이 입력 후 제출해주세요.</t>
  </si>
  <si>
    <t>청주 북문로 꽃집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</si>
  <si>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</si>
  <si>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용화사</t>
  </si>
  <si>
    <t>*경숙플라워</t>
  </si>
  <si>
    <t>https://m.place.naver.com/place/11713942/home</t>
  </si>
  <si>
    <t>청주 북문로 꽃집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</si>
  <si>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{ㅊㅈㅅㄱㅎㅅㄷ}
정답 : &lt;7&gt; 글자
* 정답란에 띄어쓰기 없이 입력 후 제출해주세요.</t>
  </si>
  <si>
    <t>청주성공회성당</t>
  </si>
  <si>
    <t>청주 북문로 꽃배달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</si>
  <si>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{ㅁㅅㅊㅊㅇㄱㅇ}
정답 : &lt;7&gt; 글자
* 정답란에 띄어쓰기 없이 입력 후 제출해주세요.</t>
  </si>
  <si>
    <t>무심천체육공원</t>
  </si>
  <si>
    <t>진주 칠암동 공인중개사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</si>
  <si>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4.[*부동산공인중개사사무소]플레이스를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{ㅅㅎㅅ}
정답 : &lt;3&gt; 글자
* 정답란에 띄어쓰기 없이 입력 후 제출해주세요.</t>
  </si>
  <si>
    <t>선학산</t>
  </si>
  <si>
    <t>*부동산공인중개사사무소</t>
  </si>
  <si>
    <t>https://m.place.naver.com/place/1880994037/home</t>
  </si>
  <si>
    <t>진주 칠암동 공인중개사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</si>
  <si>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4.[*부동산공인중개사사무소]플레이스를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{ㅅㅎㅅㅈㅁㄷ}
정답 : &lt;6&gt; 글자
* 정답란에 띄어쓰기 없이 입력 후 제출해주세요.</t>
  </si>
  <si>
    <t>선학산전망대</t>
  </si>
  <si>
    <t>대구 고성동 네일샵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</si>
  <si>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4.[*유뷰티]플레이스를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{ㄷㄱㄷㅅ}
정답 : &lt;4&gt; 글자
* 정답란에 띄어쓰기 없이 입력 후 제출해주세요.</t>
  </si>
  <si>
    <t>대구달성</t>
  </si>
  <si>
    <t>*유뷰티</t>
  </si>
  <si>
    <t>https://m.place.naver.com/nailshop/1391715445/home?entry=pll&amp;bk_query=%EC%98%A8%EC%9C%A0%EB%B7%B0%ED%8B%B0</t>
  </si>
  <si>
    <t>대구 고성동 네일샵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</si>
  <si>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4.[*유뷰티]플레이스를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{ㄷㅇㅅㄷ}
정답 : &lt;4&gt; 글자
* 정답란에 띄어쓰기 없이 입력 후 제출해주세요.</t>
  </si>
  <si>
    <t>대안성당</t>
  </si>
  <si>
    <t>신내동 푸른의원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</si>
  <si>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</si>
  <si>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신내공원</t>
  </si>
  <si>
    <t>*른의원</t>
  </si>
  <si>
    <t>https://m.place.naver.com/hospital/19527728/home</t>
  </si>
  <si>
    <t>신내동 푸른의원 위치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</si>
  <si>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{ㅂㅁㅅ}
정답 : &lt;3&gt; 글자
* 정답란에 띄어쓰기 없이 입력 후 제출해주세요.</t>
  </si>
  <si>
    <t>법만사</t>
  </si>
  <si>
    <t>3월 세팅 완~3/31</t>
  </si>
  <si>
    <t>홍대입구역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</si>
  <si>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4.[*세여우치과의원 홍대점]플레이스를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{ㅎㄷㅊㅈㄱㄹ}
정답 : &lt;6&gt; 글자
* 정답란에 띄어쓰기 없이 입력 후 제출해주세요.</t>
  </si>
  <si>
    <t>*세여우치과의원 홍대점</t>
  </si>
  <si>
    <t>https://m.place.naver.com/hospital/11711446/home?entry=pll</t>
  </si>
  <si>
    <t>홍대 소아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</si>
  <si>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4.[*세여우치과의원 홍대점]플레이스를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{ㅎㄷㅋㄹㄱㄹ}
정답 : &lt;6&gt; 글자
* 정답란에 띄어쓰기 없이 입력 후 제출해주세요.</t>
  </si>
  <si>
    <t>홍대클럽거리</t>
  </si>
  <si>
    <t>홍대 치아교정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</si>
  <si>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4.[*세여우치과의원 홍대점]플레이스를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</si>
  <si>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와우공원</t>
  </si>
  <si>
    <t>홍대 치과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</si>
  <si>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4.[*세여우치과의원 홍대점]플레이스를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</si>
  <si>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성룡사</t>
  </si>
  <si>
    <t>동교동 치과 예약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</si>
  <si>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[*세여우치과의원 홍대점]플레이스를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</si>
  <si>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천안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</si>
  <si>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천안본점]플레이스를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</si>
  <si>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월봉산</t>
  </si>
  <si>
    <t>*984 한우클래식 천안본점</t>
  </si>
  <si>
    <t>https://m.place.naver.com/restaurant/1480454794/home?entry=pll</t>
  </si>
  <si>
    <t>https://docs.google.com/spreadsheets/d/1zhAFpops78k7PnvrV1pqOCrWh5wtwAUgA1T-XkpzvP4/edit?usp=sharing</t>
  </si>
  <si>
    <t>불당동 한우 맛집 예약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</si>
  <si>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[*984 한우클래식 천안본점]플레이스를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</si>
  <si>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천안 불당동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</si>
  <si>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프라이빗]플레이스를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</si>
  <si>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*984 한우클래식 프라이빗</t>
  </si>
  <si>
    <t>https://m.place.naver.com/restaurant/1015365825/home?entry=pll</t>
  </si>
  <si>
    <t>불당동 한우 오마카세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</si>
  <si>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[*984 한우클래식 프라이빗]플레이스를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</si>
  <si>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천안 성성동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</si>
  <si>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하이엔드]플레이스를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{ㅊㅇㄱㄹㄱㅇ}
정답 : &lt;6&gt; 글자
* 정답란에 띄어쓰기 없이 입력 후 제출해주세요.</t>
  </si>
  <si>
    <t>차암근린공원</t>
  </si>
  <si>
    <t>*984 한우클래식 하이엔드</t>
  </si>
  <si>
    <t>https://m.place.naver.com/restaurant/1422929063/home?entry=pll</t>
  </si>
  <si>
    <t>성성동 한우 오마카세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</si>
  <si>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[*984 한우클래식 하이엔드]플레이스를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</si>
  <si>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천안 성성동 소고기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</si>
  <si>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울프강]플레이스를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{ㅋㅁㅅ}
정답 : &lt;3&gt; 글자
* 정답란에 띄어쓰기 없이 입력 후 제출해주세요.</t>
  </si>
  <si>
    <t>큰매산</t>
  </si>
  <si>
    <t>*984 한우클래식 울프강</t>
  </si>
  <si>
    <t>https://m.place.naver.com/restaurant/1683289930/home?entry=pll</t>
  </si>
  <si>
    <t>성성동 한우 맛집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</si>
  <si>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[*984 한우클래식 울프강]플레이스를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</si>
  <si>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의정부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</si>
  <si>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4.[*itness H]플레이스를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{ㄷㅂㅅㄷㄹㄱ}
정답 : &lt;6&gt; 글자
* 정답란에 띄어쓰기 없이 입력 후 제출해주세요.</t>
  </si>
  <si>
    <t>도봉산둘레길</t>
  </si>
  <si>
    <t>*itness H</t>
  </si>
  <si>
    <t>https://m.place.naver.com/place/12990269/home?entry=pll</t>
  </si>
  <si>
    <t>망월사역 헬스장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</si>
  <si>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[*itness H]플레이스를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</si>
  <si>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연남동 루프탑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</si>
  <si>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{ㅎㄷㄱㄹ}
정답 : &lt;4&gt; 글자
* 정답란에 띄어쓰기 없이 입력 후 제출해주세요.</t>
  </si>
  <si>
    <t>*채색</t>
  </si>
  <si>
    <t>https://m.place.naver.com/restaurant/1146136386/home?entry=plt</t>
  </si>
  <si>
    <t>연남동 루프탑 요리주점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</si>
  <si>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[*채색]플레이스를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</si>
  <si>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연남동 루프탑 와인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</si>
  <si>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4.[*채색]플레이스를 방문 하고 [ 소식 ] 탭을 클릭 해주세요.
 5. [ 소식 ] 탭을 클릭 후 아래 게시글 확인 해주세요. 
 6. 게시글을 보고 빈칸을 확인 후 정답에 입력 해주세요.  
 7.  정답 : &lt;3&gt; 글자
초성힌트 : {알림 추운 겨울에도 이용 가능한 따뜻한 OOO !}
* 정답란에 띄어쓰기 없이 입력 후 제출해주세요.</t>
  </si>
  <si>
    <t>루프탑</t>
  </si>
  <si>
    <t>연남동 루프탑 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</si>
  <si>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{ㅎㅇㅁㅎㄱㅇ}
정답 : &lt;6&gt; 글자
* 정답란에 띄어쓰기 없이 입력 후 제출해주세요.</t>
  </si>
  <si>
    <t>홍익문화공원</t>
  </si>
  <si>
    <t>마포구 곱창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</si>
  <si>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4.[*화곱창]플레이스를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{ㄱㅇㅅㄱㅇ}
정답 : &lt;5&gt; 글자
* 정답란에 띄어쓰기 없이 입력 후 제출해주세요.</t>
  </si>
  <si>
    <t>경의선공원</t>
  </si>
  <si>
    <t>*화곱창</t>
  </si>
  <si>
    <t>https://m.place.naver.com/restaurant/1190007175/home?entry=plt</t>
  </si>
  <si>
    <t>공덕역 곱창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</si>
  <si>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[*화곱창]플레이스를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</si>
  <si>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가정역 뭉티기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</si>
  <si>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4.[*늘뭉티기 루원시티점]플레이스를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{ㅇㅅㄱㄹㄱㅇ}
정답 : &lt;6&gt; 글자
* 정답란에 띄어쓰기 없이 입력 후 제출해주세요.</t>
  </si>
  <si>
    <t>원신근린공원</t>
  </si>
  <si>
    <t>*늘뭉티기 루원시티점</t>
  </si>
  <si>
    <t>https://m.place.naver.com/restaurant/1053214346/home?entry=plt</t>
  </si>
  <si>
    <t>가정동 뭉티기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</si>
  <si>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[*늘뭉티기 루원시티점]플레이스를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</si>
  <si>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인천 용현동 뭉티기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</si>
  <si>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4.[*늘뭉티기]플레이스를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{ㅂㄱㅅㅇ}
정답 : &lt;4&gt; 글자
* 정답란에 띄어쓰기 없이 입력 후 제출해주세요.</t>
  </si>
  <si>
    <t>보각선원</t>
  </si>
  <si>
    <t>*늘뭉티기</t>
  </si>
  <si>
    <t>https://m.place.naver.com/restaurant/1044797325/home?entry=pll</t>
  </si>
  <si>
    <t>미추홀구 뭉티기 맛집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</si>
  <si>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[*늘뭉티기]플레이스를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</si>
  <si>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경주 우렁된장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</si>
  <si>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4.[*주우렁각시]플레이스를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{ㅂㄱㅅㅊㅂㄱ}
정답 : &lt;6&gt; 글자
* 정답란에 띄어쓰기 없이 입력 후 제출해주세요.</t>
  </si>
  <si>
    <t>불국사칠보교</t>
  </si>
  <si>
    <t>*주우렁각시</t>
  </si>
  <si>
    <t>https://m.place.naver.com/restaurant/15261549</t>
  </si>
  <si>
    <t>경주 우렁강된장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</si>
  <si>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4.[*주우렁각시]플레이스를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{ㅂㄱㅅㅂㅇㄱ}
정답 : &lt;6&gt; 글자
* 정답란에 띄어쓰기 없이 입력 후 제출해주세요.</t>
  </si>
  <si>
    <t>불국사백운교</t>
  </si>
  <si>
    <t>경주 하동 떡갈비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</si>
  <si>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4.[*주우렁각시]플레이스를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{ㅇㄲㅁ}
정답 : &lt;3&gt; 글자
* 정답란에 띄어쓰기 없이 입력 후 제출해주세요.</t>
  </si>
  <si>
    <t>연꽃못</t>
  </si>
  <si>
    <t>교대역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</si>
  <si>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{ㅁㅁㄹㄸㄱㅇ}
정답 : &lt;6&gt; 글자
* 정답란에 띄어쓰기 없이 입력 후 제출해주세요.</t>
  </si>
  <si>
    <t>몽마르뜨공원</t>
  </si>
  <si>
    <t>*자카야나무 교대점</t>
  </si>
  <si>
    <t>https://m.place.naver.com/restaurant/1620580872</t>
  </si>
  <si>
    <t>교대역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</si>
  <si>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{ㅁㄷㄱㅇ}
정답 : &lt;4&gt; 글자
* 정답란에 띄어쓰기 없이 입력 후 제출해주세요.</t>
  </si>
  <si>
    <t>교대역 이자카야 단체석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</si>
  <si>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{ㅅㄹㅍㄱㅇ}
정답 : &lt;5&gt; 글자
* 정답란에 띄어쓰기 없이 입력 후 제출해주세요.</t>
  </si>
  <si>
    <t>서리풀공원</t>
  </si>
  <si>
    <t>강남역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</si>
  <si>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{ㅇㅎㄴㅁㄱㅇ}
정답 : &lt;6&gt; 글자
* 정답란에 띄어쓰기 없이 입력 후 제출해주세요.</t>
  </si>
  <si>
    <t>*자카야나무 서초점</t>
  </si>
  <si>
    <t>https://m.place.naver.com/restaurant/37725304</t>
  </si>
  <si>
    <t>강남역 이자카야 단체석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</si>
  <si>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{ㅇㅅㅁㄱㅎㄱㅇ}
정답 : &lt;7&gt; 글자
* 정답란에 띄어쓰기 없이 입력 후 제출해주세요.</t>
  </si>
  <si>
    <t>역삼무궁화공원</t>
  </si>
  <si>
    <t>서초 강남역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</si>
  <si>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{ㅁㄱㅎㄱㅇ}
정답 : &lt;5&gt; 글자
* 정답란에 띄어쓰기 없이 입력 후 제출해주세요.</t>
  </si>
  <si>
    <t>무궁화공원</t>
  </si>
  <si>
    <t>창원 형사이혼전문변호사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</si>
  <si>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</si>
  <si>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비음산</t>
  </si>
  <si>
    <t>*무법인 오현 변호사창원사무소 형사이혼전문</t>
  </si>
  <si>
    <t>https://m.place.naver.com/place/1250445692</t>
  </si>
  <si>
    <t>사파동 형사이혼전문변호사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</si>
  <si>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{ㅊㅇㄱㅈ}
정답 : &lt;4&gt; 글자
* 정답란에 띄어쓰기 없이 입력 후 제출해주세요.</t>
  </si>
  <si>
    <t>창원광장</t>
  </si>
  <si>
    <t>창원 성산구 형사이혼전문변호사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</si>
  <si>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{ㄱㅇㅈㄱㄹㄱㅇ}
정답 : &lt;7&gt; 글자
* 정답란에 띄어쓰기 없이 입력 후 제출해주세요.</t>
  </si>
  <si>
    <t>가음정근린공원</t>
  </si>
  <si>
    <t>익산 중앙동 닭강정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</si>
  <si>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4.[*개날다 닭강정]플레이스를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{ㅇㅅㅂㅅㄱㅇ}
정답 : &lt;6&gt; 글자
* 정답란에 띄어쓰기 없이 입력 후 제출해주세요.</t>
  </si>
  <si>
    <t>익산배산공원</t>
  </si>
  <si>
    <t>*개날다 닭강정</t>
  </si>
  <si>
    <t>https://m.place.naver.com/restaurant/2018158928/home</t>
  </si>
  <si>
    <t>익산 중앙동 양념닭강정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</si>
  <si>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4.[*개날다 닭강정]플레이스를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{ㅂㅅ}
정답 : &lt;2&gt; 글자
* 정답란에 띄어쓰기 없이 입력 후 제출해주세요.</t>
  </si>
  <si>
    <t>배산</t>
  </si>
  <si>
    <t>익산 중앙로 양념닭강정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</si>
  <si>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4.[*개날다 닭강정]플레이스를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{ㅅㄷㅅㄷ}
정답 : &lt;4&gt; 글자
* 정답란에 띄어쓰기 없이 입력 후 제출해주세요.</t>
  </si>
  <si>
    <t>신동성당</t>
  </si>
  <si>
    <t>인천 서구 청라에메랄드로 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</si>
  <si>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4.[*미무드네일]플레이스를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</si>
  <si>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사염공원</t>
  </si>
  <si>
    <t>*미무드네일</t>
  </si>
  <si>
    <t>https://m.place.naver.com/nailshop/1587592784/home</t>
  </si>
  <si>
    <t>인천 서구 청라에메랄드로 네일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</si>
  <si>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4.[*미무드네일]플레이스를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{ㅊㄹㅎㅅㄱㅇ}
정답 : &lt;6&gt; 글자
* 정답란에 띄어쓰기 없이 입력 후 제출해주세요.</t>
  </si>
  <si>
    <t>청라호수공원</t>
  </si>
  <si>
    <t>인천 서구 청라에메랄드로 네일샵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</si>
  <si>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4.[*미무드네일]플레이스를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{ㅅㅎㅅ}
정답 : &lt;3&gt; 글자
* 정답란에 띄어쓰기 없이 입력 후 제출해주세요.</t>
  </si>
  <si>
    <t>승학산</t>
  </si>
  <si>
    <t>E</t>
  </si>
  <si>
    <t>구미 파인드미 헤어 컷</t>
  </si>
  <si>
    <t>구미 파인드미 헤어 펌</t>
  </si>
  <si>
    <t>고한 한우 맛집 누리한우촌</t>
  </si>
  <si>
    <t>하이원 맛집 누리한우촌</t>
  </si>
  <si>
    <t>안산 선부동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</si>
  <si>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{ㅅㄱㅇㅅㅇㅈㄱㅇ}
정답 : &lt;8&gt; 글자
* 정답란에 띄어쓰기 없이 입력 후 제출해주세요.</t>
  </si>
  <si>
    <t>신길역사유적공원</t>
  </si>
  <si>
    <t>**블라인드</t>
  </si>
  <si>
    <t>https://m.place.naver.com/place/1950204097/home</t>
  </si>
  <si>
    <t>https://docs.google.com/spreadsheets/d/1YCn61UsBXRjUgeWs56dbh8eDxQloAxk59OhkEr0009I/edit?gid=526316958#gid=526316958</t>
  </si>
  <si>
    <t>안산 선부동 블라인드</t>
  </si>
  <si>
    <t>안산 선부동 버티컬</t>
  </si>
  <si>
    <t>선부동 버티컬 업체</t>
  </si>
  <si>
    <t>선부동 블라인드 예약</t>
  </si>
  <si>
    <t>창원 커튼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</si>
  <si>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{ㅈㅎㄹ}
정답 : &lt;3&gt; 글자
* 정답란에 띄어쓰기 없이 입력 후 제출해주세요.</t>
  </si>
  <si>
    <t>진해루</t>
  </si>
  <si>
    <t>https://m.place.naver.com/place/1718335900/home</t>
  </si>
  <si>
    <t>진해구 커튼 업체</t>
  </si>
  <si>
    <t>창원 버티컬 업체</t>
  </si>
  <si>
    <t>창원 블라인드 예약</t>
  </si>
  <si>
    <t>진해구 블라인드 업체</t>
  </si>
  <si>
    <t>수원 음악학원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</si>
  <si>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4.[*직드로잉 취미음악학원 수원시청점]플레이스를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{ㅅㅇㅊ}
정답 : &lt;3&gt; 글자
* 정답란에 띄어쓰기 없이 입력 후 제출해주세요.</t>
  </si>
  <si>
    <t>수원천</t>
  </si>
  <si>
    <t>*직드로잉 취미음악학원 수원시청점</t>
  </si>
  <si>
    <t>https://m.place.naver.com/place/1426217193/home?entry=pll</t>
  </si>
  <si>
    <t>https://docs.google.com/spreadsheets/d/1WLnLE48IIKamkZLssKmFPZFbEeVzEYNPk050BRSo7CQ/edit?gid=0#gid=0</t>
  </si>
  <si>
    <t>수원 취미음악학원</t>
  </si>
  <si>
    <t>수원시청역 취미음악학원</t>
  </si>
  <si>
    <t>수원시청역 음악학원</t>
  </si>
  <si>
    <t>권선동 음악학원</t>
  </si>
  <si>
    <t>울산 위고비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</si>
  <si>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{ㅈㄷㄱㅇ}
정답 : &lt;4&gt; 글자
* 정답란에 띄어쓰기 없이 입력 후 제출해주세요.</t>
  </si>
  <si>
    <t>자두공원</t>
  </si>
  <si>
    <t>*림미의원</t>
  </si>
  <si>
    <t>https://m.place.naver.com/hospital/1246494345/home</t>
  </si>
  <si>
    <t>울산 마운자로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</si>
  <si>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{ㅇㅅㅇㄷㄱㄹ}
정답 : &lt;6&gt; 글자
* 정답란에 띄어쓰기 없이 입력 후 제출해주세요.</t>
  </si>
  <si>
    <t>울산웨딩거리</t>
  </si>
  <si>
    <t>울산 슬림미의원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</si>
  <si>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{ㅇㄷㅌㅁㄱㅇ}
정답 : &lt;6&gt; 글자
* 정답란에 띄어쓰기 없이 입력 후 제출해주세요.</t>
  </si>
  <si>
    <t>웨딩테마공원</t>
  </si>
  <si>
    <t>울산 피부과 슬림미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</si>
  <si>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{ㄴㅍㄹㄱㅇ}
정답 : &lt;5&gt; 글자
* 정답란에 띄어쓰기 없이 입력 후 제출해주세요.</t>
  </si>
  <si>
    <t>울산 슬림미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</si>
  <si>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{ㄱㅇㄷㅁㅎㄱㅇ}
정답 : &lt;7&gt; 글자
* 정답란에 띄어쓰기 없이 입력 후 제출해주세요.</t>
  </si>
  <si>
    <t>강원도민회공원</t>
  </si>
  <si>
    <t>이태원 곱도리탕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</si>
  <si>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4.[*번째집]플레이스를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{ㄱㄹㄷㄱ}
정답 : &lt;4&gt; 글자
* 정답란에 띄어쓰기 없이 입력 후 제출해주세요.</t>
  </si>
  <si>
    <t>경리단길</t>
  </si>
  <si>
    <t>광안리 브런치 카페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</si>
  <si>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{ㄱㅇㄹㅋㅍㄱㄹ}
정답 : &lt;7&gt; 글자
* 정답란에 띄어쓰기 없이 입력 후 제출해주세요.</t>
  </si>
  <si>
    <t>*타팜 테라스 광안리점</t>
  </si>
  <si>
    <t>https://m.place.naver.com/restaurant/89125916/home</t>
  </si>
  <si>
    <t>광안리 브런치 카페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</si>
  <si>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{ㅎㅇㄱㄹㄱㅇ}
정답 : &lt;6&gt; 글자
* 정답란에 띄어쓰기 없이 입력 후 제출해주세요.</t>
  </si>
  <si>
    <t>무주 닭볶음탕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</si>
  <si>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{ㄷㅇㅅㅈㅇㅎㅇㄹ}
정답 : &lt;8&gt; 글자
* 정답란에 띄어쓰기 없이 입력 후 제출해주세요.</t>
  </si>
  <si>
    <t>덕유산자연휴양림</t>
  </si>
  <si>
    <t>*주농원</t>
  </si>
  <si>
    <t>https://m.place.naver.com/restaurant/1577150678/home</t>
  </si>
  <si>
    <t>무주 닭볶음탕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</si>
  <si>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{ㅅㅊㅂ}
정답 : &lt;3&gt; 글자
* 정답란에 띄어쓰기 없이 입력 후 제출해주세요.</t>
  </si>
  <si>
    <t>무주 솥뚜껑 닭볶음탕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</si>
  <si>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{ㄱㅁㅈㅅㅈ}
정답 : &lt;5&gt; 글자
* 정답란에 띄어쓰기 없이 입력 후 제출해주세요.</t>
  </si>
  <si>
    <t>무주 솥뚜껑 닭볶음탕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</si>
  <si>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{ㅇㅇㄷ}
정답 : &lt;3&gt; 글자
* 정답란에 띄어쓰기 없이 입력 후 제출해주세요.</t>
  </si>
  <si>
    <t>홍성 금마면 숙소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</si>
  <si>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4.[*테이 그리다]플레이스를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{ㅇㅎㅈㄱㅇ}
정답 : &lt;5&gt; 글자
* 정답란에 띄어쓰기 없이 입력 후 제출해주세요.</t>
  </si>
  <si>
    <t>이한직가옥</t>
  </si>
  <si>
    <t>홍성 전통숙소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</si>
  <si>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4.[*테이 그리다]플레이스를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{ㅇㅈㅇㅎㅈㄱㅇ}
정답 : &lt;7&gt; 글자
* 정답란에 띄어쓰기 없이 입력 후 제출해주세요.</t>
  </si>
  <si>
    <t>의좋은형제공원</t>
  </si>
  <si>
    <t>성북구 정릉동 청소대행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</si>
  <si>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4.[*성기업]플레이스를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{ㅎㄴㅎㅁㄷ}
정답 : &lt;5&gt; 글자
* 정답란에 띄어쓰기 없이 입력 후 제출해주세요.</t>
  </si>
  <si>
    <t>하늘한마당</t>
  </si>
  <si>
    <t>*성기업</t>
  </si>
  <si>
    <t>https://m.place.naver.com/place/1818368995/home</t>
  </si>
  <si>
    <t>성북구 정릉동 청소대행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</si>
  <si>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4.[*성기업]플레이스를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{ㅅㄱㄷㅎㄱ}
정답 : &lt;5&gt; 글자
* 정답란에 띄어쓰기 없이 입력 후 제출해주세요.</t>
  </si>
  <si>
    <t>서경대학교</t>
  </si>
  <si>
    <t>금련산역 브런치 카페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</si>
  <si>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{ㅁㄹㅎㅂㄱㅇ}
정답 : &lt;6&gt; 글자
* 정답란에 띄어쓰기 없이 입력 후 제출해주세요.</t>
  </si>
  <si>
    <t>민락해변공원</t>
  </si>
  <si>
    <t>금련산역 브런치 카페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</si>
  <si>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{ㅎㅁㅅ}
정답 : &lt;3&gt; 글자
* 정답란에 띄어쓰기 없이 입력 후 제출해주세요.</t>
  </si>
  <si>
    <t>호민사</t>
  </si>
  <si>
    <t>광명 철산동 교정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</si>
  <si>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{ㅊㅁㅅㄱㄹㄱㅇ}
정답 : &lt;7&gt; 글자
* 정답란에 띄어쓰기 없이 입력 후 제출해주세요.</t>
  </si>
  <si>
    <t>철망산근린공원</t>
  </si>
  <si>
    <t>*디플란트치과의원 광명</t>
  </si>
  <si>
    <t>https://m.place.naver.com/hospital/11569511/home</t>
  </si>
  <si>
    <t>광명 철산동 턱관절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</si>
  <si>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{ㄱㅁㅊㅂㄱㅈ}
정답 : &lt;6&gt; 글자
* 정답란에 띄어쓰기 없이 입력 후 제출해주세요.</t>
  </si>
  <si>
    <t>광명찬빛광장</t>
  </si>
  <si>
    <t>광명 철산동 사랑니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</si>
  <si>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{ㄱㅂㅅㄷ}
정답 : &lt;4&gt; 글자
* 정답란에 띄어쓰기 없이 입력 후 제출해주세요.</t>
  </si>
  <si>
    <t>광북성당</t>
  </si>
  <si>
    <t>대전 둔산동 이혼소송변호사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</si>
  <si>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{ㅅㄷㅅㅇ}
정답 : &lt;4&gt; 글자
* 정답란에 띄어쓰기 없이 입력 후 제출해주세요.</t>
  </si>
  <si>
    <t>세등선원</t>
  </si>
  <si>
    <t>*무법인 오현 대전사무소 형사이혼전문</t>
  </si>
  <si>
    <t>https://m.place.naver.com/place/1564240011/home</t>
  </si>
  <si>
    <t>대전 둔산동 법률상담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</si>
  <si>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{ㅁㄴㄷㅅㄷ}
정답 : &lt;5&gt; 글자
* 정답란에 띄어쓰기 없이 입력 후 제출해주세요.</t>
  </si>
  <si>
    <t>만년동성당</t>
  </si>
  <si>
    <t>대전 둔산동 성범죄전문변호사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</si>
  <si>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{ㄷㅅㅅㅇ}
정답 : &lt;4&gt; 글자
* 정답란에 띄어쓰기 없이 입력 후 제출해주세요.</t>
  </si>
  <si>
    <t>도산서원</t>
  </si>
  <si>
    <t>대전 둔산동 형사소송변호사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</si>
  <si>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{ㅊㅎㅅ}
정답 : &lt;3&gt; 글자
* 정답란에 띄어쓰기 없이 입력 후 제출해주세요.</t>
  </si>
  <si>
    <t>충효사</t>
  </si>
  <si>
    <t>대전 법무법인 오현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</si>
  <si>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{ㄴㅅㄱㅇ}
정답 : &lt;4&gt; 글자
* 정답란에 띄어쓰기 없이 입력 후 제출해주세요.</t>
  </si>
  <si>
    <t>남선공원</t>
  </si>
  <si>
    <t>일산 경락마사지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</si>
  <si>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4.[*송스포츠마사지 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{ㄴㄹㄱ}
정답 : &lt;3&gt; 글자
* 정답란에 띄어쓰기 없이 입력 후 제출해주세요.</t>
  </si>
  <si>
    <t>*송스포츠마사지 일산본점</t>
  </si>
  <si>
    <t>https://m.place.naver.com/place/11838921/home</t>
  </si>
  <si>
    <t>일산 정발산동 스포츠마사지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</si>
  <si>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4.[*송스포츠마사지 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</si>
  <si>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호수공원</t>
  </si>
  <si>
    <t>일산 정발산동 커플마사지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</si>
  <si>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4.[*송스포츠마사지 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</si>
  <si>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{ㅅㅎㅅ}
정답 : &lt;3&gt; 글자
* 정답란에 띄어쓰기 없이 입력 후 제출해주세요.</t>
  </si>
  <si>
    <t>청라 모스테틱</t>
  </si>
  <si>
    <t>청라 두피관리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</si>
  <si>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{ㅈㅂㅇ}
정답 : &lt;3&gt; 글자
* 정답란에 띄어쓰기 없이 입력 후 제출해주세요.</t>
  </si>
  <si>
    <t>자비암</t>
  </si>
  <si>
    <t>부산 허성엽 법무사</t>
  </si>
  <si>
    <t>부산 법무사 허성엽</t>
  </si>
  <si>
    <t>부산상속포기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</si>
  <si>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{ㄴㅁㄱㅇ}
정답 : &lt;4&gt; 글자
* 정답란에 띄어쓰기 없이 입력 후 제출해주세요.</t>
  </si>
  <si>
    <t>낙민공원</t>
  </si>
  <si>
    <t>부산상속포기 허성엽 법무사</t>
  </si>
  <si>
    <t>부산상속포기 법무사</t>
  </si>
  <si>
    <t>LE</t>
  </si>
  <si>
    <t>3월 세팅 완 ~3/1</t>
  </si>
  <si>
    <t>배도라지즙 삼과채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</si>
  <si>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</si>
  <si>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삼과채건강즙 배곧본점</t>
  </si>
  <si>
    <t>https://smartstore.naver.com/samgwachae/products/8860063328</t>
  </si>
  <si>
    <t>https://docs.google.com/spreadsheets/d/1YnhvaNZosIhZ7OaMuMsKzuaCvMFLo9ZZBp1JeizLJrw/edit?gid=0#gid=0</t>
  </si>
  <si>
    <t>LokE</t>
  </si>
  <si>
    <t>배도라지즙 스틱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</si>
  <si>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</si>
  <si>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https://m.search.naver.com/search.naver?sm=mtp_hty.top&amp;where=m&amp;query=%EB%B0%B0%EB%8F%84%EB%9D%BC%EC%A7%80%EC%A6%99&amp;ackey=wvtx5pq4</t>
  </si>
  <si>
    <t>배도라지즙 진액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</si>
  <si>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</si>
  <si>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https://msearch.shopping.naver.com/search/all?query=%EB%B0%B0%EB%8F%84%EB%9D%BC%EC%A7%80%EC%A6%99&amp;vertical=search</t>
  </si>
  <si>
    <t>배도라지즙 맥문동 스틱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</si>
  <si>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</si>
  <si>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178개</t>
  </si>
  <si>
    <t>배도라지즙 스틱 삼과채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</si>
  <si>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배 도라* 스틱 배*라지즙 *액 청 맥*동 12g 15포 3Box 삼*채
 ( '광고' 클릭 절대 금지 )
 ▶판매처 : 삼과채건강즙 배곧본점
 5. 찜하기 클릭
 6. 바로가기 클릭
 7. 상품 클릭
 8. 링크(url) 복사 후 정답에 붙여넣기 후 제출</t>
    </r>
  </si>
  <si>
    <t>https://m.smartstore.naver.com/samgwachae/products/8860063328</t>
  </si>
  <si>
    <t>리포좀글루타치온 바이탈봄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</si>
  <si>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</si>
  <si>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웰빙플러스유</t>
  </si>
  <si>
    <t>https://smartstore.naver.com/spring25/products/11538838726</t>
  </si>
  <si>
    <t>리포좀글루타치온 3병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</si>
  <si>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</si>
  <si>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https://m.search.naver.com/search.naver?sm=mtp_hty.top&amp;where=m&amp;query=%EB%A6%AC%ED%8F%AC%EC%A2%80%EA%B8%80%EB%A3%A8%ED%83%80%EC%B9%98%EC%98%A8&amp;ackey=y3u8e50l</t>
  </si>
  <si>
    <t>리포좀글루타치온 60정 3병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</si>
  <si>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</si>
  <si>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https://msearch.shopping.naver.com/search/all?query=%EB%A6%AC%ED%8F%AC%EC%A2%80%EA%B8%80%EB%A3%A8%ED%83%80%EC%B9%98%EC%98%A8&amp;vertical=search</t>
  </si>
  <si>
    <t>리포좀글루타치온 600mg 3병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</si>
  <si>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</si>
  <si>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372개</t>
  </si>
  <si>
    <t>리포좀글루타치온 바이탈봄 3병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</si>
  <si>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바*탈봄 리*좀글*타치* 리*존글*타치* 600mgX60정 3*
 ( '광고' 클릭 절대 금지 )
 ▶판매처 : 웰빙플러스유
 5. 찜하기 클릭
 6. 바로가기 클릭
 7. 상품 클릭
 8. 링크(url) 복사 후 정답에 붙여넣기 후 제출</t>
    </r>
  </si>
  <si>
    <t>https://m.smartstore.naver.com/spring25/products/11538838726</t>
  </si>
  <si>
    <t>일회용앞치마 식당 업소용 부직포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</si>
  <si>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</si>
  <si>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김가상점</t>
  </si>
  <si>
    <t>https://smartstore.naver.com/kimgashop/products/12211786228</t>
  </si>
  <si>
    <t>일회용앞치마 국산 업소용 부직포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</si>
  <si>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</si>
  <si>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https://m.search.naver.com/search.naver?query=%EC%9D%BC%ED%9A%8C%EC%9A%A9%EC%95%9E%EC%B9%98%EB%A7%88&amp;sm=mtp_hty.top&amp;where=m</t>
  </si>
  <si>
    <t>일회용앞치마 식당 국산 부직포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</si>
  <si>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</si>
  <si>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https://msearch.shopping.naver.com/search/all?query=%EC%9D%BC%ED%9A%8C%EC%9A%A9%EC%95%9E%EC%B9%98%EB%A7%88&amp;vertical=search</t>
  </si>
  <si>
    <t>일회용앞치마 국산 위생 부직포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</si>
  <si>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</si>
  <si>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166개</t>
  </si>
  <si>
    <t>일회용앞치마 식당 위생 부직포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</si>
  <si>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일*용 *치마 1000매 국산 *직포 업*용 *생 앞치* 식*
 ( '광고' 클릭 절대 금지 )
 ▶판매처 : 김가상점
 5. 찜하기 클릭
 6. 바로가기 클릭
 7. 상품 클릭
 8. 링크(url) 복사 후 정답에 붙여넣기 후 제출</t>
    </r>
  </si>
  <si>
    <t>https://m.smartstore.naver.com/kimgashop/products/12211786228</t>
  </si>
  <si>
    <t>감성엽서 직접찍은 여행사진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</si>
  <si>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</si>
  <si>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수몬</t>
  </si>
  <si>
    <t>https://smartstore.naver.com/sumonn/products/12674446296</t>
  </si>
  <si>
    <t>oLkE</t>
  </si>
  <si>
    <t>감성엽서 직접찍은 자연풍경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</si>
  <si>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</si>
  <si>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https://m.search.naver.com/search.naver?sm=mtp_hty.top&amp;where=m&amp;query=%EA%B0%90%EC%84%B1%EC%97%BD%EC%84%9C&amp;ackey=8tscwrx6</t>
  </si>
  <si>
    <t>감성엽서 인테리어 촬영소품 선물용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</si>
  <si>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</si>
  <si>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https://msearch.shopping.naver.com/search/all?query=%EA%B0%90%EC%84%B1%EC%97%BD%EC%84%9C&amp;vertical=search</t>
  </si>
  <si>
    <t>감성엽서 인테리어 선물용 여행사진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</si>
  <si>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</si>
  <si>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295개</t>
  </si>
  <si>
    <t>감성엽서 4+1 직접찍은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</si>
  <si>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(4+1) 감**서 직**은 자연풍경 집인**어 카페 방**기 촬영소품 선물용 여행사진
 ( '광고' 클릭 절대 금지 )
 ▶판매처 : 수몬
 5. 찜하기 클릭
 6. 바로가기 클릭
 7. 상품 클릭
 8. 링크(url) 복사 후 정답에 붙여넣기 후 제출</t>
    </r>
  </si>
  <si>
    <t>https://m.smartstore.naver.com/sumonn/products/12674446296</t>
  </si>
  <si>
    <t>모바일 청첩장 알림톡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</si>
  <si>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</si>
  <si>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모바일 청첩장 리마인드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</si>
  <si>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</si>
  <si>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https://m.search.naver.com/search.naver?sm=mtp_hty.top&amp;where=m&amp;query=%EB%AA%A8%EB%B0%94%EC%9D%BC+%EC%B2%AD%EC%B2%A9%EC%9E%A5&amp;ackey=ldghoenx</t>
  </si>
  <si>
    <t>모바일 청첩장 평생소장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</si>
  <si>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</si>
  <si>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https://msearch.shopping.naver.com/search/all?query=%EB%AA%A8%EB%B0%94%EC%9D%BC%20%EC%B2%AD%EC%B2%A9%EC%9E%A5&amp;vertical=search</t>
  </si>
  <si>
    <t>모바일 청첩장 1+2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</si>
  <si>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</si>
  <si>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459개</t>
  </si>
  <si>
    <t>모바일 청첩장 하객 알림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</si>
  <si>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Bonne Yajou
 5. 찜하기 클릭
 6. 바로가기 클릭
 7. 상품 클릭
 8. 링크(url) 복사 후 정답에 붙여넣기 후 제출</t>
    </r>
  </si>
  <si>
    <t>https://m.smartstore.naver.com/bonneyajou/products/12584036947</t>
  </si>
  <si>
    <t>달항아리액자 이담작가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</si>
  <si>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</si>
  <si>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이담소상점</t>
  </si>
  <si>
    <t>https://smartstore.naver.com/idamso/products/12882598811</t>
  </si>
  <si>
    <t>https://docs.google.com/spreadsheets/d/15a3MfxY9WXvShR7UbxoUraaidVVUDS1yLJ7d5XA4N-Q/edit?usp=sharing</t>
  </si>
  <si>
    <t>달항아리액자 이담작가 그림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</si>
  <si>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</si>
  <si>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https://m.search.naver.com/search.naver?sm=mtp_hty.top&amp;where=m&amp;query=%EB%8B%AC%ED%95%AD%EC%95%84%EB%A6%AC+%EC%95%A1%EC%9E%90&amp;ackey=u1711ued</t>
  </si>
  <si>
    <t>달항아리액자 개업선물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</si>
  <si>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</si>
  <si>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https://msearch.shopping.naver.com/search/all?query=%EB%8B%AC%ED%95%AD%EC%95%84%EB%A6%AC%20%EC%95%A1%EC%9E%90&amp;frm=MOSCPRO&amp;nl-ts-pid=jTkAslqX6IKssNbj3Tl-389759</t>
  </si>
  <si>
    <t>달항아리액자 재물운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</si>
  <si>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</si>
  <si>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127개</t>
  </si>
  <si>
    <t>달항아리액자 풍수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</si>
  <si>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</si>
  <si>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https://m.smartstore.naver.com/idamso/products/12882598811</t>
  </si>
  <si>
    <t>답례품 비누 플루메리아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</si>
  <si>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</si>
  <si>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답례품 비누 결혼 돌잔치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</si>
  <si>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</si>
  <si>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https://m.search.naver.com/search.naver?sm=mtp_hty.top&amp;where=m&amp;query=%EB%8B%B5%EB%A1%80%ED%92%88+%EB%B9%84%EB%88%84&amp;ackey=06lni9io</t>
  </si>
  <si>
    <t>답례품 비누 천연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</si>
  <si>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</si>
  <si>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https://msearch.shopping.naver.com/search/all?query=%EB%8B%B5%EB%A1%80%ED%92%88%20%EB%B9%84%EB%88%84&amp;vertical=search</t>
  </si>
  <si>
    <t>답례품 비누 하와이꽃 천연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</si>
  <si>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</si>
  <si>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453개</t>
  </si>
  <si>
    <t>답례품 비누 플루메리아 돌잔치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</si>
  <si>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하*이꽃 플*메리* 결혼 돌*치 *례품 천*비누
 ( '광고' 클릭 절대 금지 )
 ▶판매처 : 온비다
 5. 찜하기 클릭
 6. 바로가기 클릭
 7. 상품 클릭
 8. 링크(url) 복사 후 정답에 붙여넣기 후 제출</t>
    </r>
  </si>
  <si>
    <t>https://m.smartstore.naver.com/soap_0322/products/12589486421</t>
  </si>
  <si>
    <t>졸업식꽃다발 토일월플라워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</si>
  <si>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</si>
  <si>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https://smartstore.naver.com/toilwol_flower/products/12972261684</t>
  </si>
  <si>
    <t>졸업식꽃다발 토일월플라워 생화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</si>
  <si>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</si>
  <si>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https://m.search.naver.com/search.naver?sm=mtp_hty.top&amp;where=m&amp;query=%EC%A1%B8%EC%97%85%EC%8B%9D%EA%BD%83%EB%8B%A4%EB%B0%9C&amp;ackey=yropnb2s</t>
  </si>
  <si>
    <t>졸업식꽃다발 토일월플라워 배송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</si>
  <si>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</si>
  <si>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https://msearch.shopping.naver.com/search/all?query=%EC%A1%B8%EC%97%85%EC%8B%9D%EA%BD%83%EB%8B%A4%EB%B0%9C&amp;vertical=search</t>
  </si>
  <si>
    <t>졸업식꽃다발 토일월플라워 기념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</si>
  <si>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</si>
  <si>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73개</t>
  </si>
  <si>
    <t>졸업식꽃다발 토일월플라워 연인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</si>
  <si>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졸*식 꽃*발 생**송 축하 기념 연인 선물 대형 L
 ( '광고' 클릭 절대 금지 )
 ▶판매처 : 토일월플라워
 5. 찜하기 클릭
 6. 바로가기 클릭 
 7. 상품 클릭
 8. 링크(url) 복사 후 정답에 붙여넣기 후 제출</t>
    </r>
  </si>
  <si>
    <t>https://m.smartstore.naver.com/toilwol_flower/products/12972261684</t>
  </si>
  <si>
    <t>졸업식 꽃다발 토일월플라워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</si>
  <si>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</si>
  <si>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https://smartstore.naver.com/toilwol_flower/products/12967427944</t>
  </si>
  <si>
    <t>졸업식 꽃다발 토일월플라워 연인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</si>
  <si>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</si>
  <si>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졸업식 꽃다발 토일월플라워 중형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</si>
  <si>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</si>
  <si>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졸업식 꽃다발 토일월플라워 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</si>
  <si>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</si>
  <si>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74개</t>
  </si>
  <si>
    <t>졸업식 꽃다발 토일월플라워 생화배송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</si>
  <si>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졸*식 꽃*발 생**송 축하 기념 연인 선물 중형 M
 ( '광고' 클릭 절대 금지 )
 ▶판매처 : 토일월플라워
 5. 찜하기 클릭
 6. 바로가기 클릭 
 7. 상품 클릭
 8. 링크(url) 복사 후 정답에 붙여넣기 후 제출</t>
    </r>
  </si>
  <si>
    <t>https://m.smartstore.naver.com/toilwol_flower/products/12967427944</t>
  </si>
  <si>
    <t>노즈워크 뚱땅 뚱땅 강아지 퍼즐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</si>
  <si>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</si>
  <si>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뚱땅 뚱땅</t>
  </si>
  <si>
    <t>https://smartstore.naver.com/gye_oul/products/12566771495</t>
  </si>
  <si>
    <t>노즈워크 분리불안 퍼즐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</si>
  <si>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</si>
  <si>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https://m.search.naver.com/search.naver?sm=mtp_hty.top&amp;where=m&amp;query=%EB%85%B8%EC%A6%88%EC%9B%8C%ED%81%AC&amp;ackey=fkt4wpqv</t>
  </si>
  <si>
    <t>노즈워크 발자국퍼즐 강아지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</si>
  <si>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</si>
  <si>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https://msearch.shopping.naver.com/search/all?query=%EB%85%B8%EC%A6%88%EC%9B%8C%ED%81%AC&amp;vertical=search</t>
  </si>
  <si>
    <t>노즈워크 분리불안 강아지 발자국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</si>
  <si>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</si>
  <si>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노즈워크 분리불안 강아지 발자국퍼즐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</si>
  <si>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</si>
  <si>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https://m.smartstore.naver.com/gye_oul/products/12566771495</t>
  </si>
  <si>
    <t>쇼핑백 제작 빠른 종이가방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</si>
  <si>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</si>
  <si>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쇼핑백 초고속 맞춤제작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</si>
  <si>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</si>
  <si>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https://m.search.naver.com/search.naver?sm=mtp_hty.top&amp;where=m&amp;query=%EC%87%BC%ED%95%91%EB%B0%B1%EC%A0%9C%EC%9E%91&amp;ackey=a4c9i3xi</t>
  </si>
  <si>
    <t>쇼핑백 소량 관공서 200매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</si>
  <si>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</si>
  <si>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https://msearch.shopping.naver.com/search/all?query=%EC%87%BC%ED%95%91%EB%B0%B1%EC%A0%9C%EC%9E%91&amp;vertical=search</t>
  </si>
  <si>
    <t>쇼핑백 제작 관공서 병원 치과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</si>
  <si>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</si>
  <si>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473개</t>
  </si>
  <si>
    <t>쇼핑백 제작 관공서 병원 치과 200매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</si>
  <si>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</si>
  <si>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t>https://m.smartstore.naver.com/future_integration/products/7362295626</t>
  </si>
  <si>
    <t>자석 전단지 부동산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</si>
  <si>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</si>
  <si>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종이자석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</si>
  <si>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</si>
  <si>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https://m.search.naver.com/search.naver?sm=mtp_hty.top&amp;where=m&amp;query=%EC%9E%90%EC%84%9D%20%EC%A0%84%EB%8B%A8%EC%A7%80&amp;ackey=rnf9597z</t>
  </si>
  <si>
    <t>자석 전단지 전단1000매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</si>
  <si>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</si>
  <si>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https://msearch.shopping.naver.com/search/all?query=%EC%9E%90%EC%84%9D%20%EC%A0%84%EB%8B%A8%EC%A7%80&amp;vertical=search</t>
  </si>
  <si>
    <t>자석 전단지 홍보지 소량제작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</si>
  <si>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</si>
  <si>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282개</t>
  </si>
  <si>
    <t>자석 전단지 음식점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</si>
  <si>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종*자석 전*지 소*제작 홍보* 음*점 *동산 전* 1000매 배*
 ( '광고' 클릭 절대 금지 )
 ▶판매처 : 다잇다인쇄
 5. 찜하기 클릭
 6. 바로가기 클릭 
 7. 상품 클릭
 8. 링크(url) 복사 후 정답에 붙여넣기 후 제출</t>
    </r>
  </si>
  <si>
    <t>https://m.smartstore.naver.com/idbag/products/6275745194</t>
  </si>
  <si>
    <t>유기농 밀크씨슬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</si>
  <si>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</si>
  <si>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https://search.shopping.naver.com/catalog/51929517815</t>
  </si>
  <si>
    <t>유기농 밀크씨슬 30정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</si>
  <si>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</si>
  <si>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https://m.search.naver.com/search.naver?sm=mtp_hty.top&amp;where=m&amp;query=%EC%9C%A0%EA%B8%B0%EB%86%8D%20%EB%B0%80%ED%81%AC%EC%94%A8%EC%8A%AC&amp;ackey=k8iczucg</t>
  </si>
  <si>
    <t>유기농 밀크씨슬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</si>
  <si>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</si>
  <si>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https://msearch.shopping.naver.com/search/all?query=%EC%9C%A0%EA%B8%B0%EB%86%8D%20%EB%B0%80%ED%81%AC%EC%94%A8%EC%8A%AC&amp;vertical=search</t>
  </si>
  <si>
    <t>유기농 밀크씨슬 30정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</si>
  <si>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</si>
  <si>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478개</t>
  </si>
  <si>
    <t>유기농 밀크씨슬 1000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</si>
  <si>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셀* 유기* 밀**슬 1000mg x 30정 1개
 ▶판매처 : 셀가
 5. 찜하기 클릭
 6. 바로가기 클릭
 7. 상품 클릭
 8. 링크(url) 복사 후 정답에 붙여넣기 후 제출</t>
  </si>
  <si>
    <t>https://m.smartstore.naver.com/cellga/products/6204948610</t>
  </si>
  <si>
    <t>어린이 홍삼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</si>
  <si>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</si>
  <si>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 홍삼 30포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</si>
  <si>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</si>
  <si>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https://m.search.naver.com/search.naver?sm=mtb_hty.top&amp;where=m&amp;ssc=tab.m.all&amp;oquery=%EC%96%B4%EB%A6%B0%EC%9D%B4+%ED%99%8D%EC%82%BC&amp;tqi=jTNlzlqX6IKssNbejQl-282637&amp;query=%ED%99%8D%EC%82%BC&amp;ackey=okb6ge7c</t>
  </si>
  <si>
    <t>어린이 홍삼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</si>
  <si>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</si>
  <si>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https://msearch.shopping.naver.com/search/all?query=%EC%96%B4%EB%A6%B0%EC%9D%B4%20%ED%99%8D%EC%82%BC&amp;vertical=search</t>
  </si>
  <si>
    <t>어린이 홍삼 30포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</si>
  <si>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</si>
  <si>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198개</t>
  </si>
  <si>
    <t>어린이 홍삼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</si>
  <si>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*생가 *즈로운 *린이홍삼 *5ml x *0포 *개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진생가 몰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</si>
  <si>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https://m.smartstore.naver.com/ginsenga/products/5015177050</t>
  </si>
  <si>
    <t>무드등 다이아몬드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</si>
  <si>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</si>
  <si>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빛내는 사람들</t>
  </si>
  <si>
    <t>https://smartstore.naver.com/homecoffeeing/products/5685412242</t>
  </si>
  <si>
    <t>무드등 다이아몬드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</si>
  <si>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</si>
  <si>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https://m.search.naver.com/search.naver?sm=mtp_hty.top&amp;where=m&amp;query=%EB%AC%B4%EB%93%9C%EB%93%B1&amp;ackey=n20sddzt</t>
  </si>
  <si>
    <t>무드등 LED 탁상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</si>
  <si>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</si>
  <si>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https://msearch.shopping.naver.com/search/all?query=%EB%AC%B4%EB%93%9C%EB%93%B1&amp;vertical=search</t>
  </si>
  <si>
    <t>무드등 오로라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</si>
  <si>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</si>
  <si>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216개</t>
  </si>
  <si>
    <t>무드등 오로라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</si>
  <si>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찜하기 클릭
 6. 바로가기 클릭
 7. 상품 클릭
 8. 링크(url) 복사 후 정답에 붙여넣기 후 제출</t>
    </r>
  </si>
  <si>
    <t>https://m.smartstore.naver.com/homecoffeeing/products/5685412242</t>
  </si>
  <si>
    <t>불멍 무드등 무선 LED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</si>
  <si>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</si>
  <si>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https://smartstore.naver.com/homecoffeeing/products/11070773408</t>
  </si>
  <si>
    <t>불멍 무드등 LED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</si>
  <si>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</si>
  <si>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https://m.search.naver.com/search.naver?sm=mtp_hty.top&amp;where=m&amp;query=%EB%B6%88%EB%A9%8D+%EB%AC%B4%EB%93%9C%EB%93%B1&amp;ackey=6gaos88n</t>
  </si>
  <si>
    <t>불멍 무드등 수면등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</si>
  <si>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</si>
  <si>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https://msearch.shopping.naver.com/search/all?query=%EB%B6%88%EB%A9%8D%20%EB%AC%B4%EB%93%9C%EB%93%B1&amp;vertical=search</t>
  </si>
  <si>
    <t>불멍 무드등 벽난로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</si>
  <si>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</si>
  <si>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791개</t>
  </si>
  <si>
    <t>불멍 무드등 무선 수유등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</si>
  <si>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찜하기 클릭
 6. 바로가기 클릭
 7. 상품 클릭
 8. 링크(url) 복사 후 정답에 붙여넣기 후 제출</t>
    </r>
  </si>
  <si>
    <t>https://m.smartstore.naver.com/homecoffeeing/products/11070773408</t>
  </si>
  <si>
    <t>불멍 무드등 크리스마스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</si>
  <si>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</si>
  <si>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템x템</t>
  </si>
  <si>
    <t>https://smartstore.naver.com/temxtem/products/8471353962</t>
  </si>
  <si>
    <t>불멍 무드등 크리스마스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</si>
  <si>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</si>
  <si>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https://m.search.naver.com/search.naver?sm=mtp_hty.top&amp;where=m&amp;query=%EB%B6%88%EB%A9%8D%20%EB%AC%B4%EB%93%9C%EB%93%B1&amp;ackey=n20sddzt</t>
  </si>
  <si>
    <t>불멍 무드등 크리스마스 땡처리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</si>
  <si>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</si>
  <si>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무선 LED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</si>
  <si>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</si>
  <si>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450개</t>
  </si>
  <si>
    <t>불멍 무드등 벽난로 땡처리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</si>
  <si>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*멍 *드등 *ED *명 *난로 *유등 *선 *리스마스 *들이
 ( '광고' 클릭 절대 금지 )
 ▶판매처 : 템x템
 5. 찜하기 클릭
 6. 바로가기 클릭
 7. 상품 클릭
 8. 링크(url) 복사 후 정답에 붙여넣기 후 제출</t>
    </r>
  </si>
  <si>
    <t>https://m.smartstore.naver.com/temxtem/products/8471353962</t>
  </si>
  <si>
    <t>불멍 무드등 무선 LED G형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</si>
  <si>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</si>
  <si>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https://smartstore.naver.com/homecoffeeing/products/11070784883</t>
  </si>
  <si>
    <t>불멍 무드등 무선 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</si>
  <si>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</si>
  <si>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무선 수유등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</si>
  <si>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</si>
  <si>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불타는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</si>
  <si>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</si>
  <si>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406개</t>
  </si>
  <si>
    <t>불멍 무드등 불타는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</si>
  <si>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찜하기 클릭
 6. 바로가기 클릭
 7. 상품 클릭
 8. 링크(url) 복사 후 정답에 붙여넣기 후 제출</t>
    </r>
  </si>
  <si>
    <t>https://m.smartstore.naver.com/homecoffeeing/products/11070784883</t>
  </si>
  <si>
    <t>참기름 진한 저온압착 300ml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</si>
  <si>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읍내방앗간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</si>
  <si>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읍내방앗간</t>
  </si>
  <si>
    <t>https://smartstore.naver.com/eus444/products/9118672343</t>
  </si>
  <si>
    <t>참기름 국내산 진한 300ml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</si>
  <si>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</si>
  <si>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https://m.search.naver.com/search.naver?sm=mtp_hty.top&amp;where=m&amp;query=%EC%B0%B8%EA%B8%B0%EB%A6%84&amp;ackey=dtmz0016</t>
  </si>
  <si>
    <t>참기름 진한 300ml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</si>
  <si>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</si>
  <si>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https://msearch.shopping.naver.com/search/all?query=%EC%B0%B8%EA%B8%B0%EB%A6%84&amp;vertical=search</t>
    </r>
    <r>
      <rPr>
        <sz val="0"/>
        <color rgb="FF000000"/>
        <rFont val="Arial"/>
      </rPr>
      <t>h</t>
    </r>
  </si>
  <si>
    <t>참기름 읍내방앗간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</si>
  <si>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</si>
  <si>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88개</t>
  </si>
  <si>
    <t>참기름 읍내방앗간 300ml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</si>
  <si>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*온압착 *내산 *한 *기름 *00ml
 ( '광고' 클릭 절대 금지 )
 ▶판매처 : 읍내방앗간
 5. 찜하기 클릭
 6. 바로가기 클릭
 7. 상품 클릭
 8. 링크(url) 복사 후 정답에 붙여넣기 후 제출</t>
    </r>
  </si>
  <si>
    <t>https://m.smartstore.naver.com/eus444/products/9118672343</t>
  </si>
  <si>
    <t>홍삼정 프리미엄 스틱</t>
  </si>
  <si>
    <t>미션 수행하고,
리워드 즉시 적립 받으세요!
1. 하단 [검색어 복사하기] 버튼을 클릭 하고, 키워드를 복사해주세요.
2. [힌트 보기] 버튼을 클릭해서 구글에 접속해주세요.
3. 복사된 키워드를 검색 창에 붙여 넣고 검색해주세요.
4. 아래 '가격비교' 상품을 클릭 해주세요.
 *최저 및 판매처 표시가 있는 상품을 클릭 해주세요*
*생가 *삼정 순 *리미엄 *틱 *0g x *0포 *개
 ▶판매처 : 진생가 몰
 5. 상세페이지 하단 구매 추가정보에서 상품번호 뒤 5자리를
 아래 정답란에 입력 후 제출해주세요.</t>
  </si>
  <si>
    <t>홍삼정 10g 30포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</si>
  <si>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*생가 *삼정 순 *리미엄 *틱 *0g x *0포 *개
 ▶판매처 : 진생가 몰
 5. 상세페이지 하단 구매 추가정보에서 상품번호 뒤 5자리를
 아래 정답란에 입력 후 제출해주세요.</t>
  </si>
  <si>
    <t>https://m.search.naver.com/search.naver?sm=mtp_hty.top&amp;where=m&amp;query=%ED%99%8D%EC%82%BC%EC%A0%95&amp;ackey=sa14lnux</t>
  </si>
  <si>
    <t>홍삼정 10g 30포 1개</t>
  </si>
  <si>
    <t>https://msearch.shopping.naver.com/search/all?query=%ED%99%8D%EC%82%BC%EC%A0%95&amp;vertical=search</t>
  </si>
  <si>
    <t>홍삼정 프리미엄 스틱 30포</t>
  </si>
  <si>
    <t>501개</t>
  </si>
  <si>
    <t>홍삼정 프리미엄 스틱 10g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</si>
  <si>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</t>
    </r>
    <r>
      <rPr>
        <sz val="0"/>
        <color rgb="FF4A86E8"/>
        <rFont val="Arial"/>
      </rPr>
      <t xml:space="preserve"> 
</t>
    </r>
    <r>
      <rPr>
        <sz val="0"/>
        <color theme="1"/>
        <rFont val="Arial"/>
      </rPr>
      <t xml:space="preserve"> *최저 및 판매처 표시가 있는 상품을 클릭 해주세요*
*생가 *삼정 순 *리미엄 *틱 *0g x *0포 *개
 ▶판매처 : 진생가 몰
 5. 찜하기 클릭
 6. 바로가기 클릭
 7. 상품 클릭
 8. 링크(url) 복사 후 정답에 붙여넣기 후 제출</t>
    </r>
  </si>
  <si>
    <t>https://m.smartstore.naver.com/ginsenga/products/4079311815</t>
  </si>
  <si>
    <t>액체표백제 맘크린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</si>
  <si>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맘크린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</si>
  <si>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맘크린</t>
  </si>
  <si>
    <t>https://smartstore.naver.com/jwventure/products/11398057988</t>
  </si>
  <si>
    <t>액체표백제 O2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</si>
  <si>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</si>
  <si>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https://m.search.naver.com/search.naver?sm=mtp_hty.top&amp;where=m&amp;query=%EC%95%A1%EC%B2%B4%ED%91%9C%EB%B0%B1%EC%A0%9C&amp;ackey=2nptvce2</t>
  </si>
  <si>
    <t>액체표백제 산소계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</si>
  <si>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</si>
  <si>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https://msearch.shopping.naver.com/search/all?query=%EC%95%A1%EC%B2%B4%ED%91%9C%EB%B0%B1%EC%A0%9C&amp;vertical=search</t>
  </si>
  <si>
    <t>액체표백제 O2 산소계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</si>
  <si>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</si>
  <si>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52개</t>
  </si>
  <si>
    <t>액체표백제 맘크린O2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</si>
  <si>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*크린 O2*체 *소계 *백제 2Lx*개
 ( '광고' 클릭 절대 금지 )
 ▶판매처 : 맘크린
 5. 찜하기 클릭
 6. 바로가기 클릭
 7. 상품 클릭
 8. 링크(url) 복사 후 정답에 붙여넣기 후 제출</t>
    </r>
  </si>
  <si>
    <t>https://m.smartstore.naver.com/jwventure/products/11398057988</t>
  </si>
  <si>
    <t>인절미 호랭이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</si>
  <si>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</si>
  <si>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무등산 호랭이</t>
  </si>
  <si>
    <t>https://smartstore.naver.com/mudungricecake/products/12319204042</t>
  </si>
  <si>
    <t>인절미 단호박 10개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</si>
  <si>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</si>
  <si>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https://m.search.naver.com/search.naver?sm=mtp_hty.top&amp;where=m&amp;query=%EC%9D%B8%EC%A0%88%EB%AF%B8&amp;ackey=gkgy2tdl</t>
  </si>
  <si>
    <t>인절미 1kg 10개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</si>
  <si>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</si>
  <si>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https://msearch.shopping.naver.com/search/all?query=%EC%9D%B8%EC%A0%88%EB%AF%B8&amp;vertical=search</t>
  </si>
  <si>
    <t>인절미 무등산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</si>
  <si>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</si>
  <si>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446개</t>
  </si>
  <si>
    <t>인절미 떡 10개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</si>
  <si>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무*산호*이떡 단*박 *절미 *지않* 떡 1kg 10개
 ( '광고' 클릭 절대 금지 )
 ▶판매처 : 무등산 호랭이
 5. 찜하기 클릭
 6. 바로가기 클릭
 7. 상품 클릭
 8. 링크(url) 복사 후 정답에 붙여넣기 후 제출</t>
    </r>
  </si>
  <si>
    <t>https://m.smartstore.naver.com/mudungricecake/products/12319204042</t>
  </si>
  <si>
    <t>침대 파로마 슬라이딩 수납침대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</si>
  <si>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</si>
  <si>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온라인 브랜드 가구</t>
  </si>
  <si>
    <t>https://smartstore.naver.com/furnionehome/products/6941758196</t>
  </si>
  <si>
    <t>침대 소이 통큰 SS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</si>
  <si>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</si>
  <si>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https://m.search.naver.com/search.naver?sm=mtp_hty.top&amp;where=m&amp;query=%EC%B9%A8%EB%8C%80&amp;ackey=10a93fmc</t>
  </si>
  <si>
    <t>침대 소이 수납침대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</si>
  <si>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</si>
  <si>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https://msearch.shopping.naver.com/search/all?query=%EC%B9%A8%EB%8C%80&amp;vertical=search</t>
  </si>
  <si>
    <t>침대 소이 파로마 통큰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</si>
  <si>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</si>
  <si>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소이 SS 수납침대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</si>
  <si>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빅 *라이딩 통큰 수*침* SS 프*임
 ( '광고' 클릭 절대 금지 )
 ▶판매처 : 온라인 브랜드 가구
 5. 찜하기 클릭
 6. 바로가기 클릭
 7. 상품 클릭
 8. 링크(url) 복사 후 정답에 붙여넣기 후 제출</t>
    </r>
  </si>
  <si>
    <t>https://m.smartstore.naver.com/furnionehome/products/6941758196</t>
  </si>
  <si>
    <t>화장대 틈새 입식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</si>
  <si>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</si>
  <si>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https://search.shopping.naver.com/catalog/42766555631</t>
  </si>
  <si>
    <t>화장대 소이 카렌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</si>
  <si>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</si>
  <si>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https://m.search.naver.com/search.naver?sm=mtp_hty.top&amp;where=m&amp;query=%ED%99%94%EC%9E%A5%EB%8C%80&amp;ackey=mejcnglv</t>
  </si>
  <si>
    <t>화장대 파로마 카렌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</si>
  <si>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</si>
  <si>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https://msearch.shopping.naver.com/search/all?query=%ED%99%94%EC%9E%A5%EB%8C%80&amp;vertical=search</t>
  </si>
  <si>
    <t>화장대 파로마 입식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</si>
  <si>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</si>
  <si>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749개</t>
  </si>
  <si>
    <t>화장대 파로마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</si>
  <si>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파*마 *이 카* 틈새 *식 화*대 400 Y*G062
 ▶판매처 : 온라인 브랜드 가구
 5. 찜하기 클릭
 6. 바로가기 클릭
 7. 상품 클릭
 8. 링크(url) 복사 후 정답에 붙여넣기 후 제출</t>
  </si>
  <si>
    <t>https://m.smartstore.naver.com/furnionehome/products/9199426232</t>
  </si>
  <si>
    <t>옷장 라자가구 양문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</si>
  <si>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</si>
  <si>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라자가구 스토어</t>
  </si>
  <si>
    <t>https://smartstore.naver.com/rajastore/products/9618562096</t>
  </si>
  <si>
    <t>옷장 양문 1000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</si>
  <si>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</si>
  <si>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https://m.search.naver.com/search.naver?sm=mtp_hty.top&amp;where=m&amp;query=%EC%98%B7%EC%9E%A5&amp;ackey=6mhy0lqa</t>
  </si>
  <si>
    <t>옷장 위드 모노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</si>
  <si>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</si>
  <si>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https://msearch.shopping.naver.com/search/all?query=%EC%98%B7%EC%9E%A5&amp;vertical=search</t>
  </si>
  <si>
    <t>옷장 1000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</si>
  <si>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</si>
  <si>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358개</t>
  </si>
  <si>
    <t xml:space="preserve">옷장 양문 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</si>
  <si>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</si>
  <si>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t>https://m.smartstore.naver.com/rajastore/products/9618562096</t>
  </si>
  <si>
    <t>옷장 라자가구 슬라이딩 빅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</si>
  <si>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</si>
  <si>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https://smartstore.naver.com/rajastore/products/5069856798</t>
  </si>
  <si>
    <t>옷장 라자가구 슬라이딩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</si>
  <si>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</si>
  <si>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https://m.search.naver.com/search.naver?sm=mtp_hty.top&amp;where=m&amp;query=%EC%98%B7%EC%9E%A5&amp;ackey=b4savo7u</t>
  </si>
  <si>
    <t>옷장 라자가구 jy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</si>
  <si>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</si>
  <si>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jy195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</si>
  <si>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</si>
  <si>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373개</t>
  </si>
  <si>
    <t>옷장 행거형 JY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</si>
  <si>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</si>
  <si>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t>https://m.smartstore.naver.com/rajastore/products/5069856798</t>
  </si>
  <si>
    <t>주방수납장 라자가구 밥솥장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</si>
  <si>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</si>
  <si>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https://search.shopping.naver.com/catalog/56651011287</t>
  </si>
  <si>
    <t>주방수납장 라자가구 전자렌지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</si>
  <si>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</si>
  <si>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https://m.search.naver.com/search.naver?sm=mtp_hty.top&amp;where=m&amp;query=%EC%A3%BC%EB%B0%A9%EC%88%98%EB%82%A9%EC%9E%A5&amp;ackey=9i6k1h33</t>
  </si>
  <si>
    <t>주방수납장 데코 전자렌지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</si>
  <si>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</si>
  <si>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https://msearch.shopping.naver.com/search/all?query=%EC%A3%BC%EB%B0%A9%EC%88%98%EB%82%A9%EC%9E%A5&amp;vertical=search</t>
  </si>
  <si>
    <t>주방수납장 화이트 3단 밥솥장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</si>
  <si>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</si>
  <si>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514개</t>
  </si>
  <si>
    <t>주방수납장 밥솥장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</si>
  <si>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라**구 위드 데코 인출 밥*장 전**지 수납장 g**045 600x400x1225mm 3단, 화이트
 ▶판매처 : 라자가구 스토어
 5. 찜하기 클릭
 6. 바로가기 클릭
 7. 상품 클릭
 8. 링크(url) 복사 후 정답에 붙여넣기 후 제출</t>
  </si>
  <si>
    <t>https://m.smartstore.naver.com/rajastore/products/6515554205</t>
  </si>
  <si>
    <t>옷걸이 홈앤영 논슬립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</si>
  <si>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</si>
  <si>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https://smartstore.naver.com/nbi12/products/10249717232</t>
  </si>
  <si>
    <t>옷걸이 프리미엄 나무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</si>
  <si>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</si>
  <si>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https://m.search.naver.com/search.naver?sm=mtp_hty.top&amp;where=m&amp;query=%EC%98%B7%EA%B1%B8%EC%9D%B4&amp;ackey=b4savo7u</t>
  </si>
  <si>
    <t>옷걸이 논슬립 10P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</si>
  <si>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</si>
  <si>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https://msearch.shopping.naver.com/search/all?query=%EC%98%B7%EA%B1%B8%EC%9D%B4&amp;vertical=search</t>
  </si>
  <si>
    <t>옷걸이 프리미엄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</si>
  <si>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</si>
  <si>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510개</t>
  </si>
  <si>
    <t>옷걸이 니트 논슬립 10P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</si>
  <si>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홈*영 프**엄 논슬립 나무 옷*이 원목 니트 긴목 옷*게 10P 세트
 ( '광고' 클릭 절대 금지 )
 ▶판매처 : 홈앤영
 5. 찜하기 클릭
 6. 바로가기 클릭
 7. 상품 클릭
 8. 링크(url) 복사 후 정답에 붙여넣기 후 제출</t>
    </r>
  </si>
  <si>
    <t>https://m.smartstore.naver.com/nbi12/products/10249717232</t>
  </si>
  <si>
    <t>겨울골프장갑 엔젤 18호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</si>
  <si>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 18호, 블랙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</si>
  <si>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MacKulty</t>
  </si>
  <si>
    <t>https://smartstore.naver.com/mackulty/products/12703040546</t>
  </si>
  <si>
    <t>겨울골프장갑 양손 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</si>
  <si>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 18호, 블랙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</si>
  <si>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https://m.search.naver.com/search.naver?sm=mtp_hty.top&amp;where=m&amp;query=%EA%B2%A8%EC%9A%B8%EA%B3%A8%ED%94%84%EC%9E%A5%EA%B0%91&amp;ackey=wm5zl5l3</t>
  </si>
  <si>
    <t>겨울골프장갑 양손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</si>
  <si>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 18호, 블랙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</si>
  <si>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https://msearch.shopping.naver.com/search/all?query=%EA%B2%A8%EC%9A%B8%EA%B3%A8%ED%94%84%EC%9E%A5%EA%B0%91&amp;vertical=search</t>
  </si>
  <si>
    <t>겨울골프장갑 양손 선물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</si>
  <si>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 18호, 블랙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 xml:space="preserve">를
 아래 정답란에 입력 후 제출해주세요. </t>
    </r>
  </si>
  <si>
    <t>159개</t>
  </si>
  <si>
    <t>겨울골프장갑 양손 블랙 18호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</si>
  <si>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맥*티 엔* 겨울 *프장갑 *손 18호, 블랙
 ( '광고' 클릭 절대 금지 )
 ▶판매처 : MacKulty
 5. 찜하기 클릭
 6. 바로가기 클릭
 7. 상품 클릭
 8. 링크(url) 복사 후 정답에 붙여넣기 후 제출</t>
    </r>
  </si>
  <si>
    <t>https://m.smartstore.naver.com/mackulty/products/12703040546</t>
  </si>
  <si>
    <t>온열변기커버 제조직판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</si>
  <si>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</si>
  <si>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운상</t>
  </si>
  <si>
    <t>https://smartstore.naver.com/woonsang/products/2376170293</t>
  </si>
  <si>
    <t>https://docs.google.com/spreadsheets/d/1a-7MApfhc9J9XptKWoG2-3J3uldbiSqb8GHhEAT1Hig/edit?gid=855286865#gid=855286865</t>
  </si>
  <si>
    <t>온열변기커버 운상 온시트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</si>
  <si>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</si>
  <si>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https://m.search.naver.com/search.naver?sm=mtp_hty.top&amp;where=m&amp;query=%EC%98%A8%EC%97%B4%EB%B3%80%EA%B8%B0%EC%BB%A4%EB%B2%84&amp;ackey=hp8ro1g2</t>
  </si>
  <si>
    <t>온열변기커버 WS-1000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</si>
  <si>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</si>
  <si>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https://msearch.shopping.naver.com/search/all?query=%EC%98%A8%EC%97%B4%EB%B3%80%EA%B8%B0%EC%BB%A4%EB%B2%84&amp;vertical=search</t>
  </si>
  <si>
    <t>온열변기커버 방수 시트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</si>
  <si>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</si>
  <si>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1242개</t>
  </si>
  <si>
    <t>온열변기커버 생활방수 시트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</si>
  <si>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</si>
  <si>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t>https://m.smartstore.naver.com/woonsang/products/2376170293</t>
  </si>
  <si>
    <t>멀칭비닐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</si>
  <si>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</si>
  <si>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</si>
  <si>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https://m.search.naver.com/search.naver?sm=mtp_hty.top&amp;where=m&amp;query=%EB%A9%80%EC%B9%AD%EB%B9%84%EB%8B%90&amp;ackey=q6ipe6o1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</si>
  <si>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</si>
  <si>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https://msearch.shopping.naver.com/search/all?query=%EB%A9%80%EC%B9%AD%EB%B9%84%EB%8B%90&amp;vertical=search</t>
  </si>
  <si>
    <t>멀칭비닐 EL724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</si>
  <si>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</si>
  <si>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370개</t>
  </si>
  <si>
    <t>멀칭비닐 생분해 필름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</si>
  <si>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비*네이* 생*해 멀*비닐 필* 500M 진짜 생*해 *경부 EL724
 ▶판매처 : 비오네이쳐
 5. 찜하기 클릭
 6. 바로가기 클릭
 7. 상품 클릭
 8. 링크(url) 복사 후 정답에 붙여넣기 후 제출</t>
  </si>
  <si>
    <t>슬로건타올 주문제작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</si>
  <si>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</si>
  <si>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나인스타아트</t>
  </si>
  <si>
    <t>https://smartstore.naver.com/sunu10/products/10630036533</t>
  </si>
  <si>
    <t>슬로건타올 300장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</si>
  <si>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</si>
  <si>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https://m.search.naver.com/search.naver?sm=mtp_hty.top&amp;where=m&amp;query=%EC%8A%AC%EB%A1%9C%EA%B1%B4%ED%83%80%EC%98%AC&amp;ackey=3azvrikx</t>
  </si>
  <si>
    <t>슬로건타올 동호회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</si>
  <si>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</si>
  <si>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https://msearch.shopping.naver.com/search/all?query=%EC%8A%AC%EB%A1%9C%EA%B1%B4%ED%83%80%EC%98%AC&amp;vertical=search</t>
  </si>
  <si>
    <t>슬로건타올 100x20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</si>
  <si>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</si>
  <si>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슬로건타올 소량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</si>
  <si>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</si>
  <si>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https://m.smartstore.naver.com/sunu10/products/10630036533</t>
  </si>
  <si>
    <t>뜨개화분 소품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</si>
  <si>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</si>
  <si>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지수의 스튜디오</t>
  </si>
  <si>
    <t>https://smartstore.naver.com/jisoostudio/products/12365925161</t>
  </si>
  <si>
    <t>뜨개화분 드로잉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</si>
  <si>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</si>
  <si>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https://m.search.naver.com/search.naver?sm=mtp_hty.top&amp;where=m&amp;query=%EB%9C%A8%EA%B0%9C%ED%99%94%EB%B6%84&amp;ackey=kgjr2yj8</t>
  </si>
  <si>
    <t>뜨개화분 오브제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</si>
  <si>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</si>
  <si>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https://msearch.shopping.naver.com/search/all?query=%EB%9C%A8%EA%B0%9C%ED%99%94%EB%B6%84&amp;frm=MOSCPRO&amp;nl-ts-pid=jTklHwqpsOZssS9kd%2FK-466186</t>
  </si>
  <si>
    <t>뜨개화분 만들기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</si>
  <si>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</si>
  <si>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285개</t>
  </si>
  <si>
    <t>뜨개화분 A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</si>
  <si>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지수의 스튜디오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</si>
  <si>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https://m.smartstore.naver.com/jisoostudio/products/12365925161</t>
  </si>
  <si>
    <t>치즈케이크 미니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</si>
  <si>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</si>
  <si>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바스크담</t>
  </si>
  <si>
    <t>https://smartstore.naver.com/damjini_mom/products/10285618097</t>
  </si>
  <si>
    <t>치즈케이크 예약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</si>
  <si>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</si>
  <si>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https://m.search.naver.com/search.naver?sm=mtp_hty.top&amp;where=m&amp;query=%EC%B9%98%EC%A6%88%EC%BC%80%EC%9D%B4%ED%81%AC&amp;ackey=53jwcj38</t>
  </si>
  <si>
    <t>치즈케이크 생일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</si>
  <si>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</si>
  <si>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https://msearch.shopping.naver.com/search/all?query=%EC%B9%98%EC%A6%88%EC%BC%80%EC%9D%B4%ED%81%AC&amp;vertical=search</t>
  </si>
  <si>
    <t>치즈케이크 납품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</si>
  <si>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</si>
  <si>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658개</t>
  </si>
  <si>
    <t>치즈케이크 수제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</si>
  <si>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*리미엄 *제 *페 *품 *스크 *즈 *이크 *익 *니 *룰로스 *일 *체 *약
( '광고' 클릭 절대 금지 )
 ▶판매처 : 바스크담
 5. 찜하기 클릭
 6. 바로가기 클릭
 7. 상품 클릭
 8. 링크(url) 복사 후 정답에 붙여넣기 후 제출</t>
    </r>
  </si>
  <si>
    <t>https://m.smartstore.naver.com/damjini_mom/products/10285618097</t>
  </si>
  <si>
    <t>각굴 통영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</si>
  <si>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</si>
  <si>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바다의품격</t>
  </si>
  <si>
    <t>https://smartstore.naver.com/badapoomm/products/4728155860</t>
  </si>
  <si>
    <t>각굴 삼배체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</si>
  <si>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</si>
  <si>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https://m.search.naver.com/search.naver?sm=mtp_hty.top&amp;where=m&amp;query=%EA%B0%81%EA%B5%B4&amp;ackey=i4x5wiu1</t>
  </si>
  <si>
    <t>각굴 하프셀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</si>
  <si>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</si>
  <si>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https://msearch.shopping.naver.com/search/all?query=%EA%B0%81%EA%B5%B4&amp;vertical=search</t>
  </si>
  <si>
    <t>하프셀 캠핑용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</si>
  <si>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</si>
  <si>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1128개</t>
  </si>
  <si>
    <t>하프셀 석화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</si>
  <si>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생* 각굴 삼*체 반*굴 하*셀 캠*용 구이
 ( '광고' 클릭 절대 금지 )
 ▶판매처 : 바다의품격
 5. 찜하기 클릭
 6. 바로가기 클릭
 7. 상품 클릭
 8. 링크(url) 복사 후 정답에 붙여넣기 후 제출</t>
    </r>
  </si>
  <si>
    <t>https://m.smartstore.naver.com/badapoomm/products/4728155860</t>
  </si>
  <si>
    <t>굴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</si>
  <si>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</si>
  <si>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https://smartstore.naver.com/badapoomm/products/7170452934</t>
  </si>
  <si>
    <t>굴 최상급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</si>
  <si>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</si>
  <si>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https://m.search.naver.com/search.naver?sm=mtp_hty.top&amp;where=m&amp;query=%EA%B5%B4&amp;ackey=i4x5wiu1</t>
  </si>
  <si>
    <t>굴 세척 석화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</si>
  <si>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</si>
  <si>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https://msearch.shopping.naver.com/search/all?query=%EA%B5%B4&amp;vertical=search</t>
  </si>
  <si>
    <t>굴 최상급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</si>
  <si>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</si>
  <si>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2316개</t>
  </si>
  <si>
    <t>굴 통영 최상급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</si>
  <si>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굴 *철 최*급 석화 *굴 세척 생굴 1kg
 ( '광고' 클릭 절대 금지 )
 ▶판매처 : 바다의 품격
 5. 찜하기 클릭
 6. 바로가기 클릭
 7. 상품 클릭
 8. 링크(url) 복사 후 정답에 붙여넣기 후 제출</t>
    </r>
  </si>
  <si>
    <t>https://m.smartstore.naver.com/badapoomm/products/7170452934</t>
  </si>
  <si>
    <t>가리비 통영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</si>
  <si>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</si>
  <si>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https://smartstore.naver.com/badapoomm/products/4691179872</t>
  </si>
  <si>
    <t>가리비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</si>
  <si>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</si>
  <si>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https://m.search.naver.com/search.naver?sm=mtp_hty.top&amp;where=m&amp;query=%EA%B0%80%EB%A6%AC%EB%B9%84&amp;ackey=i4x5wiu1</t>
  </si>
  <si>
    <t>가리비 세척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</si>
  <si>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</si>
  <si>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https://msearch.shopping.naver.com/search/all?query=%EA%B0%80%EB%A6%AC%EB%B9%84&amp;vertical=search</t>
  </si>
  <si>
    <t>가리비 제철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</si>
  <si>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</si>
  <si>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5228개</t>
  </si>
  <si>
    <t>가리비 캠핑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</si>
  <si>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가*비 제철 세척 비단 홍**비 1kg 캠핑 조**이 찜
 ( '광고' 클릭 절대 금지 )
 ▶판매처 : 바다의품격
 5. 찜하기 클릭
 6. 바로가기 클릭
 7. 상품 클릭
 8. 링크(url) 복사 후 정답에 붙여넣기 후 제출</t>
    </r>
  </si>
  <si>
    <t>https://m.smartstore.naver.com/badapoomm/products/4691179872</t>
  </si>
  <si>
    <t>비발디파크렌탈샵 대여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</si>
  <si>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</si>
  <si>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비발디파크렌탈샵스키야놀자</t>
  </si>
  <si>
    <t>https://smartstore.naver.com/skiyanolja/products/7767264536</t>
  </si>
  <si>
    <t>비발디파크렌탈샵 장비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</si>
  <si>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</si>
  <si>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https://m.search.naver.com/search.naver?sm=mtp_hty.top&amp;where=m&amp;query=%EB%B9%84%EB%B0%9C%EB%94%94%ED%8C%8C%ED%81%AC%EB%A0%8C%ED%83%88%EC%83%B5&amp;ackey=1jhichkv</t>
  </si>
  <si>
    <t>비발디파크렌탈샵 의류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</si>
  <si>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</si>
  <si>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https://msearch.shopping.naver.com/search/all?query=%EB%B9%84%EB%B0%9C%EB%94%94%ED%8C%8C%ED%81%AC%EB%A0%8C%ED%83%88%EC%83%B5&amp;vertical=search</t>
  </si>
  <si>
    <t>비발디파크렌탈샵 스키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</si>
  <si>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</si>
  <si>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183개</t>
  </si>
  <si>
    <t>비발디파크렌탈샵 보드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</si>
  <si>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홍* 비*디파* 렌*샵 장비 *류 스키*드 대* 리프트* 패*지
 ( '광고' 클릭 절대 금지 )
 ▶판매처 : 비발디파크렌탈샵스키야놀자
 5. 찜하기 클릭
 6. 바로가기 클릭 
 7. 상품 클릭
 8. 링크(url) 복사 후 정답에 붙여넣기 후 제출</t>
    </r>
  </si>
  <si>
    <t>https://m.smartstore.naver.com/skiyanolja/products/7767264536</t>
  </si>
  <si>
    <t>수제청 답례품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</si>
  <si>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</si>
  <si>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Melihour</t>
  </si>
  <si>
    <t>https://smartstore.naver.com/melistore/products/12338964034</t>
  </si>
  <si>
    <t>LkE</t>
  </si>
  <si>
    <t>수제청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</si>
  <si>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</si>
  <si>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https://m.search.naver.com/search.naver?sm=mtp_hty.top&amp;where=m&amp;query=%EC%88%98%EC%A0%9C%EC%B2%AD&amp;ackey=xf0hqnw5</t>
  </si>
  <si>
    <t>수제청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</si>
  <si>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</si>
  <si>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https://msearch.shopping.naver.com/search/all?query=%EC%88%98%EC%A0%9C%EC%B2%AD&amp;vertical=search</t>
  </si>
  <si>
    <t>수제청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</si>
  <si>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</si>
  <si>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836개</t>
  </si>
  <si>
    <t>수제청 패션후르츠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</si>
  <si>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</si>
  <si>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https://m.smartstore.naver.com/melistore/products/12338964034</t>
  </si>
  <si>
    <t>윈터프린스 만감류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</si>
  <si>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</si>
  <si>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티알마켓</t>
  </si>
  <si>
    <t>https://smartstore.naver.com/trcompanyy/products/13021085615</t>
  </si>
  <si>
    <t>oLk</t>
  </si>
  <si>
    <t>윈터프린스 고당도 만감류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</si>
  <si>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</si>
  <si>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https://m.search.naver.com/search.naver?sm=mtp_hty.top&amp;where=m&amp;query=%EC%9C%88%ED%84%B0%ED%94%84%EB%A6%B0%EC%8A%A4&amp;ackey=o39jqc2v</t>
  </si>
  <si>
    <t>윈터프린스 환타맛 만감류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</si>
  <si>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</si>
  <si>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https://msearch.shopping.naver.com/search/all?query=%EC%9C%88%ED%84%B0%ED%94%84%EB%A6%B0%EC%8A%A4&amp;vertical=search</t>
  </si>
  <si>
    <t>윈터프린스 티알마켓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</si>
  <si>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</si>
  <si>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15개</t>
  </si>
  <si>
    <t>윈터프린스 팡팡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</si>
  <si>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고당* 과*이 팡팡 *타맛 윈*프린* 만*류
 ( '광고' 클릭 절대 금지 )
 ▶판매처 : 티알마켓
 5. 찜하기 클릭
 6. 바로가기 클릭
 7. 상품 클릭
 8. 링크(url) 복사 후 정답에 붙여넣기 후 제출</t>
    </r>
  </si>
  <si>
    <t>https://m.smartstore.naver.com/trcompanyy/products/13021085615</t>
  </si>
  <si>
    <t>도마뱀사육장 303045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</si>
  <si>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</si>
  <si>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랩티케어</t>
  </si>
  <si>
    <t>https://smartstore.naver.com/healthproud/products/12959828905</t>
  </si>
  <si>
    <t>도마뱀사육장 303045 아크릴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</si>
  <si>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</si>
  <si>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https://m.search.naver.com/search.naver?sm=mtp_hty.top&amp;where=m&amp;query=%EB%8F%84%EB%A7%88%EB%B1%80%EC%82%AC%EC%9C%A1%EC%9E%A5&amp;ackey=7j32xtzs</t>
  </si>
  <si>
    <t>도마뱀사육장 랩티케어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</si>
  <si>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</si>
  <si>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https://msearch.shopping.naver.com/search/all?query=%EB%8F%84%EB%A7%88%EB%B1%80%EC%82%AC%EC%9C%A1%EC%9E%A5&amp;vertical=search</t>
  </si>
  <si>
    <t>도마뱀사육장 랩티케어 아크릴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</si>
  <si>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</si>
  <si>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65개</t>
  </si>
  <si>
    <t>도마뱀사육장 303045 케이지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</si>
  <si>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도*뱀 *육장 3*30*5 아크* 게코 케*지 크레 *충류 크*스*드게* 집
 ( '광고' 클릭 절대 금지 )
 ▶판매처 : 랩티케어
 5. 찜하기 클릭
 6. 바로가기 클릭
 7. 상품 클릭
 8. 링크(url) 복사 후 정답에 붙여넣기 후 제출</t>
    </r>
  </si>
  <si>
    <t>https://m.smartstore.naver.com/healthproud/products/12959828905</t>
  </si>
  <si>
    <t>냉동 귀뚜라미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</si>
  <si>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</si>
  <si>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https://smartstore.naver.com/healthproud/products/12893681977</t>
  </si>
  <si>
    <t>냉동 귀뚜라미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</si>
  <si>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</si>
  <si>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https://m.search.naver.com/search.naver?sm=mtp_hty.top&amp;where=m&amp;query=%EB%83%89%EB%8F%99%20%EA%B7%80%EB%9A%9C%EB%9D%BC%EB%AF%B8&amp;ackey=nglx4h0n</t>
  </si>
  <si>
    <t>냉동 귀뚜라미 냉뚜리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</si>
  <si>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</si>
  <si>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https://msearch.shopping.naver.com/search/all?query=%EB%83%89%EB%8F%99%20%EA%B7%80%EB%9A%9C%EB%9D%BC%EB%AF%B8&amp;vertical=search</t>
  </si>
  <si>
    <t>냉동 귀뚜라미 파충류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</si>
  <si>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</si>
  <si>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243개</t>
  </si>
  <si>
    <t>냉동 귀뚜라미 도마뱀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</si>
  <si>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냉동 귀**미 냉*리 크레***게코 도*뱀 파*류 먹이 먹*용 중 20g 약 120*리
 ( '광고' 클릭 절대 금지 )
 ▶판매처 : 랩티케어
 5. 찜하기 클릭
 6. 바로가기 클릭
 7. 상품 클릭
 8. 링크(url) 복사 후 정답에 붙여넣기 후 제출</t>
    </r>
  </si>
  <si>
    <t>https://m.smartstore.naver.com/healthproud/products/12893681977</t>
  </si>
  <si>
    <t>한방차 맑은샘 김순렬 원장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</si>
  <si>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</si>
  <si>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맑은샘생활건강</t>
  </si>
  <si>
    <t>https://smartstore.naver.com/malkeunseam/products/11130334730</t>
  </si>
  <si>
    <t>한방차 맑은샘 1+1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</si>
  <si>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</si>
  <si>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https://m.search.naver.com/search.naver?sm=mtp_hty.top&amp;where=m&amp;query=%ED%95%9C%EB%B0%A9%EC%B0%A8&amp;ackey=xb1robkl</t>
  </si>
  <si>
    <t>한방차 맑은샘 30포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</si>
  <si>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</si>
  <si>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https://msearch.shopping.naver.com/search/all?query=%ED%95%9C%EB%B0%A9%EC%B0%A8&amp;vertical=search</t>
  </si>
  <si>
    <t>한방차 맑은샘 100ml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</si>
  <si>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</si>
  <si>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112개</t>
  </si>
  <si>
    <t>한방차 맑은샘 설이벤트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</si>
  <si>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[설*벤트 1+1] *순렬 원* 맑*샘 녹*쌍화*감 (100ml x 30포 )
 ( '광고' 클릭 절대 금지 )
 ▶판매처 : 맑은샘생활건강
 5. 찜하기 클릭
 6. 바로가기 클릭
 7. 상품 클릭
 8. 링크(url) 복사 후 정답에 붙여넣기 후 제출</t>
    </r>
  </si>
  <si>
    <t>https://m.smartstore.naver.com/malkeunseam/products/11130334730</t>
  </si>
  <si>
    <t>저분자 콜라겐 라이필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</si>
  <si>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</si>
  <si>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저분자 콜라겐 비오틴맥스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</si>
  <si>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</si>
  <si>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https://m.search.naver.com/search.naver?sm=mtp_hty.top&amp;where=m&amp;query=%EC%A0%80%EB%B6%84%EC%9E%90+%EC%BD%9C%EB%9D%BC%EA%B2%90&amp;ackey=aove7uit</t>
  </si>
  <si>
    <t>저분자 콜라겐 신민아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</si>
  <si>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</si>
  <si>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https://msearch.shopping.naver.com/search/all?query=%EC%A0%80%EB%B6%84%EC%9E%90%20%EC%BD%9C%EB%9D%BC%EA%B2%90&amp;vertical=search</t>
  </si>
  <si>
    <t>저분자 콜라겐 3박스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</si>
  <si>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</si>
  <si>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577개</t>
  </si>
  <si>
    <t>저분자 콜라겐 150포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</si>
  <si>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라*필 *마 콜라* *오틴*스 신*아 라*필 어린 저분* 3.5g x 150포 3*스
 ( '광고' 클릭 절대 금지 )
 ▶판매처 : 마넬리 코스메틱
 5. 찜하기 클릭
 6. 바로가기 클릭 
 7. 상품 클릭
 8. 링크(url) 복사 후 정답에 붙여넣기 후 제출</t>
    </r>
  </si>
  <si>
    <t>https://m.smartstore.naver.com/manelli_cosmetic/products/12204313412</t>
  </si>
  <si>
    <t>저분자 콜라겐 더마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</si>
  <si>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</si>
  <si>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저분자 콜라겐 초저분자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</si>
  <si>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</si>
  <si>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</si>
  <si>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저분자 콜라겐 어린 6병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</si>
  <si>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</si>
  <si>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564개</t>
  </si>
  <si>
    <t>저분자 콜라겐 24주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</si>
  <si>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*분자 콜*겐 시*니처 173*톤 초저*자 비오* 신*아 *린 6병 24주
 ( '광고' 클릭 절대 금지 )
 ▶판매처 : 마넬리 코스메틱
 5. 찜하기 클릭
 6. 바로가기 클릭 
 7. 상품 클릭
 8. 링크(url) 복사 후 정답에 붙여넣기 후 제출</t>
    </r>
  </si>
  <si>
    <t>https://m.smartstore.naver.com/manelli_cosmetic/products/12205081606</t>
  </si>
  <si>
    <t>축구반티 반티지 no.1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</si>
  <si>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"축구반티 · www.bantg.co.kr"을 찾아주세요.
5. "No.1 반티지│반티사이트│축구반티│야구반티│농구반티"를 클릭해주세요.
6. 사이트 방문 후 제일 하단 '사업자정보확인'을 클릭해주세요.
7. [ 힌트 ] 를 보고 정답을 찾아주세요.
8. 초성힌트 : [ 법인명(상호): OOOO]
정답 : &lt;4&gt;  글자
* 정답란에 - 포함하여 띄어쓰기 없이 입력 후 제출해주세요.</t>
  </si>
  <si>
    <t>싸커홀릭</t>
  </si>
  <si>
    <t>반티지</t>
  </si>
  <si>
    <t>https://www.bantg.co.kr/</t>
  </si>
  <si>
    <t>https://docs.google.com/spreadsheets/d/1KSERBdjhG9-lw7FsUTSa2eKGv5DMH2DZ-wpqKP_9CEQ/edit?gid=0#gid=0</t>
  </si>
  <si>
    <t>남양주변호사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</si>
  <si>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"법률사무소 나인 · ninelawfirm.co.kr"을 찾아주세요.
5. "남양주 이혼변호사, 형사변호사 - 법률사무소 나인"을 클릭해주세요.
6. 사이트 방문 후 우측 상단 "☰(삼선) -&gt; 법률사무소 소개 -&gt; 로펌소개"를 클릭해주세요.
7. [ 힌트 ] 를 보고 정답을 찾아주세요.
8. 초성힌트 : [ 나인은 여러분의 곁을 지키는 든든한 ‘내 편인 OOO’ 입니다. ]
정답 : &lt;3&gt;  글자
* 정답란에 - 포함하여 띄어쓰기 없이 입력 후 제출해주세요.</t>
  </si>
  <si>
    <t>변호사</t>
  </si>
  <si>
    <t>법률사무소 나인</t>
  </si>
  <si>
    <t>https://ninelawfirm.co.kr/</t>
  </si>
  <si>
    <t>남양주 개인회생 24call</t>
  </si>
  <si>
    <r>
      <rPr>
        <sz val="0"/>
        <color rgb="FF000000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"네이버TV · </t>
    </r>
    <r>
      <rPr>
        <u/>
        <sz val="0"/>
        <color rgb="FF1155CC"/>
        <rFont val="Arial"/>
      </rPr>
      <t>tv.naver.com</t>
    </r>
    <r>
      <rPr>
        <sz val="0"/>
        <color rgb="FF000000"/>
        <rFont val="Arial"/>
      </rPr>
      <t xml:space="preserve"> › ninelaw24call"을 찾아주세요.
5. "남양주개인회생 변호사 상담"을 클릭해주세요.
6. 사이트 방문 후 "정보" 탭을 클릭해주세요.
7. [ 힌트 ] 를 보고 정답을 찾아주세요.
8. 초성힌트 : [ 채널 카테고리 : OOO ]
정답 : &lt;3&gt;  글자
* 정답란에 - 포함하여 띄어쓰기 없이 입력 후 제출해주세요.</t>
    </r>
  </si>
  <si>
    <t>라이프</t>
  </si>
  <si>
    <t>남양주개인회생 변호사 상담</t>
  </si>
  <si>
    <t>https://tv.naver.com/ninelaw24call</t>
  </si>
  <si>
    <t>장아찌 슈퍼와사비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</si>
  <si>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</si>
  <si>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슈퍼와사비</t>
  </si>
  <si>
    <t>https://smartstore.naver.com/superwasabi/products/11815150052</t>
  </si>
  <si>
    <t>장아찌 와사비 잎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</si>
  <si>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</si>
  <si>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https://m.search.naver.com/search.naver?sm=mtp_hty.top&amp;where=m&amp;query=%EC%9E%A5%EC%95%84%EC%B0%8C&amp;ackey=nzw6j7un</t>
  </si>
  <si>
    <t>장아찌 태백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</si>
  <si>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</si>
  <si>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https://msearch.shopping.naver.com/search/all?query=%EC%9E%A5%EC%95%84%EC%B0%8C&amp;vertical=search</t>
  </si>
  <si>
    <t>장아찌 잎 태백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</si>
  <si>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</si>
  <si>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469개</t>
  </si>
  <si>
    <t>장아찌 잎 300g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</si>
  <si>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슈*와사* 태* 고*냉이 잎 장*찌 300g
 ( '광고' 클릭 절대 금지 )
 ▶판매처 : 슈퍼와사비
 5. 찜하기 클릭
 6. 바로가기 클릭
 7. 상품 클릭
 8. 링크(url) 복사 후 정답에 붙여넣기 후 제출</t>
    </r>
  </si>
  <si>
    <t>https://m.smartstore.naver.com/superwasabi/products/11815150052</t>
  </si>
  <si>
    <t>쇼핑백 제작 소량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</si>
  <si>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</si>
  <si>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로고 인쇄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</si>
  <si>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</si>
  <si>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https://m.search.naver.com/search.naver?sm=mtp_hty.top&amp;where=m&amp;query=%EC%87%BC%ED%95%91%EB%B0%B1+%EC%A0%9C%EC%9E%91&amp;ackey=n9s8v49m</t>
  </si>
  <si>
    <t>쇼핑백 관공서 소량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</si>
  <si>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</si>
  <si>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https://msearch.shopping.naver.com/search/all?query=%EC%87%BC%ED%95%91%EB%B0%B1%20%EC%A0%9C%EC%9E%91&amp;vertical=search</t>
  </si>
  <si>
    <t>쇼핑백 소량 200매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</si>
  <si>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</si>
  <si>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644개</t>
  </si>
  <si>
    <t>쇼핑백 주문제작 천매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</si>
  <si>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</si>
  <si>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https://m.smartstore.naver.com/idbag/products/7361713838</t>
  </si>
  <si>
    <t>와인오프너 따개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</si>
  <si>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</si>
  <si>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더카인드</t>
  </si>
  <si>
    <t>https://smartstore.naver.com/snowara/products/11085718647</t>
  </si>
  <si>
    <t>와인오프너 코르크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</si>
  <si>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</si>
  <si>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https://m.search.naver.com/search.naver?sm=mtp_hty.top&amp;where=m&amp;query=%EC%99%80%EC%9D%B8%20%EC%98%A4%ED%94%84%EB%84%88&amp;ackey=y45th8xl</t>
  </si>
  <si>
    <t>와인오프너 각인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</si>
  <si>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</si>
  <si>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https://msearch.shopping.naver.com/search/all?query=%EC%99%80%EC%9D%B8%20%EC%98%A4%ED%94%84%EB%84%88&amp;vertical=search</t>
  </si>
  <si>
    <t>와인오프너 전동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</si>
  <si>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</si>
  <si>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552개</t>
  </si>
  <si>
    <t>와인오프너 자동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</si>
  <si>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전동 와*오프너 *동 오*너 와*따개 코르* 병*기 각*
 ( '광고' 클릭 절대 금지 )
 ▶판매처 : 더카인드
 5. 찜하기 클릭
 6. 바로가기 클릭
 7. 상품 클릭
 8. 링크(url) 복사 후 정답에 붙여넣기 후 제출</t>
    </r>
  </si>
  <si>
    <t>https://m.smartstore.naver.com/snowara/products/11085718647</t>
  </si>
  <si>
    <t>불멍 무드등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</si>
  <si>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</si>
  <si>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https://smartstore.naver.com/temxtem/products/10439190548</t>
  </si>
  <si>
    <t>불멍 무드등 크리스마스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</si>
  <si>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</si>
  <si>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https://m.search.naver.com/search.naver?sm=mtp_hty.top&amp;where=m&amp;query=%EB%B6%88%EB%A9%8D+%EB%AC%B4%EB%93%9C%EB%93%B1&amp;ackey=gd5bzmbb</t>
  </si>
  <si>
    <t>불멍 무드등 LED 땡처리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</si>
  <si>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</si>
  <si>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무선 벽난로 소품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</si>
  <si>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</si>
  <si>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119개</t>
  </si>
  <si>
    <t>불멍 무드등 무선 벽난로 땡처리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</si>
  <si>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*멍 *드등 *리스마스 *명 *선 *난로 *품 *ED *들이
 ( '광고' 클릭 절대 금지 )
 ▶판매처 : 템x템
 5. 찜하기 클릭
 6. 바로가기 클릭
 7. 상품 클릭
 8. 링크(url) 복사 후 정답에 붙여넣기 후 제출</t>
    </r>
  </si>
  <si>
    <t>https://m.smartstore.naver.com/temxtem/products/10439190548</t>
  </si>
  <si>
    <t>무드등 LED 나무 수면등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</si>
  <si>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</si>
  <si>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https://smartstore.naver.com/homecoffeeing/products/5302117034</t>
  </si>
  <si>
    <t>무드등 LED 나무 불멍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</si>
  <si>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</si>
  <si>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https://m.search.naver.com/search.naver?sm=mtp_hty.top&amp;where=m&amp;query=%EB%AC%B4%EB%93%9C%EB%93%B1&amp;ackey=1nktfaq9</t>
  </si>
  <si>
    <t>무드등 LED 나무 무선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</si>
  <si>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</si>
  <si>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나무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</si>
  <si>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</si>
  <si>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92개</t>
  </si>
  <si>
    <t>무드등 LED 취침등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</si>
  <si>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*무 *드등 *유등 *면등 *침등 *선 *실 *ED *멍 *들이
 ( '광고' 클릭 절대 금지 )
 ▶판매처 : 빛내는 사람들
 5. 찜하기 클릭
 6. 바로가기 클릭
 7. 상품 클릭
 8. 링크(url) 복사 후 정답에 붙여넣기 후 제출</t>
    </r>
  </si>
  <si>
    <t>https://m.smartstore.naver.com/homecoffeeing/products/5302117034</t>
  </si>
  <si>
    <t>부적 명운신각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</si>
  <si>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</si>
  <si>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LIFE IS FUN</t>
  </si>
  <si>
    <t>https://smartstore.naver.com/taehyeon/products/11912513890</t>
  </si>
  <si>
    <t>명운신각 불교 부적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</si>
  <si>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</si>
  <si>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https://m.search.naver.com/search.naver?sm=mtp_hty.top&amp;where=m&amp;query=%EB%B6%80%EC%A0%81&amp;ackey=b1l5bzzj</t>
  </si>
  <si>
    <t>명운신각 삼재 부적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</si>
  <si>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</si>
  <si>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https://msearch.shopping.naver.com/search/all?query=%EB%B6%80%EC%A0%81&amp;vertical=search</t>
  </si>
  <si>
    <t>명운신각 수제 부적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</si>
  <si>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</si>
  <si>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126개</t>
  </si>
  <si>
    <t>불교 수제 부적 명운신각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</si>
  <si>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*운신각 *적 *물 *회 *재 *교 *제 *적
 ( '광고' 클릭 절대 금지 )
 ▶판매처 : LIFE IS FUN
 5. 찜하기 클릭
 6. 바로가기 클릭
 7. 상품 클릭
 8. 링크(url) 복사 후 정답에 붙여넣기 후 제출</t>
    </r>
  </si>
  <si>
    <t>https://m.smartstore.naver.com/taehyeon/products/11912513890</t>
  </si>
  <si>
    <t>그림포장박스 대형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</si>
  <si>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</si>
  <si>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아트단프라</t>
  </si>
  <si>
    <t>https://smartstore.naver.com/drart/products/8350354953</t>
  </si>
  <si>
    <t>그림포장박스 30호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</si>
  <si>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</si>
  <si>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https://m.search.naver.com/search.naver?sm=mtp_hty.top&amp;where=m&amp;query=%EA%B7%B8%EB%A6%BC%ED%8F%AC%EC%9E%A5%EB%B0%95%EC%8A%A4&amp;ackey=ldx69f6x</t>
  </si>
  <si>
    <t>그림포장박스 캔버스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</si>
  <si>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</si>
  <si>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https://msearch.shopping.naver.com/search/all?query=%EA%B7%B8%EB%A6%BC%ED%8F%AC%EC%9E%A5%EB%B0%95%EC%8A%A4&amp;vertical=search</t>
  </si>
  <si>
    <t>그림포장박스 아트단프라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</si>
  <si>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</si>
  <si>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247개</t>
  </si>
  <si>
    <t>그림포장박스 액자배송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</si>
  <si>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찜하기 클릭
 6. 바로가기 클릭
 7. 상품 클릭
 8. 링크(url) 복사 후 정답에 붙여넣기 후 제출</t>
    </r>
  </si>
  <si>
    <t>https://m.smartstore.naver.com/drart/products/8350354953</t>
  </si>
  <si>
    <t>꿀스틱 8g 20개입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</si>
  <si>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</si>
  <si>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위잉2025</t>
  </si>
  <si>
    <t>https://smartstore.naver.com/weing2025/products/12580557607</t>
  </si>
  <si>
    <t>꿀스틱 라벤더밤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</si>
  <si>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</si>
  <si>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https://m.search.naver.com/search.naver?sm=mtp_hty.top&amp;where=m&amp;query=%EA%BF%80%EC%8A%A4%ED%8B%B1&amp;ackey=hwqrom6t</t>
  </si>
  <si>
    <t>꿀스틱 위잉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</si>
  <si>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</si>
  <si>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https://msearch.shopping.naver.com/search/all?query=%EA%BF%80%EC%8A%A4%ED%8B%B1&amp;vertical=search</t>
  </si>
  <si>
    <t>꿀스틱 라벤더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</si>
  <si>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</si>
  <si>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224개</t>
  </si>
  <si>
    <t>꿀스틱 8g 20개입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</si>
  <si>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위* 꿀*때 국산 *꿀 8g 20*입 아카*아 야생* 라*더밤 *스틱 *례품 선*
 ( '광고' 클릭 절대 금지 )
 ▶판매처 : 위잉2025
 5. 찜하기 클릭
 6. 바로가기 클릭
 7. 상품 클릭
 8. 링크(url) 복사 후 정답에 붙여넣기 후 제출</t>
    </r>
  </si>
  <si>
    <t>https://m.smartstore.naver.com/weing2025/products/12580557607</t>
  </si>
  <si>
    <t>쌀 가가호호 신동진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</si>
  <si>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</si>
  <si>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농사꾼쌀</t>
  </si>
  <si>
    <t>https://smartstore.naver.com/nongsaggon/products/5608799610</t>
  </si>
  <si>
    <t>쌀 가가호호 특등급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</si>
  <si>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</si>
  <si>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https://m.search.naver.com/search.naver?sm=mtp_hty.top&amp;where=m&amp;query=%EC%8C%80&amp;ackey=83ex7949</t>
  </si>
  <si>
    <t>쌀 가가호호 단일품종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</si>
  <si>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</si>
  <si>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https://msearch.shopping.naver.com/search/all?query=%EC%8C%80&amp;vertical=search</t>
  </si>
  <si>
    <t>쌀 가가호호 백미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</si>
  <si>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</si>
  <si>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143개</t>
  </si>
  <si>
    <t>쌀 10kg 신동진 특등급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</si>
  <si>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가*호호 신*진쌀 10kg 특*급 단*품종* 백* 2025년산 햅*
 ( '광고' 클릭 절대 금지 )
 ▶판매처 : 농사꾼쌀
 5. 찜하기 클릭
 6. 바로가기 클릭 
 7. 상품 클릭
 8. 링크(url) 복사 후 정답에 붙여넣기 후 제출</t>
    </r>
  </si>
  <si>
    <t>https://m.smartstore.naver.com/nongsaggon/products/5608799610</t>
  </si>
  <si>
    <t>쌀20kg 농사꾼양심쌀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</si>
  <si>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</si>
  <si>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https://smartstore.naver.com/nongsaggon/products/5281693654</t>
  </si>
  <si>
    <t>쌀20kg 양심쌀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</si>
  <si>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</si>
  <si>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https://m.search.naver.com/search.naver?sm=mtp_hty.top&amp;where=m&amp;query=%EC%8C%8020kg&amp;ackey=s2i7mrlh</t>
  </si>
  <si>
    <t>쌀20kg 양심쌀 백미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</si>
  <si>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</si>
  <si>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https://msearch.shopping.naver.com/search/all?query=%EC%8C%8020kg&amp;vertical=search</t>
  </si>
  <si>
    <t>쌀20kg 양심쌀 햅쌀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</si>
  <si>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</si>
  <si>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49개</t>
  </si>
  <si>
    <t>쌀20kg 양심쌀 2025년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</si>
  <si>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2025*산 햅* 농*꾼양*쌀 쌀 20kg *미
 ( '광고' 클릭 절대 금지 )
 ▶판매처 : 농사꾼쌀
 5. 찜하기 클릭
 6. 바로가기 클릭 
 7. 상품 클릭
 8. 링크(url) 복사 후 정답에 붙여넣기 후 제출</t>
    </r>
  </si>
  <si>
    <t>https://m.smartstore.naver.com/nongsaggon/products/5281693654</t>
  </si>
  <si>
    <t>비오틴 추천 셀가 60정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</si>
  <si>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</si>
  <si>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https://search.shopping.naver.com/catalog/51929050993</t>
  </si>
  <si>
    <t>비오틴 추천 셀가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</si>
  <si>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</si>
  <si>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https://m.search.naver.com/search.naver?sm=mtp_hty.top&amp;where=m&amp;query=%EB%B9%84%EC%98%A4%ED%8B%B4%EC%B6%94%EC%B2%9C&amp;ackey=rqnxkmjl</t>
  </si>
  <si>
    <t>비오틴 추천 유기농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</si>
  <si>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</si>
  <si>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https://msearch.shopping.naver.com/search/all?query=%EB%B9%84%EC%98%A4%ED%8B%B4%20%EC%B6%94%EC%B2%9C&amp;vertical=search</t>
  </si>
  <si>
    <t>비오틴 추천 유기농 60정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</si>
  <si>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</si>
  <si>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493개</t>
  </si>
  <si>
    <t>비오틴 추천 유기농 500mg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</si>
  <si>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</t>
    </r>
    <r>
      <rPr>
        <sz val="0"/>
        <color theme="1"/>
        <rFont val="Arial"/>
      </rPr>
      <t xml:space="preserve">' 상품을 클릭 해주세요.
 *최저 및 판매처 표시가 있는 상품을 클릭 해주세요*
</t>
    </r>
    <r>
      <rPr>
        <sz val="0"/>
        <color rgb="FF0000FF"/>
        <rFont val="Arial"/>
      </rPr>
      <t xml:space="preserve">
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</si>
  <si>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https://m.smartstore.naver.com/cellga/products/6363740786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</si>
  <si>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
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</si>
  <si>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</t>
    </r>
    <r>
      <rPr>
        <sz val="0"/>
        <color rgb="FF4A86E8"/>
        <rFont val="Arial"/>
      </rPr>
      <t xml:space="preserve"> 
</t>
    </r>
    <r>
      <rPr>
        <sz val="0"/>
        <color theme="1"/>
        <rFont val="Arial"/>
      </rPr>
      <t xml:space="preserve"> *최저 및 판매처 표시가 있는 상품을 클릭 해주세요*
*생가 *삼정 순 *리미엄 *틱 *0g x *0포 *개
 ▶판매처 : 진생가 몰
 5. 찜하기 클릭
 6. 바로가기 클릭
 7. 상품 클릭
 8. 링크(url) 복사 후 정답에 붙여넣기 후 제출</t>
    </r>
  </si>
  <si>
    <t>어린이 홍삼 키즈로운 건강식품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</si>
  <si>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</si>
  <si>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 홍삼 키즈로운 농축액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</si>
  <si>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</si>
  <si>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 홍삼 키즈로운 30포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</si>
  <si>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</si>
  <si>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 홍삼 15ml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</si>
  <si>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</si>
  <si>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 홍삼 진생가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</si>
  <si>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진생가 몰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</si>
  <si>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환갑꽃바구니 잔치 센터피스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</si>
  <si>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</si>
  <si>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꽃한모금</t>
  </si>
  <si>
    <t>https://smartstore.naver.com/imsoflower/products/10453127402</t>
  </si>
  <si>
    <t>https://docs.google.com/spreadsheets/d/1FWU4trrxTr171X6ahq5YCt36tmcaCK2SzCdnxEH3fZo/edit?gid=1935386709#gid=1935386709</t>
  </si>
  <si>
    <t>환갑꽃바구니 마곡 배달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</si>
  <si>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</si>
  <si>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https://m.search.naver.com/search.naver?sm=mtp_hty.top&amp;where=m&amp;query=%ED%99%98%EA%B0%91%EA%BD%83%EB%B0%94%EA%B5%AC%EB%8B%88&amp;ackey=rlo3xba4</t>
  </si>
  <si>
    <t>환갑꽃바구니 마곡꽃집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</si>
  <si>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</si>
  <si>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https://msearch.shopping.naver.com/search/all?query=%ED%99%98%EA%B0%91%EA%BD%83%EB%B0%94%EA%B5%AC%EB%8B%88&amp;vertical=search</t>
  </si>
  <si>
    <t>환갑꽃바구니 마곡꽃집 배달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</si>
  <si>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</si>
  <si>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537개</t>
  </si>
  <si>
    <t>환갑꽃바구니 센터피스 배달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</si>
  <si>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환갑*바구니 칠순 *순잔치 센*피스 꽃배달 당*배달 *곡꽃집
 ( '광고' 클릭 절대 금지 )
 ▶판매처 : 꽃한모금
 5. 찜하기 클릭
 6. 바로가기 클릭
 7. 상품 클릭
 8. 링크(url) 복사 후 정답에 붙여넣기 후 제출</t>
    </r>
  </si>
  <si>
    <t>https://m.smartstore.naver.com/imsoflower/products/10453127402</t>
  </si>
  <si>
    <t>호텔프로포즈 시그니엘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</si>
  <si>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</si>
  <si>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https://smartstore.naver.com/imsoflower/products/10543385535</t>
  </si>
  <si>
    <t>호텔프로포즈 서울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</si>
  <si>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</si>
  <si>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https://m.search.naver.com/search.naver?query=%ED%98%B8%ED%85%94%ED%94%84%EB%A1%9C%ED%8F%AC%EC%A6%88&amp;sm=mtp_hty.top&amp;where=m</t>
  </si>
  <si>
    <t>호텔프로포즈 꽃장식 이벤트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</si>
  <si>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</si>
  <si>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https://msearch.shopping.naver.com/search/all?query=%ED%98%B8%ED%85%94%ED%94%84%EB%A1%9C%ED%8F%AC%EC%A6%88&amp;vertical=search</t>
  </si>
  <si>
    <t>호텔프로포즈 꽃장식 출장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</si>
  <si>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</si>
  <si>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457개</t>
  </si>
  <si>
    <t>호텔프로포즈 시그니엘 꽃장식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</si>
  <si>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*울 호* 프**즈 이*트 *그니엘 *장 *장식
 ( '광고' 클릭 절대 금지 )
 ▶판매처 : 꽃한모금
 5. 찜하기 클릭
 6. 바로가기 클릭
 7. 상품 클릭
 8. 링크(url) 복사 후 정답에 붙여넣기 후 제출</t>
    </r>
  </si>
  <si>
    <t>https://m.smartstore.naver.com/imsoflower/products/10543385535</t>
  </si>
  <si>
    <t>군산탐정사무소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</si>
  <si>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"군산흥신소.kr"을 찾아주세요.
5. "군산 흥신소 / 탐정사무소 의뢰비용 / 스토커 차단 / 사이버 보안 - 대성기획"을 클릭해주세요.
6. 사이트 방문 후 제일 하단으로 이동해주세요.
7. [ 힌트 ] 를 보고 정답을 찾아주세요.
8. 초성힌트 : [ TEL : 1533-OOOO ]
정답 : &lt;4&gt;  글자
* 정답란에 - 포함하여 띄어쓰기 없이 입력 후 제출해주세요.</t>
  </si>
  <si>
    <t>대성기획</t>
  </si>
  <si>
    <t>https://xn--6e0b287a4sag5bo99c.kr/</t>
  </si>
  <si>
    <t>거실테이블 리프트 테이블 cw150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</si>
  <si>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*자가구 *드 *200 *프트업 *실 *이블 *w1*0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</si>
  <si>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https://search.shopping.naver.com/catalog/26296572370</t>
  </si>
  <si>
    <t>거실테이블 1200 리프트업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</si>
  <si>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*자가구 *드 *200 *프트업 *실 *이블 *w1*0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</si>
  <si>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https://m.search.naver.com/search.naver?sm=mtp_hty.top&amp;where=m&amp;query=%EA%B1%B0%EC%8B%A4%ED%85%8C%EC%9D%B4%EB%B8%94&amp;ackey=r4wroyos</t>
  </si>
  <si>
    <t>거실테이블 1200 리프트업 거실 테이블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</si>
  <si>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*자가구 *드 *200 *프트업 *실 *이블 *w1*0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</si>
  <si>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https://msearch.shopping.naver.com/search/all?query=%EA%B1%B0%EC%8B%A4%ED%85%8C%EC%9D%B4%EB%B8%94&amp;vertical=search</t>
  </si>
  <si>
    <t>거실테이블 1200 리프트업 cw150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</si>
  <si>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*자가구 *드 *200 *프트업 *실 *이블 *w1*0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</si>
  <si>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302개</t>
  </si>
  <si>
    <t>거실테이블 리프트업 거실 테이블 cw150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</si>
  <si>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*200 *프트업 *실 *이블 *w1*0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</si>
  <si>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https://m.smartstore.naver.com/rajastore/products/5441443007</t>
  </si>
  <si>
    <t>책장 도어형 5단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</si>
  <si>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</t>
    </r>
    <r>
      <rPr>
        <sz val="0"/>
        <color rgb="FFFF0000"/>
        <rFont val="Arial"/>
      </rPr>
      <t xml:space="preserve"> 라자가구 스토어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</t>
    </r>
  </si>
  <si>
    <t>https://search.shopping.naver.com/catalog/33590789619</t>
  </si>
  <si>
    <t>책장 1200폭 5단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</si>
  <si>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</t>
    </r>
  </si>
  <si>
    <t>https://m.search.naver.com/search.naver?sm=mtp_hty.top&amp;where=m&amp;query=%EC%B1%85%EC%9E%A5&amp;ackey=ymjshalj</t>
  </si>
  <si>
    <t>책장 플러시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</si>
  <si>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</t>
    </r>
  </si>
  <si>
    <t>https://msearch.shopping.naver.com/search/all?query=%EC%B1%85%EC%9E%A5&amp;vertical=search</t>
  </si>
  <si>
    <t>책장 라자가구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</si>
  <si>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</t>
    </r>
  </si>
  <si>
    <t>책장 위드 플러시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</si>
  <si>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</t>
    </r>
    <r>
      <rPr>
        <sz val="0"/>
        <color rgb="FFFF0000"/>
        <rFont val="Arial"/>
      </rPr>
      <t xml:space="preserve"> 라자가구 스토어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</si>
  <si>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https://m.smartstore.naver.com/rajastore/products/6804016979</t>
  </si>
  <si>
    <t>헤나염색약 천연 가루 2.75%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</si>
  <si>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</si>
  <si>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헤어스페셜</t>
  </si>
  <si>
    <t>https://smartstore.naver.com/hair_special/products/595997716</t>
  </si>
  <si>
    <t>헤나염색약 골든포션 염색약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</si>
  <si>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</si>
  <si>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https://m.search.naver.com/search.naver?sm=mtp_hty.top&amp;where=m&amp;query=%ED%97%A4%EB%82%98%EC%97%BC%EC%83%89%EC%95%BD&amp;ackey=6i2gnwg9</t>
  </si>
  <si>
    <t>헤나염색약 염색약 가루 로소니아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</si>
  <si>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</si>
  <si>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https://msearch.shopping.naver.com/search/all?query=%ED%97%A4%EB%82%98%EC%97%BC%EC%83%89%EC%95%BD&amp;vertical=search</t>
  </si>
  <si>
    <t>헤나염색약 인도 천연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</si>
  <si>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</si>
  <si>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317개</t>
  </si>
  <si>
    <t>헤나염색약 인도 2.75%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</si>
  <si>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*도농장 *나 *색약 *든포션 *연 *색약 *루 *소니아 2.*5%
 ( '광고' 클릭 절대 금지 )
 ▶판매처 : 헤어스페셜
 5. 찜하기 클릭
 6. 바로가기 클릭 
 7. 상품 클릭
 8. 링크(url) 복사 후 정답에 붙여넣기 후 제출</t>
    </r>
  </si>
  <si>
    <t>https://m.smartstore.naver.com/hair_special/products/595997716</t>
  </si>
  <si>
    <t>안동마 티알마켓 생마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</si>
  <si>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</si>
  <si>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https://smartstore.naver.com/trcompanyy/products/12956976056</t>
  </si>
  <si>
    <t>안동마 티알마켓 마씨앗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</si>
  <si>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</si>
  <si>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https://m.search.naver.com/search.naver?sm=mtp_hty.top&amp;where=m&amp;query=%EC%95%88%EB%8F%99+%EB%A7%88&amp;ackey=2hb2k5zu</t>
  </si>
  <si>
    <t>안동마 티알마켓 참마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</si>
  <si>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</si>
  <si>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https://msearch.shopping.naver.com/search/all?query=%EC%95%88%EB%8F%99%20%EB%A7%88&amp;vertical=search</t>
  </si>
  <si>
    <t>안동마 티알마켓 장마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</si>
  <si>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</si>
  <si>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42개</t>
  </si>
  <si>
    <t>안동마 티알마켓 산마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</si>
  <si>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*동 *마 안동* *마 *마 *마 *씨앗
 ( '광고' 클릭 절대 금지 )
 ▶판매처 : 티알마켓
 5. 찜하기 클릭
 6. 바로가기 클릭
 7. 상품 클릭
 8. 링크(url) 복사 후 정답에 붙여넣기 후 제출</t>
    </r>
  </si>
  <si>
    <t>https://m.smartstore.naver.com/trcompanyy/products/12956976056</t>
  </si>
  <si>
    <t>옷장 파로마 소이 YUR058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</si>
  <si>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</si>
  <si>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https://smartstore.naver.com/furnionehome/products/5524179511</t>
  </si>
  <si>
    <t>옷장 파로마 슬라이딩 행거형 YUR058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</si>
  <si>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</si>
  <si>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https://m.search.naver.com/search.naver?sm=mtp_hty.top&amp;where=m&amp;query=%EC%98%B7%EC%9E%A5&amp;ackey=oofc2vos</t>
  </si>
  <si>
    <t>옷장 파로마 소이 058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</si>
  <si>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</si>
  <si>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 xml:space="preserve">옷장 YUR058
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</si>
  <si>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</si>
  <si>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281개</t>
  </si>
  <si>
    <t>옷장 파로마 소이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</si>
  <si>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1200 슬*이딩 *장 행*형 Y*R058
 ( '광고' 클릭 절대 금지 )
 ▶판매처 : 온라인 브랜드 가구
 5. 찜하기 클릭
 6. 바로가기 클릭
 7. 상품 클릭
 8. 링크(url) 복사 후 정답에 붙여넣기 후 제출</t>
    </r>
  </si>
  <si>
    <t>https://m.smartstore.naver.com/furnionehome/products/5524179511</t>
  </si>
  <si>
    <t>탄소매트 보닉 카르보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</si>
  <si>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</si>
  <si>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corezone</t>
  </si>
  <si>
    <t>https://smartstore.naver.com/lainzone/products/12836940744</t>
  </si>
  <si>
    <t>탄소매트 보닉 카르보 워셔블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</si>
  <si>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</si>
  <si>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https://m.search.naver.com/search.naver?sm=mtp_hty.top&amp;where=m&amp;query=%ED%83%84%EC%86%8C%EB%A7%A4%ED%8A%B8&amp;ackey=b7rvkoqr</t>
  </si>
  <si>
    <t>탄소매트 보닉 전기요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</si>
  <si>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</si>
  <si>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https://msearch.shopping.naver.com/search/all?query=%ED%83%84%EC%86%8C%EB%A7%A4%ED%8A%B8&amp;vertical=search</t>
  </si>
  <si>
    <t>탄소매트 카르보 3인용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</si>
  <si>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</si>
  <si>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27개</t>
  </si>
  <si>
    <t>탄소매트 보닉 전기요 더블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</si>
  <si>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corezone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</si>
  <si>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https://m.smartstore.naver.com/lainzone/products/12836940744</t>
  </si>
  <si>
    <t>소금항아리 도자기거북이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</si>
  <si>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</si>
  <si>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더담다플러스</t>
  </si>
  <si>
    <t>https://smartstore.naver.com/thedamdaplus/products/12899796917</t>
  </si>
  <si>
    <t>소금항아리 도자기거북이 인테리어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</si>
  <si>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</si>
  <si>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https://m.search.naver.com/search.naver?sm=mtp_hty.top&amp;where=m&amp;query=%EC%86%8C%EA%B8%88%ED%95%AD%EC%95%84%EB%A6%AC&amp;ackey=tz9whcth</t>
  </si>
  <si>
    <t>소금항아리 도자기거북이 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</si>
  <si>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</si>
  <si>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https://msearch.shopping.naver.com/search/all?query=%EC%86%8C%EA%B8%88%ED%95%AD%EC%95%84%EB%A6%AC&amp;vertical=search</t>
  </si>
  <si>
    <t>소금항아리 도자기거북이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</si>
  <si>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</si>
  <si>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227개</t>
  </si>
  <si>
    <t>소금항아리 도자기거북이 풍수지리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</si>
  <si>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*관 *금단지 *금항아리 *자기거*이 *항아리 *수지리 *테리어 *들이*물
 ( '광고' 클릭 절대 금지 )
 ▶판매처 : 더담다플러스
 5. 찜하기 클릭
 6. 바로가기 클릭 
 7. 상품 클릭
 8. 링크(url) 복사 후 정답에 붙여넣기 후 제출</t>
    </r>
  </si>
  <si>
    <t>https://m.smartstore.naver.com/thedamdaplus/products/12899796917</t>
  </si>
  <si>
    <t>곶감선물세트 양촌 곶감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</si>
  <si>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이메골농산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</si>
  <si>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이메골농산</t>
  </si>
  <si>
    <t>https://smartstore.naver.com/imegol/products/6131869983</t>
  </si>
  <si>
    <t>곶감선물세트 양촌 가정용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</si>
  <si>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</si>
  <si>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https://m.search.naver.com/search.naver?sm=mtp_hty.top&amp;where=m&amp;query=%EA%B3%B6%EA%B0%90%EC%84%A0%EB%AC%BC%EC%84%B8%ED%8A%B8&amp;ackey=xvsiw449</t>
  </si>
  <si>
    <t>곶감선물세트 양촌 실속형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</si>
  <si>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</si>
  <si>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https://msearch.shopping.naver.com/search/all?query=%EA%B3%B6%EA%B0%90%EC%84%A0%EB%AC%BC%EC%84%B8%ED%8A%B8&amp;vertical=search</t>
  </si>
  <si>
    <t>곶감선물세트 양촌 명절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</si>
  <si>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</si>
  <si>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28개</t>
  </si>
  <si>
    <t>곶감선물세트 양촌 이메골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</si>
  <si>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*촌*감 *메골*감 *절선*세트 *정용 *속형
 ( '광고' 클릭 절대 금지 )
 ▶판매처 : 이메골농산
 5. 찜하기 클릭
 6. 바로가기 클릭 
 7. 상품 클릭
 8. 링크(url) 복사 후 정답에 붙여넣기 후 제출</t>
    </r>
  </si>
  <si>
    <t>https://m.smartstore.naver.com/imegol/products/6131869983</t>
  </si>
  <si>
    <t>LED벽시계 플랫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</si>
  <si>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</si>
  <si>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제이앤와이컴퍼니</t>
  </si>
  <si>
    <t>https://smartstore.naver.com/jnycom/products/6965828653</t>
  </si>
  <si>
    <t>LED벽시계 플라이토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</si>
  <si>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</si>
  <si>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https://m.search.naver.com/search.naver?sm=mtp_hty.top&amp;where=m&amp;query=LED%EB%B2%BD%EC%8B%9C%EA%B3%84&amp;ackey=4ymhjo16</t>
  </si>
  <si>
    <t>LED벽시계 백라이트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</si>
  <si>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</si>
  <si>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https://msearch.shopping.naver.com/search/all?query=LED%EB%B2%BD%EC%8B%9C%EA%B3%84&amp;vertical=search</t>
  </si>
  <si>
    <t>LED벽시계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</si>
  <si>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</si>
  <si>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386개</t>
  </si>
  <si>
    <t>LED벽시계 사무실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</si>
  <si>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</si>
  <si>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t>https://m.smartstore.naver.com/jnycom/products/6965828653</t>
  </si>
  <si>
    <t>루나리스 수신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</si>
  <si>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</si>
  <si>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https://smartstore.naver.com/jnycom/products/12355011391</t>
  </si>
  <si>
    <t>루나리스 노르딕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</si>
  <si>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</si>
  <si>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https://m.search.naver.com/search.naver?sm=mtp_hty.top&amp;where=m&amp;query=%EB%A3%A8%EB%82%98%EB%A6%AC%EC%8A%A4&amp;ackey=kd9u0vwj</t>
  </si>
  <si>
    <t>루나리스 개업선물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</si>
  <si>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</si>
  <si>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https://msearch.shopping.naver.com/search/all?query=%EB%A3%A8%EB%82%98%EB%A6%AC%EC%8A%A4&amp;vertical=search</t>
  </si>
  <si>
    <t>루나리스 FM 전파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</si>
  <si>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</si>
  <si>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222개</t>
  </si>
  <si>
    <t>루나리스 벽시계 54CM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</si>
  <si>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찜하기 클릭
 6. 바로가기 클릭
 7. 상품 클릭
 8. 링크(url) 복사 후 정답에 붙여넣기 후 제출</t>
    </r>
  </si>
  <si>
    <t>https://m.smartstore.naver.com/jnycom/products/12355011391</t>
  </si>
  <si>
    <t>고양이캔 먹보별난참치 맛있는 간식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</si>
  <si>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</si>
  <si>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사료영양학교실</t>
  </si>
  <si>
    <t>https://smartstore.naver.com/feednutrition/products/12981682855</t>
  </si>
  <si>
    <t>고양이캔 먹보별난참치 습식사료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</si>
  <si>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</si>
  <si>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https://m.search.naver.com/search.naver?sm=mtp_hty.top&amp;where=m&amp;query=%EA%B3%A0%EC%96%91%EC%9D%B4%EC%BA%94&amp;ackey=ohg7r15n</t>
  </si>
  <si>
    <t>고양이캔 먹보별난참치 맛있는 6종간식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</si>
  <si>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</si>
  <si>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https://msearch.shopping.naver.com/search/all?query=%EA%B3%A0%EC%96%91%EC%9D%B4%EC%BA%94&amp;vertical=search</t>
  </si>
  <si>
    <t>고양이캔 먹보별난참치 6종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</si>
  <si>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</si>
  <si>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46개</t>
  </si>
  <si>
    <t>고양이캔 먹보별난참치 맛있는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</si>
  <si>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먹*별난*치 170g 고*이캔 24*캔 맛*는 6종 *양이간* 습식*료
 ( '광고' 클릭 절대 금지 )
 ▶판매처 : 사료영양학교실
 5. 찜하기 클릭
 6. 바로가기 클릭 
 7. 상품 클릭
 8. 링크(url) 복사 후 정답에 붙여넣기 후 제출</t>
    </r>
  </si>
  <si>
    <t>https://m.smartstore.naver.com/feednutrition/products/12981682855</t>
  </si>
  <si>
    <t>러닝마스크청풍문 골프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</si>
  <si>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</si>
  <si>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청풍문-bluewind</t>
  </si>
  <si>
    <t>https://smartstore.naver.com/bluewind-korea/products/7680292646</t>
  </si>
  <si>
    <t>러닝마스크청풍문 러닝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</si>
  <si>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</si>
  <si>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https://m.search.naver.com/search.naver?sm=mtp_hty.top&amp;where=m&amp;query=%EB%9F%AC%EB%8B%9D%EB%A7%88%EC%8A%A4%ED%81%AC&amp;ackey=3v2jlqv9</t>
  </si>
  <si>
    <t>러닝마스크청풍문 얼굴가리개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</si>
  <si>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</si>
  <si>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https://msearch.shopping.naver.com/search/all?query=%EB%9F%AC%EB%8B%9D%EB%A7%88%EC%8A%A4%ED%81%AC&amp;vertical=search</t>
  </si>
  <si>
    <t>러닝마스크청풍문 자외선차단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</si>
  <si>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</si>
  <si>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456개</t>
  </si>
  <si>
    <t>러닝마스크청풍문 운동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</si>
  <si>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하*런 *포츠 러닝 마스* 자*선차*마*크 골프 *동 안면 얼*가리*
 ( '광고' 클릭 절대 금지 )
 ▶판매처 : 청풍문-bluewind
 5. 찜하기 클릭
 6. 바로가기 클릭
 7. 상품 클릭
 8. 링크(url) 복사 후 정답에 붙여넣기 후 제출</t>
    </r>
  </si>
  <si>
    <t>https://m.smartstore.naver.com/bluewind-korea/products/7680292646</t>
  </si>
  <si>
    <t>빨아쓰는마스크 새부리형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</si>
  <si>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</si>
  <si>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https://smartstore.naver.com/bluewind-korea/products/6355761848</t>
  </si>
  <si>
    <t>빨아쓰는마스크 귀편한 새부리형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</si>
  <si>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</si>
  <si>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https://m.search.naver.com/search.naver?sm=mtp_hty.top&amp;where=m&amp;query=%EB%B9%A8%EC%95%84%EC%93%B0%EB%8A%94%EB%A7%88%EC%8A%A4%ED%81%AC&amp;ackey=4k0vkvqp</t>
  </si>
  <si>
    <t>빨아쓰는마스크 숨쉬기편한 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</si>
  <si>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</si>
  <si>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https://msearch.shopping.naver.com/search/all?query=%EB%B9%A8%EC%95%84%EC%93%B0%EB%8A%94%EB%A7%88%EC%8A%A4%ED%81%AC&amp;vertical=search</t>
  </si>
  <si>
    <t>빨아쓰는마스크 귀편한 패션마스크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</si>
  <si>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</si>
  <si>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184개</t>
  </si>
  <si>
    <t>빨아쓰는마스크 귀편한 천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</si>
  <si>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빨*쓰는 면 천 *스크 숨*기편* 귀*한 *부리형 마스* 연예인 *션
 ( '광고' 클릭 절대 금지 )
 ▶판매처 : 청풍문-bluewind
 5. 찜하기 클릭
 6. 바로가기 클릭 
 7. 상품 클릭
 8. 링크(url) 복사 후 정답에 붙여넣기 후 제출</t>
    </r>
  </si>
  <si>
    <t>https://m.smartstore.naver.com/bluewind-korea/products/6355761848</t>
  </si>
  <si>
    <t>수제청 답례품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</si>
  <si>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</si>
  <si>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650g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</si>
  <si>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</si>
  <si>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자몽 생강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</si>
  <si>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</si>
  <si>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자몽 청귤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</si>
  <si>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</si>
  <si>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청귤 생강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</si>
  <si>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</si>
  <si>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강아지간식 사시미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</si>
  <si>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</si>
  <si>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https://smartstore.naver.com/feednutrition/products/12560945002</t>
  </si>
  <si>
    <t>강아지간식 백투베이직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</si>
  <si>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</si>
  <si>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https://m.search.naver.com/search.naver?sm=mtp_hty.top&amp;where=m&amp;query=%EA%B0%95%EC%95%84%EC%A7%80%EA%B0%84%EC%8B%9D&amp;ackey=90jgmb5i</t>
  </si>
  <si>
    <t>강아지간식 500g 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</si>
  <si>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</si>
  <si>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https://msearch.shopping.naver.com/search/all?query=%EA%B0%95%EC%95%84%EC%A7%80%EA%B0%84%EC%8B%9D&amp;vertical=search</t>
  </si>
  <si>
    <t>강아지간식 대용량 사시미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</si>
  <si>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</si>
  <si>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72개</t>
  </si>
  <si>
    <t>강아지간식 사시미 500g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</si>
  <si>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*투베이* 500g 강*지간식 사*미 2개 대용* 간*
 ( '광고' 클릭 절대 금지 )
 ▶판매처 : 사료영양학교실
 5. 찜하기 클릭
 6. 바로가기 클릭 
 7. 상품 클릭
 8. 링크(url) 복사 후 정답에 붙여넣기 후 제출</t>
    </r>
  </si>
  <si>
    <t>https://m.smartstore.naver.com/feednutrition/products/12560945002</t>
  </si>
  <si>
    <t>보드게임 고급 체스판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</si>
  <si>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</si>
  <si>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https://smartstore.naver.com/temxtem/products/10609648959</t>
  </si>
  <si>
    <t>보드게임 체스판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</si>
  <si>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</si>
  <si>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https://m.search.naver.com/search.naver?sm=mtp_hty.top&amp;where=m&amp;query=%EB%B3%B4%EB%93%9C%EA%B2%8C%EC%9E%84&amp;ackey=l7t715yb</t>
  </si>
  <si>
    <t>보드게임 접이식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</si>
  <si>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</si>
  <si>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https://msearch.shopping.naver.com/search/all?query=%EB%B3%B4%EB%93%9C%EA%B2%8C%EC%9E%84&amp;vertical=search</t>
  </si>
  <si>
    <t>보드게임 체스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</si>
  <si>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</si>
  <si>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356개</t>
  </si>
  <si>
    <t>보드게임 해리포터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</si>
  <si>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보*게임 *리포터 체스 *급 접*식 체*판
 ( '광고' 클릭 절대 금지 )
 ▶판매처 : 템x템
 5. 찜하기 클릭
 6. 바로가기 클릭 
 7. 상품 클릭
 8. 링크(url) 복사 후 정답에 붙여넣기 후 제출</t>
    </r>
  </si>
  <si>
    <t>https://m.smartstore.naver.com/temxtem/products/10609648959</t>
  </si>
  <si>
    <t>불멍 무드등 초대형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</si>
  <si>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</si>
  <si>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https://smartstore.naver.com/homecoffeeing/products/5526677700</t>
  </si>
  <si>
    <t>불멍 무드등 벽난로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</si>
  <si>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</si>
  <si>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https://m.search.naver.com/search.naver?sm=mtp_hty.top&amp;where=m&amp;query=%EC%A1%B0%EB%AA%85&amp;ackey=zioaa4ns</t>
  </si>
  <si>
    <t>불멍 무드등 무선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</si>
  <si>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</si>
  <si>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https://msearch.shopping.naver.com/search/all?query=%EC%A1%B0%EB%AA%85&amp;vertical=search</t>
  </si>
  <si>
    <t>불멍 무드등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</si>
  <si>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</si>
  <si>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241개</t>
  </si>
  <si>
    <t>불멍 무드등 초대형 크리스마스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</si>
  <si>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초*형 벽난* 불멍 *드등 무선 크*스마* L*D(심플형 브*운S)
 ( '광고' 클릭 절대 금지 )
 ▶판매처 : 빛내는 사람들
 5. 찜하기 클릭
 6. 바로가기 클릭 
 7. 상품 클릭
 8. 링크(url) 복사 후 정답에 붙여넣기 후 제출</t>
    </r>
  </si>
  <si>
    <t>https://m.smartstore.naver.com/homecoffeeing/products/5526677700</t>
  </si>
  <si>
    <t>불멍 무드등 불타는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</si>
  <si>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</si>
  <si>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https://smartstore.naver.com/homecoffeeing/products/5197679949</t>
  </si>
  <si>
    <t>불멍 무드등 무선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</si>
  <si>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</si>
  <si>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LED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</si>
  <si>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</si>
  <si>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LED 크리스마스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</si>
  <si>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</si>
  <si>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1360개</t>
  </si>
  <si>
    <t>불멍 무드등 벽난로 크리스마스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</si>
  <si>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불* 무*등 벽난로 *타는 LED 무* 수유등 집*이 크*스마*(A형)
 ( '광고' 클릭 절대 금지 )
 ▶판매처 : 빛내는 사람들
 5. 찜하기 클릭
 6. 바로가기 클릭 
 7. 상품 클릭
 8. 링크(url) 복사 후 정답에 붙여넣기 후 제출</t>
    </r>
  </si>
  <si>
    <t>https://m.smartstore.naver.com/homecoffeeing/products/5197679949</t>
  </si>
  <si>
    <t>불멍 무드등 LED 캔들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</si>
  <si>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</si>
  <si>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https://smartstore.naver.com/homecoffeeing/products/6410995899</t>
  </si>
  <si>
    <t>불멍 무드등 LED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</si>
  <si>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</si>
  <si>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</si>
  <si>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</si>
  <si>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탁상 캔들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</si>
  <si>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</si>
  <si>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218개</t>
  </si>
  <si>
    <t>불멍 무드등 촛불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</si>
  <si>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L*D 캔들 *불 불* 무*등 탁상 취*등 크*스*스 골*S 10cm
 ( '광고' 클릭 절대 금지 )
 ▶판매처 : 빛내는 사람들
 5. 찜하기 클릭
 6. 바로가기 클릭 
 7. 상품 클릭
 8. 링크(url) 복사 후 정답에 붙여넣기 후 제출</t>
    </r>
  </si>
  <si>
    <t>https://m.smartstore.naver.com/homecoffeeing/products/6410995899</t>
  </si>
  <si>
    <t>불멍 무드등 다이아몬드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</si>
  <si>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</si>
  <si>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 무드등 오로라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</si>
  <si>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</si>
  <si>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https://m.search.naver.com/search.naver?sm=mtp_hty.top&amp;where=m&amp;query=%EB%AC%B4%EB%93%9C%EB%93%B1&amp;ackey=qan1a2pv</t>
  </si>
  <si>
    <t>불멍 무드등 오로라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</si>
  <si>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</si>
  <si>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 무드등 LED 무선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</si>
  <si>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</si>
  <si>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LED 탁상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</si>
  <si>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*이아몬드 *드등 *멍 *ED *선 *상 *침등 *로라 *명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</si>
  <si>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</si>
  <si>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</si>
  <si>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무선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</si>
  <si>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</si>
  <si>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LED 수유등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</si>
  <si>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</si>
  <si>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벽난로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</si>
  <si>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찜하기 클릭
 6. 바로가기 클릭
 7. 상품 클릭
 8. 링크(url) 복사 후 정답에 붙여넣기 후 제출</t>
    </r>
  </si>
  <si>
    <t>불멍 무드등 LED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</si>
  <si>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</si>
  <si>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</si>
  <si>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</si>
  <si>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크리스마스 무선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</si>
  <si>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</si>
  <si>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벽난로 수유등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</si>
  <si>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*멍 *드등 *ED *명 *난로 *유등 *선 *리스마스 *들이
 ( '광고' 클릭 절대 금지 )
 ▶판매처 : 템x템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</si>
  <si>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</si>
  <si>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</si>
  <si>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LED 조명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</si>
  <si>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</si>
  <si>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 LED 벽난로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</si>
  <si>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</si>
  <si>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찜하기 클릭
 6. 바로가기 클릭
 7. 상품 클릭
 8. 링크(url) 복사 후 정답에 붙여넣기 후 제출</t>
    </r>
  </si>
  <si>
    <t>옷걸이 홈앤영</t>
  </si>
  <si>
    <r>
      <rPr>
        <sz val="0"/>
        <color theme="1"/>
        <rFont val="Arial"/>
      </rPr>
      <t>미션 수행하며,
리워드 즉시 적립 받으세요!
1. 하단 [검색어 복사하기] 버튼을 클릭 하고, 키워드를 복사해주세요.
2. [힌트 보기] 버튼을 클릭해서</t>
    </r>
    <r>
      <rPr>
        <sz val="0"/>
        <color rgb="FFFF0000"/>
        <rFont val="Arial"/>
      </rPr>
      <t xml:space="preserve"> 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</si>
  <si>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옷걸이 논슬립 원목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</si>
  <si>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</si>
  <si>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https://m.search.naver.com/search.naver?sm=mtp_hty.top&amp;where=m&amp;query=%EC%98%B7%EA%B1%B8%EC%9D%B4&amp;ackey=axykcebd</t>
  </si>
  <si>
    <t>옷걸이 10P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</si>
  <si>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</si>
  <si>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</si>
  <si>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511개</t>
  </si>
  <si>
    <t>옷걸이 나무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</si>
  <si>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</si>
  <si>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샐러드 정기배송 1kg</t>
  </si>
  <si>
    <r>
      <rPr>
        <sz val="0"/>
        <color theme="1"/>
        <rFont val="Arial"/>
      </rPr>
      <t>미션 수행하며,
리워드 즉시 적립 받으세요!
1. 하단 [검색어 복사하기] 버튼을 클릭 하고, 키워드를 복사해주세요.
2. [힌트 보기] 버튼을 클릭해서</t>
    </r>
    <r>
      <rPr>
        <sz val="0"/>
        <color rgb="FFFF0000"/>
        <rFont val="Arial"/>
      </rPr>
      <t xml:space="preserve"> 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</si>
  <si>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3월 세팅 완~3/2</t>
  </si>
  <si>
    <t>샐러드 정기배송 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</si>
  <si>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</si>
  <si>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https://m.search.naver.com/search.naver?sm=mtp_hty.top&amp;where=m&amp;query=%EC%83%90%EB%9F%AC%EB%93%9C+%EC%A0%95%EA%B8%B0%EB%B0%B0%EC%86%A1&amp;ackey=y1bnpwpy</t>
  </si>
  <si>
    <t>샐러드 정기배송 샐린지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</si>
  <si>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컬러풀 테이블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</si>
  <si>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https://msearch.shopping.naver.com/search/all?query=%EC%83%90%EB%9F%AC%EB%93%9C%20%EC%A0%95%EA%B8%B0%EB%B0%B0%EC%86%A1&amp;vertical=search</t>
  </si>
  <si>
    <t>샐러드 정기배송 샐린지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</si>
  <si>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[*험팩][*러풀테이블] [*벽배송] *러드 *기배송 *린지 *기배송 *kg, *개
 ( '광고' 클릭 절대 금지 )
 ▶판매처 : 컬러풀 테이블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</si>
  <si>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샐러드 정기배송 새벽배송 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</si>
  <si>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[*험팩][*러풀테이블] [*벽배송] *러드 *기배송 *린지 *기배송 *kg, *개
 ( '광고' 클릭 절대 금지 )
 ▶판매처 : 컬러풀 테이블
 5. 찜하기 클릭
 6. 바로가기 클릭
 7. 상품 클릭
 8. 링크(url) 복사 후 정답에 붙여넣기 후 제출</t>
    </r>
  </si>
  <si>
    <t>https://m.smartstore.naver.com/colorfull_table/products/8153100399</t>
  </si>
  <si>
    <t>청첩장 Bonne Yajou 하객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</si>
  <si>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</si>
  <si>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kE</t>
  </si>
  <si>
    <t>3월 세팅 완~3/7</t>
  </si>
  <si>
    <t>웨딩 청첩장 Bonne Yajou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</si>
  <si>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</si>
  <si>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https://smartstore.naver.com/bonneyajou/products/12584036947</t>
    </r>
    <r>
      <rPr>
        <u/>
        <sz val="0"/>
        <color rgb="FF1155CC"/>
        <rFont val="Arial"/>
      </rPr>
      <t>7</t>
    </r>
  </si>
  <si>
    <t>하객청첩장 Bonne Yajou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</si>
  <si>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</si>
  <si>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리마인드 청첩장 Bonne Yajou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</si>
  <si>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</si>
  <si>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청첩장 Bonne Yajou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</si>
  <si>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Bonne Yajou
 5. 찜하기 클릭
 6. 바로가기 클릭
 7. 상품 클릭
 8. 링크(url) 복사 후 정답에 붙여넣기 후 제출</t>
    </r>
  </si>
  <si>
    <t>골프백항공커버 맥컬티 MK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</si>
  <si>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</si>
  <si>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https://search.shopping.naver.com/catalog/46483634335</t>
  </si>
  <si>
    <t>골프백항공커버 MK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</si>
  <si>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</si>
  <si>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https://m.search.naver.com/search.naver?sm=mtp_hty.top&amp;where=m&amp;query=%EA%B3%A8%ED%94%84%EB%B0%B1%ED%95%AD%EA%B3%B5%EC%BB%A4%EB%B2%84&amp;ackey=qljn5vld</t>
  </si>
  <si>
    <t>골프백항공커버 SS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</si>
  <si>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</si>
  <si>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https://msearch.shopping.naver.com/search/all?query=%EA%B3%A8%ED%94%84%EB%B0%B1%ED%95%AD%EA%B3%B5%EC%BB%A4%EB%B2%84&amp;vertical=search</t>
  </si>
  <si>
    <t>골프백항공커버 24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</si>
  <si>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</si>
  <si>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1,108개</t>
  </si>
  <si>
    <t>골프백항공커버 MK-SS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</si>
  <si>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*컬티 골*백 항*커버 *K-S*-24
 ▶판매처 : MacKulty
 5. 찜하기 클릭
 6. 바로가기 클릭
 7. 상품 클릭
 8. 링크(url) 복사 후 정답에 붙여넣기 후 제출</t>
  </si>
  <si>
    <t>https://m.smartstore.naver.com/mackulty/products/9512612920</t>
  </si>
  <si>
    <t>아이폰17 케이스 GRimm Grimm 하트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</si>
  <si>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</si>
  <si>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GRimm GRimm.</t>
  </si>
  <si>
    <t>https://smartstore.naver.com/grimm_grimm/products/13029771251</t>
  </si>
  <si>
    <t>아이폰17 케이스 Grimm Grimm 핑크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</si>
  <si>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</si>
  <si>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https://m.search.naver.com/search.naver?sm=mtp_hty.top&amp;where=m&amp;query=%EC%95%84%EC%9D%B4%ED%8F%B017&amp;ackey=12mrsj0f</t>
  </si>
  <si>
    <t>아이폰16 케이스 핑크 Grimm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</si>
  <si>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</si>
  <si>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https://msearch.shopping.naver.com/search/all?query=%EC%95%84%EC%9D%B4%ED%8F%B017&amp;vertical=search</t>
  </si>
  <si>
    <t>아이폰16 케이스 하트 Grimm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</si>
  <si>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</si>
  <si>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3개</t>
  </si>
  <si>
    <t>아이폰15 Grimm Grimm 케이스 하트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</si>
  <si>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</si>
  <si>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https://m.smartstore.naver.com/grimm_grimm/products/13029771251</t>
  </si>
  <si>
    <t>갤럭시 케이스 서울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</si>
  <si>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</si>
  <si>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https://smartstore.naver.com/grimm_grimm/products/12041804659</t>
  </si>
  <si>
    <t>갤럭시 케이스 서울  일러스트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</si>
  <si>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( '광고' 클릭 절대 금지 )
 ▶판매처 : GRimm GRimm.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</si>
  <si>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https://m.search.naver.com/search.naver?sm=mtp_hty.top&amp;where=m&amp;query=%EA%B0%A4%EB%9F%AD%EC%8B%9C%EC%BC%80%EC%9D%B4%EC%8A%A4&amp;ackey=tio96x7h</t>
  </si>
  <si>
    <t>갤럭시 케이스 서울 고양이 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</si>
  <si>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</si>
  <si>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https://msearch.shopping.naver.com/search/all?query=%EA%B0%A4%EB%9F%AD%EC%8B%9C%EC%BC%80%EC%9D%B4%EC%8A%A4&amp;vertical=search</t>
  </si>
  <si>
    <t>아이폰 케이스 고양이 일러스트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</si>
  <si>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( '광고' 클릭 절대 금지 )
 ▶판매처 : GRimm GRimm.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</si>
  <si>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225개</t>
  </si>
  <si>
    <t>아이폰17 케이스 고양이 일러스트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</si>
  <si>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*울 *양이 [*러스트 *이스] G*imm G*imm.
 ( '광고' 클릭 절대 금지 )
 ▶판매처 : GRimm GRimm.
 5. 찜하기 클릭
 6. 바로가기 클릭 
 7. 상품 클릭
 8. 링크(url) 복사 후 정답에 붙여넣기 후 제출</t>
    </r>
  </si>
  <si>
    <t>https://m.smartstore.naver.com/grimm_grimm/products/12041804659</t>
  </si>
  <si>
    <t>퀸침대 파로마 인싸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</si>
  <si>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</si>
  <si>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온라인 브랜드가구</t>
  </si>
  <si>
    <t>https://smartstore.naver.com/furnionehome/products/6474378101</t>
  </si>
  <si>
    <t>퀸침대 수납 서랍형 인싸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</si>
  <si>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</si>
  <si>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https://m.search.naver.com/search.naver?sm=mtp_hty.top&amp;where=m&amp;query=%EC%B9%A8%EB%8C%80&amp;ackey=qt8y6ngw</t>
  </si>
  <si>
    <t>퀸침대 수납 서랍형 프레임 led 인싸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</si>
  <si>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</si>
  <si>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퀸침대 파로마 인싸 수납형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</si>
  <si>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</si>
  <si>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742개</t>
  </si>
  <si>
    <t>퀸침대 파로마 인싸 서랍형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</si>
  <si>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3서랍 퀸*대 수납 서*형 프*임
 ( '광고' 클릭 절대 금지 )
 ▶판매처 : 온라인 브랜드가구
 5. 찜하기 클릭
 6. 바로가기 클릭
 7. 상품 클릭
 8. 링크(url) 복사 후 정답에 붙여넣기 후 제출</t>
    </r>
  </si>
  <si>
    <t>https://m.smartstore.naver.com/furnionehome/products/6474378101</t>
  </si>
  <si>
    <t>침대 본넬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</si>
  <si>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</si>
  <si>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퍼니처 브랜드몰</t>
  </si>
  <si>
    <t>https://smartstore.naver.com/bifhouseprime/products/4939388419</t>
  </si>
  <si>
    <t>침대 본넬 매트리스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</si>
  <si>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</si>
  <si>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https://m.search.naver.com/search.naver?sm=mtp_hty.top&amp;where=m&amp;query=%EC%8A%88%ED%8D%BC%EC%8B%B1%EA%B8%80%EC%B9%A8%EB%8C%80&amp;ackey=vvym9jc2</t>
  </si>
  <si>
    <t>침대 본넬 슈퍼싱글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</si>
  <si>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</si>
  <si>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https://msearch.shopping.naver.com/search/all?query=%EC%8A%88%ED%8D%BC%EC%8B%B1%EA%B8%80%EC%B9%A8%EB%8C%80&amp;vertical=search</t>
  </si>
  <si>
    <t>침대 LED 본넬 매트리스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</si>
  <si>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</si>
  <si>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2,594개</t>
  </si>
  <si>
    <t>침대 슈퍼싱글 본넬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</si>
  <si>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보*네오*우스 프*임 LE* 슈퍼*글 침대 *레임 *넬 매트*스
 ( '광고' 클릭 절대 금지 )
 ▶판매처 : 퍼니처 브랜드몰
 5. 찜하기 클릭
 6. 바로가기 클릭
 7. 상품 클릭
 8. 링크(url) 복사 후 정답에 붙여넣기 후 제출</t>
    </r>
  </si>
  <si>
    <t>https://m.smartstore.naver.com/bifhouseprime/products/4939388419</t>
  </si>
  <si>
    <t>단백질 스낵 오븐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</si>
  <si>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열두시간식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</si>
  <si>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kEL</t>
  </si>
  <si>
    <t>단백질 스낵 오븐에 구운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</si>
  <si>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</si>
  <si>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https://m.search.naver.com/search.naver?sm=mtp_hty.top&amp;where=m&amp;query=%EB%8B%A8%EB%B0%B1%EC%A7%88+%EC%8A%A4%EB%82%B5&amp;ackey=xg0qlmua</t>
  </si>
  <si>
    <t>단백질 스낵 저칼로리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</si>
  <si>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</si>
  <si>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https://msearch.shopping.naver.com/search/all?query=%EB%8B%A8%EB%B0%B1%EC%A7%88%20%EC%8A%A4%EB%82%B5&amp;vertical=search</t>
  </si>
  <si>
    <t>단백질 스낵 꾸오닭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</si>
  <si>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</si>
  <si>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단백질 스낵 닭가슴살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</si>
  <si>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*븐에 *운 *칼로리 *가슴살 *백질 *낵 *오닭
 ( '광고' 클릭 절대 금지 )
 ▶판매처 : 열두시간식
 5. 찜하기 클릭
 6. 바로가기 클릭 
 7. 상품 클릭
 8. 링크(url) 복사 후 정답에 붙여넣기 후 제출</t>
    </r>
  </si>
  <si>
    <t>https://m.smartstore.naver.com/1200snack_/products/10452871116</t>
  </si>
  <si>
    <t>템바보드 고담재 인테리어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</si>
  <si>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고담재 컬렉션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</si>
  <si>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고담재 컬렉션</t>
  </si>
  <si>
    <t>https://smartstore.naver.com/godamjae/products/12629973108</t>
  </si>
  <si>
    <t>템바보드 고담재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</si>
  <si>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</si>
  <si>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https://m.search.naver.com/search.naver?sm=mtp_hty.top&amp;where=m&amp;query=%ED%85%9C%EB%B0%94%EB%B3%B4%EB%93%9C&amp;ackey=oo4x0yah</t>
  </si>
  <si>
    <t>템바보드 루바아트월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</si>
  <si>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</si>
  <si>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https://msearch.shopping.naver.com/search/all?query=%ED%85%9C%EB%B0%94%EB%B3%B4%EB%93%9C&amp;vertical=search</t>
  </si>
  <si>
    <t>템바보드 DIY 고담재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</si>
  <si>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</si>
  <si>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690개</t>
  </si>
  <si>
    <t>템바보드 셀프 인테리어 고담재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</si>
  <si>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찜하기 클릭
 6. 바로가기 클릭 
 7. 상품 클릭
 8. 링크(url) 복사 후 정답에 붙여넣기 후 제출</t>
    </r>
  </si>
  <si>
    <t>https://m.smartstore.naver.com/godamjae/products/12629973108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</si>
  <si>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</si>
  <si>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</si>
  <si>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</si>
  <si>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</si>
  <si>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374개</t>
  </si>
  <si>
    <t>산삼 선물세트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</si>
  <si>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</si>
  <si>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도담산삼</t>
  </si>
  <si>
    <t>https://m.smartstore.naver.com/minkukss/products/5461805175</t>
  </si>
  <si>
    <t>https://docs.google.com/spreadsheets/d/1ntoK4At8EjlWRcmK2ro8vwTUbOVOyEhGhPFSP7R8y48/edit?gid=1304990215#gid=1304990215</t>
  </si>
  <si>
    <t>산삼 선물세트 7뿌리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</si>
  <si>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</si>
  <si>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https://m.search.naver.com/search.naver?sm=mtp_hty.top&amp;where=m&amp;query=%EC%82%B0%EC%82%BC&amp;ackey=7ht4hbg2</t>
  </si>
  <si>
    <t>산삼 선물세트 추석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</si>
  <si>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</si>
  <si>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https://msearch.shopping.naver.com/search/all?query=%EC%82%B0%EC%82%BC&amp;vertical=search</t>
  </si>
  <si>
    <t>산삼 선물세트 정삼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</si>
  <si>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</si>
  <si>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620개</t>
  </si>
  <si>
    <t>산삼 선물세트 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</si>
  <si>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산*삼 산양산* 산* 장*삼 *년근 7*리 정* 설선*세* 추**모*선물 도담
 ( '광고' 클릭 절대 금지 )
 ▶판매처 : 도담산삼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</si>
  <si>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{ㅊㅍㅅㄷ}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</si>
  <si>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4.[크래머*]플레이스를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{ㅅㅈㅅ}
정답 : &lt;3&gt; 글자
* 정답란에 띄어쓰기 없이 입력 후 제출해주세요.</t>
  </si>
  <si>
    <t>속초대게 팔도대게찜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</si>
  <si>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{ㅊㅊㅎ}
정답 : &lt;3&gt; 글자
* 정답란에 띄어쓰기 없이 입력 후 제출해주세요.</t>
  </si>
  <si>
    <t>청초호</t>
  </si>
  <si>
    <t>*도대게찜</t>
  </si>
  <si>
    <t>https://m.place.naver.com/restaurant/1822862359/home</t>
  </si>
  <si>
    <t>속초 대게찜 팔도</t>
  </si>
  <si>
    <t>속초 팔도대게</t>
  </si>
  <si>
    <t>새말로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</si>
  <si>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4.[*커버 헬스&amp;필라테스 신도림점]플레이스를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{ㅅㄱㄱㄹㄱㅇ}
정답 : &lt;6&gt; 글자
* 정답란에 띄어쓰기 없이 입력 후 제출해주세요.</t>
  </si>
  <si>
    <t>신길근린공원</t>
  </si>
  <si>
    <t>*커버 헬스&amp;필라테스 신도림점</t>
  </si>
  <si>
    <t>https://m.place.naver.com/place/1276370563/home?entry=pll</t>
  </si>
  <si>
    <t>https://docs.google.com/spreadsheets/d/1F5AtKinqq0wlpx9XMwxZYIsEX_zNLCvBtu9t4o-1W_k/edit?gid=0#gid=0</t>
  </si>
  <si>
    <t>신도림역 필라테스 헬스장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</si>
  <si>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[*커버 헬스&amp;필라테스 신도림점]플레이스를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</si>
  <si>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행당동 피티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</si>
  <si>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4.[*커버 필라테스 &amp; PT 왕십리]플레이스를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{ㅁㅎㅂㄱㄹㄱㅇ}
정답 : &lt;7&gt; 글자
* 정답란에 띄어쓰기 없이 입력 후 제출해주세요.</t>
  </si>
  <si>
    <t>무학봉근린공원</t>
  </si>
  <si>
    <t>*커버 필라테스 &amp; PT 왕십리</t>
  </si>
  <si>
    <t>https://m.place.naver.com/place/1740587644/home</t>
  </si>
  <si>
    <t>행당동 필라테스 피티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</si>
  <si>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[*커버 필라테스 &amp; PT 왕십리]플레이스를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</si>
  <si>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01월 30일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</si>
  <si>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*보지 *식점 *동산 *단 *000매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</si>
  <si>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*보지 *식점 *동산 *단 *000매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</si>
  <si>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https://m.search.naver.com/search.naver?sm=mtp_hty.top&amp;where=m&amp;query=%EC%A0%84%EB%8B%A8%EC%A7%80&amp;ackey=i6rl7ij1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</si>
  <si>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*보지 *식점 *동산 *단 *000매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</si>
  <si>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https://msearch.shopping.naver.com/search/all?query=%EC%A0%84%EB%8B%A8%EC%A7%80&amp;vertical=search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</si>
  <si>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*보지 *식점 *동산 *단 *000매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</si>
  <si>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*보지 *식점 *동산 *단 *000매 *민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</si>
  <si>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맘카페 홍보 와이엠애드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</si>
  <si>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"www.ymad.co.kr"을 찾아주세요.
5. "종합 온라인 마케팅 에이전시 와이엠애드 YMAD" 우측 ⋮ 를 클릭해주세요.
6. "Keep에 저장" 클릭 후 "Keep에 바로가기"를 클릭해주세요.
7. "온라인 SNS 바이럴 마케팅 전문 와이엠애드 YMAD"를 클릭해주세요.
7. [ 힌트 ] 를 보고 정답을 찾아주세요.
8. 초성힌트 : [ 광고 기획사의 OOOO은 사라지고, 성과는 남습니다. ]
정답 : &lt;4&gt;  글자
* 정답란에 - 포함하여 띄어쓰기 없이 입력 후 제출해주세요.</t>
  </si>
  <si>
    <t>고정관념</t>
  </si>
  <si>
    <t>okE</t>
  </si>
  <si>
    <t>주방수납장 라자가구 ga045 화이트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</si>
  <si>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</si>
  <si>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kELo</t>
  </si>
  <si>
    <t>주방수납장 라자가구 3단 화이트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</si>
  <si>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</si>
  <si>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라자가구 밥솥장 화이트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</si>
  <si>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</si>
  <si>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</si>
  <si>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517개</t>
  </si>
  <si>
    <t>주방수납장 3단 전자렌지</t>
  </si>
  <si>
    <t>옷장 라자가구 위드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</si>
  <si>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</si>
  <si>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kLEo</t>
  </si>
  <si>
    <t>옷장 라자가구 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</si>
  <si>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</si>
  <si>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</si>
  <si>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</si>
  <si>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</si>
  <si>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</si>
  <si>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</si>
  <si>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</si>
  <si>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t>옷장 라자가구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</si>
  <si>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</si>
  <si>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</si>
  <si>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양문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</si>
  <si>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</si>
  <si>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키큰 모노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</si>
  <si>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</si>
  <si>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349개</t>
  </si>
  <si>
    <t>옷장 위드 키큰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</si>
  <si>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</si>
  <si>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</si>
  <si>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</si>
  <si>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소이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</si>
  <si>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</si>
  <si>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카렌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</si>
  <si>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</si>
  <si>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400</t>
  </si>
  <si>
    <t>디퓨저 1+1 향미제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</si>
  <si>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</si>
  <si>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선유아로마틱스향미제</t>
  </si>
  <si>
    <t>https://smartstore.naver.com/sunuaromatics-hyangmije/products/12171093282</t>
  </si>
  <si>
    <t>디퓨저 사파리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</si>
  <si>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</si>
  <si>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https://m.search.naver.com/search.naver?sm=mtp_hty.top&amp;where=m&amp;query=%EB%94%94%ED%93%A8%EC%A0%80&amp;ackey=xdatp459</t>
  </si>
  <si>
    <t>디퓨저 500ml 사파리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</si>
  <si>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</si>
  <si>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https://msearch.shopping.naver.com/search/all?query=%EB%94%94%ED%93%A8%EC%A0%80&amp;vertical=search</t>
    </r>
    <r>
      <rPr>
        <sz val="0"/>
        <color rgb="FF000000"/>
        <rFont val="Arial"/>
      </rPr>
      <t>h</t>
    </r>
  </si>
  <si>
    <t>디퓨저 사파리 실내방향제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</si>
  <si>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</si>
  <si>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1+1 대용량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</si>
  <si>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찜하기 클릭
 6. 바로가기 클릭
 7. 상품 클릭
 8. 링크(url) 복사 후 정답에 붙여넣기 후 제출</t>
    </r>
  </si>
  <si>
    <t>https://m.smartstore.naver.com/sunuaromatics-hyangmije/products/12171093282</t>
  </si>
  <si>
    <t>와고 커넥터 3폴 1박스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</si>
  <si>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와* 커*터 22*-112 1*스 3P 3* W*GO 조명 *선 와*어 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KS상사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</si>
  <si>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KS상사</t>
  </si>
  <si>
    <t>https://smartstore.naver.com/pvcbox/products/10756313511</t>
  </si>
  <si>
    <t>와고 224-112 1박스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</si>
  <si>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와* 커*터 22*-112 1*스 3P 3* W*GO 조명 *선 와*어 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KS상사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</si>
  <si>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https://m.search.naver.com/search.naver?sm=mtp_hty.top&amp;where=m&amp;query=%EC%99%80%EA%B3%A0&amp;ackey=zmf9jdcp</t>
  </si>
  <si>
    <t>와고 3P 3폴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</si>
  <si>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와* 커*터 22*-112 1*스 3P 3* W*GO 조명 *선 와*어 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KS상사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</si>
  <si>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https://msearch.shopping.naver.com/search/all?query=%EC%99%80%EA%B3%A0&amp;vertical=search</t>
  </si>
  <si>
    <t>와고 커넥터 224-112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</si>
  <si>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와* 커*터 22*-112 1*스 3P 3* W*GO 조명 *선 와*어 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KS상사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</si>
  <si>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81개</t>
  </si>
  <si>
    <t>와고 커넥터 1박스 3P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</si>
  <si>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와* 커*터 22*-112 1*스 3P 3* W*GO 조명 *선 와*어 연*
 ( '광고' 클릭 절대 금지 )
 ▶판매처 : KS상사
 5. 찜하기 클릭
 6. 바로가기 클릭
 7. 상품 클릭
 8. 링크(url) 복사 후 정답에 붙여넣기 후 제출</t>
    </r>
  </si>
  <si>
    <t>https://m.smartstore.naver.com/pvcbox/products/10756313511</t>
  </si>
  <si>
    <t>수제청 답례품 생강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</si>
  <si>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</si>
  <si>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</si>
  <si>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</si>
  <si>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</si>
  <si>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854개</t>
  </si>
  <si>
    <t>수제청 선물세트 청귤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</si>
  <si>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</si>
  <si>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광교미용실 에잇디헤어 광교중앙역점</t>
  </si>
  <si>
    <t xml:space="preserve">        스마일드래곤주식회사</t>
  </si>
  <si>
    <t>EL</t>
  </si>
  <si>
    <t>영통구 에잇디헤어 광교중앙역점</t>
  </si>
  <si>
    <t>수원 에잇디헤어 광교중앙역점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</si>
  <si>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부천]플레이스를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{ㅇㄷㄱㅇ}
정답 : &lt;4&gt; 글자
* 정답란에 띄어쓰기 없이 입력 후 제출해주세요.</t>
  </si>
  <si>
    <t>**스한의원 부천</t>
  </si>
  <si>
    <t>https://m.place.naver.com/hospital/31535925/home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</si>
  <si>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분당]플레이스를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{ㅅㄴㄷㄱㅇ}
정답 : &lt;5&gt; 글자
* 정답란에 띄어쓰기 없이 입력 후 제출해주세요.</t>
  </si>
  <si>
    <t>**스한의원 분당</t>
  </si>
  <si>
    <t>https://m.place.naver.com/hospital/20734857/home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</si>
  <si>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종로성동]플레이스를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{ㅈㅇㅇㄱㄹ}
정답 : &lt;5&gt; 글자
* 정답란에 띄어쓰기 없이 입력 후 제출해주세요.</t>
  </si>
  <si>
    <t>젊음의거리</t>
  </si>
  <si>
    <t>**스한의원 종로성동</t>
  </si>
  <si>
    <t>https://m.place.naver.com/hospital/13040468/home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</si>
  <si>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수원]플레이스를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{ㅁㅌㄱㅇ}
정답 : &lt;4&gt; 글자
* 정답란에 띄어쓰기 없이 입력 후 제출해주세요.</t>
  </si>
  <si>
    <t>매탄공원</t>
  </si>
  <si>
    <t>**스한의원 수원</t>
  </si>
  <si>
    <t>https://m.place.naver.com/hospital/31292986/home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</si>
  <si>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{ㄷㅂㅁㄱㅇ}
정답 : &lt;5&gt; 글자
* 정답란에 띄어쓰기 없이 입력 후 제출해주세요.</t>
  </si>
  <si>
    <t>둔배미공원</t>
  </si>
  <si>
    <t>**스한의원 안산</t>
  </si>
  <si>
    <t>https://m.place.naver.com/hospital/36959013/home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</si>
  <si>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안양]플레이스를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{ㅍㅊㅎㅇㄱ}
정답 : &lt;5&gt; 글자
* 정답란에 띄어쓰기 없이 입력 후 제출해주세요.</t>
  </si>
  <si>
    <t>평촌학원가</t>
  </si>
  <si>
    <t>**스한의원 안양</t>
  </si>
  <si>
    <t>https://m.place.naver.com/hospital/31403349/home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</si>
  <si>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울산]플레이스를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{ㄱㅂㄱㅇ}
정답 : &lt;4&gt; 글자
* 정답란에 띄어쓰기 없이 입력 후 제출해주세요.</t>
  </si>
  <si>
    <t>강변공원</t>
  </si>
  <si>
    <t>**스한의원 울산</t>
  </si>
  <si>
    <t>https://m.place.naver.com/hospital/19718152/home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</si>
  <si>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인천]플레이스를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{ㅇㄹㄱㅈ}
정답 : &lt;4&gt; 글자
* 정답란에 띄어쓰기 없이 입력 후 제출해주세요.</t>
  </si>
  <si>
    <t>열린광장</t>
  </si>
  <si>
    <t>**스한의원 인천</t>
  </si>
  <si>
    <t>https://m.place.naver.com/hospital/13484814/home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</si>
  <si>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일산]플레이스를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{ㅇㄹㅅ}
정답 : &lt;3&gt; 글자
* 정답란에 띄어쓰기 없이 입력 후 제출해주세요.</t>
  </si>
  <si>
    <t>**스한의원 일산</t>
  </si>
  <si>
    <t>https://m.place.naver.com/hospital/31148841/home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</si>
  <si>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잠실]플레이스를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{ㅅㅇㅅㅋㅇ}
정답 : &lt;5&gt; 글자
* 정답란에 띄어쓰기 없이 입력 후 제출해주세요.</t>
  </si>
  <si>
    <t>서울스카이</t>
  </si>
  <si>
    <t>**스한의원 잠실</t>
  </si>
  <si>
    <t>https://m.place.naver.com/hospital/31148829/home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</si>
  <si>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창원]플레이스를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</si>
  <si>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대상공원</t>
  </si>
  <si>
    <t>**스한의원 창원</t>
  </si>
  <si>
    <t>https://m.place.naver.com/hospital/19713710/home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</si>
  <si>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천안]플레이스를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{ㅊㅇㅎㄱ}
정답 : &lt;4&gt; 글자
* 정답란에 띄어쓰기 없이 입력 후 제출해주세요.</t>
  </si>
  <si>
    <t>천안향교</t>
  </si>
  <si>
    <t>**스한의원 천안</t>
  </si>
  <si>
    <t>https://m.place.naver.com/hospital/36663703/home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</si>
  <si>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홍대]플레이스를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{ㅎㄴㄱ}
정답 : &lt;3&gt; 글자
* 정답란에 띄어쓰기 없이 입력 후 제출해주세요.</t>
  </si>
  <si>
    <t>**스한의원 홍대</t>
  </si>
  <si>
    <t>https://m.place.naver.com/hospital/21530488/home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</si>
  <si>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강남]플레이스를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{ㅊㅈㄱㅇㅅㄷㄱㅎ}
정답 : &lt;8&gt; 글자
* 정답란에 띄어쓰기 없이 입력 후 제출해주세요.</t>
  </si>
  <si>
    <t>천주교역삼동교회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</si>
  <si>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광주]플레이스를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{ㄷㅅㅌㅂㅈㅇ}
정답 : &lt;6&gt; 글자
* 정답란에 띄어쓰기 없이 입력 후 제출해주세요.</t>
  </si>
  <si>
    <t>도시텃밭정원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</si>
  <si>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노원]플레이스를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{ㅈㄱㄱㄹㄱㅇ}
정답 : &lt;6&gt; 글자
* 정답란에 띄어쓰기 없이 입력 후 제출해주세요.</t>
  </si>
  <si>
    <t>중계근린공원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</si>
  <si>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목동]플레이스를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{ㅇㅁㅅㅂㄱㅇ}
정답 : &lt;6&gt; 글자
* 정답란에 띄어쓰기 없이 입력 후 제출해주세요.</t>
  </si>
  <si>
    <t>오목수변공원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</si>
  <si>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부산연산]플레이스를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{ㅇㅊㅊ}
정답 : &lt;3&gt; 글자
* 정답란에 띄어쓰기 없이 입력 후 제출해주세요.</t>
  </si>
  <si>
    <t>온천천</t>
  </si>
  <si>
    <t>https://m.place.naver.com/place/1288143323/home?entry=pll</t>
  </si>
  <si>
    <t>팔거역 대구마사지엔 헤스티아</t>
  </si>
  <si>
    <t>북구 동천동 대구마사지엔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</si>
  <si>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{ㅎㅊㄱㅇ}
정답 : &lt;4&gt; 글자
* 정답란에 띄어쓰기 없이 입력 후 제출해주세요.</t>
  </si>
  <si>
    <t>효창공원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</si>
  <si>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</si>
  <si>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아현공원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</si>
  <si>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{ㄱㅇㅅㄱㅇ}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</si>
  <si>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</si>
  <si>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삼룡사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</si>
  <si>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{ㅂㅅㄷㄱㅇ}
정답 : &lt;5&gt; 글자
* 정답란에 띄어쓰기 없이 입력 후 제출해주세요.</t>
  </si>
  <si>
    <t>봉수대공원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</si>
  <si>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{ㄴㅊㄱㅇ}
정답 : &lt;4&gt; 글자
* 정답란에 띄어쓰기 없이 입력 후 제출해주세요.</t>
  </si>
  <si>
    <t>남촌공원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</si>
  <si>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{ㅂㅎㅅ}
정답 : &lt;3&gt; 글자
* 정답란에 띄어쓰기 없이 입력 후 제출해주세요.</t>
  </si>
  <si>
    <t>봉화산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</si>
  <si>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{ㅅㅇㄴㅅ}
정답 : &lt;4&gt; 글자
* 정답란에 띄어쓰기 없이 입력 후 제출해주세요.</t>
  </si>
  <si>
    <t>샤이니숲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</si>
  <si>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{ㅇㅇㄷㅇㅇㅅ}
정답 : &lt;6&gt; 글자
* 정답란에 띄어쓰기 없이 입력 후 제출해주세요.</t>
  </si>
  <si>
    <t>여의도이용숲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</si>
  <si>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{ㅂㅅ}
정답 : &lt;2&gt; 글자
* 정답란에 띄어쓰기 없이 입력 후 제출해주세요.</t>
  </si>
  <si>
    <t>밤섬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</si>
  <si>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{ㅂㅎㄱㅈㅂㄱㄷ}
정답 : &lt;7&gt; 글자
* 정답란에 띄어쓰기 없이 입력 후 제출해주세요.</t>
  </si>
  <si>
    <t>송리단길 케이크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</si>
  <si>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{ㅇㄹㄴㄱㅈ}
정답 : &lt;5&gt; 글자
* 정답란에 띄어쓰기 없이 입력 후 제출해주세요.</t>
  </si>
  <si>
    <t>아레나광장</t>
  </si>
  <si>
    <t>https://m.place.naver.com/restaurant/1376277246/home?entry=pll&amp;bk_query=</t>
  </si>
  <si>
    <t>송리단길 케이크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</si>
  <si>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{ㅅㅇㅅㅋㅇ}
정답 : &lt;5&gt; 글자
* 정답란에 띄어쓰기 없이 입력 후 제출해주세요.</t>
  </si>
  <si>
    <t>송리단길 케이크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</si>
  <si>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{ㅁㅊㄱㅇ}
정답 : &lt;4&gt; 글자
* 정답란에 띄어쓰기 없이 입력 후 제출해주세요.</t>
  </si>
  <si>
    <t>몽촌공원</t>
  </si>
  <si>
    <t>송리단길 홀케이크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</si>
  <si>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{ㅅㅊㅎㅅ}
정답 : &lt;4&gt; 글자
* 정답란에 띄어쓰기 없이 입력 후 제출해주세요.</t>
  </si>
  <si>
    <t>송리단길 케이크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</si>
  <si>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</si>
  <si>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송리단길 커피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</si>
  <si>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{ㅅㅆㄱㅇ}
정답 : &lt;4&gt; 글자
* 정답란에 띄어쓰기 없이 입력 후 제출해주세요.</t>
  </si>
  <si>
    <t>새싹공원</t>
  </si>
  <si>
    <t>송리단길 라떼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</si>
  <si>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{ㅎㅇㄱㄹㄱㅇ}
정답 : &lt;6&gt; 글자
* 정답란에 띄어쓰기 없이 입력 후 제출해주세요.</t>
  </si>
  <si>
    <t>한양근린공원</t>
  </si>
  <si>
    <t>송리단길 에이드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</si>
  <si>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{ㅁㄹㅇ}
정답 : &lt;3&gt; 글자
* 정답란에 띄어쓰기 없이 입력 후 제출해주세요.</t>
  </si>
  <si>
    <t>미륵암</t>
  </si>
  <si>
    <t>송리단길 크림라떼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</si>
  <si>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{ㅂㅇㄷㅅㄷ}
정답 : &lt;5&gt; 글자
* 정답란에 띄어쓰기 없이 입력 후 제출해주세요.</t>
  </si>
  <si>
    <t>방이동성당</t>
  </si>
  <si>
    <t>송리단길 라떼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</si>
  <si>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{ㅍㅎㅇㄱㅈ}
정답 : &lt;5&gt; 글자
* 정답란에 띄어쓰기 없이 입력 후 제출해주세요.</t>
  </si>
  <si>
    <t>송파동 커피 추천</t>
  </si>
  <si>
    <t>송파동 커피 맛집</t>
  </si>
  <si>
    <t>송파동 커피 주차가능</t>
  </si>
  <si>
    <t>송파동 커피 반려견동반</t>
  </si>
  <si>
    <t>송파동 커피 단체석</t>
  </si>
  <si>
    <t>잠실 케이크 맛집</t>
  </si>
  <si>
    <t>잠실 케이크 추천</t>
  </si>
  <si>
    <t>잠실 홀케이크</t>
  </si>
  <si>
    <t>잠실 홀케이크 예약</t>
  </si>
  <si>
    <t>잠실 딸기케이크 맛집</t>
  </si>
  <si>
    <t>잠실 초코케이크</t>
  </si>
  <si>
    <t>잠실 케이크 카페</t>
  </si>
  <si>
    <t>잠실 라떼 추천</t>
  </si>
  <si>
    <t>잠실 에이드 카페</t>
  </si>
  <si>
    <t>잠실 반려견동반 케이크 맛집</t>
  </si>
  <si>
    <t>송리단길 요거트 케이크 맛집</t>
  </si>
  <si>
    <t>잠실 주차가능 롤 케이크 추천</t>
  </si>
  <si>
    <t>양양 낙산사 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</si>
  <si>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4.[*청도혜숙이네횟집]플레이스를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{ㄷㅎㅅㅁ}
정답 : &lt;4&gt; 글자
* 정답란에 띄어쓰기 없이 입력 후 제출해주세요.</t>
  </si>
  <si>
    <t>동해신묘</t>
  </si>
  <si>
    <t>*청도혜숙이네횟집</t>
  </si>
  <si>
    <t>https://m.place.naver.com/restaurant/1362511401/home?entry=plt</t>
  </si>
  <si>
    <t>https://docs.google.com/spreadsheets/d/1wMWDeg9tAYrchJEapTH2u4inm70CoVKzjKSlbriMzsk/edit?gid=927678359#gid=927678359</t>
  </si>
  <si>
    <t>양양 낙산사 횟집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</si>
  <si>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[*청도혜숙이네횟집]플레이스를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</si>
  <si>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인천 중구 공항로 실내주차대행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</si>
  <si>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{ㄱㅍㅅㅊㅈ}
정답 : &lt;6&gt; 글자
* 정답란에 띄어쓰기 없이 입력 후 제출해주세요.</t>
  </si>
  <si>
    <t>거잠포선착장</t>
  </si>
  <si>
    <t>*일 실내 주차대행 인천공항로점</t>
  </si>
  <si>
    <t>https://m.place.naver.com/place/1168717927/home?entry=pll&amp;bk_query=</t>
  </si>
  <si>
    <t>인천공항 실내 발렛파킹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</si>
  <si>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{ㄱㅈㅍㅎㅂ}
정답 : &lt;5&gt; 글자
* 정답란에 띄어쓰기 없이 입력 후 제출해주세요.</t>
  </si>
  <si>
    <t>거잠포해변</t>
  </si>
  <si>
    <t>인천공항 실내주차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</si>
  <si>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{ㅁㅅㅇㅁㅇ}
정답 : &lt;5&gt; 글자
* 정답란에 띄어쓰기 없이 입력 후 제출해주세요.</t>
  </si>
  <si>
    <t>마시안마을</t>
  </si>
  <si>
    <t>인천공항 실내주차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</si>
  <si>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{ㅇㅇㄷ}
정답 : &lt;3&gt; 글자
* 정답란에 띄어쓰기 없이 입력 후 제출해주세요.</t>
  </si>
  <si>
    <t>용유도</t>
  </si>
  <si>
    <t>인천공항 실내주차대행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</si>
  <si>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{ㅈㅈㄷ}
정답 : &lt;3&gt; 글자
* 정답란에 띄어쓰기 없이 입력 후 제출해주세요.</t>
  </si>
  <si>
    <t>잠진도</t>
  </si>
  <si>
    <t>인천 중구 공항로 실내주차대행 추천</t>
  </si>
  <si>
    <t>인천공항 실내주차 추천</t>
  </si>
  <si>
    <t>인천공항 실내주차대행 가격</t>
  </si>
  <si>
    <t>인천공항 1터미널 실내 주차대행 추천</t>
  </si>
  <si>
    <t>인천공항 1터미널 실내 주차대행</t>
  </si>
  <si>
    <t>인천공항 실내 발렛파킹 추천</t>
  </si>
  <si>
    <t>인천공항 실내주차대행 전화번호</t>
  </si>
  <si>
    <t>인천공항 1터미널 실내 주차대행 예약</t>
  </si>
  <si>
    <t>인천공항 1터미널 실내 주차대행 가격</t>
  </si>
  <si>
    <t>인천공항 1터미널 실내 주차대행 전화번호</t>
  </si>
  <si>
    <t>인천공항 1터미널 실내 주차대행 업체</t>
  </si>
  <si>
    <t>인천공항 실내 주차대행 업체</t>
  </si>
  <si>
    <t>인천 중구 공항로 실내주차대행 예약</t>
  </si>
  <si>
    <t>인천공항 실내 주차대행</t>
  </si>
  <si>
    <t>인천 중구 공항로 실내주차대행 가격</t>
  </si>
  <si>
    <t>인천 중구 공항로 실내주차대행 업체</t>
  </si>
  <si>
    <t>인천 중구 공항로 실내주차</t>
  </si>
  <si>
    <t>안양역 공유오피스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</si>
  <si>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{ㅁㅎㅇ}
정답 : &lt;3&gt; 글자
* 정답란에 띄어쓰기 없이 입력 후 제출해주세요.</t>
  </si>
  <si>
    <t>망해암</t>
  </si>
  <si>
    <t>*잇 공유오피스 안양역점</t>
  </si>
  <si>
    <t>https://m.place.naver.com/place/1387359960/home?entry=pll</t>
  </si>
  <si>
    <t>안양동 공유오피스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</si>
  <si>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</si>
  <si>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불암사</t>
  </si>
  <si>
    <t>만안구 공유오피스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</si>
  <si>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{ㅁㅈㅅ}
정답 : &lt;3&gt; 글자
* 정답란에 띄어쓰기 없이 입력 후 제출해주세요.</t>
  </si>
  <si>
    <t>만장사</t>
  </si>
  <si>
    <t>안양역 비상주사무실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</si>
  <si>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{ㅂㄷㅅ}
정답 : &lt;3&gt; 글자
* 정답란에 띄어쓰기 없이 입력 후 제출해주세요.</t>
  </si>
  <si>
    <t>보덕사</t>
  </si>
  <si>
    <t>안양역 소호사무실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</si>
  <si>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</si>
  <si>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임곡공원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</si>
  <si>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{ㅇㅇㅅ}
정답 : &lt;3&gt; 글자
* 정답란에 띄어쓰기 없이 입력 후 제출해주세요.</t>
  </si>
  <si>
    <t>용엄사</t>
  </si>
  <si>
    <t>행주산성 흑돼지 목살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</si>
  <si>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{ㄱㅇㅎㄱㄱㅇ}
정답 : &lt;6&gt; 글자
* 정답란에 띄어쓰기 없이 입력 후 제출해주세요.</t>
  </si>
  <si>
    <t>고양한강공원</t>
  </si>
  <si>
    <t>****야 철판삼겹살 행주산성본점</t>
  </si>
  <si>
    <t>https://m.place.naver.com/restaurant/1859971709/home?entry=pll</t>
  </si>
  <si>
    <t>행주산성 흑돼지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</si>
  <si>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{ㅊㅈㄱㄹㅊㅇㄱㅇ}
정답 : &lt;8&gt; 글자
* 정답란에 띄어쓰기 없이 입력 후 제출해주세요.</t>
  </si>
  <si>
    <t>충장근린체육공원</t>
  </si>
  <si>
    <t>행주산성 오리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</si>
  <si>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{ㄱㅁㄷㅅㄱ}
정답 : &lt;5&gt; 글자
* 정답란에 띄어쓰기 없이 입력 후 제출해주세요.</t>
  </si>
  <si>
    <t>강매동석교</t>
  </si>
  <si>
    <t>행주산성 흑돼지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</si>
  <si>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{ㅂㄷㅁㄱㅇ}
정답 : &lt;5&gt; 글자
* 정답란에 띄어쓰기 없이 입력 후 제출해주세요.</t>
  </si>
  <si>
    <t>번데미공원</t>
  </si>
  <si>
    <t>행주산성 삼겹살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</si>
  <si>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{ㅇㅎㅈㄱㅁ}
정답 : &lt;5&gt; 글자
* 정답란에 띄어쓰기 없이 입력 후 제출해주세요.</t>
  </si>
  <si>
    <t>유형장군묘</t>
  </si>
  <si>
    <t>홍대 혼술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</si>
  <si>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</si>
  <si>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*비</t>
  </si>
  <si>
    <t>홍대 혼술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</si>
  <si>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</si>
  <si>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양화공원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</si>
  <si>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{ㅇㅅㄱㅁ}
정답 : &lt;4&gt; 글자
* 정답란에 띄어쓰기 없이 입력 후 제출해주세요.</t>
  </si>
  <si>
    <t>인쇄골목</t>
  </si>
  <si>
    <t>https://m.place.naver.com/restaurant/1908947901/home</t>
  </si>
  <si>
    <t>반월당역 바질파스타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</si>
  <si>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{ㅅㅎㄷ}
정답 : &lt;3&gt; 글자
* 정답란에 띄어쓰기 없이 입력 후 제출해주세요.</t>
  </si>
  <si>
    <t>선화당</t>
  </si>
  <si>
    <t>대구 봉산동 바질파스타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</si>
  <si>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{ㄷㄱㄱㄷㅎㄱㄹ}
정답 : &lt;7&gt; 글자
* 정답란에 띄어쓰기 없이 입력 후 제출해주세요.</t>
  </si>
  <si>
    <t>대구근대화거리</t>
  </si>
  <si>
    <t>대구 봉산동 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</si>
  <si>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{ㄷㄱㅎㄱ}
정답 : &lt;4&gt; 글자
* 정답란에 띄어쓰기 없이 입력 후 제출해주세요.</t>
  </si>
  <si>
    <t>대구향교</t>
  </si>
  <si>
    <t>대구 봉산동 파스타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</si>
  <si>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4.[*은집 동성로본점]플레이스를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{ㄷㄱㅂㅆㄱㅁ}
정답 : &lt;6&gt; 글자
* 정답란에 띄어쓰기 없이 입력 후 제출해주세요.</t>
  </si>
  <si>
    <t>대구보쌈골목</t>
  </si>
  <si>
    <t>양주 옥정호수부동산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</si>
  <si>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4.[*정호수공인중개사사무소]플레이스를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{ㄱㅇㄱㄹㄱㅇ}
정답 : &lt;6&gt; 글자
* 정답란에 띄어쓰기 없이 입력 후 제출해주세요.</t>
  </si>
  <si>
    <t>고암근린공원</t>
  </si>
  <si>
    <t>*정호수공인중개사사무소</t>
  </si>
  <si>
    <t>https://m.place.naver.com/place/1993244239/home</t>
  </si>
  <si>
    <t>양주 옥정호수부동산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</si>
  <si>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4.[*정호수공인중개사사무소]플레이스를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{ㄱㄷㅅㅎㅊㅇㄱㅇ}
정답 : &lt;8&gt; 글자
* 정답란에 띄어쓰기 없이 입력 후 제출해주세요.</t>
  </si>
  <si>
    <t>고덕생활체육공원</t>
  </si>
  <si>
    <t>들안길 쭈꾸미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</si>
  <si>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4.[*불리 수성못점]플레이스를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{ㄱㄹㄱㅇ}
정답 : &lt;4&gt; 글자
* 정답란에 띄어쓰기 없이 입력 후 제출해주세요.</t>
  </si>
  <si>
    <t>공룡공원</t>
  </si>
  <si>
    <t>*불리 수성못점</t>
  </si>
  <si>
    <t>https://m.place.naver.com/restaurant/1799206992/home</t>
  </si>
  <si>
    <t>대구 두산동 쭈꾸미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</si>
  <si>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4.[*불리 수성못점]플레이스를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</si>
  <si>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법이산</t>
  </si>
  <si>
    <t>덕양구 철거업체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</si>
  <si>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4.[*성종합개발]플레이스를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{ㅅㅇㄹ}
정답 : &lt;3&gt; 글자
* 정답란에 띄어쓰기 없이 입력 후 제출해주세요.</t>
  </si>
  <si>
    <t>서오릉</t>
  </si>
  <si>
    <t>원흥동 철거업체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</si>
  <si>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4.[*성종합개발]플레이스를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{ㅅㅇㄹㅅㅊㅇ}
정답 : &lt;6&gt; 글자
* 정답란에 띄어쓰기 없이 입력 후 제출해주세요.</t>
  </si>
  <si>
    <t>서오릉순창원</t>
  </si>
  <si>
    <t>권선동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</si>
  <si>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4.[*세현플란트치과의원]플레이스를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{ㅅㄹㄱㅇ}
정답 : &lt;4&gt; 글자
* 정답란에 띄어쓰기 없이 입력 후 제출해주세요.</t>
  </si>
  <si>
    <t>세류공원</t>
  </si>
  <si>
    <t>*세현플란트치과의원</t>
  </si>
  <si>
    <t>https://m.place.naver.com/hospital/13197900/home</t>
  </si>
  <si>
    <t>권선동 충치치료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</si>
  <si>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4.[*세현플란트치과의원]플레이스를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{ㅅㅇㅊ}
정답 : &lt;3&gt; 글자
* 정답란에 띄어쓰기 없이 입력 후 제출해주세요.</t>
  </si>
  <si>
    <t>혜화 쭈꾸미요리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</si>
  <si>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{ㅊㄷㅈ}
정답 : &lt;3&gt; 글자
* 정답란에 띄어쓰기 없이 입력 후 제출해주세요.</t>
  </si>
  <si>
    <t>춘당지</t>
  </si>
  <si>
    <t>*화 쭈꾸미 본점</t>
  </si>
  <si>
    <t>https://m.place.naver.com/place/37427377/home</t>
  </si>
  <si>
    <t>혜화동 쭈꾸미맛집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</si>
  <si>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{ㅇㅎㄷ}
정답 : &lt;3&gt; 글자
* 정답란에 띄어쓰기 없이 입력 후 제출해주세요.</t>
  </si>
  <si>
    <t>영화당</t>
  </si>
  <si>
    <t>혜화역 쭈꾸미맛집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</si>
  <si>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{ㅈㄱㅅ}
정답 : &lt;3&gt; 글자
* 정답란에 띄어쓰기 없이 입력 후 제출해주세요.</t>
  </si>
  <si>
    <t>정각사</t>
  </si>
  <si>
    <t>혜화역 쭈꾸미맛집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</si>
  <si>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{ㅅㄱㄱ}
정답 : &lt;3&gt; 글자
* 정답란에 띄어쓰기 없이 입력 후 제출해주세요.</t>
  </si>
  <si>
    <t>성균관</t>
  </si>
  <si>
    <t>혜화 쭈꾸미맛집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</si>
  <si>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{ㅅㅇㅁㅁ}
정답 : &lt;4&gt; 글자
* 정답란에 띄어쓰기 없이 입력 후 제출해주세요.</t>
  </si>
  <si>
    <t>서울문묘</t>
  </si>
  <si>
    <t>안산 고잔동 갑오징어숙회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</si>
  <si>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{ㅍㄱㄱㅇ}
정답 : &lt;4&gt; 글자
* 정답란에 띄어쓰기 없이 입력 후 제출해주세요.</t>
  </si>
  <si>
    <t>풍경공원</t>
  </si>
  <si>
    <t>*군로바다야끼 고잔점</t>
  </si>
  <si>
    <t>https://m.place.naver.com/restaurant/1582300344/home</t>
  </si>
  <si>
    <t>안산 단원구 광덕2로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</si>
  <si>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{ㅅㅎㅁㄱ}
정답 : &lt;4&gt; 글자
* 정답란에 띄어쓰기 없이 입력 후 제출해주세요.</t>
  </si>
  <si>
    <t>송호맛길</t>
  </si>
  <si>
    <t>안산 고잔동 소고기 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</si>
  <si>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</si>
  <si>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성어공원</t>
  </si>
  <si>
    <t>안산 고잔동 우니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</si>
  <si>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{ㅅㅎㄱㅇ}
정답 : &lt;4&gt; 글자
* 정답란에 띄어쓰기 없이 입력 후 제출해주세요.</t>
  </si>
  <si>
    <t>석호공원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</si>
  <si>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{ㅍㅎㄱㅈ}
정답 : &lt;4&gt; 글자
* 정답란에 띄어쓰기 없이 입력 후 제출해주세요.</t>
  </si>
  <si>
    <t>평화광장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</si>
  <si>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{ㄴㅇㅈㅅㅈ}
정답 : &lt;5&gt; 글자
* 정답란에 띄어쓰기 없이 입력 후 제출해주세요.</t>
  </si>
  <si>
    <t>남악저수지</t>
  </si>
  <si>
    <t>송도 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</si>
  <si>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4.[*바디스 송도마사지]플레이스를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{ㅅㅊㄱㅇ}
정답 : &lt;4&gt; 글자
* 정답란에 띄어쓰기 없이 입력 후 제출해주세요.</t>
  </si>
  <si>
    <t>솔찬공원</t>
  </si>
  <si>
    <t>*바디스 송도마사지</t>
  </si>
  <si>
    <t>https://m.place.naver.com/place/1704934056/home</t>
  </si>
  <si>
    <t>https://docs.google.com/spreadsheets/d/11vDOcgdC2Hq8UoC0zWP-TwXqlHDB192Y837PvB7Xft0/edit?gid=692155236#gid=692155236</t>
  </si>
  <si>
    <t>송도 마사지 예약</t>
  </si>
  <si>
    <t>송도 마사지 가격</t>
  </si>
  <si>
    <t>송도 커플마사지</t>
  </si>
  <si>
    <t>송도 커플마사지 예약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</si>
  <si>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</si>
  <si>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</si>
  <si>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</si>
  <si>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</si>
  <si>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</si>
  <si>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1,245개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</si>
  <si>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</si>
  <si>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t>02월 02일 마감</t>
  </si>
  <si>
    <t>가리비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</si>
  <si>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</si>
  <si>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oKEL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</si>
  <si>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</si>
  <si>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https://m.search.naver.com/search.naver?sm=mtp_hty.top&amp;where=m&amp;query=%EC%A1%B0%EA%B0%9C&amp;ackey=weah220z</t>
  </si>
  <si>
    <t>가리비 구이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</si>
  <si>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</si>
  <si>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https://msearch.shopping.naver.com/search/all?query=%EC%A1%B0%EA%B0%9C&amp;vertical=search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</si>
  <si>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</si>
  <si>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5,191개</t>
  </si>
  <si>
    <t>가리비 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</si>
  <si>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통* 가*비 제* 세척 *단 홍가*비 1kg 캠* 조개*이 찜
 ( '광고' 클릭 절대 금지 )
 ▶판매처 : 바다의품격
 5. 찜하기 클릭
 6. 바로가기 클릭
 7. 상품 클릭
 8. 링크(url) 복사 후 정답에 붙여넣기 후 제출</t>
    </r>
  </si>
  <si>
    <t>굴 구이 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</si>
  <si>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</si>
  <si>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굴 구이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</si>
  <si>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</si>
  <si>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https://m.search.naver.com/search.naver?sm=mtp_hty.top&amp;where=m&amp;query=%ED%95%B4%EC%82%B0%EB%AC%BC&amp;ackey=opb3pmhl</t>
  </si>
  <si>
    <t>굴 구이 통영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</si>
  <si>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</si>
  <si>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https://msearch.shopping.naver.com/search/all?query=%ED%95%B4%EC%82%B0%EB%AC%BC&amp;vertical=search</t>
  </si>
  <si>
    <t>굴 구이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</si>
  <si>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</si>
  <si>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2,335개</t>
  </si>
  <si>
    <t>굴 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</si>
  <si>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통* 굴 *철 최*급 석화 *굴 세척 생굴 1kg
 ( '광고' 클릭 절대 금지 )
 ▶판매처 : 바다의 품격
 5. 찜하기 클릭
 6. 바로가기 클릭
 7. 상품 클릭
 8. 링크(url) 복사 후 정답에 붙여넣기 후 제출</t>
    </r>
  </si>
  <si>
    <t>하프셀 통영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</si>
  <si>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</si>
  <si>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</si>
  <si>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https://m.search.naver.com/search.naver?sm=mtp_hty.top&amp;where=m&amp;query=%ED%95%B4%EC%82%B0%EB%AC%BC&amp;ackey=uoi3udoo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</si>
  <si>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</si>
  <si>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</si>
  <si>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1,130개</t>
  </si>
  <si>
    <t>각굴 캠핑용 구이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</si>
  <si>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생* 각굴 삼*체 반*굴 하*셀 캠*용 구이
 ( '광고' 클릭 절대 금지 )
 ▶판매처 : 바다의품격
 5. 찜하기 클릭
 6. 바로가기 클릭
 7. 상품 클릭
 8. 링크(url) 복사 후 정답에 붙여넣기 후 제출</t>
    </r>
  </si>
  <si>
    <t>디스코드 코스매틱 아이템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</si>
  <si>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*스코드 니*로 프*필 *름표 아*타 *스매틱 *이템 *과 *들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</si>
  <si>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척척이</t>
  </si>
  <si>
    <t>https://smartstore.naver.com/lsbcool/products/12422606096</t>
  </si>
  <si>
    <t>https://docs.google.com/spreadsheets/d/1AuqIecgPKFheRWTxxfEGHx8QH2MztX_uRnyvwa1vAZY/edit?gid=0#gid=0</t>
  </si>
  <si>
    <t>디스코드 프로필 효과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</si>
  <si>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*스코드 니*로 프*필 *름표 아*타 *스매틱 *이템 *과 *들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척척이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</si>
  <si>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https://m.search.naver.com/search.naver?sm=mtp_hty.top&amp;where=m&amp;query=%EB%94%94%EC%8A%A4%EC%BD%94%EB%93%9C+%EC%BF%A0%ED%8F%B0&amp;ackey=7xfwlex8</t>
  </si>
  <si>
    <t>디스코드 효과 번들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</si>
  <si>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*스코드 니*로 프*필 *름표 아*타 *스매틱 *이템 *과 *들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</si>
  <si>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https://msearch.shopping.naver.com/search/all?query=%EB%94%94%EC%8A%A4%EC%BD%94%EB%93%9C%20%EC%BF%A0%ED%8F%B0&amp;vertical=search</t>
  </si>
  <si>
    <t>디스코드 프로필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</si>
  <si>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*스코드 니*로 프*필 *름표 아*타 *스매틱 *이템 *과 *들
 ( '광고' 클릭 절대 금지 )
 ▶판매처 : 척척이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</si>
  <si>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234개</t>
  </si>
  <si>
    <t>디스코드 아바타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</si>
  <si>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*스코드 니*로 프*필 *름표 아*타 *스매틱 *이템 *과 *들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척척이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</si>
  <si>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https://m.smartstore.naver.com/lsbcool/products/12422606096</t>
  </si>
  <si>
    <t>디스코드 자동 발송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</si>
  <si>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[*동 *송]*스코드 *트로 *버 *스트 1*월 3*월 6*월 9*월 12*월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</si>
  <si>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https://smartstore.naver.com/lsbcool/products/12570632118</t>
  </si>
  <si>
    <t>디스코드 서버 부스트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</si>
  <si>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[*동 *송]*스코드 *트로 *버 *스트 1*월 3*월 6*월 9*월 12*월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</si>
  <si>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https://m.search.naver.com/search.naver?sm=mtp_hty.top&amp;where=m&amp;query=%EB%94%94%EC%8A%A4%EC%BD%94%EB%93%9C+%EC%95%84%EC%9D%B4%ED%85%9C&amp;ackey=dmekq1hx</t>
  </si>
  <si>
    <t>디스코드 니트로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</si>
  <si>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[*동 *송]*스코드 *트로 *버 *스트 1*월 3*월 6*월 9*월 12*월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</si>
  <si>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https://msearch.shopping.naver.com/search/all?query=%EB%94%94%EC%8A%A4%EC%BD%94%EB%93%9C%20%EC%95%84%EC%9D%B4%ED%85%9C&amp;vertical=search</t>
  </si>
  <si>
    <t>디스코드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</si>
  <si>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[*동 *송]*스코드 *트로 *버 *스트 1*월 3*월 6*월 9*월 12*월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</si>
  <si>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디스코드 12개월 부스트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</si>
  <si>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[*동 *송]*스코드 *트로 *버 *스트 1*월 3*월 6*월 9*월 12*월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</si>
  <si>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https://m.smartstore.naver.com/lsbcool/products/12570632118</t>
  </si>
  <si>
    <t>EoL</t>
  </si>
  <si>
    <t>3월 세팅 완~3/4</t>
  </si>
  <si>
    <t>위례네일 네일파베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</si>
  <si>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4.[*일파베]플레이스를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</si>
  <si>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*일파베</t>
  </si>
  <si>
    <t>https://m.place.naver.com/hairshop/2093583141/home?entry=plt</t>
  </si>
  <si>
    <t>성남 네일파베 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</si>
  <si>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4.[*일파베]플레이스를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{ㅇㅈㅅ}
정답 : &lt;3&gt; 글자
* 정답란에 띄어쓰기 없이 입력 후 제출해주세요.</t>
  </si>
  <si>
    <t>영장산</t>
  </si>
  <si>
    <t>남위례역 네일파베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</si>
  <si>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4.[*일파베]플레이스를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{ㅁㄱㅇ}
정답 : &lt;3&gt; 글자
* 정답란에 띄어쓰기 없이 입력 후 제출해주세요.</t>
  </si>
  <si>
    <t>망경암</t>
  </si>
  <si>
    <t>무주 한식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</si>
  <si>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4.[*주오리]플레이스를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{ㄷㅇㅅㅈㅇㅎㅇㄹ}
정답 : &lt;8&gt; 글자
* 정답란에 띄어쓰기 없이 입력 후 제출해주세요.</t>
  </si>
  <si>
    <t>*주오리</t>
  </si>
  <si>
    <t>https://m.place.naver.com/restaurant/1965561259/home?entry=pll</t>
  </si>
  <si>
    <t>무주 백숙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</si>
  <si>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4.[*주오리]플레이스를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{ㅅㅊㅂ}
정답 : &lt;3&gt; 글자
* 정답란에 띄어쓰기 없이 입력 후 제출해주세요.</t>
  </si>
  <si>
    <t>무주 오리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</si>
  <si>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4.[*주오리]플레이스를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{ㄱㅁㅈㅅㅈ}
정답 : &lt;5&gt; 글자
* 정답란에 띄어쓰기 없이 입력 후 제출해주세요.</t>
  </si>
  <si>
    <t>무주 오리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</si>
  <si>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4.[*주오리]플레이스를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{ㅇㅇㄷ}
정답 : &lt;3&gt; 글자
* 정답란에 띄어쓰기 없이 입력 후 제출해주세요.</t>
  </si>
  <si>
    <t>무주 오리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</si>
  <si>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4.[*주오리]플레이스를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{ㅍㅎㄱㄱ}
정답 : &lt;4&gt; 글자
* 정답란에 띄어쓰기 없이 입력 후 제출해주세요.</t>
  </si>
  <si>
    <t>파회계곡</t>
  </si>
  <si>
    <t>수영구 브런치 카페</t>
  </si>
  <si>
    <t>수영구 브런치 맛집</t>
  </si>
  <si>
    <t>광안리 브런치 맛집</t>
  </si>
  <si>
    <t>광안리 데이트 카페</t>
  </si>
  <si>
    <t>금련산역 브런치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</si>
  <si>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{ㅈㄷㄱㅅㄱㅅㅈ}
정답 : &lt;7&gt; 글자
* 정답란에 띄어쓰기 없이 입력 후 제출해주세요.</t>
  </si>
  <si>
    <t>장대골순교성지</t>
  </si>
  <si>
    <t>광안리 나베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</si>
  <si>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{ㅎㅁㅅ}
정답 : &lt;3&gt; 글자
* 정답란에 띄어쓰기 없이 입력 후 제출해주세요.</t>
  </si>
  <si>
    <t>*타쿠 부산광안점</t>
  </si>
  <si>
    <t>https://m.place.naver.com/restaurant/1791038592/home?entry=pll</t>
  </si>
  <si>
    <t>광안리 오코노미야키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</si>
  <si>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{ㅎㅇㄱㄹㄱㅇ}
정답 : &lt;6&gt; 글자
* 정답란에 띄어쓰기 없이 입력 후 제출해주세요.</t>
  </si>
  <si>
    <t>금련산역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</si>
  <si>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{ㄴㅊㄷㅂㄲㄱㄹ}
정답 : &lt;7&gt; 글자
* 정답란에 띄어쓰기 없이 입력 후 제출해주세요.</t>
  </si>
  <si>
    <t>남천동벚꽃거리</t>
  </si>
  <si>
    <t>광안리 나베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</si>
  <si>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</si>
  <si>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광안리 오코노미야키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</si>
  <si>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{ㅈㄷㄱㅅㄱㅅㅈ}
정답 : &lt;7&gt; 글자
* 정답란에 띄어쓰기 없이 입력 후 제출해주세요.</t>
  </si>
  <si>
    <t>상주 개운동 한식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</si>
  <si>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{ㅅㅈㅅㅅㄱ}
정답 : &lt;5&gt; 글자
* 정답란에 띄어쓰기 없이 입력 후 제출해주세요.</t>
  </si>
  <si>
    <t>상주상산관</t>
  </si>
  <si>
    <t>*선정</t>
  </si>
  <si>
    <t>https://m.place.naver.com/restaurant/20130131/home?entry=plt</t>
  </si>
  <si>
    <t>상주 개운동 솥밥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</si>
  <si>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{ㄱㄹㄷㅅㄷ}
정답 : &lt;5&gt; 글자
* 정답란에 띄어쓰기 없이 입력 후 제출해주세요.</t>
  </si>
  <si>
    <t>계림동성당</t>
  </si>
  <si>
    <t>상주 돼지갈비찜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</si>
  <si>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{ㅂㅊㅅㅁㄱㅇ}
정답 : &lt;6&gt; 글자
* 정답란에 띄어쓰기 없이 입력 후 제출해주세요.</t>
  </si>
  <si>
    <t>북천시민공원</t>
  </si>
  <si>
    <t>과천 초밥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</si>
  <si>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4.[*라아토 회전초밥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{ㄱㅁㅊㅇㄱㅇ}
정답 : &lt;6&gt; 글자
* 정답란에 띄어쓰기 없이 입력 후 제출해주세요.</t>
  </si>
  <si>
    <t>관문체육공원</t>
  </si>
  <si>
    <t>*라아토 회전초밥 과천점</t>
  </si>
  <si>
    <t>https://m.place.naver.com/restaurant/1147058130/home?entry=plt</t>
  </si>
  <si>
    <t>과천 회천초밥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</si>
  <si>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4.[*라아토 회전초밥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{ㅈㅎㄴㅅ}
정답 : &lt;4&gt; 글자
* 정답란에 띄어쓰기 없이 입력 후 제출해주세요.</t>
  </si>
  <si>
    <t>자하능선</t>
  </si>
  <si>
    <t>정부과천청사역 초밥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</si>
  <si>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4.[*라아토 회전초밥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{ㅇㅁㄴㅅ}
정답 : &lt;4&gt; 글자
* 정답란에 띄어쓰기 없이 입력 후 제출해주세요.</t>
  </si>
  <si>
    <t>용마능선</t>
  </si>
  <si>
    <t>과천 중앙동 초밥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</si>
  <si>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4.[*라아토 회전초밥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{ㅁㅇㅎㅍㅍ}
정답 : &lt;5&gt; 글자
* 정답란에 띄어쓰기 없이 입력 후 제출해주세요.</t>
  </si>
  <si>
    <t>문원하폭포</t>
  </si>
  <si>
    <t>과천 중앙동 회전초밥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</si>
  <si>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4.[*라아토 회전초밥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{ㅁㅇㅍㅍ}
정답 : &lt;4&gt; 글자
* 정답란에 띄어쓰기 없이 입력 후 제출해주세요.</t>
  </si>
  <si>
    <t>문원폭포</t>
  </si>
  <si>
    <t>과천 미나리삼겹살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</si>
  <si>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4.[*록미나리식당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{ㄱㅁㅊㅇㄱㅇ}
정답 : &lt;6&gt; 글자
* 정답란에 띄어쓰기 없이 입력 후 제출해주세요.</t>
  </si>
  <si>
    <t>*록미나리식당 과천점</t>
  </si>
  <si>
    <t>https://m.place.naver.com/restaurant/1886544908/home?entry=plt</t>
  </si>
  <si>
    <t>과천 중앙동 미나리삼겹살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</si>
  <si>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4.[*록미나리식당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{ㅈㅎㄴㅅ}
정답 : &lt;4&gt; 글자
* 정답란에 띄어쓰기 없이 입력 후 제출해주세요.</t>
  </si>
  <si>
    <t>과천 미나리샤브샤브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</si>
  <si>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4.[*록미나리식당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{ㅇㅁㄴㅅ}
정답 : &lt;4&gt; 글자
* 정답란에 띄어쓰기 없이 입력 후 제출해주세요.</t>
  </si>
  <si>
    <t>과천 미나리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</si>
  <si>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4.[*록미나리식당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{ㅁㅇㅎㅍㅍ}
정답 : &lt;5&gt; 글자
* 정답란에 띄어쓰기 없이 입력 후 제출해주세요.</t>
  </si>
  <si>
    <t>과천 중앙동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</si>
  <si>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4.[*록미나리식당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{ㅁㅇㅍㅍ}
정답 : &lt;4&gt; 글자
* 정답란에 띄어쓰기 없이 입력 후 제출해주세요.</t>
  </si>
  <si>
    <t>탄방동 아이폰수리센터</t>
  </si>
  <si>
    <t>대전 서구 아이폰수리센터</t>
  </si>
  <si>
    <t>대전시청역 형사이혼전문변호사</t>
  </si>
  <si>
    <t>둔산동 형사이혼전문변호사</t>
  </si>
  <si>
    <t>수성못 텐동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</si>
  <si>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4.[*기정 수성못점]플레이스를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{ㅅㄷㅅㄷ}
정답 : &lt;4&gt; 글자
* 정답란에 띄어쓰기 없이 입력 후 제출해주세요.</t>
  </si>
  <si>
    <t>상동성당</t>
  </si>
  <si>
    <t>*기정 수성못점</t>
  </si>
  <si>
    <t>https://m.place.naver.com/restaurant/1994725401/home</t>
  </si>
  <si>
    <t>수성못 사케동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</si>
  <si>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4.[*기정 수성못점]플레이스를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</si>
  <si>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수성못역 일식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</si>
  <si>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4.[*기정 수성못점]플레이스를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{ㅁㅎㅅ}
정답 : &lt;3&gt; 글자
* 정답란에 띄어쓰기 없이 입력 후 제출해주세요.</t>
  </si>
  <si>
    <t>무학산</t>
  </si>
  <si>
    <t>수성못역 연어덮밥</t>
  </si>
  <si>
    <t>법왕사</t>
  </si>
  <si>
    <t>칠암 공인중개사</t>
  </si>
  <si>
    <t>칠암 공인중개사 추천</t>
  </si>
  <si>
    <t>길동역 변기막힘 1431 6638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</si>
  <si>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{ㄱㅂㅅ}
정답 : &lt;3&gt; 글자
* 정답란에 띄어쓰기 없이 입력 후 제출해주세요.</t>
  </si>
  <si>
    <t>구봉산</t>
  </si>
  <si>
    <t>*기막힘</t>
  </si>
  <si>
    <t>https://m.place.naver.com/place/1304496037/home</t>
  </si>
  <si>
    <t>둔촌동 변기막힘 1431 6638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</si>
  <si>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{ㅅㅅㅅ}
정답 : &lt;3&gt; 글자
* 정답란에 띄어쓰기 없이 입력 후 제출해주세요.</t>
  </si>
  <si>
    <t>승상산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</si>
  <si>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{ㄱㅇㄹㅎㅅㅇㅈ}
정답 : &lt;7&gt; 글자
* 정답란에 띄어쓰기 없이 입력 후 제출해주세요.</t>
  </si>
  <si>
    <t>광안리해수욕장</t>
  </si>
  <si>
    <t>금련산역 뭉티기</t>
  </si>
  <si>
    <t>광안동 뭉티기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</si>
  <si>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{ㅈㄷㄱㅅㄱㅅㅈ}
정답 : &lt;7&gt; 글자
* 정답란에 띄어쓰기 없이 입력 후 제출해주세요.</t>
  </si>
  <si>
    <t>부산 명지동 짜글이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</si>
  <si>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{ㅊㄹㅅ}
정답 : &lt;3&gt; 글자
* 정답란에 띄어쓰기 없이 입력 후 제출해주세요.</t>
  </si>
  <si>
    <t>청량사</t>
  </si>
  <si>
    <t>*북이동네 부산명지점</t>
  </si>
  <si>
    <t>https://m.place.naver.com/restaurant/1219544369/home</t>
  </si>
  <si>
    <t>부산 명지동 짜글이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</si>
  <si>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{ㅇㅅㄷ}
정답 : &lt;3&gt; 글자
* 정답란에 띄어쓰기 없이 입력 후 제출해주세요.</t>
  </si>
  <si>
    <t>을숙도</t>
  </si>
  <si>
    <t>부산 강서구 짜글이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</si>
  <si>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{ㅇㅅㄷㅊㅇㄱㅇ}
정답 : &lt;7&gt; 글자
* 정답란에 띄어쓰기 없이 입력 후 제출해주세요.</t>
  </si>
  <si>
    <t>을숙도체육공원</t>
  </si>
  <si>
    <t>부산 강서구 짜글이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</si>
  <si>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{ㅇㅅㄷㄱㅇ}
정답 : &lt;5&gt; 글자
* 정답란에 띄어쓰기 없이 입력 후 제출해주세요.</t>
  </si>
  <si>
    <t>을숙도공원</t>
  </si>
  <si>
    <t>강서 명지동 짜글이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</si>
  <si>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{ㄱㅂㅎㄱㄱㅇ}
정답 : &lt;6&gt; 글자
* 정답란에 띄어쓰기 없이 입력 후 제출해주세요.</t>
  </si>
  <si>
    <t>강변환경공원</t>
  </si>
  <si>
    <t>사상구 언어치료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</si>
  <si>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4.[*른언어청각심리센터]플레이스를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{ㅁㄷㅅㅌㄱㅇ}
정답 : &lt;6&gt; 글자
* 정답란에 띄어쓰기 없이 입력 후 제출해주세요.</t>
  </si>
  <si>
    <t>맥도생태공원</t>
  </si>
  <si>
    <t>*른언어청각심리센터</t>
  </si>
  <si>
    <t>https://m.place.naver.com/place/1331097156/home</t>
  </si>
  <si>
    <t>사상구 청각심리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</si>
  <si>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4.[*른언어청각심리센터]플레이스를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{ㅇㅅㄷㅊㅇㄱㅇ}
정답 : &lt;7&gt; 글자
* 정답란에 띄어쓰기 없이 입력 후 제출해주세요.</t>
  </si>
  <si>
    <t>사상구 심리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</si>
  <si>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4.[*른언어청각심리센터]플레이스를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{ㄱㄷㅅ}
정답 : &lt;3&gt; 글자
* 정답란에 띄어쓰기 없이 입력 후 제출해주세요.</t>
  </si>
  <si>
    <t>구덕산</t>
  </si>
  <si>
    <t>엄궁동 언어 재활치료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</si>
  <si>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4.[*른언어청각심리센터]플레이스를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{ㅎㄴㄱㅇ}
정답 : &lt;4&gt; 글자
* 정답란에 띄어쓰기 없이 입력 후 제출해주세요.</t>
  </si>
  <si>
    <t>햇님공원</t>
  </si>
  <si>
    <t>엄궁동 청능 재활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</si>
  <si>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4.[*른언어청각심리센터]플레이스를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{ㅅㅇㅅ}
정답 : &lt;3&gt; 글자
* 정답란에 띄어쓰기 없이 입력 후 제출해주세요.</t>
  </si>
  <si>
    <t>시약산</t>
  </si>
  <si>
    <t>02월 03일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</si>
  <si>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</si>
  <si>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</si>
  <si>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https://m.search.naver.com/search.naver?sm=mtp_hty.top&amp;where=m&amp;query=%EC%A0%80%EB%B6%84%EC%9E%90+%EC%BD%9C%EB%9D%BC%EA%B2%90&amp;ackey=rtkw20ic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</si>
  <si>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</si>
  <si>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</si>
  <si>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593개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</si>
  <si>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*라겐 비오*맥스 신*아 라*필 어린 저*자 3.5g x 150포 3박스
 ( '광고' 클릭 절대 금지 )
 ▶판매처 : 마넬리 코스메틱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</si>
  <si>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</si>
  <si>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</si>
  <si>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</si>
  <si>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</si>
  <si>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591개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</si>
  <si>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*분자 콜*겐 시*니처 173*톤 초저*자 비오* 신*아 *린 6병 24주
 ( '광고' 클릭 절대 금지 )
 ▶판매처 : 마넬리 코스메틱
 5. 찜하기 클릭
 6. 바로가기 클릭 
 7. 상품 클릭
 8. 링크(url) 복사 후 정답에 붙여넣기 후 제출</t>
    </r>
  </si>
  <si>
    <t>경산 불고기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</si>
  <si>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4.[*설의숯불고기 하양진량본점]플레이스를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{ㄷㅇㅈ}
정답 : &lt;3&gt; 글자
* 정답란에 띄어쓰기 없이 입력 후 제출해주세요.</t>
  </si>
  <si>
    <t>담양지</t>
  </si>
  <si>
    <t>*설의숯불고기 하양진량본점</t>
  </si>
  <si>
    <t>https://m.place.naver.com/restaurant/1178330574/home</t>
  </si>
  <si>
    <t>진량읍 백반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</si>
  <si>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4.[*설의숯불고기 하양진량본점]플레이스를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{ㅊㅂㅈ}
정답 : &lt;3&gt; 글자
* 정답란에 띄어쓰기 없이 입력 후 제출해주세요.</t>
  </si>
  <si>
    <t>침법지</t>
  </si>
  <si>
    <t>울산 입주 청소 4285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</si>
  <si>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{ㅇㅅㅇㄷㄱㄹ}
정답 : &lt;6&gt; 글자
* 정답란에 띄어쓰기 없이 입력 후 제출해주세요.</t>
  </si>
  <si>
    <t>*주청소</t>
  </si>
  <si>
    <t>https://m.place.naver.com/place/1221315817/home</t>
  </si>
  <si>
    <t>울산 청소 업체 4285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</si>
  <si>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{ㅌㅎㄹ}
정답 : &lt;3&gt; 글자
* 정답란에 띄어쓰기 없이 입력 후 제출해주세요.</t>
  </si>
  <si>
    <t>태화루</t>
  </si>
  <si>
    <t>울산 남구 입주청소 4285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</si>
  <si>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{ㄴㅅㄱㄹㄱㅇ}
정답 : &lt;6&gt; 글자
* 정답란에 띄어쓰기 없이 입력 후 제출해주세요.</t>
  </si>
  <si>
    <t>남산근린공원</t>
  </si>
  <si>
    <t>울산 상가 청소 업체 4285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</si>
  <si>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{ㄴㅅㅈㅁㄷ}
정답 : &lt;5&gt; 글자
* 정답란에 띄어쓰기 없이 입력 후 제출해주세요.</t>
  </si>
  <si>
    <t>남산전망대</t>
  </si>
  <si>
    <t>3월 세팅 완~3/5</t>
  </si>
  <si>
    <t>울산 작명소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</si>
  <si>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4.[*행중심 이음작명소]플레이스를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{ㅂㄲㄱㅇ}
정답 : &lt;4&gt; 글자
* 정답란에 띄어쓰기 없이 입력 후 제출해주세요.</t>
  </si>
  <si>
    <t>벚꽃공원</t>
  </si>
  <si>
    <t>*행중심 이음작명소</t>
  </si>
  <si>
    <t>https://m.place.naver.com/place/2014402674/home?entry=pll</t>
  </si>
  <si>
    <t>울산 사주 작명소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</si>
  <si>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4.[*행중심 이음작명소]플레이스를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{ㄱㄱㅅㅇ}
정답 : &lt;4&gt; 글자
* 정답란에 띄어쓰기 없이 입력 후 제출해주세요.</t>
  </si>
  <si>
    <t>구강서원</t>
  </si>
  <si>
    <t>경주 황성동 축산물 정육점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</si>
  <si>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4.[*주축산물백화점]플레이스를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{ㅎㅅㄱ}
정답 : &lt;3&gt; 글자
* 정답란에 띄어쓰기 없이 입력 후 제출해주세요.</t>
  </si>
  <si>
    <t>형산강</t>
  </si>
  <si>
    <t>*주축산물백화점</t>
  </si>
  <si>
    <t>https://m.place.naver.com/place/1593014528/home</t>
  </si>
  <si>
    <t>신촌역 술집 추천</t>
  </si>
  <si>
    <t>신촌역 포장마차 술집</t>
  </si>
  <si>
    <t>군자역 테라피 피부 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</si>
  <si>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4.[*안테라피]플레이스를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{ㅅㅈㄷㅎㄱ}
정답 : &lt;5&gt; 글자
* 정답란에 띄어쓰기 없이 입력 후 제출해주세요.</t>
  </si>
  <si>
    <t>세종대학교</t>
  </si>
  <si>
    <t>*안테라피</t>
  </si>
  <si>
    <t>https://m.place.naver.com/place/1701573019/home?entry=pll&amp;bk_query=%EB%A6%AC%EC%95%88%ED%85%8C%EB%9D%BC%ED%94%BC</t>
  </si>
  <si>
    <t>군자역 웨딩 피부 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</si>
  <si>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4.[*안테라피]플레이스를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{ㅎㅇㄹㄱㅇ}
정답 : &lt;5&gt; 글자
* 정답란에 띄어쓰기 없이 입력 후 제출해주세요.</t>
  </si>
  <si>
    <t>해오름공원</t>
  </si>
  <si>
    <t>부산 맥북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</si>
  <si>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{ㅈㅍㄱㄱㄱ}
정답 : &lt;5&gt; 글자
* 정답란에 띄어쓰기 없이 입력 후 제출해주세요.</t>
  </si>
  <si>
    <t>전포공구길</t>
  </si>
  <si>
    <t>**아이폰수리 서면아이패드수리 맥북수리 아이뉴턴</t>
  </si>
  <si>
    <t>https://m.place.naver.com/place/1927560773/home?entry=pll</t>
  </si>
  <si>
    <t>https://docs.google.com/spreadsheets/d/1Z_HiBXmWaRPlKf12ng3nIKtNTEj5jmR0w0Gdot-ZHDI/edit?gid=0#gid=0</t>
  </si>
  <si>
    <t>서면역 아이패드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</si>
  <si>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{ㅈㅍㅅㅇㄱ}
정답 : &lt;5&gt; 글자
* 정답란에 띄어쓰기 없이 입력 후 제출해주세요.</t>
  </si>
  <si>
    <t>부산 서면 아이패드 수리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</si>
  <si>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{ㄷㅊ}
정답 : &lt;2&gt; 글자
* 정답란에 띄어쓰기 없이 입력 후 제출해주세요.</t>
  </si>
  <si>
    <t>동천</t>
  </si>
  <si>
    <t>서면역 아이폰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</si>
  <si>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</si>
  <si>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감로사</t>
  </si>
  <si>
    <t>서면역  아이패드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</si>
  <si>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{ㅈㅍㄷㅅㄱㅇ}
정답 : &lt;6&gt; 글자
* 정답란에 띄어쓰기 없이 입력 후 제출해주세요.</t>
  </si>
  <si>
    <t>전포돌산공원</t>
  </si>
  <si>
    <t>망포역 가구단지</t>
  </si>
  <si>
    <t>대전눈썹문신 엘리뷰티 눈썹&amp;속눈썹</t>
  </si>
  <si>
    <t>대전 엘리뷰티 눈썹&amp;속눈썹 연장</t>
  </si>
  <si>
    <t>유성구 엘리뷰티 눈썹&amp;속눈썹 관리</t>
  </si>
  <si>
    <t>02월 04일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</si>
  <si>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</si>
  <si>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로고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</si>
  <si>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</si>
  <si>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https://m.search.naver.com/search.naver?sm=mtp_hty.top&amp;where=m&amp;query=%EC%87%BC%ED%95%91%EB%B0%B1&amp;ackey=pg43j2bs</t>
  </si>
  <si>
    <t>쇼핑백 제작 병원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</si>
  <si>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</si>
  <si>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https://msearch.shopping.naver.com/search/all?query=%EC%87%BC%ED%95%91%EB%B0%B1&amp;vertical=search</t>
  </si>
  <si>
    <t>쇼핑백 제작 관공서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</si>
  <si>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</si>
  <si>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659개</t>
  </si>
  <si>
    <t>쇼핑백 제작 행사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</si>
  <si>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</si>
  <si>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서귀포혼술바 서귀포혼술바수심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</si>
  <si>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4.[*귀포혼술바수심]플레이스를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{ㅈㄱㄹㄱㅇ}
정답 : &lt;5&gt; 글자
* 정답란에 띄어쓰기 없이 입력 후 제출해주세요.</t>
  </si>
  <si>
    <t>자구리공원</t>
  </si>
  <si>
    <t>*귀포혼술바수심</t>
  </si>
  <si>
    <t>https://m.place.naver.com/restaurant/2030929959/home?entry=pll</t>
  </si>
  <si>
    <t>서귀동 서귀포혼술바수심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</si>
  <si>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4.[*귀포혼술바수심]플레이스를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{ㄱㅁㅅㅌㄱㅇ}
정답 : &lt;6&gt; 글자
* 정답란에 띄어쓰기 없이 입력 후 제출해주세요.</t>
  </si>
  <si>
    <t>걸매생태공원</t>
  </si>
  <si>
    <t>서귀포 서귀포혼술바수심 칵테일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</si>
  <si>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4.[*귀포혼술바수심]플레이스를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{ㅅㄴㅁㄹ}
정답 : &lt;4&gt; 글자
* 정답란에 띄어쓰기 없이 입력 후 제출해주세요.</t>
  </si>
  <si>
    <t>소남머리</t>
  </si>
  <si>
    <t>상모속눈썹 꽉채움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</si>
  <si>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{ㅇㅇㅊㅇㄱㅇ}
정답 : &lt;6&gt; 글자
* 정답란에 띄어쓰기 없이 입력 후 제출해주세요.</t>
  </si>
  <si>
    <t>임오체육공원</t>
  </si>
  <si>
    <t>*채움</t>
  </si>
  <si>
    <t>https://m.place.naver.com/place/1565162247/home?entry=pll&amp;bk_query=</t>
  </si>
  <si>
    <t>구미 꽉채움 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</si>
  <si>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{ㅅㄱㅇㄱㅇ}
정답 : &lt;5&gt; 글자
* 정답란에 띄어쓰기 없이 입력 후 제출해주세요.</t>
  </si>
  <si>
    <t>사곡역공원</t>
  </si>
  <si>
    <t>상모동 꽉채움 속눈썹 연장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</si>
  <si>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{ㅇㅇㅅㅂㄱㅇ}
정답 : &lt;6&gt; 글자
* 정답란에 띄어쓰기 없이 입력 후 제출해주세요.</t>
  </si>
  <si>
    <t>임은수변공원</t>
  </si>
  <si>
    <t>명동 초밥 뷔페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</si>
  <si>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4.[*이닝원 명동점]플레이스를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{ㅎㅎㅂㄲㄱ}
정답 : &lt;5&gt; 글자
* 정답란에 띄어쓰기 없이 입력 후 제출해주세요.</t>
  </si>
  <si>
    <t>한화불꽃길</t>
  </si>
  <si>
    <t>*이닝원 명동점</t>
  </si>
  <si>
    <t>https://m.place.naver.com/restaurant/1648946262/home?entry=plt</t>
  </si>
  <si>
    <t>명동 초밥 뷔페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</si>
  <si>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4.[*이닝원 명동점]플레이스를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{ㄴㅅㅇㅈㄱㅇ}
정답 : &lt;6&gt; 글자
* 정답란에 띄어쓰기 없이 입력 후 제출해주세요.</t>
  </si>
  <si>
    <t>남산예장공원</t>
  </si>
  <si>
    <t>명동 초밥 뷔페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</si>
  <si>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4.[*이닝원 명동점]플레이스를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{ㅎㄱㅇ}
정답 : &lt;3&gt; 글자
* 정답란에 띄어쓰기 없이 입력 후 제출해주세요.</t>
  </si>
  <si>
    <t>명동역 초밥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</si>
  <si>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4.[*이닝원 명동점]플레이스를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{ㅎㅈㄹ}
정답 : &lt;3&gt; 글자
* 정답란에 띄어쓰기 없이 입력 후 제출해주세요.</t>
  </si>
  <si>
    <t>힙지로</t>
  </si>
  <si>
    <t>명동역 초밥 뷔페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</si>
  <si>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4.[*이닝원 명동점]플레이스를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{ㅇㅈㅇㅇㅎㅂㅈ}
정답 : &lt;7&gt; 글자
* 정답란에 띄어쓰기 없이 입력 후 제출해주세요.</t>
  </si>
  <si>
    <t>옛제일은행본점</t>
  </si>
  <si>
    <t>송도 라운지펍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</si>
  <si>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4.[*크보틀 더 라운지펍 송도점]플레이스를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{ㅊㄹㄱㅇ}
정답 : &lt;4&gt; 글자
* 정답란에 띄어쓰기 없이 입력 후 제출해주세요.</t>
  </si>
  <si>
    <t>청룡공원</t>
  </si>
  <si>
    <t>*크보틀 더 라운지펍 송도점</t>
  </si>
  <si>
    <t>https://m.place.naver.com/restaurant/2012897988/home?entry=plt</t>
  </si>
  <si>
    <t>송도 양식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</si>
  <si>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4.[*크보틀 더 라운지펍 송도점]플레이스를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{ㄴㅎㄷㅈ}
정답 : &lt;4&gt; 글자
* 정답란에 띄어쓰기 없이 입력 후 제출해주세요.</t>
  </si>
  <si>
    <t>능허대지</t>
  </si>
  <si>
    <t>달성 칼국수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</si>
  <si>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4.[*랑이장칼국수 가창본점]플레이스를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{ㄱㅊㅊㅇㄱㅇ}
정답 : &lt;6&gt; 글자
* 정답란에 띄어쓰기 없이 입력 후 제출해주세요.</t>
  </si>
  <si>
    <t>가창체육공원</t>
  </si>
  <si>
    <t>*랑이장칼국수 가창본점</t>
  </si>
  <si>
    <t>https://m.place.naver.com/restaurant/1215929924/home?entry=pll&amp;bk_query=%ED%98%B8%EB%9E%91%EC%9D%B4%EC%9E%A5%EC%B9%BC%EA%B5%AD%EC%88%98</t>
  </si>
  <si>
    <t>달성 칼국수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</si>
  <si>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4.[*랑이장칼국수 가창본점]플레이스를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{ㅅㅇㅈ}
정답 : &lt;3&gt; 글자
* 정답란에 띄어쓰기 없이 입력 후 제출해주세요.</t>
  </si>
  <si>
    <t>수야지</t>
  </si>
  <si>
    <t>대구 장칼국수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</si>
  <si>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4.[*랑이장칼국수 가창본점]플레이스를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{ㅁㄷㅈ}
정답 : &lt;3&gt; 글자
* 정답란에 띄어쓰기 없이 입력 후 제출해주세요.</t>
  </si>
  <si>
    <t>명덕지</t>
  </si>
  <si>
    <t>대구 장칼국수 해물파전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</si>
  <si>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4.[*랑이장칼국수 가창본점]플레이스를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{ㅅㅅㅅ}
정답 : &lt;3&gt; 글자
* 정답란에 띄어쓰기 없이 입력 후 제출해주세요.</t>
  </si>
  <si>
    <t>삼성산</t>
  </si>
  <si>
    <t>대구 칼국수 육전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</si>
  <si>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4.[*랑이장칼국수 가창본점]플레이스를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{ㅅㅅㅈ}
정답 : &lt;3&gt; 글자
* 정답란에 띄어쓰기 없이 입력 후 제출해주세요.</t>
  </si>
  <si>
    <t>삼산지</t>
  </si>
  <si>
    <t>포항 애견 펜션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</si>
  <si>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4.[*레애견펜션]플레이스를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{ㅎㅈㅎㅅㅇㅈ}
정답 : &lt;6&gt; 글자
* 정답란에 띄어쓰기 없이 입력 후 제출해주세요.</t>
  </si>
  <si>
    <t>화진해수욕장</t>
  </si>
  <si>
    <t>*레애견펜션</t>
  </si>
  <si>
    <t>https://m.place.naver.com/accommodation/1712774211/home?entry=plt&amp;businessCategory=pension</t>
  </si>
  <si>
    <t>포항 애견 펜션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</si>
  <si>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4.[*레애견펜션]플레이스를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{ㅇㅅ}
정답 : &lt;2&gt; 글자
* 정답란에 띄어쓰기 없이 입력 후 제출해주세요.</t>
  </si>
  <si>
    <t>용산</t>
  </si>
  <si>
    <t>울산 삼산동 헬스장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</si>
  <si>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{ㅇㅅㅇㄱㅇ}
정답 : &lt;5&gt; 글자
* 정답란에 띄어쓰기 없이 입력 후 제출해주세요.</t>
  </si>
  <si>
    <t>왕생이공원</t>
  </si>
  <si>
    <t>*이트짐 헬스&amp;PT 울산삼산본점</t>
  </si>
  <si>
    <t>https://m.place.naver.com/place/1071156655/home</t>
  </si>
  <si>
    <t>울산 삼산동 헬스장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</si>
  <si>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</si>
  <si>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햇살공원</t>
  </si>
  <si>
    <t>울산 남구 헬스장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</si>
  <si>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{ㅁㅂㅇㅊㅊㄱ}
정답 : &lt;6&gt; 글자
* 정답란에 띄어쓰기 없이 입력 후 제출해주세요.</t>
  </si>
  <si>
    <t>맨발의청춘길</t>
  </si>
  <si>
    <t>울산 삼산동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</si>
  <si>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{ㅈㄷㅇㄱㅇ}
정답 : &lt;5&gt; 글자
* 정답란에 띄어쓰기 없이 입력 후 제출해주세요.</t>
  </si>
  <si>
    <t>정다운공원</t>
  </si>
  <si>
    <t>울산 삼산동 헬스장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</si>
  <si>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{ㅅㄴㄷㅂㅅㄱㄹ}
정답 : &lt;7&gt; 글자
* 정답란에 띄어쓰기 없이 입력 후 제출해주세요.</t>
  </si>
  <si>
    <t>성남동보세거리</t>
  </si>
  <si>
    <t>망원동 브런치 맛집</t>
  </si>
  <si>
    <t>망원동 브런치 추천</t>
  </si>
  <si>
    <t>망원동 브런치 양식</t>
  </si>
  <si>
    <t>망원동 브런치 파스타 맛집</t>
  </si>
  <si>
    <t>공덕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</si>
  <si>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</si>
  <si>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*터로빈 공덕점</t>
  </si>
  <si>
    <t>https://m.place.naver.com/restaurant/20131928/home</t>
  </si>
  <si>
    <t>공덕 이탈리아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</si>
  <si>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{ㅇㅅㅅㅎㄱ}
정답 : &lt;5&gt; 글자
* 정답란에 띄어쓰기 없이 입력 후 제출해주세요.</t>
  </si>
  <si>
    <t>용산신학교</t>
  </si>
  <si>
    <t>공덕 이탈리아 와인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</si>
  <si>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{ㅆㄹㅅㄱㄹㄱㅇ}
정답 : &lt;7&gt; 글자
* 정답란에 띄어쓰기 없이 입력 후 제출해주세요.</t>
  </si>
  <si>
    <t>쌍룡산근린공원</t>
  </si>
  <si>
    <t>공덕역 파스타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</si>
  <si>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</si>
  <si>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공덕역 피자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</si>
  <si>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{ㅅㄱㄷㅎㄱ}
정답 : &lt;5&gt; 글자
* 정답란에 띄어쓰기 없이 입력 후 제출해주세요.</t>
  </si>
  <si>
    <t>목동 양식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</si>
  <si>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목동점]플레이스를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{ㅇㅇㅊ}
정답 : &lt;3&gt; 글자
* 정답란에 띄어쓰기 없이 입력 후 제출해주세요.</t>
  </si>
  <si>
    <t>안양천</t>
  </si>
  <si>
    <t>*터로빈 목동점</t>
  </si>
  <si>
    <t>https://m.place.naver.com/restaurant/37576866/home</t>
  </si>
  <si>
    <t>목동 양식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</si>
  <si>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목동점]플레이스를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{ㅅㅅㅅ}
정답 : &lt;3&gt; 글자
* 정답란에 띄어쓰기 없이 입력 후 제출해주세요.</t>
  </si>
  <si>
    <t>양천구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</si>
  <si>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목동점]플레이스를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{ㅈㅅㄱㅇ}
정답 : &lt;4&gt; 글자
* 정답란에 띄어쓰기 없이 입력 후 제출해주세요.</t>
  </si>
  <si>
    <t>양천구 이탈리아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</si>
  <si>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목동점]플레이스를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{ㅁㅎㅁㅇㅁㄷ}
정답 : &lt;6&gt; 글자
* 정답란에 띄어쓰기 없이 입력 후 제출해주세요.</t>
  </si>
  <si>
    <t>목화마을마당</t>
  </si>
  <si>
    <t>양천구 이탈리아 와인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</si>
  <si>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목동점]플레이스를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{ㄷㄹㅊ}
정답 : &lt;3&gt; 글자
* 정답란에 띄어쓰기 없이 입력 후 제출해주세요.</t>
  </si>
  <si>
    <t>강남역 이탈리아 와인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</si>
  <si>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{ㄴㅎㄲㅊㄱㅇ}
정답 : &lt;6&gt; 글자
* 정답란에 띄어쓰기 없이 입력 후 제출해주세요.</t>
  </si>
  <si>
    <t>논현까치공원</t>
  </si>
  <si>
    <t>*터로빈 서초점</t>
  </si>
  <si>
    <t>https://m.place.naver.com/restaurant/1705439631/home</t>
  </si>
  <si>
    <t>서초 이탈리아 음식 와인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</si>
  <si>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{ㅊㅈㄱㅇㅅㄷㄱㅎ}
정답 : &lt;8&gt; 글자
* 정답란에 띄어쓰기 없이 입력 후 제출해주세요.</t>
  </si>
  <si>
    <t>서초 이탈리아 맛집 모임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</si>
  <si>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{ㄱㄷㄱㅊㄱㄹ}
정답 : &lt;6&gt; 글자
* 정답란에 띄어쓰기 없이 입력 후 제출해주세요.</t>
  </si>
  <si>
    <t>교대곱창거리</t>
  </si>
  <si>
    <t>서초동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</si>
  <si>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{ㄴㅎㄷㅁㅈㄱㅁ}
정답 : &lt;7&gt; 글자
* 정답란에 띄어쓰기 없이 입력 후 제출해주세요.</t>
  </si>
  <si>
    <t>논현동먹자골목</t>
  </si>
  <si>
    <t>서초동 크림스프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</si>
  <si>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{ㅇㄱㅂㄱㅇ}
정답 : &lt;5&gt; 글자
* 정답란에 띄어쓰기 없이 입력 후 제출해주세요.</t>
  </si>
  <si>
    <t>언구비공원</t>
  </si>
  <si>
    <t>고척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</si>
  <si>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{ㄱㅇㅅㄱㅇ}
정답 : &lt;5&gt; 글자
* 정답란에 띄어쓰기 없이 입력 후 제출해주세요.</t>
  </si>
  <si>
    <t>개웅산공원</t>
  </si>
  <si>
    <t>*터로빈 고척점</t>
  </si>
  <si>
    <t>https://m.place.naver.com/restaurant/1788491476/home</t>
  </si>
  <si>
    <t>구일역 이탈리아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</si>
  <si>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{ㅇㄹㅇㅁㅎㄱㅇ}
정답 : &lt;7&gt; 글자
* 정답란에 띄어쓰기 없이 입력 후 제출해주세요.</t>
  </si>
  <si>
    <t>오류역문화공원</t>
  </si>
  <si>
    <t>고척  양식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</si>
  <si>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{ㅊㅈㄱㅇㄹㄷㄱㅎ}
정답 : &lt;8&gt; 글자
* 정답란에 띄어쓰기 없이 입력 후 제출해주세요.</t>
  </si>
  <si>
    <t>천주교오류동교회</t>
  </si>
  <si>
    <t>고척 파스타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</si>
  <si>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{ㄱㄴㄱㄹㄱㅇ}
정답 : &lt;6&gt; 글자
* 정답란에 띄어쓰기 없이 입력 후 제출해주세요.</t>
  </si>
  <si>
    <t>계남근린공원</t>
  </si>
  <si>
    <t>고척 피자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</si>
  <si>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{ㅇㄹㄷㅇㄱㅈ}
정답 : &lt;6&gt; 글자
* 정답란에 띄어쓰기 없이 입력 후 제출해주세요.</t>
  </si>
  <si>
    <t>오류동역광장</t>
  </si>
  <si>
    <t>화곡동 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</si>
  <si>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강서점]플레이스를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{ㅂㅈㅅ}
정답 : &lt;3&gt; 글자
* 정답란에 띄어쓰기 없이 입력 후 제출해주세요.</t>
  </si>
  <si>
    <t>*터로빈 강서점</t>
  </si>
  <si>
    <t>https://m.place.naver.com/restaurant/13091320/home</t>
  </si>
  <si>
    <t>화곡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</si>
  <si>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강서점]플레이스를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{ㅂㅈㅅㄱㄹㄱㅇ}
정답 : &lt;7&gt; 글자
* 정답란에 띄어쓰기 없이 입력 후 제출해주세요.</t>
  </si>
  <si>
    <t>화곡동 이태리음식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</si>
  <si>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강서점]플레이스를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</si>
  <si>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법성사</t>
  </si>
  <si>
    <t>화곡 양식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</si>
  <si>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강서점]플레이스를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{ㅇㅊㅅ}
정답 : &lt;3&gt; 글자
* 정답란에 띄어쓰기 없이 입력 후 제출해주세요.</t>
  </si>
  <si>
    <t>염창산</t>
  </si>
  <si>
    <t>가양역 이탈리아 파스타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</si>
  <si>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강서점]플레이스를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{ㅇㅊㄱㅇ}
정답 : &lt;4&gt; 글자
* 정답란에 띄어쓰기 없이 입력 후 제출해주세요.</t>
  </si>
  <si>
    <t>염창공원</t>
  </si>
  <si>
    <t>칠암동 공인중개사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</si>
  <si>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4.[**동산공인중개사사무소]플레이스를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{ㅅㅎㅅ}
정답 : &lt;3&gt; 글자
* 정답란에 띄어쓰기 없이 입력 후 제출해주세요.</t>
  </si>
  <si>
    <t>**동산공인중개사사무소</t>
  </si>
  <si>
    <t>칠암동 공인중개사무소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</si>
  <si>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4.[**동산공인중개사사무소]플레이스를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{ㅅㅎㅅㅈㅁㄷ}
정답 : &lt;6&gt; 글자
* 정답란에 띄어쓰기 없이 입력 후 제출해주세요.</t>
  </si>
  <si>
    <t>3월 세팅 완~3/6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</si>
  <si>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4.[*잇디헤어 광교중앙역점]플레이스를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{ㅎㄹㄱㅇㅈㅇㅁ}
정답 : &lt;7&gt; 글자
* 정답란에 띄어쓰기 없이 입력 후 제출해주세요.</t>
  </si>
  <si>
    <t>혜령군이지의묘</t>
  </si>
  <si>
    <t>서초 서초베스트속기사무소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</si>
  <si>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{ㅅㄹㅍㄱㅇ}
정답 : &lt;5&gt; 글자
* 정답란에 띄어쓰기 없이 입력 후 제출해주세요.</t>
  </si>
  <si>
    <t>*초베스트속기사무소</t>
  </si>
  <si>
    <t>https://m.place.naver.com/place/1077253269/home?entry=pll</t>
  </si>
  <si>
    <t>남부터미널역 서초베스트속기사무소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</si>
  <si>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{ㅊㄱㅅ}
정답 : &lt;3&gt; 글자
* 정답란에 띄어쓰기 없이 입력 후 제출해주세요.</t>
  </si>
  <si>
    <t>청권사</t>
  </si>
  <si>
    <t>서초동속기 서초베스트속기사무소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</si>
  <si>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{ㅁㅁㄹㄸㄱㅇ}
정답 : &lt;6&gt; 글자
* 정답란에 띄어쓰기 없이 입력 후 제출해주세요.</t>
  </si>
  <si>
    <t>불당동 한우 맛집</t>
  </si>
  <si>
    <t>https://docs.google.com/spreadsheets/d/1zhAFpops78k7PnvrV1pqOCrWh5wtwAUgA1T-XkpzvP4/edit?gid=650421731#gid=650421731</t>
  </si>
  <si>
    <t>불당동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</si>
  <si>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프라이빗]플레이스를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{ㅆㅇㄱㅇ}
정답 : &lt;4&gt; 글자
* 정답란에 띄어쓰기 없이 입력 후 제출해주세요.</t>
  </si>
  <si>
    <t>쌍용공원</t>
  </si>
  <si>
    <t>서북구 소고기 오마카세</t>
  </si>
  <si>
    <t>성성동 소고기 전문점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</si>
  <si>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4.[*984 한우클래식 하이엔드]플레이스를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{ㅋㅁㅅ}
정답 : &lt;3&gt; 글자
* 정답란에 띄어쓰기 없이 입력 후 제출해주세요.</t>
  </si>
  <si>
    <t>천안 성성동 한우 식당</t>
  </si>
  <si>
    <t>성성동 한우전문점</t>
  </si>
  <si>
    <t>성성동 한우 맛집 추천</t>
  </si>
  <si>
    <t>루원시티 뭉티기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</si>
  <si>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4.[*늘뭉티기 루원시티점]플레이스를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{ㅅㄴㅊㅇㄱㅇ}
정답 : &lt;6&gt; 글자
* 정답란에 띄어쓰기 없이 입력 후 제출해주세요.</t>
  </si>
  <si>
    <t>석남체육공원</t>
  </si>
  <si>
    <t>인천 가정동 뭉티기</t>
  </si>
  <si>
    <t>미추홀구 뭉티기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</si>
  <si>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4.[*늘뭉티기]플레이스를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{ㅈㅇㄱㄹㄱㅇ}
정답 : &lt;6&gt; 글자
* 정답란에 띄어쓰기 없이 입력 후 제출해주세요.</t>
  </si>
  <si>
    <t>주인근린공원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</si>
  <si>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4.[*늘뭉티기]플레이스를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{ㅅㅂㅇㄹㅅㅌ}
정답 : &lt;6&gt; 글자
* 정답란에 띄어쓰기 없이 입력 후 제출해주세요.</t>
  </si>
  <si>
    <t>수봉오름쉼터</t>
  </si>
  <si>
    <t>고잔동 물회 맛집</t>
  </si>
  <si>
    <t>안산 도다리 맛집</t>
  </si>
  <si>
    <t>안산 물회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</si>
  <si>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&lt;5&gt; 글자
초성힌트 : {알림요즘 제일 잘 나가는 대방어 · 활고등어 · OOOOO🔥🔥}
* 정답란에 띄어쓰기 없이 입력 후 제출해주세요.</t>
  </si>
  <si>
    <t>산오징어회</t>
  </si>
  <si>
    <t>고잔동 새우회</t>
  </si>
  <si>
    <t>안산 산오징어</t>
  </si>
  <si>
    <t>02월 05일 마감</t>
  </si>
  <si>
    <t>잇몸치약 백태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</si>
  <si>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*냄새제거 구취*거 잇몸 *리미엄 *태 몰약*약 *르치약 *20g,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</si>
  <si>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kEo</t>
  </si>
  <si>
    <t>잇몸치약 프리미엄 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</si>
  <si>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*냄새제거 구취*거 잇몸 *리미엄 *태 몰약*약 *르치약 *20g, *개
 ( '광고' 클릭 절대 금지 )
 ▶판매처 : 오라코드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</si>
  <si>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https://m.search.naver.com/search.naver?sm=mtp_hty.top&amp;where=m&amp;query=%EC%B9%98%EC%95%BD&amp;ackey=g3rvsbbk</t>
  </si>
  <si>
    <t>입냄새치약 몰약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</si>
  <si>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*냄새제거 구취*거 잇몸 *리미엄 *태 몰약*약 *르치약 *20g, *개
 ( '광고' 클릭 절대 금지 )
 ▶판매처 : 오라코드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</si>
  <si>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https://msearch.shopping.naver.com/search/all?query=%EC%B9%98%EC%95%BD&amp;vertical=search</t>
  </si>
  <si>
    <t>구취제거치약 미르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</si>
  <si>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*냄새제거 구취*거 잇몸 *리미엄 *태 몰약*약 *르치약 *20g, *개
 ( '광고' 클릭 절대 금지 )
 ▶판매처 : 오라코드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</si>
  <si>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631개</t>
  </si>
  <si>
    <t>구취제거치약 프리미엄 120g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</si>
  <si>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*몸건강 *냄새제거 구취*거 잇몸 *리미엄 *태 몰약*약 *르치약 *20g, *개
 ( '광고' 클릭 절대 금지 )
 ▶판매처 : 오라코드
 5. 찜하기 클릭
 6. 바로가기 클릭
 7. 상품 클릭
 8. 링크(url) 복사 후 정답에 붙여넣기 후 제출</t>
    </r>
  </si>
  <si>
    <t>https://m.smartstore.naver.com/oracode/products/12743478390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</si>
  <si>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</si>
  <si>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</si>
  <si>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https://m.search.naver.com/search.naver?sm=mtp_hty.top&amp;where=m&amp;query=%EC%98%A4%ED%94%84%EB%84%88&amp;ackey=l9ensg93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</si>
  <si>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</si>
  <si>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https://msearch.shopping.naver.com/search/all?query=%EC%98%A4%ED%94%84%EB%84%88&amp;vertical=search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</si>
  <si>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</si>
  <si>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556개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</si>
  <si>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전동 와*오프너 *동 오*너 와*따개 코르* 병*기 각*
 ( '광고' 클릭 절대 금지 )
 ▶판매처 : 더카인드
 5. 찜하기 클릭
 6. 바로가기 클릭
 7. 상품 클릭
 8. 링크(url) 복사 후 정답에 붙여넣기 후 제출</t>
    </r>
  </si>
  <si>
    <t>일본골프여행 니세코힐튼 3박4일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</si>
  <si>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[ 일*골프*행 ] *해도 니*코힐*CC 3박4* 63홀, *본*프투어*키지 중 여*골프 성지 프*미엄 온천*프 힐* 호*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에이온투어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</si>
  <si>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에이온투어</t>
  </si>
  <si>
    <t>https://smartstore.naver.com/aiontour/products/13075533722</t>
  </si>
  <si>
    <t>일본골프여행 니세코힐튼 호텔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</si>
  <si>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[ 일*골프*행 ] *해도 니*코힐*CC 3박4* 63홀, *본*프투어*키지 중 여*골프 성지 프*미엄 온천*프 힐* 호*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에이온투어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</si>
  <si>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https://m.search.naver.com/search.naver?sm=mtp_hty.top&amp;where=m&amp;query=%EC%9D%BC%EB%B3%B8%EA%B3%A8%ED%94%84%EC%97%AC%ED%96%89&amp;ackey=welkmg3p</t>
  </si>
  <si>
    <t>일본골프여행 니세코힐튼 온천 패키지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</si>
  <si>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[ 일*골프*행 ] *해도 니*코힐*CC 3박4* 63홀, *본*프투어*키지 중 여*골프 성지 프*미엄 온천*프 힐* 호*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에이온투어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</si>
  <si>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https://msearch.shopping.naver.com/search/all?query=%EC%9D%BC%EB%B3%B8%EA%B3%A8%ED%94%84%EC%97%AC%ED%96%89&amp;vertical=search</t>
  </si>
  <si>
    <t>일본골프여행 니세코힐튼 프리미엄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</si>
  <si>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[ 일*골프*행 ] *해도 니*코힐*CC 3박4* 63홀, *본*프투어*키지 중 여*골프 성지 프*미엄 온천*프 힐* 호*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에이온투어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</si>
  <si>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0개</t>
  </si>
  <si>
    <t>일본골프여행 성지 니세코힐튼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</si>
  <si>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 일*골프*행 ] *해도 니*코힐*CC 3박4* 63홀, *본*프투어*키지 중 여*골프 성지 프*미엄 온천*프 힐* 호*
 ( '광고' 클릭 절대 금지 )
 ▶판매처 : 에이온투어
 5. 찜하기 클릭
 6. 바로가기 클릭
 7. 상품 클릭
 8. 링크(url) 복사 후 정답에 붙여넣기 후 제출</t>
    </r>
  </si>
  <si>
    <t>https://m.smartstore.naver.com/aiontour/products/13075533722</t>
  </si>
  <si>
    <t>강서구 사케동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</si>
  <si>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4.[*츠네테이 마곡 케이스퀘어점]플레이스를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{ㄱㅎㄷㅅㄷ}
정답 : &lt;5&gt; 글자
* 정답란에 띄어쓰기 없이 입력 후 제출해주세요.</t>
  </si>
  <si>
    <t>공항동성당</t>
  </si>
  <si>
    <t>*츠네테이 마곡 케이스퀘어점</t>
  </si>
  <si>
    <t>https://m.place.naver.com/restaurant/2068804758/home?entry=plt</t>
  </si>
  <si>
    <t>https://docs.google.com/spreadsheets/d/1qdiRQxKAx-yRHSNZL8dfJonOSBIOazeiWpsXwCa2SDU/edit?gid=1093477611#gid=1093477611</t>
  </si>
  <si>
    <t>마곡역 연어덮밥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</si>
  <si>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4.[*츠네테이 마곡 케이스퀘어점]플레이스를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{ㅇㅇㄹㄱㅇ}
정답 : &lt;5&gt; 글자
* 정답란에 띄어쓰기 없이 입력 후 제출해주세요.</t>
  </si>
  <si>
    <t>어울림공원</t>
  </si>
  <si>
    <t>마곡역 히레카츠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</si>
  <si>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4.[*츠네테이 마곡 케이스퀘어점]플레이스를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{ㅇㄷㄱㄹㄱㅇ}
정답 : &lt;6&gt; 글자
* 정답란에 띄어쓰기 없이 입력 후 제출해주세요.</t>
  </si>
  <si>
    <t>마곡역 돈카츠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</si>
  <si>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4.[*츠네테이 마곡 케이스퀘어점]플레이스를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{ㅅㅈㅅㅌㄱㅇ}
정답 : &lt;6&gt; 글자
* 정답란에 띄어쓰기 없이 입력 후 제출해주세요.</t>
  </si>
  <si>
    <t>습지생태공원</t>
  </si>
  <si>
    <t>마곡동 사케동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</si>
  <si>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4.[*츠네테이 마곡 케이스퀘어점]플레이스를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{ㅅㅁㅅ}
정답 : &lt;3&gt; 글자
* 정답란에 띄어쓰기 없이 입력 후 제출해주세요.</t>
  </si>
  <si>
    <t>수명산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</si>
  <si>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{ㄱㅈㅍㅅㅊㅈ}
정답 : &lt;6&gt; 글자
* 정답란에 띄어쓰기 없이 입력 후 제출해주세요.</t>
  </si>
  <si>
    <t>봉담 퀵서비스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</si>
  <si>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{ㅅㅇㅅ}
정답 : &lt;3&gt; 글자
* 정답란에 띄어쓰기 없이 입력 후 제출해주세요.</t>
  </si>
  <si>
    <t>수월사</t>
  </si>
  <si>
    <t>*래전국물류 화성점</t>
  </si>
  <si>
    <t>https://m.place.naver.com/place/37322842/home</t>
  </si>
  <si>
    <t>봉담읍 퀵서비스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</si>
  <si>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{ㅅㅇㄷㅎㄱ}
정답 : &lt;5&gt; 글자
* 정답란에 띄어쓰기 없이 입력 후 제출해주세요.</t>
  </si>
  <si>
    <t>수원대학교</t>
  </si>
  <si>
    <t>화성 전국 퀵서비스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</si>
  <si>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{ㄱㅂㅇㅅㄱㅇ}
정답 : &lt;6&gt; 글자
* 정답란에 띄어쓰기 없이 입력 후 제출해주세요.</t>
  </si>
  <si>
    <t>기배역사공원</t>
  </si>
  <si>
    <t>화성 봉담 퀵서비스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</si>
  <si>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{ㅎㅂㅅ}
정답 : &lt;3&gt; 글자
* 정답란에 띄어쓰기 없이 입력 후 제출해주세요.</t>
  </si>
  <si>
    <t>홍법사</t>
  </si>
  <si>
    <t>화성 퀵서비스 미래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</si>
  <si>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{ㅇㅁㅊㄱㅇ}
정답 : &lt;5&gt; 글자
* 정답란에 띄어쓰기 없이 입력 후 제출해주세요.</t>
  </si>
  <si>
    <t>오목천공원</t>
  </si>
  <si>
    <t>팔거역 대구마사지엔 헤스티아 피부</t>
  </si>
  <si>
    <t>팔거역 대구마사지엔 헤스티아 체형 관리</t>
  </si>
  <si>
    <t>3월 세팅 완~3/8</t>
  </si>
  <si>
    <t>구영리 안경 안경본데이 구영점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</si>
  <si>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4.[*경본데이 구영점]플레이스를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{ㄱㅎㄱㅂㄱㅇ}
정답 : &lt;6&gt; 글자
* 정답란에 띄어쓰기 없이 입력 후 제출해주세요.</t>
  </si>
  <si>
    <t>굴화강변공원</t>
  </si>
  <si>
    <t>*경본데이 구영점</t>
  </si>
  <si>
    <t>https://m.place.naver.com/place/38738071/home?entry=pll</t>
  </si>
  <si>
    <t>울주군 콘텍트 렌즈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</si>
  <si>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4.[*경본데이 구영점]플레이스를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{ㅁㄱㅎㄱㅇ}
정답 : &lt;5&gt; 글자
* 정답란에 띄어쓰기 없이 입력 후 제출해주세요.</t>
  </si>
  <si>
    <t>범서읍 안경 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</si>
  <si>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4.[*경본데이 구영점]플레이스를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{ㅇㅅㅁㄴㅇㄱㅇ}
정답 : &lt;7&gt; 글자
* 정답란에 띄어쓰기 없이 입력 후 제출해주세요.</t>
  </si>
  <si>
    <t>울산물내음공원</t>
  </si>
  <si>
    <t>을왕동 조개구이 무한리필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</si>
  <si>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4.[*니네 조개구이]플레이스를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{ㅈㄹㅅ}
정답 : &lt;3&gt; 글자
* 정답란에 띄어쓰기 없이 입력 후 제출해주세요.</t>
  </si>
  <si>
    <t>조름섬</t>
  </si>
  <si>
    <t>*니네 조개구이</t>
  </si>
  <si>
    <t>https://m.place.naver.com/restaurant/1269899440/home</t>
  </si>
  <si>
    <t>을왕동 조개구이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</si>
  <si>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4.[*니네 조개구이]플레이스를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{ㅇㅇㅅ}
정답 : &lt;3&gt; 글자
* 정답란에 띄어쓰기 없이 입력 후 제출해주세요.</t>
  </si>
  <si>
    <t>왕산해수욕장 조개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</si>
  <si>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4.[*니네 조개구이]플레이스를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{ㅇㅇㄷ}
정답 : &lt;3&gt; 글자
* 정답란에 띄어쓰기 없이 입력 후 제출해주세요.</t>
  </si>
  <si>
    <t>왕산해수욕장 조개구이 무한리필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</si>
  <si>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4.[*니네 조개구이]플레이스를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{ㅇㅅㅅ}
정답 : &lt;3&gt; 글자
* 정답란에 띄어쓰기 없이 입력 후 제출해주세요.</t>
  </si>
  <si>
    <t>오성산</t>
  </si>
  <si>
    <t>정릉역 청소대행</t>
  </si>
  <si>
    <t>금련산역 브런치 추천</t>
  </si>
  <si>
    <t>금련산역 브런치 맛집</t>
  </si>
  <si>
    <t>광안동 카페 추천</t>
  </si>
  <si>
    <t>광안동 데이트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</si>
  <si>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</si>
  <si>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괴산 광고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</si>
  <si>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4.[*바른마케팅]플레이스를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{ㄱㅅㄱㅁㄱㅁㅅ}
정답 : &lt;7&gt; 글자
* 정답란에 띄어쓰기 없이 입력 후 제출해주세요.</t>
  </si>
  <si>
    <t>괴산군민가마솥</t>
  </si>
  <si>
    <t>*바른마케팅</t>
  </si>
  <si>
    <t>https://m.place.naver.com/place/1458880978/home</t>
  </si>
  <si>
    <t>괴산 광고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</si>
  <si>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4.[*바른마케팅]플레이스를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{ㄷㅈㅊ}
정답 : &lt;3&gt; 글자
* 정답란에 띄어쓰기 없이 입력 후 제출해주세요.</t>
  </si>
  <si>
    <t>동진천</t>
  </si>
  <si>
    <t>괴산 마케팅 광고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</si>
  <si>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4.[*바른마케팅]플레이스를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{ㅈㅇㄷㅎㄱ}
정답 : &lt;5&gt; 글자
* 정답란에 띄어쓰기 없이 입력 후 제출해주세요.</t>
  </si>
  <si>
    <t>중원대학교</t>
  </si>
  <si>
    <t>괴산 마케팅 광고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</si>
  <si>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4.[*바른마케팅]플레이스를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{ㅍㅅㅈ}
정답 : &lt;3&gt; 글자
* 정답란에 띄어쓰기 없이 입력 후 제출해주세요.</t>
  </si>
  <si>
    <t>피세정</t>
  </si>
  <si>
    <t>괴산 마케팅 광고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</si>
  <si>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4.[*바른마케팅]플레이스를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{ㄱㄱ}
정답 : &lt;2&gt; 글자
* 정답란에 띄어쓰기 없이 입력 후 제출해주세요.</t>
  </si>
  <si>
    <t>괴강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</si>
  <si>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{ㅁㄹㅎㅂㄱㅇ}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</si>
  <si>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4.[*손육회생고기전문점]플레이스를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{ㅎㅁㅅ}
정답 : &lt;3&gt; 글자
* 정답란에 띄어쓰기 없이 입력 후 제출해주세요.</t>
  </si>
  <si>
    <t>압구정로데오역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</si>
  <si>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{ㅊㄷㄱㄹㄱㅇ}
정답 : &lt;6&gt; 글자
* 정답란에 띄어쓰기 없이 입력 후 제출해주세요.</t>
  </si>
  <si>
    <t>청담근린공원</t>
  </si>
  <si>
    <t>*미포차</t>
  </si>
  <si>
    <t>https://m.place.naver.com/restaurant/1111503809/home</t>
  </si>
  <si>
    <t>신사동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</si>
  <si>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{ㅅㅌㄱㄹㄱㅇ}
정답 : &lt;6&gt; 글자
* 정답란에 띄어쓰기 없이 입력 후 제출해주세요.</t>
  </si>
  <si>
    <t>압구정로데오역 전골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</si>
  <si>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{ㅅㅅㄷㅎㄹㄱㄹ}
정답 : &lt;7&gt; 글자
* 정답란에 띄어쓰기 없이 입력 후 제출해주세요.</t>
  </si>
  <si>
    <t>신사동화랑거리</t>
  </si>
  <si>
    <t>압구정로데오역 부대찌개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</si>
  <si>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{ㄱㄹㅅㄱ}
정답 : &lt;4&gt; 글자
* 정답란에 띄어쓰기 없이 입력 후 제출해주세요.</t>
  </si>
  <si>
    <t>신사동 전골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</si>
  <si>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{ㅅㅅㅁㄹㄱㅇ}
정답 : &lt;6&gt; 글자
* 정답란에 띄어쓰기 없이 입력 후 제출해주세요.</t>
  </si>
  <si>
    <t>서초동 요리주점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</si>
  <si>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4.[*랫나인]플레이스를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{ㄱㄴㄹㄱㅇ}
정답 : &lt;5&gt; 글자
* 정답란에 띄어쓰기 없이 입력 후 제출해주세요.</t>
  </si>
  <si>
    <t>개나리공원</t>
  </si>
  <si>
    <t>*랫나인</t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</si>
  <si>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https://m.place.naver.com/restaurant/1793702349/home</t>
    </r>
  </si>
  <si>
    <t>서초동 스테이크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</si>
  <si>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4.[*랫나인]플레이스를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{ㅇㅅㅅㄴㅁㄱㅇ}
정답 : &lt;7&gt; 글자
* 정답란에 띄어쓰기 없이 입력 후 제출해주세요.</t>
  </si>
  <si>
    <t>역삼소나무공원</t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</si>
  <si>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https://m.place.naver.com/restaurant/1793702349/home</t>
    </r>
  </si>
  <si>
    <t>서초동 연어 스테이크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</si>
  <si>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4.[*랫나인]플레이스를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{ㅅㅇㄱㅇㄷㅎㄱ}
정답 : &lt;7&gt; 글자
* 정답란에 띄어쓰기 없이 입력 후 제출해주세요.</t>
  </si>
  <si>
    <t>서울교육대학교</t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</si>
  <si>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https://m.place.naver.com/restaurant/1793702349/home</t>
    </r>
  </si>
  <si>
    <t>서초동 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</si>
  <si>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4.[*랫나인]플레이스를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{ㄴㅎㄷㄱㄱㄱㄹ}
정답 : &lt;7&gt; 글자
* 정답란에 띄어쓰기 없이 입력 후 제출해주세요.</t>
  </si>
  <si>
    <t>논현동가구거리</t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</si>
  <si>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https://m.place.naver.com/restaurant/1793702349/home</t>
    </r>
  </si>
  <si>
    <t>서초동 요리주점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</si>
  <si>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4.[*랫나인]플레이스를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{ㅅㄹㅍㄱㅇ}
정답 : &lt;5&gt; 글자
* 정답란에 띄어쓰기 없이 입력 후 제출해주세요.</t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</si>
  <si>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https://m.place.naver.com/restaurant/1793702349/home</t>
    </r>
  </si>
  <si>
    <t>02월 06일 마감</t>
  </si>
  <si>
    <t>대성기획 탐정사무소</t>
  </si>
  <si>
    <r>
      <rPr>
        <sz val="0"/>
        <color rgb="FF000000"/>
        <rFont val="Arial"/>
      </rPr>
  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</t>
    </r>
    <r>
      <rPr>
        <u/>
        <sz val="0"/>
        <color rgb="FF1155CC"/>
        <rFont val="Arial"/>
      </rPr>
      <t>fstamjung.imweb.me</t>
    </r>
    <r>
      <rPr>
        <sz val="0"/>
        <color rgb="FF000000"/>
        <rFont val="Arial"/>
      </rPr>
      <t>"을 찾아주세요.
5. "대성기획 탐정사무소-검증된 탐정사무소"을 클릭해주세요.
6. 사이트 방문 후 제일 하단으로 이동해주세요.
7. [ 힌트 ] 를 보고 정답을 찾아주세요.
8. 초성힌트 : [ 대표전화 : 1533-OOOO ]
정답 : &lt;4&gt;  글자
* 정답란에 - 포함하여 띄어쓰기 없이 입력 후 제출해주세요.</t>
    </r>
  </si>
  <si>
    <t>https://fstamjung.imweb.me/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</si>
  <si>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</si>
  <si>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</si>
  <si>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</si>
  <si>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</si>
  <si>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255개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</si>
  <si>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</si>
  <si>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</si>
  <si>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</si>
  <si>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</si>
  <si>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</si>
  <si>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1,339개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</si>
  <si>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</si>
  <si>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</si>
  <si>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</si>
  <si>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</si>
  <si>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</si>
  <si>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228개</t>
  </si>
  <si>
    <t>불멍 무드등 골드S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</si>
  <si>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</si>
  <si>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주차번호판 차량용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</si>
  <si>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*차번호판 *여운 *동차 *화 차*용 스티커*더 *파트 *근금지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나만의 각인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</si>
  <si>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나만의 각인</t>
  </si>
  <si>
    <t>https://smartstore.naver.com/winterstory24/products/12143713677</t>
  </si>
  <si>
    <t>주차번호판 스티커 홀더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</si>
  <si>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*차번호판 *여운 *동차 *화 차*용 스티커*더 *파트 *근금지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나만의 각인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</si>
  <si>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https://m.search.naver.com/search.naver?sm=mtp_hty.top&amp;where=m&amp;query=%EC%A3%BC%EC%B0%A8%ED%8C%90&amp;ackey=dqkksg30</t>
  </si>
  <si>
    <t>주차번호판 귀여운 스티커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</si>
  <si>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*차번호판 *여운 *동차 *화 차*용 스티커*더 *파트 *근금지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나만의 각인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</si>
  <si>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https://msearch.shopping.naver.com/search/all?query=%EC%A3%BC%EC%B0%A8%ED%8C%90&amp;vertical=search</t>
  </si>
  <si>
    <t>주차번호판 접근금지</t>
  </si>
  <si>
    <r>
      <rPr>
        <sz val="0"/>
        <color theme="1"/>
        <rFont val="Arial"/>
      </rPr>
      <t>미션 수행하며,
리워드 즉시 적립 받으세요!
1. 하단 [검색어 복사하기] 버튼을 클릭 하고, 키워드를 복사해주세요.
2. [힌트 보기] 버튼을 클릭해서</t>
    </r>
    <r>
      <rPr>
        <sz val="0"/>
        <color rgb="FFFF0000"/>
        <rFont val="Arial"/>
      </rPr>
      <t xml:space="preserve"> 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*차번호판 *여운 *동차 *화 차*용 스티커*더 *파트 *근금지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나만의 각인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</si>
  <si>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955개</t>
  </si>
  <si>
    <t>주차번호판 아파트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</si>
  <si>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*차번호판 *여운 *동차 *화 차*용 스티커*더 *파트 *근금지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나만의 각인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</si>
  <si>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https://m.smartstore.naver.com/winterstory24/products/12143713677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</si>
  <si>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</si>
  <si>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</si>
  <si>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https://m.search.naver.com/search.naver?sm=mtp_hty.top&amp;where=m&amp;query=%EC%87%BC%ED%95%91%EB%B0%B1&amp;ackey=t4th0plu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</si>
  <si>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</si>
  <si>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</si>
  <si>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506개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</si>
  <si>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</si>
  <si>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</si>
  <si>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</si>
  <si>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https://m.search.naver.com/search.naver?sm=mtp_hty.top&amp;where=m&amp;query=%EC%A0%84%EB%8B%A8%EC%A7%80&amp;ackey=40x29a0m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</si>
  <si>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</si>
  <si>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</si>
  <si>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</si>
  <si>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남자 리얼 무스탕 클래식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</si>
  <si>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*은 *래식 *티지 B-3 *얼 시*링 *자 *스탕 브*운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</si>
  <si>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로은</t>
  </si>
  <si>
    <t>https://smartstore.naver.com/25/products/7712466798</t>
  </si>
  <si>
    <t>남자 리얼 무스탕 빈티지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</si>
  <si>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*은 *래식 *티지 B-3 *얼 시*링 *자 *스탕 브*운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</si>
  <si>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https://m.search.naver.com/search.naver?sm=mtp_hty.top&amp;where=m&amp;query=%EB%AC%B4%EC%8A%A4%ED%83%95&amp;ackey=oah59zuc</t>
  </si>
  <si>
    <t>남자 리얼 무스탕 리얼 시어링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</si>
  <si>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*은 *래식 *티지 B-3 *얼 시*링 *자 *스탕 브*운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</si>
  <si>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https://msearch.shopping.naver.com/search/all?query=%EB%AC%B4%EC%8A%A4%ED%83%95&amp;prevQuery=%EB%AC%B4%EC%8A%A4%ED%83%95&amp;vertical=search</t>
  </si>
  <si>
    <t>남자 리얼 무스탕 B-3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</si>
  <si>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*은 *래식 *티지 B-3 *얼 시*링 *자 *스탕 브*운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</si>
  <si>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264개</t>
  </si>
  <si>
    <t>남자 리얼 무스탕 브라운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</si>
  <si>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*은 *래식 *티지 B-3 *얼 시*링 *자 *스탕 브*운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다로은
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</si>
  <si>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https://m.smartstore.naver.com/25/products/7712466798</t>
  </si>
  <si>
    <t>임산부 비타민D 유기농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</si>
  <si>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</si>
  <si>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임산부 비타민D 1000IU D3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</si>
  <si>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( '광고' 클릭 절대 금지 )
 ▶판매처 : 셀가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</si>
  <si>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https://m.search.naver.com/search.naver?sm=mtp_hty.top&amp;where=m&amp;query=%EC%9E%84%EC%82%B0%EB%B6%80+%EB%B9%84%ED%83%80%EB%AF%BCD&amp;ackey=kcsofge5</t>
  </si>
  <si>
    <t>임산부 비타민D 유기농 D3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</si>
  <si>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( '광고' 클릭 절대 금지 )
 ▶판매처 : 셀가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</si>
  <si>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https://msearch.shopping.naver.com/search/all?query=%EC%9E%84%EC%82%B0%EB%B6%80%20%EB%B9%84%ED%83%80%EB%AF%BCD&amp;vertical=search</t>
  </si>
  <si>
    <t>임산부 비타민D 유기농 1000IU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</si>
  <si>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( '광고' 클릭 절대 금지 )
 ▶판매처 : 셀가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</si>
  <si>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399개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</si>
  <si>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*가 *기농 *타민D *000IU *산부 *3
 ( '광고' 클릭 절대 금지 )
 ▶판매처 : 셀가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</si>
  <si>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https://m.smartstore.naver.com/cellga/products/6058614536</t>
  </si>
  <si>
    <t>유기농 밀크씨슬 1000mg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</si>
  <si>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*가 *기농 *크씨슬 *000mg x *0정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</si>
  <si>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*가 *기농 *크씨슬 *000mg x *0정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</si>
  <si>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유기농 밀크씨슬 셀가 30정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</si>
  <si>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*가 *기농 *크씨슬 *000mg x *0정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</si>
  <si>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유기농 밀크씨슬 셀가 1000mg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</si>
  <si>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*가 *기농 *크씨슬 *000mg x *0정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</si>
  <si>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472개</t>
  </si>
  <si>
    <t>유기농밀크씨슬 간 건강식품 셀가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</si>
  <si>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*가 *기농 *크씨슬 *000mg x *0정 *개
 ▶판매처 : 셀가
 5. 찜하기 클릭
 6. 바로가기 클릭
 7. 상품 클릭
 8. 링크(url) 복사 후 정답에 붙여넣기 후 제출</t>
  </si>
  <si>
    <t>쇼핑백 로고 200매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</si>
  <si>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</si>
  <si>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</si>
  <si>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https://m.search.naver.com/search.naver?sm=mtp_hty.top&amp;where=m&amp;query=%EC%87%BC%ED%95%91%EB%B0%B1&amp;ackey=c5vj9jpr</t>
  </si>
  <si>
    <t>쇼핑백 제작 소량 인쇄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</si>
  <si>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</si>
  <si>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</si>
  <si>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661개</t>
  </si>
  <si>
    <t>쇼핑백 로고 제작 관공서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</si>
  <si>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</si>
  <si>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</t>
    </r>
    <r>
      <rPr>
        <sz val="0"/>
        <color rgb="FF4A86E8"/>
        <rFont val="Arial"/>
      </rPr>
      <t xml:space="preserve"> 
</t>
    </r>
    <r>
      <rPr>
        <sz val="0"/>
        <color theme="1"/>
        <rFont val="Arial"/>
      </rPr>
      <t xml:space="preserve"> *최저 및 판매처 표시가 있는 상품을 클릭 해주세요*
*생가 *삼정 순 *리미엄 *틱 *0g x *0포 *개
 ▶판매처 : 진생가 몰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</si>
  <si>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</si>
  <si>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</si>
  <si>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https://m.search.naver.com/search.naver?sm=mtp_hty.top&amp;where=m&amp;query=%EA%B1%B4%EA%B0%95%EC%8B%9D%ED%92%88&amp;ackey=8sp4vsht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</si>
  <si>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</si>
  <si>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https://msearch.shopping.naver.com/search/all?query=%EA%B1%B4%EA%B0%95%EC%8B%9D%ED%92%88&amp;vertical=search</t>
  </si>
  <si>
    <t>어린이 홍삼 30포 1개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</si>
  <si>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</si>
  <si>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240개</t>
  </si>
  <si>
    <t>어린이 홍삼 1개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</si>
  <si>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*생가 *즈로운 *린이홍삼 *5ml x *0포 *개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진생가 몰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</si>
  <si>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강남가라오케 노래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</si>
  <si>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4.[*깨비]플레이스를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{ㅇㅅㅅㄴㅁㄱㅇ}
정답 : &lt;7&gt; 글자
* 정답란에 띄어쓰기 없이 입력 후 제출해주세요.</t>
  </si>
  <si>
    <t>*깨비</t>
  </si>
  <si>
    <t>https://m.place.naver.com/restaurant/1248821454/home</t>
  </si>
  <si>
    <t>강남가라오케 도깨비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</si>
  <si>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4.[*깨비]플레이스를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{ㅁㄷㄱㅇ}
정답 : &lt;4&gt; 글자
* 정답란에 띄어쓰기 없이 입력 후 제출해주세요.</t>
  </si>
  <si>
    <t>역삼동 가라오케 도깨비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</si>
  <si>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4.[*깨비]플레이스를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{ㅇㅎㄴㅁㄱㅇ}
정답 : &lt;6&gt; 글자
* 정답란에 띄어쓰기 없이 입력 후 제출해주세요.</t>
  </si>
  <si>
    <t>강남역 가라오케 도깨비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</si>
  <si>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4.[*깨비]플레이스를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{ㅆㄹㄱㄱㄱㅇ}
정답 : &lt;6&gt; 글자
* 정답란에 띄어쓰기 없이 입력 후 제출해주세요.</t>
  </si>
  <si>
    <t>싸리고개공원</t>
  </si>
  <si>
    <t>강남역 가라오케 도깨비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</si>
  <si>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4.[*깨비]플레이스를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{ㅁㄱㅎㄱㅇ}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</si>
  <si>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4.[*산아이폰수리 서면아이패드수리 맥북수리 아이뉴턴]플레이스를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{ㅂㅅㅅㅁㄱㅇ}
정답 : &lt;6&gt; 글자
* 정답란에 띄어쓰기 없이 입력 후 제출해주세요.</t>
  </si>
  <si>
    <t>부산시민공원</t>
  </si>
  <si>
    <t>*산아이폰수리 서면아이패드수리 맥북수리 아이뉴턴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</si>
  <si>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{ㅊㅈㄱㅇㅇㄷㅅㄷ}
정답 : &lt;8&gt; 글자
* 정답란에 띄어쓰기 없이 입력 후 제출해주세요.</t>
  </si>
  <si>
    <t>천주교여의도성당</t>
  </si>
  <si>
    <t>3월 세팅 완 ~3/10</t>
  </si>
  <si>
    <t xml:space="preserve">        강남동물병원 반려담동물병원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</si>
  <si>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4.[*려담동물병원]플레이스를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{ㅇㅅㄱㄴㄹㄱㅇ}
정답 : &lt;7&gt; 글자
* 정답란에 띄어쓰기 없이 입력 후 제출해주세요.</t>
  </si>
  <si>
    <t>역삼개나리공원</t>
  </si>
  <si>
    <t>*려담동물병원</t>
  </si>
  <si>
    <t>https://m.place.naver.com/pet/2044960058/home?entry=pll&amp;bk_query=</t>
  </si>
  <si>
    <t>선릉역 반려담동물병원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</si>
  <si>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4.[*려담동물병원]플레이스를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{ㅊㅈㄱㄴㅎㄷㄱㅎ}
정답 : &lt;8&gt; 글자
* 정답란에 띄어쓰기 없이 입력 후 제출해주세요.</t>
  </si>
  <si>
    <t>천주교논현동교회</t>
  </si>
  <si>
    <t>역삼동 반려담동물병원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</si>
  <si>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4.[*려담동물병원]플레이스를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{ㅎㅂㄱㅇ}
정답 : &lt;4&gt; 글자
* 정답란에 띄어쓰기 없이 입력 후 제출해주세요.</t>
  </si>
  <si>
    <t>학봉공원</t>
  </si>
  <si>
    <t>고한 누리한우촌</t>
  </si>
  <si>
    <t>고한 하이원 누리한우촌</t>
  </si>
  <si>
    <t xml:space="preserve">        대구마사지 대구마사지엔 헤스티아</t>
  </si>
  <si>
    <t>팔거역 대구마사지엔 헤스티아 예약</t>
  </si>
  <si>
    <t>북구 대구마사지엔 헤스티아 피부관리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</si>
  <si>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{ㅇㅇㅈ}
정답 : &lt;3&gt; 글자
* 정답란에 띄어쓰기 없이 입력 후 제출해주세요.</t>
  </si>
  <si>
    <t>운암지</t>
  </si>
  <si>
    <t xml:space="preserve">        부산상속포기 법무사허성엽사무소</t>
  </si>
  <si>
    <t>연제구 법무사허성엽사무소</t>
  </si>
  <si>
    <t>거제동 법무사허성엽사무소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</si>
  <si>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{ㅊㅈㄱㅇㅅㅅㄷ}
정답 : &lt;7&gt; 글자
* 정답란에 띄어쓰기 없이 입력 후 제출해주세요.</t>
  </si>
  <si>
    <t>천주교연산성당</t>
  </si>
  <si>
    <t xml:space="preserve">        부산한정승인 법무사허성엽사무소</t>
  </si>
  <si>
    <t>부산 법무사허성엽사무소 예약</t>
  </si>
  <si>
    <t>부산 법무사허성엽사무소 민사소송</t>
  </si>
  <si>
    <t>울산 중구 헬스장 빵터짐 반구점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</si>
  <si>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4.[*터짐 반구점]플레이스를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{ㅎㅇㄹㄱㅇ}
정답 : &lt;5&gt; 글자
* 정답란에 띄어쓰기 없이 입력 후 제출해주세요.</t>
  </si>
  <si>
    <t>*터짐 반구점</t>
  </si>
  <si>
    <t>https://m.place.naver.com/place/1984362977/home?entry=pll&amp;bk_query=</t>
  </si>
  <si>
    <t>울산 빵터짐 반구점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</si>
  <si>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4.[*터짐 반구점]플레이스를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{ㅂㅅㅅㄷ}
정답 : &lt;4&gt; 글자
* 정답란에 띄어쓰기 없이 입력 후 제출해주세요.</t>
  </si>
  <si>
    <t>복산성당</t>
  </si>
  <si>
    <t>울산 빵터짐 반구점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</si>
  <si>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4.[*터짐 반구점]플레이스를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{ㅂㅇㅁㅊㄱㄹ}
정답 : &lt;6&gt; 글자
* 정답란에 띄어쓰기 없이 입력 후 제출해주세요.</t>
  </si>
  <si>
    <t>병영막창거리</t>
  </si>
  <si>
    <t>창원 서상동 보청기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</si>
  <si>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4.[*준열보청기 청각언어센터 창원]플레이스를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{ㄱㅅㅂㄱㅇ}
정답 : &lt;5&gt; 글자
* 정답란에 띄어쓰기 없이 입력 후 제출해주세요.</t>
  </si>
  <si>
    <t>구슬비공원</t>
  </si>
  <si>
    <t>*준열보청기 청각언어센터 창원</t>
  </si>
  <si>
    <t>https://m.place.naver.com/place/1996950757/home</t>
  </si>
  <si>
    <t>창원 보청기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</si>
  <si>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4.[*준열보청기 청각언어센터 창원]플레이스를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</si>
  <si>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구룡사</t>
  </si>
  <si>
    <t>홍천 팔봉리 비발디파크 렌탈샵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</si>
  <si>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{ㄴㅇㄱ}
정답 : &lt;3&gt; 글자
* 정답란에 띄어쓰기 없이 입력 후 제출해주세요.</t>
  </si>
  <si>
    <t>노일강</t>
  </si>
  <si>
    <t>*발디파크 렌탈샵 스키야놀자</t>
  </si>
  <si>
    <t>https://m.place.naver.com/place/1866926425</t>
  </si>
  <si>
    <t>홍천 팔봉리 렌탈샵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</si>
  <si>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</si>
  <si>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홍천 팔봉리 스키 렌탈샵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</si>
  <si>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{ㅎㅊㄱ}
정답 : &lt;3&gt; 글자
* 정답란에 띄어쓰기 없이 입력 후 제출해주세요.</t>
  </si>
  <si>
    <t>홍천 팔봉리 렌탈샵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</si>
  <si>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{ㄴㄷㅅㅇ}
정답 : &lt;4&gt; 글자
* 정답란에 띄어쓰기 없이 입력 후 제출해주세요.</t>
  </si>
  <si>
    <t>홍천 팔봉리 렌탈샵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</si>
  <si>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{ㅍㅂㅅㄱㄱㅈ}
정답 : &lt;6&gt; 글자
* 정답란에 띄어쓰기 없이 입력 후 제출해주세요.</t>
  </si>
  <si>
    <t>3월 세팅 완~ 3/1</t>
  </si>
  <si>
    <t>불당동 닭구이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</si>
  <si>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4.[*사카데스 천안신불당점]플레이스를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</si>
  <si>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*사카데스 천안신불당점</t>
  </si>
  <si>
    <t>https://m.place.naver.com/restaurant/2057265033</t>
  </si>
  <si>
    <t>불당동 닭구이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</si>
  <si>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4.[*사카데스 천안신불당점]플레이스를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</si>
  <si>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불당동 일식 닭구이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</si>
  <si>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4.[*사카데스 천안신불당점]플레이스를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</si>
  <si>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용곡공원</t>
  </si>
  <si>
    <t>부산 부전동 보컬학원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</si>
  <si>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4.[*옥타브장인 보컬학원 부산점]플레이스를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{ㄷㅊㅁㅎㅎ}
정답 : &lt;5&gt; 글자
* 정답란에 띄어쓰기 없이 입력 후 제출해주세요.</t>
  </si>
  <si>
    <t>동천문화홀</t>
  </si>
  <si>
    <t>*옥타브장인 보컬학원 부산점</t>
  </si>
  <si>
    <t>https://m.place.naver.com/place/1180400950</t>
  </si>
  <si>
    <t>부산 부전동 보컬학원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</si>
  <si>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4.[*옥타브장인 보컬학원 부산점]플레이스를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</si>
  <si>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서면역 보컬학원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</si>
  <si>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4.[*옥타브장인 보컬학원 부산점]플레이스를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{ㅅㅅㅎㄱㅈ}
정답 : &lt;5&gt; 글자
* 정답란에 띄어쓰기 없이 입력 후 제출해주세요.</t>
  </si>
  <si>
    <t>송상현광장</t>
  </si>
  <si>
    <t>https://m.place.naver.com/restaurant/1908947901/home?entry=pll&amp;bk_query=%EC%88%A8%EC%9D%80%EC%A7%91</t>
  </si>
  <si>
    <t>반월당역 바질파스타 맛집</t>
  </si>
  <si>
    <t>대구 봉산동 스테이크</t>
  </si>
  <si>
    <t>대구 봉산동 파스타</t>
  </si>
  <si>
    <t>대구 봉산동 피자</t>
  </si>
  <si>
    <t>광안리 브런치 카페</t>
  </si>
  <si>
    <t>수영구 데이트 카페</t>
  </si>
  <si>
    <t>청주 상당구 꽃집</t>
  </si>
  <si>
    <t>청주 상당구 꽃배달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</si>
  <si>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{ㅅㄷㄱㅇ}
정답 : &lt;4&gt; 글자
* 정답란에 띄어쓰기 없이 입력 후 제출해주세요.</t>
  </si>
  <si>
    <t>상당공원</t>
  </si>
  <si>
    <t>청주 상당구 꽃집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</si>
  <si>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{ㅁㅅㅊㄲㅈㅇ}
정답 : &lt;6&gt; 글자
* 정답란에 띄어쓰기 없이 입력 후 제출해주세요.</t>
  </si>
  <si>
    <t>무심천꽃정원</t>
  </si>
  <si>
    <t>수영구 고등어봉초밥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</si>
  <si>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4.[*치가]플레이스를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{ㅎㅇㄱㄹㄱㅇ}
정답 : &lt;6&gt; 글자
* 정답란에 띄어쓰기 없이 입력 후 제출해주세요.</t>
  </si>
  <si>
    <t>수영구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</si>
  <si>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4.[*치가]플레이스를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</si>
  <si>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혜화동 쭈꾸미요리</t>
  </si>
  <si>
    <t>혜화동 쭈꾸미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</si>
  <si>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 쭈꾸미 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{ㄱㄱㅇㅈㅅㅅㅂㄱ}
정답 : &lt;8&gt; 글자
* 정답란에 띄어쓰기 없이 입력 후 제출해주세요.</t>
  </si>
  <si>
    <t>구공업전습소본관</t>
  </si>
  <si>
    <t>혜화역 쭈꾸미 맛집</t>
  </si>
  <si>
    <t>종로구 쭈꾸미 맛집</t>
  </si>
  <si>
    <t>혜화 쭈꾸미 맛집 추천</t>
  </si>
  <si>
    <t>02월 09일 마감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</si>
  <si>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"www.bantg.co.kr"을 찾아주세요.
5. "No.1 반티지│반티제작│축구반티│야구반티│농구반티"를 클릭해주세요.
6. 사이트 방문 후 제일 하단 '사업자정보확인'을 클릭해주세요.
7. [ 힌트 ] 를 보고 정답을 찾아주세요.
8. 초성힌트 : [ 법인명(상호): OOOO ]
정답 : &lt;4&gt;  글자
* 정답란에 - 포함하여 띄어쓰기 없이 입력 후 제출해주세요.</t>
  </si>
  <si>
    <t>koE</t>
  </si>
  <si>
    <t>가평 펜션 북스테이 서담숲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</si>
  <si>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4.[**테이 서담숲]플레이스를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{ㅅㅇㅅㅎㅊㅇㄱㅇ}
정답 : &lt;8&gt; 글자
* 정답란에 띄어쓰기 없이 입력 후 제출해주세요.</t>
  </si>
  <si>
    <t>설악생활체육공원</t>
  </si>
  <si>
    <t>**테이 서담숲</t>
  </si>
  <si>
    <t>https://m.place.naver.com/accommodation/1448776961/home?businessCategory=pension</t>
  </si>
  <si>
    <t>가평 북스테이 서담숲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</si>
  <si>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4.[**테이 서담숲]플레이스를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{ㅁㅇㅅㄷ}
정답 : &lt;4&gt; 글자
* 정답란에 띄어쓰기 없이 입력 후 제출해주세요.</t>
  </si>
  <si>
    <t>미원성당</t>
  </si>
  <si>
    <t>가평 북스테이 서담숲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</si>
  <si>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4.[**테이 서담숲]플레이스를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{ㅂㄹㅅ}
정답 : &lt;3&gt; 글자
* 정답란에 띄어쓰기 없이 입력 후 제출해주세요.</t>
  </si>
  <si>
    <t>보리산</t>
  </si>
  <si>
    <t>동명항맛집 팔도대게찜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</si>
  <si>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{ㄷㄷㅎㅅㅇㅈ}
정답 : &lt;6&gt; 글자
* 정답란에 띄어쓰기 없이 입력 후 제출해주세요.</t>
  </si>
  <si>
    <t>등대해수욕장</t>
  </si>
  <si>
    <t>동명항 팔도대게찜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</si>
  <si>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{ㅇㄹㅎㅅㄱㅇ}
정답 : &lt;6&gt; 글자
* 정답란에 띄어쓰기 없이 입력 후 제출해주세요.</t>
  </si>
  <si>
    <t>영랑호수공원</t>
  </si>
  <si>
    <t>동명항 팔도대게찜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</si>
  <si>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{ㄱㅇㅎㅅㅇㅈ}
정답 : &lt;6&gt; 글자
* 정답란에 띄어쓰기 없이 입력 후 제출해주세요.</t>
  </si>
  <si>
    <t>간이해수욕장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</si>
  <si>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{ㅇㅂㅇㅁㅇ}
정답 : &lt;5&gt; 글자
* 정답란에 띄어쓰기 없이 입력 후 제출해주세요.</t>
  </si>
  <si>
    <t>아바이마을</t>
  </si>
  <si>
    <t>속초 팔도대게찜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</si>
  <si>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</si>
  <si>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보광사</t>
  </si>
  <si>
    <t>속초 팔도대게찜 세트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</si>
  <si>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4.[*도대게찜]플레이스를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{ㄷㄱㅈㄱㅁ}
정답 : &lt;5&gt; 글자
* 정답란에 띄어쓰기 없이 입력 후 제출해주세요.</t>
  </si>
  <si>
    <t>닭강정골목</t>
  </si>
  <si>
    <t>진량읍 숯불고기 맛집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</si>
  <si>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[*설의숯불고기 하양진량본점]플레이스를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</si>
  <si>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영통구 네일왁싱샵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</si>
  <si>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4.[*더블유 네일왁싱]플레이스를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{ㅊㅁㅅ}
정답 : &lt;3&gt; 글자
* 정답란에 띄어쓰기 없이 입력 후 제출해주세요.</t>
  </si>
  <si>
    <t>청명산</t>
  </si>
  <si>
    <t>*더블유 네일왁싱</t>
  </si>
  <si>
    <t>https://m.place.naver.com/nailshop/1454353978/home?entry=plt</t>
  </si>
  <si>
    <t>https://docs.google.com/spreadsheets/d/1l5wwiDo8DOa1tIICVeLYTUQiVxV0HgSPP8_GaeSVbFA/edit?gid=176858898#gid=176858898</t>
  </si>
  <si>
    <t>영통역 네일왁싱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</si>
  <si>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4.[*더블유 네일왁싱]플레이스를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{ㅇㄹㅅ}
정답 : &lt;3&gt; 글자
* 정답란에 띄어쓰기 없이 입력 후 제출해주세요.</t>
  </si>
  <si>
    <t>아람산</t>
  </si>
  <si>
    <t>창곡동 실내골프연습장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</si>
  <si>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4.[*례 골프온]플레이스를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{ㅇㄹㅎㅅㄱㅇ}
정답 : &lt;6&gt; 글자
* 정답란에 띄어쓰기 없이 입력 후 제출해주세요.</t>
  </si>
  <si>
    <t>위례호수공원</t>
  </si>
  <si>
    <t>*례 골프온</t>
  </si>
  <si>
    <t>https://m.place.naver.com/place/1299793618/home</t>
  </si>
  <si>
    <t>창곡동 실내골프연습장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</si>
  <si>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4.[*례 골프온]플레이스를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{ㅈㅈㅊ}
정답 : &lt;3&gt; 글자
* 정답란에 띄어쓰기 없이 입력 후 제출해주세요.</t>
  </si>
  <si>
    <t>장지천</t>
  </si>
  <si>
    <t>수정구 실내골프연습장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</si>
  <si>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4.[*례 골프온]플레이스를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</si>
  <si>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대구 인테리어필름 발라드림 인테리어필름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</si>
  <si>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4.[*라드림 인테리어필름]플레이스를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{ㅁㅎㅊ}
정답 : &lt;3&gt; 글자
* 정답란에 띄어쓰기 없이 입력 후 제출해주세요.</t>
  </si>
  <si>
    <t>매호천</t>
  </si>
  <si>
    <t>*라드림 인테리어필름</t>
  </si>
  <si>
    <t>https://m.place.naver.com/place/1291160196/home?entry=pll&amp;bk_query=</t>
  </si>
  <si>
    <t>대구 발라드림 인테리어필름 띠벽지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</si>
  <si>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4.[*라드림 인테리어필름]플레이스를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{ㅁㅎㄱㅇ}
정답 : &lt;4&gt; 글자
* 정답란에 띄어쓰기 없이 입력 후 제출해주세요.</t>
  </si>
  <si>
    <t>매호공원</t>
  </si>
  <si>
    <t>대구 발라드림 인테리어필름 시트지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</si>
  <si>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4.[*라드림 인테리어필름]플레이스를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{ㄱㅅㅅㄷ}
정답 : &lt;4&gt; 글자
* 정답란에 띄어쓰기 없이 입력 후 제출해주세요.</t>
  </si>
  <si>
    <t>고산서당</t>
  </si>
  <si>
    <t>신내역 가정의학과</t>
  </si>
  <si>
    <t>신내동 가정의학과 예약</t>
  </si>
  <si>
    <t>광안동 브런치카페</t>
  </si>
  <si>
    <t>수영구 브런치카페 맛집</t>
  </si>
  <si>
    <t>광안동 데이트 카페 추천</t>
  </si>
  <si>
    <t>광안동 애견동반 브런치 카페</t>
  </si>
  <si>
    <t>수영구 오션뷰 카페</t>
  </si>
  <si>
    <t>고잔동 오뎅탕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</si>
  <si>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{ㅇㅅㅍㅅㅌㅇ}
정답 : &lt;6&gt; 글자
* 정답란에 띄어쓰기 없이 입력 후 제출해주세요.</t>
  </si>
  <si>
    <t>안산패션타운</t>
  </si>
  <si>
    <t>고잔동 소고기 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</si>
  <si>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{ㄷㅂㅁㄱㅇ}
정답 : &lt;5&gt; 글자
* 정답란에 띄어쓰기 없이 입력 후 제출해주세요.</t>
  </si>
  <si>
    <t>고잔동 이자카야 우니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</si>
  <si>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4.[*군로바다야끼 고잔점]플레이스를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{ㅇㅅㅎㅅㄱㅇ}
정답 : &lt;6&gt; 글자
* 정답란에 띄어쓰기 없이 입력 후 제출해주세요.</t>
  </si>
  <si>
    <t>안산호수공원</t>
  </si>
  <si>
    <t>광교중앙역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</si>
  <si>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4.[*교경옥당한의원]플레이스를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</si>
  <si>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연암공원</t>
  </si>
  <si>
    <t>*교경옥당한의원</t>
  </si>
  <si>
    <t>https://m.place.naver.com/hospital/1473366992/home?entry=pll</t>
  </si>
  <si>
    <t>https://docs.google.com/spreadsheets/d/1fLqcepSsSDhdTY41wTZIzkGVgVOaHiwNK2gD9WF2h3s/edit?gid=1206520830#gid=1206520830</t>
  </si>
  <si>
    <t>광교중앙역 한의원 추천</t>
  </si>
  <si>
    <t>광교중앙역 한의원 예약</t>
  </si>
  <si>
    <t>이의동 한의원 공진단</t>
  </si>
  <si>
    <t>이의동 한의원 추천</t>
  </si>
  <si>
    <t>신장동 한의원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</si>
  <si>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4.[*담한의원 하남]플레이스를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</si>
  <si>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선법사</t>
  </si>
  <si>
    <t>*담한의원 하남</t>
  </si>
  <si>
    <t>https://m.place.naver.com/hospital/19531226/home?entry=pll</t>
  </si>
  <si>
    <t>신장동 한의원 진료</t>
  </si>
  <si>
    <t>하남시청역 한의원 공휴일</t>
  </si>
  <si>
    <t>하남시청역 한의원 재활의학과</t>
  </si>
  <si>
    <t>하남시청역 소아 한의원</t>
  </si>
  <si>
    <t>신림동 한의원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</si>
  <si>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4.[*아한의원 관악]플레이스를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{ㅂㄹㅁㄱㅇ}
정답 : &lt;5&gt; 글자
* 정답란에 띄어쓰기 없이 입력 후 제출해주세요.</t>
  </si>
  <si>
    <t>*아한의원 관악</t>
  </si>
  <si>
    <t>https://m.place.naver.com/hospital/1175081372/home?entry=pll</t>
  </si>
  <si>
    <t>신림동 한의원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</si>
  <si>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4.[*아한의원 관악]플레이스를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{ㅂㄹㅁㄱㅇㅎㅅ}
정답 : &lt;7&gt; 글자
* 정답란에 띄어쓰기 없이 입력 후 제출해주세요.</t>
  </si>
  <si>
    <t>보라매공원호수</t>
  </si>
  <si>
    <t>신림동 교통사고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</si>
  <si>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4.[*아한의원 관악]플레이스를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{ㅁㄹㅅ}
정답 : &lt;3&gt; 글자
* 정답란에 띄어쓰기 없이 입력 후 제출해주세요.</t>
  </si>
  <si>
    <t>명락사</t>
  </si>
  <si>
    <t>신림역 한방재활의학과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</si>
  <si>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4.[*아한의원 관악]플레이스를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{ㅇㅊㅅ}
정답 : &lt;3&gt; 글자
* 정답란에 띄어쓰기 없이 입력 후 제출해주세요.</t>
  </si>
  <si>
    <t>용천사</t>
  </si>
  <si>
    <t>신림역 소아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</si>
  <si>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4.[*아한의원 관악]플레이스를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{ㄷㅎㄱㅇ}
정답 : &lt;4&gt; 글자
* 정답란에 띄어쓰기 없이 입력 후 제출해주세요.</t>
  </si>
  <si>
    <t>도화공원</t>
  </si>
  <si>
    <t>https://docs.google.com/spreadsheets/d/1UtzXaGdqkyvu6_seI5isjJ-7daxRNfXbIF0GhXernGA/edit?usp=sharing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</si>
  <si>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{ㅊㅈㄱㅅㅊㄷㅅㄷ}
정답 : &lt;8&gt; 글자
* 정답란에 띄어쓰기 없이 입력 후 제출해주세요.</t>
  </si>
  <si>
    <t>천주교신천동성당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</si>
  <si>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{ㅅㅇㅂㅇㄷㄱㅂㄱ}
정답 : &lt;8&gt; 글자
* 정답란에 띄어쓰기 없이 입력 후 제출해주세요.</t>
  </si>
  <si>
    <t>서울방이동고분군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</si>
  <si>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{ㅁㅇㅁㄷㄱㅇ}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</si>
  <si>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{ㅅㅇㅅㅊㄷㄱㅂㄱ}
정답 : &lt;8&gt; 글자
* 정답란에 띄어쓰기 없이 입력 후 제출해주세요.</t>
  </si>
  <si>
    <t>서울석촌동고분군</t>
  </si>
  <si>
    <t>송리단길 디카페인 추천</t>
  </si>
  <si>
    <t>잠실 주차가능 케이크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</si>
  <si>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부천]플레이스를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{ㅅㄱㅊㄱㅇ}
정답 : &lt;5&gt; 글자
* 정답란에 띄어쓰기 없이 입력 후 제출해주세요.</t>
  </si>
  <si>
    <t>심곡천공원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</si>
  <si>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강남]플레이스를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{ㅁㄱㅎㄱㅇ}
정답 : &lt;5&gt; 글자
* 정답란에 띄어쓰기 없이 입력 후 제출해주세요.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</si>
  <si>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</si>
  <si>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https://m.search.naver.com/search.naver?sm=mtp_sug.top&amp;where=m&amp;query=파삼+못난이+6년근&amp;ackey=GUz9YSrA&amp;acq=전기+그릴&amp;acr=9&amp;qdt=0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</si>
  <si>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</si>
  <si>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https://m.search.naver.com/search.naver?sm=mtp_sug.top&amp;where=m&amp;query=산양삼+파삼&amp;ackey=GUz9YSrA&amp;acq=마스크팩+패치&amp;acr=1&amp;qdt=0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</si>
  <si>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</si>
  <si>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https://m.search.naver.com/search.naver?sm=mtp_sug.top&amp;where=m&amp;query=산양삼+못난이&amp;ackey=GUz9YSrA&amp;acq=영양제+비타민&amp;acr=3&amp;qdt=0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</si>
  <si>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</si>
  <si>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https://m.search.naver.com/search.naver?sm=mtp_sug.top&amp;where=m&amp;query=못난이+장뇌삼&amp;ackey=GUz9YSrA&amp;acq=푸른+주수&amp;acr=2&amp;qdt=0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</si>
  <si>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</si>
  <si>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https://m.search.naver.com/search.naver?sm=mtp_sug.top&amp;where=m&amp;query=못난이+30뿌리&amp;ackey=GUz9YSrA&amp;acq=용과+과일&amp;acr=7&amp;qdt=0</t>
  </si>
  <si>
    <t>02월 10일 마감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</si>
  <si>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</si>
  <si>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</si>
  <si>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</si>
  <si>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</si>
  <si>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418개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</si>
  <si>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*자 *로 *애 *회 *마음 *야 *세 *딩 *전 *업 *밀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</si>
  <si>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https://m.search.naver.com/search.naver?sm=mtp_sug.top&amp;where=m&amp;query=카톡타로+전화타로+연애운+재회+속마음+심야+비밀&amp;ackey=GUz9YSrA&amp;acq=행운부적&amp;acr=5&amp;qdt=0</t>
  </si>
  <si>
    <t>아윈</t>
  </si>
  <si>
    <t>https://smartstore.naver.com/arwin/products/12942461513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</si>
  <si>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*자 *로 *애 *회 *마음 *야 *세 *딩 *전 *업 *밀 *명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</si>
  <si>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*자 *로 *애 *회 *마음 *야 *세 *딩 *전 *업 *밀 *명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</si>
  <si>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*자 *로 *애 *회 *마음 *야 *세 *딩 *전 *업 *밀 *명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</si>
  <si>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</si>
  <si>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*자 *로 *애 *회 *마음 *야 *세 *딩 *전 *업 *밀 *명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아윈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</si>
  <si>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구미 파인드미 헤어 미용실</t>
  </si>
  <si>
    <t>3월 세팅 완~3/16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</si>
  <si>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{ㄱㅇㅅㄱㅇ}
정답 : &lt;5&gt; 글자
* 정답란에 띄어쓰기 없이 입력 후 제출해주세요.</t>
  </si>
  <si>
    <t>가원숲공원</t>
  </si>
  <si>
    <t>3월 세팅 완~3/13</t>
  </si>
  <si>
    <t>수영구 뭉티기 맛집</t>
  </si>
  <si>
    <t>금련산역 육회 맛집</t>
  </si>
  <si>
    <t>금련산역 뭉티기 맛집</t>
  </si>
  <si>
    <t>광안동 뭉티기 예약</t>
  </si>
  <si>
    <t>중랑구 허리통증 병원</t>
  </si>
  <si>
    <t>경주 황성동 소고기 정육점</t>
  </si>
  <si>
    <t>경주 황성동 정육점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</si>
  <si>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4.[*주축산물백화점]플레이스를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{ㅂㄹㅅ}
정답 : &lt;3&gt; 글자
* 정답란에 띄어쓰기 없이 입력 후 제출해주세요.</t>
  </si>
  <si>
    <t>백률사</t>
  </si>
  <si>
    <t>제주 연동 회 맛집</t>
  </si>
  <si>
    <t>제주 연동 횟집 추천</t>
  </si>
  <si>
    <t>고양 원흥동 구축물해체공사</t>
  </si>
  <si>
    <t>고양 원흥동 철거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</si>
  <si>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4.[*성종합개발]플레이스를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{ㅅㅅㄱㅇ}
정답 : &lt;4&gt; 글자
* 정답란에 띄어쓰기 없이 입력 후 제출해주세요.</t>
  </si>
  <si>
    <t>세솔공원</t>
  </si>
  <si>
    <t>수원 권성동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</si>
  <si>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4.[*세현플란트치과의원]플레이스를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{ㅇㄱㄷㅅㄷ}
정답 : &lt;5&gt; 글자
* 정답란에 띄어쓰기 없이 입력 후 제출해주세요.</t>
  </si>
  <si>
    <t>인계동성당</t>
  </si>
  <si>
    <t>수원 권선구 충치치료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</si>
  <si>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4.[*세현플란트치과의원]플레이스를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{ㄱㅅㅈㅇㄱㅇ}
정답 : &lt;6&gt; 글자
* 정답란에 띄어쓰기 없이 입력 후 제출해주세요.</t>
  </si>
  <si>
    <t>권선중앙공원</t>
  </si>
  <si>
    <t>홍대 혼술 칵테일바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</si>
  <si>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{ㄱㅎㄷ}
정답 : &lt;3&gt; 글자
* 정답란에 띄어쓰기 없이 입력 후 제출해주세요.</t>
  </si>
  <si>
    <t>홍대 위스키바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</si>
  <si>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{ㅇㅇㅅ}
정답 : &lt;3&gt; 글자
* 정답란에 띄어쓰기 없이 입력 후 제출해주세요.</t>
  </si>
  <si>
    <t>와우산</t>
  </si>
  <si>
    <t>인천 엑스컴 광고대행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</si>
  <si>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{ㅅㄴㅁㄱㅇ}
정답 : &lt;5&gt; 글자
* 정답란에 띄어쓰기 없이 입력 후 제출해주세요.</t>
  </si>
  <si>
    <t>시냇물공원</t>
  </si>
  <si>
    <t>*스컴</t>
  </si>
  <si>
    <t>https://m.place.naver.com/place/2035702822/home</t>
  </si>
  <si>
    <t>인천 엑스컴 마케팅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</si>
  <si>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{ㅅㅌㄴㅇㄱㅇ}
정답 : &lt;6&gt; 글자
* 정답란에 띄어쓰기 없이 입력 후 제출해주세요.</t>
  </si>
  <si>
    <t>가락동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</si>
  <si>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4.[*디쌩쌩 신경외과의원]플레이스를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{ㅁㅈㄱㄹㄱㅇ}
정답 : &lt;6&gt; 글자
* 정답란에 띄어쓰기 없이 입력 후 제출해주세요.</t>
  </si>
  <si>
    <t>문정근린공원</t>
  </si>
  <si>
    <t>*디쌩쌩 신경외과의원</t>
  </si>
  <si>
    <t>https://m.place.naver.com/hospital/1562306405/home?entry=pll</t>
  </si>
  <si>
    <t>가락동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</si>
  <si>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4.[*디쌩쌩 신경외과의원]플레이스를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{ㄷㄷㅁㄱㄹㄱㅇ}
정답 : &lt;7&gt; 글자
* 정답란에 띄어쓰기 없이 입력 후 제출해주세요.</t>
  </si>
  <si>
    <t>두데미근린공원</t>
  </si>
  <si>
    <t>송파가락동정형외과</t>
  </si>
  <si>
    <t>02월 11일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</si>
  <si>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*라겐 비*틴맥스 신*아 라*필 *린 *분자 3.*g x 15*포 *박스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</si>
  <si>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https://m.search.naver.com/search.naver?sm=mtp_sug.top&amp;where=m&amp;query=저분자+콜라겐+라이필&amp;ackey=mbauljxv&amp;acq=건강검진&amp;acr=2&amp;qdt=0</t>
  </si>
  <si>
    <t>LKoE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</si>
  <si>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*라겐 비*틴맥스 신*아 라*필 *린 *분자 3.*g x 15*포 *박스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</si>
  <si>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https://m.search.naver.com/search.naver?sm=mtp_sug.top&amp;where=m&amp;query=저분자+콜라겐+비오틴맥스&amp;ackey=mbauljxv&amp;acq=피부+가려움증&amp;acr=3&amp;qdt=0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</si>
  <si>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*라겐 비*틴맥스 신*아 라*필 *린 *분자 3.*g x 15*포 *박스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</si>
  <si>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https://m.search.naver.com/search.naver?sm=mtp_sug.top&amp;where=m&amp;query=저분자+콜라겐+신민아&amp;ackey=mbauljxv&amp;acq=운동+추천&amp;acr=5&amp;qdt=0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</si>
  <si>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*라겐 비*틴맥스 신*아 라*필 *린 *분자 3.*g x 15*포 *박스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</si>
  <si>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https://m.search.naver.com/search.naver?sm=mtp_sug.top&amp;where=m&amp;query=저분자+콜라겐+3박스&amp;ackey=mbauljxv&amp;acq=헬스+운동화&amp;acr=4&amp;qdt=0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</si>
  <si>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*라겐 비*틴맥스 신*아 라*필 *린 *분자 3.*g x 15*포 *박스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</si>
  <si>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https://m.search.naver.com/search.naver?sm=mtp_sug.top&amp;where=m&amp;query=저분자+콜라겐+150포&amp;ackey=mbauljxv&amp;acq=건강식품회사&amp;acr=3&amp;qdt=0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</si>
  <si>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*분자 *라겐 *그니처 1*3달톤 *저분자 *오틴 *민아 *린 *병 2*주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</si>
  <si>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https://m.search.naver.com/search.naver?sm=mtp_sug.top&amp;where=m&amp;query=저분자+콜라겐+더마&amp;ackey=mbauljxv&amp;acq=식품위생교육&amp;acr=3&amp;qdt=0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</si>
  <si>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*분자 *라겐 *그니처 1*3달톤 *저분자 *오틴 *민아 *린 *병 2*주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</si>
  <si>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https://m.search.naver.com/search.naver?sm=mtp_sug.top&amp;where=m&amp;query=저분자+콜라겐+초저분자&amp;ackey=mbauljxv&amp;acq=음식물+분쇄기&amp;acr=5&amp;qdt=0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</si>
  <si>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*분자 *라겐 *그니처 1*3달톤 *저분자 *오틴 *민아 *린 *병 2*주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</si>
  <si>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https://m.search.naver.com/search.naver?sm=mtp_sug.top&amp;where=m&amp;query=저분자+콜라겐+신민아&amp;ackey=mbauljxv&amp;acq=피부+곰팡이균&amp;acr=6&amp;qdt=0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</si>
  <si>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*분자 *라겐 *그니처 1*3달톤 *저분자 *오틴 *민아 *린 *병 2*주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</si>
  <si>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https://m.search.naver.com/search.naver?sm=mtp_sug.top&amp;where=m&amp;query=저분자+콜라겐+어린+6병&amp;ackey=mbauljxv&amp;acq=체형교정&amp;acr=2&amp;qdt=0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</si>
  <si>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*분자 *라겐 *그니처 1*3달톤 *저분자 *오틴 *민아 *린 *병 2*주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</si>
  <si>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https://m.search.naver.com/search.naver?sm=mtp_sug.top&amp;where=m&amp;query=저분자+콜라겐+24주&amp;ackey=mbauljxv&amp;acq=건강관리협회&amp;acr=4&amp;qdt=0</t>
  </si>
  <si>
    <t>oEL</t>
  </si>
  <si>
    <t>3월 세팅 완~ 3/3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</si>
  <si>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</si>
  <si>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3월 세팅 완~ 3/17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</si>
  <si>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</si>
  <si>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</si>
  <si>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</si>
  <si>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*와이꽃 *루메리아 *혼 *잔치 *례품 *연비누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</si>
  <si>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부산 서면 맥북 수리 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</si>
  <si>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4.[*산아이폰수리 아이유턴]플레이스를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{ㅅㅅㅎㄱㅈ}
정답 : &lt;5&gt; 글자
* 정답란에 띄어쓰기 없이 입력 후 제출해주세요.</t>
  </si>
  <si>
    <t>*산아이폰수리 아이유턴</t>
  </si>
  <si>
    <t>https://m.place.naver.com/place/37585977/home?entry=pll</t>
  </si>
  <si>
    <t>부산 서면 아이폰 수리</t>
  </si>
  <si>
    <t>부산 부전동 맥북 수리</t>
  </si>
  <si>
    <t>서면역 아이패드 수리</t>
  </si>
  <si>
    <t>서면역 아이폰 수리</t>
  </si>
  <si>
    <t>강남 전시 행사 대행 한강메쎄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</si>
  <si>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4.[*강메쎄]플레이스를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{ㄱㄴㅇㄱㄹ}
정답 : &lt;5&gt; 글자
* 정답란에 띄어쓰기 없이 입력 후 제출해주세요.</t>
  </si>
  <si>
    <t>강남역거리</t>
  </si>
  <si>
    <t>*강메쎄</t>
  </si>
  <si>
    <t>https://m.place.naver.com/place/1326474050/home?entry=pll&amp;bk_query=</t>
  </si>
  <si>
    <t>논현동 한강메쎄 전시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</si>
  <si>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4.[*강메쎄]플레이스를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{ㅇㄱㅂㄱㅇ}
정답 : &lt;5&gt; 글자
* 정답란에 띄어쓰기 없이 입력 후 제출해주세요.</t>
  </si>
  <si>
    <t>서울 한강메쎄 전시기획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</si>
  <si>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4.[*강메쎄]플레이스를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{ㄴㅎㄷㄱㄱㄱㄹ}
정답 : &lt;7&gt; 글자
* 정답란에 띄어쓰기 없이 입력 후 제출해주세요.</t>
  </si>
  <si>
    <t>신곡동 유영스파&amp;테라피 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</si>
  <si>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4.[*영스파&amp;테라피]플레이스를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{ㅊㅈㄱㅎㅇㄷㅅㄷ}
정답 : &lt;8&gt; 글자
* 정답란에 띄어쓰기 없이 입력 후 제출해주세요.</t>
  </si>
  <si>
    <t>천주교호원동성당</t>
  </si>
  <si>
    <t>의정부 유영스파&amp;테라피 체형관리</t>
  </si>
  <si>
    <t>봉담 pc방 크라우드PC 화성봉담점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</si>
  <si>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4.[*라우드PC 화성봉담점]플레이스를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{ㅅㅇㄷㅎㄱ}
정답 : &lt;5&gt; 글자
* 정답란에 띄어쓰기 없이 입력 후 제출해주세요.</t>
  </si>
  <si>
    <t>*라우드PC 화성봉담점</t>
  </si>
  <si>
    <t>https://m.place.naver.com/place/1286875294/home?entry=pll</t>
  </si>
  <si>
    <t>봉담읍 크라우드PC 화성봉담점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</si>
  <si>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4.[*라우드PC 화성봉담점]플레이스를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{ㄱㅂㅇㅅㄱㅇ}
정답 : &lt;6&gt; 글자
* 정답란에 띄어쓰기 없이 입력 후 제출해주세요.</t>
  </si>
  <si>
    <t>효행구 크라우드PC 화성봉담점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</si>
  <si>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4.[*라우드PC 화성봉담점]플레이스를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{ㅎㅂㅅ}
정답 : &lt;3&gt; 글자
* 정답란에 띄어쓰기 없이 입력 후 제출해주세요.</t>
  </si>
  <si>
    <t>3월 세팅 완~3/14</t>
  </si>
  <si>
    <t>홍천 비발디파크렌탈샵 스키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</si>
  <si>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 }
정답 : &lt;3&gt; 글자
* 정답란에 띄어쓰기 없이 입력 후 제출해주세요.</t>
  </si>
  <si>
    <t>https://m.place.naver.com/place/1866926425/home</t>
  </si>
  <si>
    <t>홍천 서면 비발디파크렌탈샵 스키</t>
  </si>
  <si>
    <t>홍천 서면 비발디파크렌탈샵 스키 강습</t>
  </si>
  <si>
    <t>홍천 서면 비발디파크렌탈샵 리프트권</t>
  </si>
  <si>
    <t>홍천 팔봉리 비발디파크렌탈샵</t>
  </si>
  <si>
    <t>방이동술집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</si>
  <si>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{ㅅㅍㄴㄹㄱㅇ}
정답 : &lt;6&gt; 글자
* 정답란에 띄어쓰기 없이 입력 후 제출해주세요.</t>
  </si>
  <si>
    <t>*뽀 방이점</t>
  </si>
  <si>
    <t>https://m.place.naver.com/restaurant/1228268834/home?entry=pll&amp;bk_query=%EB%B0%A9%EC%9D%B4%EB%8F%99%20%EC%88%A0%EC%A7%91</t>
  </si>
  <si>
    <t>방이동술집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</si>
  <si>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{ㅅㅊㅎㅅ}
정답 : &lt;4&gt; 글자
* 정답란에 띄어쓰기 없이 입력 후 제출해주세요.</t>
  </si>
  <si>
    <t>방이동술집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</si>
  <si>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</si>
  <si>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방이동술집 단체석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</si>
  <si>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{ㅍㅎㅇㄱㅈ}
정답 : &lt;5&gt; 글자
* 정답란에 띄어쓰기 없이 입력 후 제출해주세요.</t>
  </si>
  <si>
    <t>방이동 일식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</si>
  <si>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{ㅅㅍㄱㄹㄱㅇ}
정답 : &lt;6&gt; 글자
* 정답란에 띄어쓰기 없이 입력 후 제출해주세요.</t>
  </si>
  <si>
    <t>잠실새내술집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</si>
  <si>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잠실새내점]플레이스를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{ㅌㅊ}
정답 : &lt;2&gt; 글자
* 정답란에 띄어쓰기 없이 입력 후 제출해주세요.</t>
  </si>
  <si>
    <t>탄천</t>
  </si>
  <si>
    <t>*뽀 잠실새내점</t>
  </si>
  <si>
    <t>https://m.place.naver.com/restaurant/1506795911/home?entry=pll&amp;bk_query=%EC%9E%A0%EC%8B%A4%EC%83%88%EB%82%B4%EC%88%A0%EC%A7%91</t>
  </si>
  <si>
    <t>잠실새내술집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</si>
  <si>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잠실새내점]플레이스를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{ㅅㅈㄱㄹㄱㅇ}
정답 : &lt;6&gt; 글자
* 정답란에 띄어쓰기 없이 입력 후 제출해주세요.</t>
  </si>
  <si>
    <t>삼전근린공원</t>
  </si>
  <si>
    <t>잠실새내술집 모츠나베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</si>
  <si>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잠실새내점]플레이스를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{ㅁㄹㄱㅇ}
정답 : &lt;4&gt; 글자
* 정답란에 띄어쓰기 없이 입력 후 제출해주세요.</t>
  </si>
  <si>
    <t>마루공원</t>
  </si>
  <si>
    <t>잠실새내술집 사시미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</si>
  <si>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잠실새내점]플레이스를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{ㄷㅈㄱㅇ}
정답 : &lt;4&gt; 글자
* 정답란에 띄어쓰기 없이 입력 후 제출해주세요.</t>
  </si>
  <si>
    <t>대진공원</t>
  </si>
  <si>
    <t>광안리술집 오코노미야키</t>
  </si>
  <si>
    <t>광안리술집 오코노미야키 맛집</t>
  </si>
  <si>
    <t>광안리술집 나베</t>
  </si>
  <si>
    <t>광안리술집 나베 맛집</t>
  </si>
  <si>
    <t>광안리술집 이자카야 타다끼</t>
  </si>
  <si>
    <t>성북구 청소대행 상가</t>
  </si>
  <si>
    <t>성북구 청소대행 병원</t>
  </si>
  <si>
    <t>인천 보컬학원 옥타브 레슨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</si>
  <si>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4.[**타브장인보컬학원 인천점]플레이스를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</si>
  <si>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**타브장인보컬학원 인천점</t>
  </si>
  <si>
    <t>https://m.place.naver.com/place/1836659015/home</t>
  </si>
  <si>
    <t>인천 보컬학원 트레이닝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</si>
  <si>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4.[**타브장인보컬학원 인천점]플레이스를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{ㅈㅂㄷㄱㅇ}
정답 : &lt;5&gt; 글자
* 정답란에 띄어쓰기 없이 입력 후 제출해주세요.</t>
  </si>
  <si>
    <t>중부동공원</t>
  </si>
  <si>
    <t>인천 보컬학원 트레이닝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</si>
  <si>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4.[**타브장인보컬학원 인천점]플레이스를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{ㅎㅁㅊㅇㄱㅇ}
정답 : &lt;6&gt; 글자
* 정답란에 띄어쓰기 없이 입력 후 제출해주세요.</t>
  </si>
  <si>
    <t>희망체육공원</t>
  </si>
  <si>
    <t>신부동 딸기생크림케이크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</si>
  <si>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4.[*츠커피하우스]플레이스를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{ㅆㅇㄱㅇ}
정답 : &lt;4&gt; 글자
* 정답란에 띄어쓰기 없이 입력 후 제출해주세요.</t>
  </si>
  <si>
    <t>*츠커피하우스</t>
  </si>
  <si>
    <t>https://m.place.naver.com/restaurant/1774204126/home?entry=plt</t>
  </si>
  <si>
    <t>신부동 초코케이크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</si>
  <si>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4.[*츠커피하우스]플레이스를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{ㅊㅎㅈ}
정답 : &lt;3&gt; 글자
* 정답란에 띄어쓰기 없이 입력 후 제출해주세요.</t>
  </si>
  <si>
    <t>천호지</t>
  </si>
  <si>
    <t>수원 영통 네일 왁싱샵</t>
  </si>
  <si>
    <t>영통역 네일 왁싱 추천</t>
  </si>
  <si>
    <t>영통구 네일 왁싱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</si>
  <si>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4.[*더블유 네일왁싱]플레이스를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{ㅇㅎㅅㄱㅇ}
정답 : &lt;5&gt; 글자
* 정답란에 띄어쓰기 없이 입력 후 제출해주세요.</t>
  </si>
  <si>
    <t>영흥숲공원</t>
  </si>
  <si>
    <t>수정구 실내 골프 연습장 레슨</t>
  </si>
  <si>
    <t>창곡동 실내 골프 연습장</t>
  </si>
  <si>
    <t>창곡동 실내 골프 연습장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</si>
  <si>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4.[*례 골프온]플레이스를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{ㅇㅈㄱㅇ}
정답 : &lt;4&gt; 글자
* 정답란에 띄어쓰기 없이 입력 후 제출해주세요.</t>
  </si>
  <si>
    <t>영장공원</t>
  </si>
  <si>
    <t>대전 서구 에어컨 청소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</si>
  <si>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4.[*전에어컨청소 세탁기청소 Y홈케어]플레이스를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{ㅇㅅㅅ}
정답 : &lt;3&gt; 글자
* 정답란에 띄어쓰기 없이 입력 후 제출해주세요.</t>
  </si>
  <si>
    <t>용수사</t>
  </si>
  <si>
    <t>*전에어컨청소 세탁기청소 Y홈케어</t>
  </si>
  <si>
    <t>https://m.place.naver.com/place/1288205142/home</t>
  </si>
  <si>
    <t>대전 에어컨 청소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</si>
  <si>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4.[*전에어컨청소 세탁기청소 Y홈케어]플레이스를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{ㅇㄷㅊ}
정답 : &lt;3&gt; 글자
* 정답란에 띄어쓰기 없이 입력 후 제출해주세요.</t>
  </si>
  <si>
    <t>유등천</t>
  </si>
  <si>
    <t>대전 천장형 에어컨 청소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</si>
  <si>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4.[*전에어컨청소 세탁기청소 Y홈케어]플레이스를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{ㅎㅇㅅ}
정답 : &lt;3&gt; 글자
* 정답란에 띄어쓰기 없이 입력 후 제출해주세요.</t>
  </si>
  <si>
    <t>화암사</t>
  </si>
  <si>
    <t>02월 12일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</si>
  <si>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[*시기념특가] *이홈 *오 모션 슬*이딩 패*릭 리클라*너 *파 아*보리, *인용</t>
    </r>
    <r>
      <rPr>
        <sz val="0"/>
        <color rgb="FFFF0000"/>
        <rFont val="Arial"/>
      </rPr>
      <t xml:space="preserve">
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</si>
  <si>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https://m.search.naver.com/search.naver?sm=mtp_sug.top&amp;where=m&amp;query=리클라이너+디오+4인용&amp;ackey=mbauljxv&amp;acq=가구&amp;acr=3&amp;qdhht=0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</si>
  <si>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[*시기념특가] *이홈 *오 모션 슬*이딩 패*릭 리클라*너 *파 아*보리, *인용</t>
    </r>
    <r>
      <rPr>
        <sz val="0"/>
        <color rgb="FFFF0000"/>
        <rFont val="Arial"/>
      </rPr>
      <t xml:space="preserve">
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</si>
  <si>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https://m.search.naver.com/search.naver?sm=mtp_sug.top&amp;where=m&amp;query=리클라이너+세이홈+패브릭&amp;ackey=mbauljxv&amp;acq=의자&amp;acr=4&amp;qdhht=0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</si>
  <si>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[*시기념특가] *이홈 *오 모션 슬*이딩 패*릭 리클라*너 *파 아*보리, *인용</t>
    </r>
    <r>
      <rPr>
        <sz val="0"/>
        <color rgb="FFFF0000"/>
        <rFont val="Arial"/>
      </rPr>
      <t xml:space="preserve">
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</si>
  <si>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https://m.search.naver.com/search.naver?sm=mtp_sug.top&amp;where=m&amp;query=리클라이너+디오+모션+슬라이딩&amp;ackey=mbauljxv&amp;acq=의자&amp;acr=6&amp;qdhht=0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</si>
  <si>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[*시기념특가] *이홈 *오 모션 슬*이딩 패*릭 리클라*너 *파 아*보리, *인용</t>
    </r>
    <r>
      <rPr>
        <sz val="0"/>
        <color rgb="FFFF0000"/>
        <rFont val="Arial"/>
      </rPr>
      <t xml:space="preserve">
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</si>
  <si>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https://m.search.naver.com/search.naver?sm=mtp_sug.top&amp;where=m&amp;query=리클라이너+아이보리+모션+슬라이딩&amp;ackey=mbauljxv&amp;acq=책상&amp;acr=7&amp;qdhht=0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</si>
  <si>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[*시기념특가] *이홈 *오 모션 슬*이딩 패*릭 리클라*너 *파 아*보리, *인용</t>
    </r>
    <r>
      <rPr>
        <sz val="0"/>
        <color rgb="FFFF0000"/>
        <rFont val="Arial"/>
      </rPr>
      <t xml:space="preserve">
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</si>
  <si>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https://m.search.naver.com/search.naver?sm=mtp_sug.top&amp;where=m&amp;query=리클라이너+디오+패브릭&amp;ackey=mbauljxv&amp;acq=인테리어&amp;acr=7&amp;qdhht=0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</si>
  <si>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"반티지 반티사이트-www.bantg.co.kr"을 찾아주세요.
5. "반티지 반티사이트 - 축구반티 야구반티 농구반티 체육대회 반티 제작 전문"를 클릭해주세요.
6. 사이트 방문 후 아래로 스크롤하여 "인기상품 - 핫한 상품 모음 "을 찾아주세요.
7. "축구반티 바르셀로나 홈 유니폼 4451"를 클릭해주세요.
8. 상단 주문 탭에서 "구매 안내"를 찾아주세요
9. [ 힌트 ] 를 보고 정답을 찾아주세요.
10. 초성힌트 : [ 10벌이상 OOOO 전용상품입니다.]
정답 : &lt;4&gt;  글자</t>
  </si>
  <si>
    <t>단체주문</t>
  </si>
  <si>
    <t>엘리시안 렌탈샵 엘리시안강촌 렌탈샵 스키강습 보드렌탈 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</si>
  <si>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4.[*리시안강촌 렌탈샵 스키강습 보드렌탈 스타]플레이스를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{ㅅㅇㅅ}
정답 : &lt;3&gt; 글자
* 정답란에 띄어쓰기 없이 입력 후 제출해주세요.</t>
  </si>
  <si>
    <t>상원사</t>
  </si>
  <si>
    <t>*리시안강촌 렌탈샵 스키강습 보드렌탈 스타</t>
  </si>
  <si>
    <t>https://m.place.naver.com/place/1040212899/home</t>
  </si>
  <si>
    <t>춘천 엘리시안강촌 렌탈샵 스키강습 보드렌탈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</si>
  <si>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4.[*리시안강촌 렌탈샵 스키강습 보드렌탈 스타]플레이스를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{ㅇㅇㅎㅇㅇㄷㅅ}
정답 : &lt;7&gt; 글자
* 정답란에 띄어쓰기 없이 입력 후 제출해주세요.</t>
  </si>
  <si>
    <t>의암호인어동상</t>
  </si>
  <si>
    <t>춘천 엘리시안강촌 렌탈샵 스키강습 보드렌탈 대여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</si>
  <si>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4.[*리시안강촌 렌탈샵 스키강습 보드렌탈 스타]플레이스를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{ㅂㄷㅅ}
정답 : &lt;3&gt; 글자
* 정답란에 띄어쓰기 없이 입력 후 제출해주세요.</t>
  </si>
  <si>
    <t>봉덕사</t>
  </si>
  <si>
    <t>광교중앙역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</si>
  <si>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4.[*포트 해피치과의원]플레이스를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</si>
  <si>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*포트 해피치과의원</t>
  </si>
  <si>
    <t>https://m.place.naver.com/hospital/1093410536/home?entry=pll</t>
  </si>
  <si>
    <t>광교중앙역 치과 예약</t>
  </si>
  <si>
    <t>광교중앙역 치과 추천</t>
  </si>
  <si>
    <t>이의동 소아 치과</t>
  </si>
  <si>
    <t>이의동 치과의원 예약</t>
  </si>
  <si>
    <t>제주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</si>
  <si>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4.[*올레치과의원]플레이스를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{ㅎㅁㅇㄱㄹㄱㅇ}
정답 : &lt;7&gt; 글자
* 정답란에 띄어쓰기 없이 입력 후 제출해주세요.</t>
  </si>
  <si>
    <t>한마음근린공원</t>
  </si>
  <si>
    <t>*올레치과의원</t>
  </si>
  <si>
    <t>https://m.place.naver.com/hospital/1932554844/home?entry=pll</t>
  </si>
  <si>
    <t>제주 치과의원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</si>
  <si>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4.[*올레치과의원]플레이스를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{ㄱㅅㅁㅎㄱㄹ}
정답 : &lt;6&gt; 글자
* 정답란에 띄어쓰기 없이 입력 후 제출해주세요.</t>
  </si>
  <si>
    <t>국수문화거리</t>
  </si>
  <si>
    <t>제주 치과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</si>
  <si>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4.[*올레치과의원]플레이스를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{ㄷㄱㅅㄷ}
정답 : &lt;4&gt; 글자
* 정답란에 띄어쓰기 없이 입력 후 제출해주세요.</t>
  </si>
  <si>
    <t>동광성당</t>
  </si>
  <si>
    <t>제주 이도동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</si>
  <si>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4.[*올레치과의원]플레이스를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{ㅅㅈㅊ}
정답 : &lt;3&gt; 글자
* 정답란에 띄어쓰기 없이 입력 후 제출해주세요.</t>
  </si>
  <si>
    <t>산지천</t>
  </si>
  <si>
    <t>제주 이도동 소아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</si>
  <si>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4.[*올레치과의원]플레이스를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{ㄷㅁㅅㄷ}
정답 : &lt;4&gt; 글자
* 정답란에 띄어쓰기 없이 입력 후 제출해주세요.</t>
  </si>
  <si>
    <t>동문성당</t>
  </si>
  <si>
    <t>부산 정관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</si>
  <si>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{ㅅㅇㅅ}
정답 : &lt;3&gt; 글자
* 정답란에 띄어쓰기 없이 입력 후 제출해주세요.</t>
  </si>
  <si>
    <t>소원사</t>
  </si>
  <si>
    <t>**란트치과의원</t>
  </si>
  <si>
    <t>https://m.place.naver.com/hospital/35553804/home?entry=pll</t>
  </si>
  <si>
    <t>부산 기장 소아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</si>
  <si>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</si>
  <si>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보원사</t>
  </si>
  <si>
    <t>부산 기장 임플란트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</si>
  <si>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{ㄱㅂㄱㅇ}
정답 : &lt;4&gt; 글자
* 정답란에 띄어쓰기 없이 입력 후 제출해주세요.</t>
  </si>
  <si>
    <t>정관읍 치과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</si>
  <si>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{ㅁㅇㅅ}
정답 : &lt;3&gt; 글자
* 정답란에 띄어쓰기 없이 입력 후 제출해주세요.</t>
  </si>
  <si>
    <t>망월산</t>
  </si>
  <si>
    <t>정관읍 치과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</si>
  <si>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4.[**란트치과의원]플레이스를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{ㅁㅂㄱㅇ}
정답 : &lt;4&gt; 글자
* 정답란에 띄어쓰기 없이 입력 후 제출해주세요.</t>
  </si>
  <si>
    <t>물빛공원</t>
  </si>
  <si>
    <t>마석 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</si>
  <si>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4.[*솔치과의원]플레이스를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</si>
  <si>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*솔치과의원</t>
  </si>
  <si>
    <t>https://m.place.naver.com/hospital/1307740644/home?entry=pll</t>
  </si>
  <si>
    <t>마석 치과의원 예약</t>
  </si>
  <si>
    <t>마석역 치과 추천</t>
  </si>
  <si>
    <t>남양주 화도 소아 치과의원</t>
  </si>
  <si>
    <t>남양주 마석 치과보철과</t>
  </si>
  <si>
    <t>일산 한의원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</si>
  <si>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{ㄴㅇㄱㅇ}
정답 : &lt;4&gt; 글자
* 정답란에 띄어쓰기 없이 입력 후 제출해주세요.</t>
  </si>
  <si>
    <t>*산한의원</t>
  </si>
  <si>
    <t>https://m.place.naver.com/hospital/1040901343/home?entry=pll</t>
  </si>
  <si>
    <t>고양 일산 한의원 예약</t>
  </si>
  <si>
    <t>일산 자동차사고 한의원</t>
  </si>
  <si>
    <t>중산동 소아 한의원</t>
  </si>
  <si>
    <t>중산동 한의원 예약</t>
  </si>
  <si>
    <t>중랑구 한의원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</si>
  <si>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4.[*일백세한의원]플레이스를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{ㅂㅅㄷㄱㅇ}
정답 : &lt;5&gt; 글자
* 정답란에 띄어쓰기 없이 입력 후 제출해주세요.</t>
  </si>
  <si>
    <t>*일백세한의원</t>
  </si>
  <si>
    <t>https://m.place.naver.com/hospital/1632908709/home?entry=pll</t>
  </si>
  <si>
    <t>중랑구 한의원 추천</t>
  </si>
  <si>
    <t>중랑구 재활 한의원</t>
  </si>
  <si>
    <t>먹골역 한의원 추나</t>
  </si>
  <si>
    <t>중랑구 묵동 소아 한의원</t>
  </si>
  <si>
    <t>부산 부전동 맥북수리</t>
  </si>
  <si>
    <t>부산 부전동 아이폰수리센터</t>
  </si>
  <si>
    <t>서면역 아이폰수리</t>
  </si>
  <si>
    <t>서면역 맥북수리</t>
  </si>
  <si>
    <t>부산 부전동 아이패드 수리</t>
  </si>
  <si>
    <t>부산 부전동 아이폰 복구</t>
  </si>
  <si>
    <t>https://m.place.naver.com/restaurant/1577150678/home?entry=plt</t>
  </si>
  <si>
    <t>무주 한식 추천</t>
  </si>
  <si>
    <t>을왕리 조개구이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</si>
  <si>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4.[*니네 조개구이]플레이스를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{ㅁㅅㅇㅁㅇ}
정답 : &lt;5&gt; 글자
* 정답란에 띄어쓰기 없이 입력 후 제출해주세요.</t>
  </si>
  <si>
    <t>https://m.place.naver.com/restaurant/1269899440</t>
  </si>
  <si>
    <t>을왕리 조개구이 무한리필</t>
  </si>
  <si>
    <t>을왕리 조개구이 추천</t>
  </si>
  <si>
    <t>곤지암 오리고기 맛집</t>
  </si>
  <si>
    <t>https://m.place.naver.com/restaurant/19494463</t>
  </si>
  <si>
    <t>곤지암 고기집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</si>
  <si>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4.[*지암토담]플레이스를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{ㄱㅈㅅㄹㄱㅅㄱㅇㅈ}
정답 : &lt;9&gt; 글자
* 정답란에 띄어쓰기 없이 입력 후 제출해주세요.</t>
  </si>
  <si>
    <t>광주삼리구석기유적</t>
  </si>
  <si>
    <t>곤지암 오리고기 예약</t>
  </si>
  <si>
    <t>교대 이자카야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</si>
  <si>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{ㅅㄹㄱㄱㅇ}
정답 : &lt;5&gt; 글자
* 정답란에 띄어쓰기 없이 입력 후 제출해주세요.</t>
  </si>
  <si>
    <t>서래골공원</t>
  </si>
  <si>
    <t>교대 이자카야 룸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</si>
  <si>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{ㅅㄹㅁㅇ}
정답 : &lt;4&gt; 글자
* 정답란에 띄어쓰기 없이 입력 후 제출해주세요.</t>
  </si>
  <si>
    <t>서래마을</t>
  </si>
  <si>
    <t>교대 이자카야 단체석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</si>
  <si>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{ㄱㅇㄴㅍㄷㅌㄹㅈ}
정답 : &lt;8&gt; 글자
* 정답란에 띄어쓰기 없이 입력 후 제출해주세요.</t>
  </si>
  <si>
    <t>강남역푸드트럭존</t>
  </si>
  <si>
    <t>김포공항 라움주차대행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</si>
  <si>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{ㅅㅁㅅㄱㄹㄱㅇ}
정답 : &lt;7&gt; 글자
* 정답란에 띄어쓰기 없이 입력 후 제출해주세요.</t>
  </si>
  <si>
    <t>수명산근린공원</t>
  </si>
  <si>
    <t>https://m.place.naver.com/place/2043155483</t>
  </si>
  <si>
    <t>김포공항 라움 발렛파킹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</si>
  <si>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{ㅅㅁㅅ}
정답 : &lt;3&gt; 글자
* 정답란에 띄어쓰기 없이 입력 후 제출해주세요.</t>
  </si>
  <si>
    <t>거제도 솥밥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</si>
  <si>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4.[*그락]플레이스를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</si>
  <si>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계룡사</t>
  </si>
  <si>
    <t>*그락</t>
  </si>
  <si>
    <t>https://m.place.naver.com/restaurant/1862523116</t>
  </si>
  <si>
    <t>거제도 솥밥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</si>
  <si>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4.[*그락]플레이스를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</si>
  <si>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고현성</t>
  </si>
  <si>
    <t>거제도 한식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</si>
  <si>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4.[*그락]플레이스를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{ㅈㅎㅅ}
정답 : &lt;3&gt; 글자
* 정답란에 띄어쓰기 없이 입력 후 제출해주세요.</t>
  </si>
  <si>
    <t>장흥사</t>
  </si>
  <si>
    <t>둔산동 법률사무소 상담</t>
  </si>
  <si>
    <t>https://m.place.naver.com/place/1564240011</t>
  </si>
  <si>
    <t>대전시청역 법률사무소 상담</t>
  </si>
  <si>
    <t>대전시청역 변호사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</si>
  <si>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대전사무소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{ㄱㅁㄱㅇ}
정답 : &lt;4&gt; 글자
* 정답란에 띄어쓰기 없이 입력 후 제출해주세요.</t>
  </si>
  <si>
    <t>갈마공원</t>
  </si>
  <si>
    <t>창원 법률사무소 상담</t>
  </si>
  <si>
    <t>창원 형사이혼전문 법률사무소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</si>
  <si>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{ㄱㄴㅁㅇㅇㅁ}
정답 : &lt;6&gt; 글자
* 정답란에 띄어쓰기 없이 입력 후 제출해주세요.</t>
  </si>
  <si>
    <t>경남모양연못</t>
  </si>
  <si>
    <t>창원 사파동 변호사 상담</t>
  </si>
  <si>
    <t>인천 법률사무소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</si>
  <si>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인천사무소 형사전문]플레이스를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{ㅂㄹㅇ}
정답 : &lt;3&gt; 글자
* 정답란에 띄어쓰기 없이 입력 후 제출해주세요.</t>
  </si>
  <si>
    <t>백룡암</t>
  </si>
  <si>
    <t>*무법인 오현 인천사무소 형사전문</t>
  </si>
  <si>
    <t>https://m.place.naver.com/place/1498332235</t>
  </si>
  <si>
    <t>인천 성범죄전문변호사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</si>
  <si>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인천사무소 형사전문]플레이스를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{ㅇㅊㅎㄱ}
정답 : &lt;4&gt; 글자
* 정답란에 띄어쓰기 없이 입력 후 제출해주세요.</t>
  </si>
  <si>
    <t>교대역 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</si>
  <si>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{ㅅㅅㅌㅇ}
정답 : &lt;4&gt; 글자
* 정답란에 띄어쓰기 없이 입력 후 제출해주세요.</t>
  </si>
  <si>
    <t>삼성타운</t>
  </si>
  <si>
    <t>교대역 이자카야</t>
  </si>
  <si>
    <t>교대역 이자카야 타다끼</t>
  </si>
  <si>
    <t>교대역 후토마끼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</si>
  <si>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교대점]플레이스를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{ㅅㄹㅁㅇㅋㅍㄱㄹ}
정답 : &lt;8&gt; 글자
* 정답란에 띄어쓰기 없이 입력 후 제출해주세요.</t>
  </si>
  <si>
    <t>서래마을카페거리</t>
  </si>
  <si>
    <t>대전 용문역 아이폰수리</t>
  </si>
  <si>
    <t>https://m.place.naver.com/place/37992951/home?entry=plt</t>
  </si>
  <si>
    <t>유성온천역 아이폰수리</t>
  </si>
  <si>
    <t>https://m.place.naver.com/place/1176994091/home?entry=plt</t>
  </si>
  <si>
    <t>과천 회전초밥</t>
  </si>
  <si>
    <t>과천 회전초밥 예약</t>
  </si>
  <si>
    <t>정부과천청사역 회전초밥</t>
  </si>
  <si>
    <t>과천 미나리삼겹살</t>
  </si>
  <si>
    <t>과천 미나리샤브</t>
  </si>
  <si>
    <t>과천 미나리샤브 맛집</t>
  </si>
  <si>
    <t>신촌 술집 예약</t>
  </si>
  <si>
    <t>가창 칼국수</t>
  </si>
  <si>
    <t>https://m.place.naver.com/restaurant/1215929924/home?entry=pll&amp;bk_query=%EA%B0%80%EC%B0%BD%20%EB%A7%9B%EC%A7%91</t>
  </si>
  <si>
    <t>가창 장칼국수</t>
  </si>
  <si>
    <t>https://m.place.naver.com/restaurant/1215929924/home?entry=pll&amp;bk_query=%EA%B0%80%EC%B0%BD%20%EB%A7%9B%EC%A7%92</t>
  </si>
  <si>
    <t>가창 칼국수 맛집</t>
  </si>
  <si>
    <t>https://m.place.naver.com/restaurant/1215929924/home?entry=pll&amp;bk_query=%EA%B0%80%EC%B0%BD%20%EB%A7%9B%EC%A7%93</t>
  </si>
  <si>
    <t>가창 육전 맛집</t>
  </si>
  <si>
    <t>https://m.place.naver.com/restaurant/1215929924/home?entry=pll&amp;bk_query=%EA%B0%80%EC%B0%BD%20%EB%A7%9B%EC%A7%94</t>
  </si>
  <si>
    <t>가창 장칼국수 맛집</t>
  </si>
  <si>
    <t>https://m.place.naver.com/restaurant/1215929924/home?entry=pll&amp;bk_query=%EA%B0%80%EC%B0%BD%20%EB%A7%9B%EC%A7%95</t>
  </si>
  <si>
    <t>연남동 통닭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</si>
  <si>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4.[*돌누룽지통닭 홍대연남점]플레이스를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{ㅊㅈㄱㅅㄱㄷㄱㅎ}
정답 : &lt;8&gt; 글자
* 정답란에 띄어쓰기 없이 입력 후 제출해주세요.</t>
  </si>
  <si>
    <t>천주교서교동교회</t>
  </si>
  <si>
    <t>*돌누룽지통닭 홍대연남점</t>
  </si>
  <si>
    <t>https://m.place.naver.com/restaurant/2029685982/home</t>
  </si>
  <si>
    <t>연남동 통닭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</si>
  <si>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4.[*돌누룽지통닭 홍대연남점]플레이스를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{ㄱㄷㄱㅇ}
정답 : &lt;4&gt; 글자
* 정답란에 띄어쓰기 없이 입력 후 제출해주세요.</t>
  </si>
  <si>
    <t>궁동공원</t>
  </si>
  <si>
    <t>연남동 누룽지통닭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</si>
  <si>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4.[*돌누룽지통닭 홍대연남점]플레이스를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{ㅎㄷㄱㄹ}
정답 : &lt;4&gt; 글자
* 정답란에 띄어쓰기 없이 입력 후 제출해주세요.</t>
  </si>
  <si>
    <t>홍대입구역 누룽지통닭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</si>
  <si>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4.[*돌누룽지통닭 홍대연남점]플레이스를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{ㅎㅇㅁㅎㄱㅇ}
정답 : &lt;6&gt; 글자
* 정답란에 띄어쓰기 없이 입력 후 제출해주세요.</t>
  </si>
  <si>
    <t>연남동 누룽지통닭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</si>
  <si>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4.[*돌누룽지통닭 홍대연남점]플레이스를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{ㄱㄷㄱㄹㄱㅇ}
정답 : &lt;6&gt; 글자
* 정답란에 띄어쓰기 없이 입력 후 제출해주세요.</t>
  </si>
  <si>
    <t>궁동근린공원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</si>
  <si>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</si>
  <si>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구암성당</t>
  </si>
  <si>
    <t>대구 동천동 대구마사지엔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</si>
  <si>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4.[*구마사지엔 헤스티아]플레이스를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{ㄱㅇㄷㄱㅂㄱ}
정답 : &lt;6&gt; 글자
* 정답란에 띄어쓰기 없이 입력 후 제출해주세요.</t>
  </si>
  <si>
    <t>구암동고분군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</si>
  <si>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</si>
  <si>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</si>
  <si>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</si>
  <si>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</si>
  <si>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</si>
  <si>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</si>
  <si>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https://m.search.naver.com/search.naver?sm=mtp_sug.top&amp;where=m&amp;query=산삼&amp;ackey=GUz9YSrA&amp;acq=장뇌삼&amp;acr=9&amp;qdt=0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</si>
  <si>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</si>
  <si>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https://m.search.naver.com/search.naver?sm=mtp_sug.top&amp;where=m&amp;query=산삼&amp;ackey=GUz9YSrA&amp;acq=산양삼&amp;acr=9&amp;qdt=0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</si>
  <si>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</si>
  <si>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https://m.search.naver.com/search.naver?sm=mtp_sug.top&amp;where=m&amp;query=산삼&amp;ackey=GUz9YSrA&amp;acq=산양산삼&amp;acr=9&amp;qdt=0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</si>
  <si>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</si>
  <si>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https://m.search.naver.com/search.naver?sm=mtp_sug.top&amp;where=m&amp;query=산삼&amp;ackey=GUz9YSrA&amp;acq=장뇌삼선물&amp;acr=9&amp;qdt=0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</si>
  <si>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</si>
  <si>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https://m.search.naver.com/search.naver?sm=mtp_sug.top&amp;where=m&amp;query=산삼&amp;ackey=GUz9YSrA&amp;acq=장뇌산삼&amp;acr=9&amp;qdt=0</t>
  </si>
  <si>
    <t>02월 13일 마감</t>
  </si>
  <si>
    <t>https://m.place.naver.com/restaurant/89125916</t>
  </si>
  <si>
    <t>함덕리 해물뚝배기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</si>
  <si>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4.[*주갈치명가 함덕]플레이스를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{ㅈㅊㅅㄷ}
정답 : &lt;4&gt; 글자
* 정답란에 띄어쓰기 없이 입력 후 제출해주세요.</t>
  </si>
  <si>
    <t>조천성당</t>
  </si>
  <si>
    <t>*주갈치명가 함덕</t>
  </si>
  <si>
    <t>https://m.place.naver.com/restaurant/1438674779</t>
  </si>
  <si>
    <t>함덕리 통갈치구이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</si>
  <si>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4.[*주갈치명가 함덕]플레이스를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{ㄱㅅㄱㅁㅇ}
정답 : &lt;5&gt; 글자
* 정답란에 띄어쓰기 없이 입력 후 제출해주세요.</t>
  </si>
  <si>
    <t>감사공묘역</t>
  </si>
  <si>
    <t>잠실새내역 사시미</t>
  </si>
  <si>
    <t>https://m.place.naver.com/restaurant/1506795911/home</t>
  </si>
  <si>
    <t>잠실새내역 유린기</t>
  </si>
  <si>
    <t>잠실새내역 타다끼</t>
  </si>
  <si>
    <t>02월 14일 마감</t>
  </si>
  <si>
    <t>공덕동 스테이크</t>
  </si>
  <si>
    <t>공덕동 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</si>
  <si>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공덕점]플레이스를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{ㅊㅈㄱㅊㅍㄷㅅㄷ}
정답 : &lt;8&gt; 글자
* 정답란에 띄어쓰기 없이 입력 후 제출해주세요.</t>
  </si>
  <si>
    <t>목동 이탈리아 음식점</t>
  </si>
  <si>
    <t>목동 이탈리아 음식 맛집</t>
  </si>
  <si>
    <t>서초동 살치살 스테이크</t>
  </si>
  <si>
    <t>서초동 살치살 스테이크 맛집</t>
  </si>
  <si>
    <t>강남역 살치살 스테이크</t>
  </si>
  <si>
    <t>강남역 크림스프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</si>
  <si>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{ㄴㅎㅁㄹㄱㅇ}
정답 : &lt;6&gt; 글자
* 정답란에 띄어쓰기 없이 입력 후 제출해주세요.</t>
  </si>
  <si>
    <t>논현목련공원</t>
  </si>
  <si>
    <t>고척 양식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</si>
  <si>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고척점]플레이스를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{ㄱㅇㅅ}
정답 : &lt;3&gt; 글자
* 정답란에 띄어쓰기 없이 입력 후 제출해주세요.</t>
  </si>
  <si>
    <t>개웅산</t>
  </si>
  <si>
    <t>화곡동 이탈리아 음식점</t>
  </si>
  <si>
    <t>청진동 이탈리아 음식점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</si>
  <si>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광화문점]플레이스를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{ㄱㅇㄱㅇㅇㅈ}
정답 : &lt;6&gt; 글자
* 정답란에 띄어쓰기 없이 입력 후 제출해주세요.</t>
  </si>
  <si>
    <t>경운궁양이재</t>
  </si>
  <si>
    <t>*터로빈 광화문점</t>
  </si>
  <si>
    <t>https://m.place.naver.com/restaurant/36992330/home</t>
  </si>
  <si>
    <t>청진동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</si>
  <si>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광화문점]플레이스를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{ㅎㄱㄱㅇㄱ}
정답 : &lt;5&gt; 글자
* 정답란에 띄어쓰기 없이 입력 후 제출해주세요.</t>
  </si>
  <si>
    <t>한글가온길</t>
  </si>
  <si>
    <t>광화문역 이탈리아 음식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</si>
  <si>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광화문점]플레이스를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{ㅎㄹㄷㄱㅌ}
정답 : &lt;5&gt; 글자
* 정답란에 띄어쓰기 없이 입력 후 제출해주세요.</t>
  </si>
  <si>
    <t>훈련도감터</t>
  </si>
  <si>
    <t>광화문역 이탈리아 음식점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</si>
  <si>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광화문점]플레이스를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{ㅅㅇㄱㅈ}
정답 : &lt;4&gt; 글자
* 정답란에 띄어쓰기 없이 입력 후 제출해주세요.</t>
  </si>
  <si>
    <t>서울광장</t>
  </si>
  <si>
    <t>광화문역 이탈리아 음식점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</si>
  <si>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4.[*터로빈 광화문점]플레이스를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{ㅇㅅㄷㅁㅎㅇㄱㄹ}
정답 : &lt;8&gt; 글자
* 정답란에 띄어쓰기 없이 입력 후 제출해주세요.</t>
  </si>
  <si>
    <t>인사동문화의거리</t>
  </si>
  <si>
    <t>울산 남구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</si>
  <si>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{ㅅㅅㅇㅅㅈㄱㅇ}
정답 : &lt;7&gt; 글자
* 정답란에 띄어쓰기 없이 입력 후 제출해주세요.</t>
  </si>
  <si>
    <t>삼산유수지공원</t>
  </si>
  <si>
    <t>울산 남구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</si>
  <si>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{ㅁㅎㄱㅇ}
정답 : &lt;4&gt; 글자
* 정답란에 띄어쓰기 없이 입력 후 제출해주세요.</t>
  </si>
  <si>
    <t>목화공원</t>
  </si>
  <si>
    <t>울산 남구 헬스장 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</si>
  <si>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{ㅇㅅㅋㅇㄱㅈ}
정답 : &lt;6&gt; 글자
* 정답란에 띄어쓰기 없이 입력 후 제출해주세요.</t>
  </si>
  <si>
    <t>울산큰애기집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</si>
  <si>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{ㅇㅅㄷㅈㅇㄱㄹ}
정답 : &lt;7&gt; 글자
* 정답란에 띄어쓰기 없이 입력 후 제출해주세요.</t>
  </si>
  <si>
    <t>울산디자인거리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</si>
  <si>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{ㄱㅇㄷㅁㅎㄱㅇ}
정답 : &lt;7&gt; 글자
* 정답란에 띄어쓰기 없이 입력 후 제출해주세요.</t>
  </si>
  <si>
    <t>02월 16일 마감</t>
  </si>
  <si>
    <t>여성모달팬티 60수 맥시 햄팬티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</si>
  <si>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여* 모달 *티 60수 *면 *사이즈 *자 맥시 *팬티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</si>
  <si>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https://m.search.naver.com/search.naver?sm=mtp_sug.top&amp;where=m&amp;query=여성모달팬티+60수+맥시+햄팬티&amp;ackey=mbauljxv&amp;acq=패딩&amp;acr=3&amp;qdt=0</t>
  </si>
  <si>
    <t>하이90 - high90</t>
  </si>
  <si>
    <t>https://smartstore.naver.com/high90/products/13036799511</t>
  </si>
  <si>
    <t>L</t>
  </si>
  <si>
    <t>여성모달팬티 60수 빅사이즈 햄팬티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</si>
  <si>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여* 모달 *티 60수 *면 *사이즈 *자 맥시 *팬티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</si>
  <si>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https://m.search.naver.com/search.naver?sm=mtp_sug.top&amp;where=m&amp;query=여성모달팬티+60수+빅사이즈+햄팬티&amp;ackey=mbauljxv&amp;acq=양말&amp;acr=4&amp;qdt=0</t>
  </si>
  <si>
    <t>여성모달팬티 60수 순면 햄팬티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</si>
  <si>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여* 모달 *티 60수 *면 *사이즈 *자 맥시 *팬티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</si>
  <si>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https://m.search.naver.com/search.naver?sm=mtp_sug.top&amp;where=m&amp;query=여성모달팬티+60수+순면+햄팬티&amp;ackey=mbauljxv&amp;acq=장갑&amp;acr=5&amp;qdt=0</t>
  </si>
  <si>
    <t>여성모달팬티 60수 순면 빅사이즈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</si>
  <si>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여* 모달 *티 60수 *면 *사이즈 *자 맥시 *팬티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</si>
  <si>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https://m.search.naver.com/search.naver?sm=mtp_sug.top&amp;where=m&amp;query=여성모달팬티+60수+순면+빅사이즈&amp;ackey=mbauljxv&amp;acq=목도리&amp;acr=2&amp;qdt=0</t>
  </si>
  <si>
    <t>여성모달팬티 60수 순면 맥시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</si>
  <si>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여* 모달 *티 60수 *면 *사이즈 *자 맥시 *팬티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</si>
  <si>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https://m.search.naver.com/search.naver?sm=mtp_sug.top&amp;where=m&amp;query=여성모달팬티+60수+순면+맥시&amp;ackey=mbauljxv&amp;acq=모자&amp;acr=7&amp;qdt=0</t>
  </si>
  <si>
    <t>미니마이저브라 뷰시크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</si>
  <si>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뷰*크 미니마*저 브* 부*방 처진 *슴작아*이는 *와이어 *리스 *정 *옷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</si>
  <si>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https://m.search.naver.com/search.naver?sm=mtp_sug.top&amp;where=m&amp;query=미니마이저브라+뷰시크&amp;ackey=mbauljxv&amp;acq=양말&amp;acr=2&amp;qdt=0</t>
  </si>
  <si>
    <t>https://smartstore.naver.com/high90/products/11984476262</t>
  </si>
  <si>
    <t>미니마이저브라 노와이어 심리스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</si>
  <si>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뷰*크 미니마*저 브* 부*방 처진 *슴작아*이는 *와이어 *리스 *정 *옷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</si>
  <si>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https://m.search.naver.com/search.naver?sm=mtp_sug.top&amp;where=m&amp;query=미니마이저브라+노와이어+심리스&amp;ackey=mbauljxv&amp;acq=장갑&amp;acr=7&amp;qdt=0</t>
  </si>
  <si>
    <t>미니마이저브라 노와이어 뷰시크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</si>
  <si>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뷰*크 미니마*저 브* 부*방 처진 *슴작아*이는 *와이어 *리스 *정 *옷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</si>
  <si>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https://m.search.naver.com/search.naver?sm=mtp_sug.top&amp;where=m&amp;query=미니마이저브라+노와이어+뷰시크&amp;ackey=mbauljxv&amp;acq=니트&amp;acr=5&amp;qdt=0</t>
  </si>
  <si>
    <t>미니마이저브라 뷰시크 심리스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</si>
  <si>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뷰*크 미니마*저 브* 부*방 처진 *슴작아*이는 *와이어 *리스 *정 *옷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</si>
  <si>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https://m.search.naver.com/search.naver?sm=mtp_sug.top&amp;where=m&amp;query=미니마이저브라+뷰시크+심리스&amp;ackey=mbauljxv&amp;acq=내복&amp;acr=2&amp;qdt=0</t>
  </si>
  <si>
    <t>미니마이저브라 노와이어 뷰시크 심리스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</si>
  <si>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뷰*크 미니마*저 브* 부*방 처진 *슴작아*이는 *와이어 *리스 *정 *옷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하이90 - high90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</si>
  <si>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https://m.search.naver.com/search.naver?sm=mtp_sug.top&amp;where=m&amp;query=미니마이저브라+노와이어+뷰시크+심리스&amp;ackey=mbauljxv&amp;acq=마스크&amp;acr=5&amp;qdt=0</t>
  </si>
  <si>
    <t>수제청 패션후르츠 자몽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</si>
  <si>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멜*아우어 *제청 과일* 선*세트 *50g 레몬 *몽 청* *션후르츠 생*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</si>
  <si>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https://m.search.naver.com/search.naver?sm=mtp_sug.top&amp;where=m&amp;query=수제청+패션후르츠+자몽&amp;ackey=mbauljxv&amp;acq=과일&amp;acr=2&amp;qdt=0</t>
  </si>
  <si>
    <t>수제청 패션후르츠 레몬 650g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</si>
  <si>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멜*아우어 *제청 과일* 선*세트 *50g 레몬 *몽 청* *션후르츠 생*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</si>
  <si>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https://m.search.naver.com/search.naver?sm=mtp_sug.top&amp;where=m&amp;query=수제청+패션후르츠+레몬+650g&amp;ackey=mbauljxv&amp;acq=건강&amp;acr=3&amp;qdt=0</t>
  </si>
  <si>
    <t>수제청 650g 레몬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</si>
  <si>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멜*아우어 *제청 과일* 선*세트 *50g 레몬 *몽 청* *션후르츠 생*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</si>
  <si>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https://m.search.naver.com/search.naver?sm=mtp_sug.top&amp;where=m&amp;query=수제청+650g+레몬&amp;ackey=mbauljxv&amp;acq=음식&amp;acr=6&amp;qdt=0</t>
  </si>
  <si>
    <t>수제청 650g 자몽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</si>
  <si>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멜*아우어 *제청 과일* 선*세트 *50g 레몬 *몽 청* *션후르츠 생*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</si>
  <si>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https://m.search.naver.com/search.naver?sm=mtp_sug.top&amp;where=m&amp;query=수제청+650g+자몽&amp;ackey=mbauljxv&amp;acq=홍삼&amp;acr=5&amp;qdt=0</t>
  </si>
  <si>
    <t>수제청 패션후르츠 생강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</si>
  <si>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멜*아우어 *제청 과일* 선*세트 *50g 레몬 *몽 청* *션후르츠 생*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</si>
  <si>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https://m.search.naver.com/search.naver?sm=mtp_sug.top&amp;where=m&amp;query=수제청+패션후르츠+생강&amp;ackey=mbauljxv&amp;acq=인삼&amp;acr=3&amp;qdt=0</t>
  </si>
  <si>
    <t>서면 보컬학원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</si>
  <si>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4.[*옥타브장인 보컬학원 부산점]플레이스를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{ㅂㅅㅅㅁㄱㅇ}
정답 : &lt;6&gt; 글자
* 정답란에 띄어쓰기 없이 입력 후 제출해주세요.</t>
  </si>
  <si>
    <t>서면 발성학원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</si>
  <si>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4.[*옥타브장인 보컬학원 부산점]플레이스를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{ㄷㅊ}
정답 : &lt;2&gt; 글자
* 정답란에 띄어쓰기 없이 입력 후 제출해주세요.</t>
  </si>
  <si>
    <t>서면역 보컬레슨</t>
  </si>
  <si>
    <t>홍천 팔봉리 렌탈샵 스키강습</t>
  </si>
  <si>
    <t>비발디파크 렌탈샵 리프트권</t>
  </si>
  <si>
    <t>비발디파크 렌탈샵 픽업</t>
  </si>
  <si>
    <t>비발디 렌탈샵 픽업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</si>
  <si>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4.[*발디파크 렌탈샵 스키야놀자]플레이스를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{ㅍㅂㅊㅅㄱㄷㅂㅁㅇ}
정답 : &lt;9&gt; 글자
* 정답란에 띄어쓰기 없이 입력 후 제출해주세요.</t>
  </si>
  <si>
    <t>팔봉청삼골돌배마을</t>
  </si>
  <si>
    <t>02월 17일 마감</t>
  </si>
  <si>
    <t>루나리스 노르딕 LED 벽시계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</si>
  <si>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*4cm *자달력 *무실 개*선물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</si>
  <si>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https://m.search.naver.com/search.naver?sm=mtp_sug.top&amp;where=m&amp;query=루나리스+노르딕+LED+벽시계&amp;ackey=mbauljxv&amp;acq=선물&amp;acr=7&amp;qdt=0</t>
  </si>
  <si>
    <t>루나리스 노르딕 LED 벽시계 개업선물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</si>
  <si>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*4cm *자달력 *무실 개*선물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</si>
  <si>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https://m.search.naver.com/search.naver?sm=mtp_sug.top&amp;where=m&amp;query=루나리스+노르딕+LED+벽시계+개업선물&amp;ackey=mbauljxv&amp;acq=조명&amp;acr=3&amp;qdt=0</t>
  </si>
  <si>
    <t>루나리스 노르딕 전파 수신 LED 벽시계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</si>
  <si>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*4cm *자달력 *무실 개*선물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</si>
  <si>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https://m.search.naver.com/search.naver?sm=mtp_sug.top&amp;where=m&amp;query=루나리스+노르딕+전파+수신+LED+벽시계&amp;ackey=mbauljxv&amp;acq=전구&amp;acr=3&amp;qdt=0</t>
  </si>
  <si>
    <t>루나리스 노르딕 전파 수신 54cm 벽시계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</si>
  <si>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*4cm *자달력 *무실 개*선물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</si>
  <si>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https://m.search.naver.com/search.naver?sm=mtp_sug.top&amp;where=m&amp;query=루나리스+노르딕+전파+수신+54cm+벽시계&amp;ackey=mbauljxv&amp;acq=책상&amp;acr=2&amp;qdt=0</t>
  </si>
  <si>
    <t>루나리스 노르딕 전파 수신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</si>
  <si>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*4cm *자달력 *무실 개*선물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</si>
  <si>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https://m.search.naver.com/search.naver?sm=mtp_sug.top&amp;where=m&amp;query=루나리스+노르딕+전파+수신+전자달력&amp;ackey=mbauljxv&amp;acq=의자&amp;acr=1&amp;qdt=0</t>
  </si>
  <si>
    <t>LED벽시계 플라이토 와이파이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</si>
  <si>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*라이토 *이파이 *시계 *테리어 *자달력 집*이 *무실 *ED시계 *라이트 *닝 *랫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</si>
  <si>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https://m.search.naver.com/search.naver?sm=mtp_sug.top&amp;where=m&amp;query=LED벽시계+플라이토+와이파이&amp;ackey=mbauljxv&amp;acq=달력&amp;acr=2&amp;qdt=0</t>
  </si>
  <si>
    <t>LED벽시계 플라이토 전자달력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</si>
  <si>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*라이토 *이파이 *시계 *테리어 *자달력 집*이 *무실 *ED시계 *라이트 *닝 *랫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</si>
  <si>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https://m.search.naver.com/search.naver?sm=mtp_sug.top&amp;where=m&amp;query=LED벽시계+플라이토+전자달력+집들이&amp;ackey=mbauljxv&amp;acq=침대&amp;acr=1&amp;qdt=0</t>
  </si>
  <si>
    <t>LED벽시계 백라이트 터닝 플랫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</si>
  <si>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*라이토 *이파이 *시계 *테리어 *자달력 집*이 *무실 *ED시계 *라이트 *닝 *랫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</si>
  <si>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https://m.search.naver.com/search.naver?sm=mtp_sug.top&amp;where=m&amp;query=LED벽시계+백라이트+터닝+플랫&amp;ackey=mbauljxv&amp;acq=이불&amp;acr=5&amp;qdt=0</t>
  </si>
  <si>
    <t>LED벽시계 백라이트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</si>
  <si>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*라이토 *이파이 *시계 *테리어 *자달력 집*이 *무실 *ED시계 *라이트 *닝 *랫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</si>
  <si>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https://m.search.naver.com/search.naver?sm=mtp_sug.top&amp;where=m&amp;query=LED벽시계+백라이트+전자달력&amp;ackey=mbauljxv&amp;acq=지갑&amp;acr=7&amp;qdt=0</t>
  </si>
  <si>
    <t>LED벽시계 와이파이 벽시계 백라이트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</si>
  <si>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*라이토 *이파이 *시계 *테리어 *자달력 집*이 *무실 *ED시계 *라이트 *닝 *랫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</si>
  <si>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https://m.search.naver.com/search.naver?sm=mtp_sug.top&amp;where=m&amp;query=LED벽시계+와이파이+벽시계+백라이트&amp;ackey=mbauljxv&amp;acq=휴대폰&amp;acr=4&amp;qdt=0</t>
  </si>
  <si>
    <t>남양주 개인회생 법률사무소 나인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</si>
  <si>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"lawyer99-newlife.com"을 찾아주세요.
5. "남양주개인회생 법률사무소나인"을 클릭해주세요.
6. 사이트 방문 후 제일 상단 '법률사무소나인 - 남양주 법률사무소'를 클릭해주세요.
7. [ 힌트 ] 를 보고 정답을 찾아주세요.
8. 초성힌트 : [ 3인 이상의 변호사가 OOOOO을 이루어 사건을 책임있게 진행하고 있습니다. ]
정답 : &lt;5&gt;  글자</t>
  </si>
  <si>
    <t>개인회생팀</t>
  </si>
  <si>
    <t>법률사무소나인</t>
  </si>
  <si>
    <t>https://lawyer99-newlife.com/</t>
  </si>
  <si>
    <t>https://docs.google.com/spreadsheets/d/1KSERBdjhG9-lw7FsUTSa2eKGv5DMH2DZ-wpqKP_9CEQ/edit?usp=sharing</t>
  </si>
  <si>
    <t>02월 18일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</si>
  <si>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</si>
  <si>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LkoE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</si>
  <si>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</si>
  <si>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</si>
  <si>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</si>
  <si>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*00매 *량 쇼*백제작 *춤제작 *른 *이가방 *고속 7일 *공서 *원 *과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</si>
  <si>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</si>
  <si>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</si>
  <si>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</si>
  <si>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</si>
  <si>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*이자석 *단지 *량제작 홍*지 음*점 부*산 *단 1000매 *민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</si>
  <si>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</si>
  <si>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</si>
  <si>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</si>
  <si>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멀칭비닐 생분해 필름 500M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</si>
  <si>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</si>
  <si>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423개</t>
  </si>
  <si>
    <t>멀칭비닐 환경부 필름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</si>
  <si>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</si>
  <si>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</si>
  <si>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</si>
  <si>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</si>
  <si>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
*생가 *삼정 순 *리미엄 *틱 *0g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</si>
  <si>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</si>
  <si>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</si>
  <si>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</si>
  <si>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</si>
  <si>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</t>
    </r>
    <r>
      <rPr>
        <sz val="0"/>
        <color rgb="FF0000FF"/>
        <rFont val="Arial"/>
      </rPr>
      <t>가격비교</t>
    </r>
    <r>
      <rPr>
        <sz val="0"/>
        <color theme="1"/>
        <rFont val="Arial"/>
      </rPr>
      <t xml:space="preserve">' 상품을 클릭 해주세요.
 *최저 및 판매처 표시가 있는 상품을 클릭 해주세요*
 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>*생가 *즈로운 *린이홍삼 *5ml x *0포 *개</t>
    </r>
    <r>
      <rPr>
        <sz val="0"/>
        <color rgb="FFFF0000"/>
        <rFont val="Arial"/>
      </rPr>
      <t xml:space="preserve">
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</si>
  <si>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</si>
  <si>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3월 세팅 완~3/1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</si>
  <si>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</si>
  <si>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</si>
  <si>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</si>
  <si>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*가 *기농 *타민D *000IU *산부 *3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</si>
  <si>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압구정 리앤스타 성형외과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</si>
  <si>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"leenstar.com"을 찾아주세요.
5. "압구정 리앤스타의원 I 압구정성형외과 I 압구정피부과"을 클릭해주세요.
6. 사이트 방문 후 아래로 스크롤하여 "프로모션"을 클릭해주세요.
7. 맨 아래로 이동 해주세요
8. [ 힌트 ] 를 보고 정답을 찾아주세요.
9. 초성힌트 : [대표전화. 02-511-OOOO]
정답 : &lt;4&gt;  글자</t>
  </si>
  <si>
    <t>압구정 리앤스타의원</t>
  </si>
  <si>
    <t>https://leenstar.com/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</si>
  <si>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</si>
  <si>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t>https://m.search.naver.com/search.naver?sm=mtp_sug.top&amp;where=m&amp;query=장뇌삼+7뿌리&amp;ackey=mbauljxv&amp;acq=약국&amp;acr=2&amp;qdt=0</t>
  </si>
  <si>
    <t>https://smartstore.naver.com/minkukss/products/5835104592?is_retargeting=true&amp;c=260101_p_Naver_product&amp;pid=Naver&amp;deep_link_value=https%3A%2F%2Fsmartstore.naver.com%2Fminkukss%2Fproducts%2F5835104592%3Fka_ref%3Dkakao%26ka_req_id%3DgEj8ojv8XYBCdgTQVoqkAA%26ka_template%3Dcommerce_social&amp;dtm_source=KK&amp;dtm_detail=gEj8ojv8XYBCdgTQVoqkAA&amp;dtm_campaign=commerce_social&amp;dtm_medium=OG</t>
  </si>
  <si>
    <t>LEko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</si>
  <si>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</si>
  <si>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t>https://m.search.naver.com/search.naver?sm=mtp_sug.top&amp;where=m&amp;query=장뇌삼+7뿌리+정삼&amp;ackey=mbauljxv&amp;acq=병원&amp;acr=3&amp;qdt=0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</si>
  <si>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</si>
  <si>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t>https://m.search.naver.com/search.naver?sm=mtp_sug.top&amp;where=m&amp;query=장뇌삼+7뿌리+10년근&amp;ackey=mbauljxv&amp;acq=비타민&amp;acr=5&amp;qdt=0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</si>
  <si>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</si>
  <si>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t>https://m.search.naver.com/search.naver?sm=mtp_sug.top&amp;where=m&amp;query=장뇌삼+10년근+정삼&amp;ackey=mbauljxv&amp;acq=한약&amp;acr=7&amp;qdt=0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</si>
  <si>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</si>
  <si>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t>https://m.search.naver.com/search.naver?sm=mtp_sug.top&amp;where=m&amp;query=장뇌삼+설+부모님&amp;ackey=mbauljxv&amp;acq=안경&amp;acr=6&amp;qdt=0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</si>
  <si>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</si>
  <si>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https://m.search.naver.com/search.naver?sm=mtp_sug.top&amp;where=m&amp;query=장뇌삼+6년근&amp;ackey=mbauljxv&amp;acq=이유식&amp;acr=2&amp;qdt=0</t>
  </si>
  <si>
    <t>https://smartstore.naver.com/minkukss/products/7357096072?is_retargeting=true&amp;c=260101_p_Naver_product&amp;pid=Naver&amp;deep_link_value=https%3A%2F%2Fsmartstore.naver.com%2Fminkukss%2Fproducts%2F7357096072%3Fka_ref%3Dkakao%26ka_req_id%3DgEj97j3qqTExpp8AKYp4AQ%26ka_template%3Dcommerce_social&amp;dtm_source=KK&amp;dtm_detail=gEj97j3qqTExpp8AKYp4AQ&amp;dtm_campaign=commerce_social&amp;dtm_medium=O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</si>
  <si>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</si>
  <si>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https://m.search.naver.com/search.naver?sm=mtp_sug.top&amp;where=m&amp;query=장뇌삼+못난이&amp;ackey=mbauljxv&amp;acq=운동&amp;acr=3&amp;qdt=0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</si>
  <si>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</si>
  <si>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https://m.search.naver.com/search.naver?sm=mtp_sug.top&amp;where=m&amp;query=장뇌삼+파삼&amp;ackey=mbauljxv&amp;acq=치약&amp;acr=5&amp;qdt=0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</si>
  <si>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</si>
  <si>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https://m.search.naver.com/search.naver?sm=mtp_sug.top&amp;where=m&amp;query=파삼+30뿌리&amp;ackey=mbauljxv&amp;acq=한약&amp;acr=7&amp;qdt=0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</si>
  <si>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</si>
  <si>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https://m.search.naver.com/search.naver?sm=mtp_sug.top&amp;where=m&amp;query=파삼+못난이&amp;ackey=mbauljxv&amp;acq=커피&amp;acr=4&amp;qdt=0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</si>
  <si>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</si>
  <si>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https://m.search.naver.com/search.naver?sm=mtp_sug.top&amp;where=m&amp;query=장뇌삼+6년근&amp;ackey=mbauljxv&amp;acq=장갑&amp;acr=2&amp;qdt=0</t>
  </si>
  <si>
    <t>https://smartstore.naver.com/minkukss/products/5461805175?is_retargeting=true&amp;c=260101_p_Naver_product&amp;pid=Naver&amp;deep_link_value=https%3A%2F%2Fsmartstore.naver.com%2Fminkukss%2Fproducts%2F5461805175%3Fka_ref%3Dkakao%26ka_req_id%3DgEj-LkNdJMPuA0__EEpgAA%26ka_template%3Dcommerce_social&amp;dtm_source=KK&amp;dtm_detail=gEj-LkNdJMPuA0__EEpgAA&amp;dtm_campaign=commerce_social&amp;dtm_medium=O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</si>
  <si>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</si>
  <si>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https://m.search.naver.com/search.naver?sm=mtp_sug.top&amp;where=m&amp;query=장뇌삼+6년근+세트&amp;ackey=mbauljxv&amp;acq=프로틴&amp;acr=3&amp;qdt=0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</si>
  <si>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</si>
  <si>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https://m.search.naver.com/search.naver?sm=mtp_sug.top&amp;where=m&amp;query=산삼+6년근&amp;ackey=mbauljxv&amp;acq=헬스&amp;acr=6&amp;qdt=0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</si>
  <si>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</si>
  <si>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https://m.search.naver.com/search.naver?sm=mtp_sug.top&amp;where=m&amp;query=산삼+6년근+부모님&amp;ackey=mbauljxv&amp;acq=달걀&amp;acr=7&amp;qdt=0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</si>
  <si>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</si>
  <si>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https://m.search.naver.com/search.naver?sm=mtp_sug.top&amp;where=m&amp;query=산삼+7뿌리&amp;ackey=mbauljxv&amp;acq=사탕&amp;acr=1&amp;qdt=0</t>
  </si>
  <si>
    <t>사무실청소 청소애 강남점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</si>
  <si>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4.[*무실청소 청소애 강남점]플레이스를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{ㄴㅎㄷㄱㄱㄱㄹ}
정답 : &lt;7&gt; 글자
* 정답란에 띄어쓰기 없이 입력 후 제출해주세요.</t>
  </si>
  <si>
    <t>*무실청소 청소애 강남점</t>
  </si>
  <si>
    <t>https://m.place.naver.com/place/1691045769/home?entry=pll</t>
  </si>
  <si>
    <t>서울 사무실청소 청소애 강남점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</si>
  <si>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4.[*무실청소 청소애 강남점]플레이스를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{ㅅㅅㅁㄱㅎㄱㅇ}
정답 : &lt;7&gt; 글자
* 정답란에 띄어쓰기 없이 입력 후 제출해주세요.</t>
  </si>
  <si>
    <t>신사무궁화공원</t>
  </si>
  <si>
    <t>신사역 사무실청소 청소애 강남점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</si>
  <si>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4.[*무실청소 청소애 강남점]플레이스를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{ㅆㄹㅈㄱㅇ}
정답 : &lt;5&gt; 글자
* 정답란에 띄어쓰기 없이 입력 후 제출해주세요.</t>
  </si>
  <si>
    <t>싸리재공원</t>
  </si>
  <si>
    <t>청주미용실 프리메로 헤어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</si>
  <si>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4.[*리메로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{ㄱㄱㄱㅇ}
정답 : &lt;4&gt; 글자
* 정답란에 띄어쓰기 없이 입력 후 제출해주세요.</t>
  </si>
  <si>
    <t>*리메로 헤어</t>
  </si>
  <si>
    <t>https://m.place.naver.com/hairshop/1644995513/home?entry=pll</t>
  </si>
  <si>
    <t>강서동 프리메로 헤어 시스루댄디컷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</si>
  <si>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4.[*리메로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{ㅂㅁㅅㅅ}
정답 : &lt;4&gt; 글자
* 정답란에 띄어쓰기 없이 입력 후 제출해주세요.</t>
  </si>
  <si>
    <t>청주 프리메로 헤어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</si>
  <si>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4.[*리메로 헤어]플레이스를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</si>
  <si>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행주산성 철판 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</si>
  <si>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철판삼겹살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{ㅂㄷㅅ}
정답 : &lt;3&gt; 글자
* 정답란에 띄어쓰기 없이 입력 후 제출해주세요.</t>
  </si>
  <si>
    <t>봉대산</t>
  </si>
  <si>
    <t>성수동 카페 프롤라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</si>
  <si>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4.[*롤라]플레이스를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{ㄴㅌㄴㅁㄱㅇ}
정답 : &lt;6&gt; 글자
* 정답란에 띄어쓰기 없이 입력 후 제출해주세요.</t>
  </si>
  <si>
    <t>느티나무공원</t>
  </si>
  <si>
    <t>*롤라</t>
  </si>
  <si>
    <t>https://m.place.naver.com/restaurant/1399503871/home</t>
  </si>
  <si>
    <t>성수동 에스프레소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</si>
  <si>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4.[*롤라]플레이스를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{ㅅㅅㄷㅅㄷ}
정답 : &lt;5&gt; 글자
* 정답란에 띄어쓰기 없이 입력 후 제출해주세요.</t>
  </si>
  <si>
    <t>성수동성당</t>
  </si>
  <si>
    <t>에스프레소 성수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</si>
  <si>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4.[*롤라]플레이스를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{ㄱㅈㄱㅈ}
정답 : &lt;4&gt; 글자
* 정답란에 띄어쓰기 없이 입력 후 제출해주세요.</t>
  </si>
  <si>
    <t>광진광장</t>
  </si>
  <si>
    <t>성수 프롤라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</si>
  <si>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4.[*롤라]플레이스를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{ㅇㄱㅎ}
정답 : &lt;3&gt; 글자
* 정답란에 띄어쓰기 없이 입력 후 제출해주세요.</t>
  </si>
  <si>
    <t>일감호</t>
  </si>
  <si>
    <t>성수 티라미수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</si>
  <si>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4.[*롤라]플레이스를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{ㅅㅈㅊㅇㄱㅇ}
정답 : &lt;6&gt; 글자
* 정답란에 띄어쓰기 없이 입력 후 제출해주세요.</t>
  </si>
  <si>
    <t>송정체육공원</t>
  </si>
  <si>
    <t>화성 물류 퀵서비스</t>
  </si>
  <si>
    <t>봉담 물류서비스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</si>
  <si>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4.[*래전국물류 화성점]플레이스를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{ㅎㅅㄱㄹ}
정답 : &lt;4&gt; 글자
* 정답란에 띄어쓰기 없이 입력 후 제출해주세요.</t>
  </si>
  <si>
    <t>화성건릉</t>
  </si>
  <si>
    <t>부평구 육동로 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</si>
  <si>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 부평역점]플레이스를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{ㅎㅁㄱㅇ}
정답 : &lt;4&gt; 글자
* 정답란에 띄어쓰기 없이 입력 후 제출해주세요.</t>
  </si>
  <si>
    <t>*마라인 부평역점</t>
  </si>
  <si>
    <t>https://m.place.naver.com/place/2065975693/home?entry=pll&amp;bk_query=</t>
  </si>
  <si>
    <t>부평구 육동로 속눈썹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</si>
  <si>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 부평역점]플레이스를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</si>
  <si>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부평구 육동로 속눈썹펌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</si>
  <si>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 부평역점]플레이스를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{ㅈㅂㄷㄱㅇ}
정답 : &lt;5&gt; 글자
* 정답란에 띄어쓰기 없이 입력 후 제출해주세요.</t>
  </si>
  <si>
    <t>부평구 육동로 속눈썹펌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</si>
  <si>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 부평역점]플레이스를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</si>
  <si>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부개산</t>
  </si>
  <si>
    <t>부평구 육동로 속눈썹가게</t>
  </si>
  <si>
    <t>서초 태닝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</si>
  <si>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4.[*닝게이트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{ㅊㄱㅅ}
정답 : &lt;3&gt; 글자
* 정답란에 띄어쓰기 없이 입력 후 제출해주세요.</t>
  </si>
  <si>
    <t>*닝게이트 서초점</t>
  </si>
  <si>
    <t>https://m.place.naver.com/place/1079962104/home</t>
  </si>
  <si>
    <t>교대 태닝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</si>
  <si>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4.[*닝게이트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{ㅂㅂㅇㅁㅈㄱㅁ}
정답 : &lt;7&gt; 글자
* 정답란에 띄어쓰기 없이 입력 후 제출해주세요.</t>
  </si>
  <si>
    <t>방배역먹자골목</t>
  </si>
  <si>
    <t>교대 무인 태닝샵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</si>
  <si>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4.[*닝게이트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{ㅁㅁㄹㄸㄱㅇ}
정답 : &lt;6&gt; 글자
* 정답란에 띄어쓰기 없이 입력 후 제출해주세요.</t>
  </si>
  <si>
    <t>서초동 무인 태닝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</si>
  <si>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4.[*닝게이트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{ㅇㅎㄹㄱㄹㄱㅇ}
정답 : &lt;7&gt; 글자
* 정답란에 띄어쓰기 없이 입력 후 제출해주세요.</t>
  </si>
  <si>
    <t>용허리근린공원</t>
  </si>
  <si>
    <t>남부터미널역 태닝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</si>
  <si>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4.[*닝게이트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{ㅅㄹㅍㄱㅇ}
정답 : &lt;5&gt; 글자
* 정답란에 띄어쓰기 없이 입력 후 제출해주세요.</t>
  </si>
  <si>
    <t>4월 세팅~4/19</t>
  </si>
  <si>
    <t>서초동녹취사무소 서초베스트속기사무소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</si>
  <si>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{ㄷㅅㅅ}
정답 : &lt;3&gt; 글자
* 정답란에 띄어쓰기 없이 입력 후 제출해주세요.</t>
  </si>
  <si>
    <t>대성사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</si>
  <si>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{ㅎㄹㄷㄱㅁ}
정답 : &lt;5&gt; 글자
* 정답란에 띄어쓰기 없이 입력 후 제출해주세요.</t>
  </si>
  <si>
    <t>효령대군묘</t>
  </si>
  <si>
    <t>서초동 서초베스트속기사무소</t>
  </si>
  <si>
    <t>3월 세팅 완~3/20</t>
  </si>
  <si>
    <t>3월 세팅 완~3/23</t>
  </si>
  <si>
    <t>https://m.place.naver.com/place/11713942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</si>
  <si>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{ㅊㅈㅎㄱ}
정답 : &lt;4&gt; 글자
* 정답란에 띄어쓰기 없이 입력 후 제출해주세요.</t>
  </si>
  <si>
    <t>청주향교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</si>
  <si>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{ㅊㄴㄱ}
정답 : &lt;3&gt; 글자
* 정답란에 띄어쓰기 없이 입력 후 제출해주세요.</t>
  </si>
  <si>
    <t>청녕각</t>
  </si>
  <si>
    <t>청주 플로리스트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</si>
  <si>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{ㅊㅈㄷㅎㄱ}
정답 : &lt;5&gt; 글자
* 정답란에 띄어쓰기 없이 입력 후 제출해주세요.</t>
  </si>
  <si>
    <t>청주대학교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</si>
  <si>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4.[*경숙플라워]플레이스를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{ㅁㅎㄷㅇㄹㅇㄴㅇ}
정답 : &lt;8&gt; 글자
* 정답란에 띄어쓰기 없이 입력 후 제출해주세요.</t>
  </si>
  <si>
    <t>문화동우리예능원</t>
  </si>
  <si>
    <t>02월 19일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</si>
  <si>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</si>
  <si>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LkEo</t>
  </si>
  <si>
    <t>3월 세팅 완~3/21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</si>
  <si>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</si>
  <si>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</si>
  <si>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</si>
  <si>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*인 *링 *리 루*핏 블*우스 하*블라우스 핏*장 결*식 하*룩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리비아레나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</si>
  <si>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rgb="FF000000"/>
        <rFont val="Arial"/>
      </rPr>
  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</t>
    </r>
    <r>
      <rPr>
        <u/>
        <sz val="0"/>
        <color rgb="FF1155CC"/>
        <rFont val="Arial"/>
      </rPr>
      <t>fstamjung.imweb.me</t>
    </r>
    <r>
      <rPr>
        <sz val="0"/>
        <color rgb="FF000000"/>
        <rFont val="Arial"/>
      </rPr>
      <t>"을 찾아주세요.
5. "대성기획 탐정사무소-검증된 탐정사무소"을 클릭해주세요.
6. 사이트 방문 후 제일 하단으로 이동해주세요.
7. [ 힌트 ] 를 보고 정답을 찾아주세요.
8. 초성힌트 : [ 대표전화 : 1533-OOOO ]
정답 : &lt;4&gt;  글자
* 정답란에 - 포함하여 띄어쓰기 없이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</si>
  <si>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</si>
  <si>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kEoL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</si>
  <si>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</si>
  <si>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</si>
  <si>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</si>
  <si>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[출*기념*가] 세*홈 디* *션 슬*이딩 패*릭 리*라이너 *파 아*보리, *인용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</si>
  <si>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</si>
  <si>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</si>
  <si>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</si>
  <si>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</si>
  <si>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*앤영 프*미엄 *슬립 *무 옷*이 *목 *트 긴* 옷*게 10P 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</si>
  <si>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용감한 탐정 사무소</t>
  </si>
  <si>
    <r>
      <rPr>
        <sz val="0"/>
        <color rgb="FF000000"/>
        <rFont val="Arial"/>
      </rPr>
  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</t>
    </r>
    <r>
      <rPr>
        <u/>
        <sz val="0"/>
        <color rgb="FF1155CC"/>
        <rFont val="Arial"/>
      </rPr>
      <t>탐정사무소 · 탐정사무소.org</t>
    </r>
    <r>
      <rPr>
        <sz val="0"/>
        <color rgb="FF000000"/>
        <rFont val="Arial"/>
      </rPr>
      <t>"를 찾아주세요.
5. "흥신소·탐정사무소 1위 - 탐정사무소"를 클릭해주세요.
6. 사이트 방문 후 제일 하단으로 이동해주세요.
7. [ 힌트 ] 를 보고 정답을 찾아주세요.
8. 초성힌트 : [ 전북특별자치도 전주시 덕진구 만성동 1360-6, OOO호 ]
정답 : &lt;3&gt;  글자</t>
    </r>
  </si>
  <si>
    <t>용감한탐정들</t>
  </si>
  <si>
    <t>https://xn--v92b13hitax6rjwl.org/</t>
  </si>
  <si>
    <t>대구 이혼전문변호사 법무법인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</si>
  <si>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"법무법인그날 · knal.kr"을 찾아주세요.
5. "대구이혼전문변호사 | 이혼상담 - 법무법인그날"을 클릭해주세요.
6. 사이트 방문 후 우측 상단 "☰(삼선) -&gt; 로펌소개 -&gt; 인사말"을 클릭해주세요.
7. [ 힌트 ] 를 보고 정답을 찾아주세요.
8. 초성힌트 : [ 상처입은 OOO의 마음까지 책임지는 법무법인 그날에 오신 것을 환영합니다. ]
정답 : &lt;3&gt;  글자</t>
  </si>
  <si>
    <t>의뢰인</t>
  </si>
  <si>
    <t>법무법인그날</t>
  </si>
  <si>
    <t>https://knal.kr/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</si>
  <si>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</si>
  <si>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Eko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</si>
  <si>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</si>
  <si>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4월 세팅 완~4/30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</si>
  <si>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</si>
  <si>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</si>
  <si>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*몸건강 입*새제거 *취제거 잇* 프리*엄 *태 몰*치약 미르*약 1*0g, 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</si>
  <si>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미사역미용실 르시끄 하남미사역점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</si>
  <si>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4.[**끄 하남미사역점]플레이스를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{ㅁㅅㄹ}
정답 : &lt;3&gt; 글자
* 정답란에 띄어쓰기 없이 입력 후 제출해주세요.</t>
  </si>
  <si>
    <t>**끄 하남미사역점</t>
  </si>
  <si>
    <t>https://m.place.naver.com/hairshop/1631997488/home</t>
  </si>
  <si>
    <t>미사역 르시끄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</si>
  <si>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4.[**끄 하남미사역점]플레이스를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{ㄱㅇㄷㅅㄷ}
정답 : &lt;5&gt; 글자
* 정답란에 띄어쓰기 없이 입력 후 제출해주세요.</t>
  </si>
  <si>
    <t>르시끄 하남미사역점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</si>
  <si>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4.[**끄 하남미사역점]플레이스를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{ㅂㅁㄱㄹㄱㅇ}
정답 : &lt;6&gt; 글자
* 정답란에 띄어쓰기 없이 입력 후 제출해주세요.</t>
  </si>
  <si>
    <t>협재 크랩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</si>
  <si>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4.[**치크랩 제주협재점]플레이스를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{ㅎㄱㄹㅈㅁㄷ}
정답 : &lt;6&gt; 글자
* 정답란에 띄어쓰기 없이 입력 후 제출해주세요.</t>
  </si>
  <si>
    <t>해거름전망대</t>
  </si>
  <si>
    <t>**치크랩 제주협재점</t>
  </si>
  <si>
    <t>https://m.place.naver.com/restaurant/1630629687/home</t>
  </si>
  <si>
    <t>협재 크랩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</si>
  <si>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4.[**치크랩 제주협재점]플레이스를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{ㅇㄹㅂㄷㅊㅎㅁㅇ}
정답 : &lt;8&gt; 글자
* 정답란에 띄어쓰기 없이 입력 후 제출해주세요.</t>
  </si>
  <si>
    <t>올레바당체험마을</t>
  </si>
  <si>
    <t>한림읍 더비치크랩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</si>
  <si>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4.[**치크랩 제주협재점]플레이스를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{ㅍㅍㅍㄱ}
정답 : &lt;4&gt; 글자
* 정답란에 띄어쓰기 없이 입력 후 제출해주세요.</t>
  </si>
  <si>
    <t>판포포구</t>
  </si>
  <si>
    <t>제주 협재 크랩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</si>
  <si>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4.[**치크랩 제주협재점]플레이스를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{ㄴㅈㄹㅇㄹ}
정답 : &lt;5&gt; 글자
* 정답란에 띄어쓰기 없이 입력 후 제출해주세요.</t>
  </si>
  <si>
    <t>느지리오름</t>
  </si>
  <si>
    <t>제주 협재 랍스터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</si>
  <si>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4.[**치크랩 제주협재점]플레이스를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{ㅎㄹㅅㄷ}
정답 : &lt;4&gt; 글자
* 정답란에 띄어쓰기 없이 입력 후 제출해주세요.</t>
  </si>
  <si>
    <t>한림성당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</si>
  <si>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{ㅁㄹㅎ}
정답 : &lt;3&gt; 글자
* 정답란에 띄어쓰기 없이 입력 후 제출해주세요.</t>
  </si>
  <si>
    <t>민락항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</si>
  <si>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4.[*타쿠 부산광안점]플레이스를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{ㅂㅅ}
정답 : &lt;2&gt; 글자
* 정답란에 띄어쓰기 없이 입력 후 제출해주세요.</t>
  </si>
  <si>
    <t>수원 딤섬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</si>
  <si>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4.[*얌차]플레이스를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</si>
  <si>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화서공원</t>
  </si>
  <si>
    <t>*얌차</t>
  </si>
  <si>
    <t>https://m.place.naver.com/restaurant/1373965865/home?entry=pll</t>
  </si>
  <si>
    <t>수원 장안동 딤섬 식당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</si>
  <si>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4.[*얌차]플레이스를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{ㅎㅅㅎㄱ}
정답 : &lt;4&gt; 글자
* 정답란에 띄어쓰기 없이 입력 후 제출해주세요.</t>
  </si>
  <si>
    <t>화성행궁</t>
  </si>
  <si>
    <t>팔달구 딤섬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</si>
  <si>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4.[*얌차]플레이스를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{ㅂㅎㅅㄹㅈ}
정답 : &lt;5&gt; 글자
* 정답란에 띄어쓰기 없이 입력 후 제출해주세요.</t>
  </si>
  <si>
    <t>방화수류정</t>
  </si>
  <si>
    <t>3월 세팅 완~3/10</t>
  </si>
  <si>
    <t>신사 기념일 케이크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</si>
  <si>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</si>
  <si>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도산공원</t>
  </si>
  <si>
    <t>*올</t>
  </si>
  <si>
    <t>https://m.place.naver.com/restaurant/1282053346/home</t>
  </si>
  <si>
    <t>신사 기념일 케이크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</si>
  <si>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{ㄴㅎㄷㄱㄱㄱㄹ}
정답 : &lt;7&gt; 글자
* 정답란에 띄어쓰기 없이 입력 후 제출해주세요.</t>
  </si>
  <si>
    <t>압구정 생화 케이크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</si>
  <si>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{ㄷㅅㅇㅊㅎㅁㅇ}
정답 : &lt;7&gt; 글자
* 정답란에 띄어쓰기 없이 입력 후 제출해주세요.</t>
  </si>
  <si>
    <t>압구정 기념일 케이크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</si>
  <si>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{ㅆㄹㅈㄱㅇ}
정답 : &lt;5&gt; 글자
* 정답란에 띄어쓰기 없이 입력 후 제출해주세요.</t>
  </si>
  <si>
    <t>신내동 푸른의원 정형외과</t>
  </si>
  <si>
    <r>
      <rPr>
        <u/>
        <sz val="0"/>
        <color rgb="FF1155CC"/>
        <rFont val="Arial"/>
      </rPr>
      <t>https://docs.google.com/spreadsheets/d/1wQap-i5D8__C6fsye9hSfSSIBQL9Fi03ZrcvhooJ7dw/edit?gid=1052319938#gid=1052319938</t>
    </r>
    <r>
      <rPr>
        <sz val="0"/>
        <color rgb="FF000000"/>
        <rFont val="Arial"/>
      </rPr>
      <t>8</t>
    </r>
  </si>
  <si>
    <t>신내동 정형외과 푸른의원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</si>
  <si>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</si>
  <si>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{ㅂㅈㅅ}
정답 : &lt;3&gt; 글자
* 정답란에 띄어쓰기 없이 입력 후 제출해주세요.</t>
  </si>
  <si>
    <t>법장사</t>
  </si>
  <si>
    <t>https://docs.google.com/spreadsheets/d/1wQap-i5D8__C6fsye9hSfSSIBQL9Fi03ZrcvhooJ7dw/edit?gid=1052319938#gid=10523199388</t>
  </si>
  <si>
    <t>광안리 브런치 추천</t>
  </si>
  <si>
    <t>광안리 브런치 카페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</si>
  <si>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{ㅅㅈㅅㅁㅁㅎㄱㅇ}
정답 : &lt;8&gt; 글자
* 정답란에 띄어쓰기 없이 입력 후 제출해주세요.</t>
  </si>
  <si>
    <t>상주시민문화공원</t>
  </si>
  <si>
    <t>광안리 브런치 카페 오션뷰</t>
  </si>
  <si>
    <t>고잔동 오뎅탕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</si>
  <si>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부천]플레이스를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{ㅇㅈㄱㄱㅇ}
정답 : &lt;5&gt; 글자
* 정답란에 띄어쓰기 없이 입력 후 제출해주세요.</t>
  </si>
  <si>
    <t>안중근공원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</si>
  <si>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분당]플레이스를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{ㅌㅊ}
정답 : &lt;2&gt;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</si>
  <si>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종로성동]플레이스를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{ㅎㄷㄷ}
정답 : &lt;3&gt; 글자
* 정답란에 띄어쓰기 없이 입력 후 제출해주세요.</t>
  </si>
  <si>
    <t>힙당동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</si>
  <si>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{ㅍㄱㄱㅇ}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</si>
  <si>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</si>
  <si>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운곡공원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</si>
  <si>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울산]플레이스를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{ㅁㄷㅅㄱㅇ}
정답 : &lt;5&gt; 글자
* 정답란에 띄어쓰기 없이 입력 후 제출해주세요.</t>
  </si>
  <si>
    <t>무둔실공원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</si>
  <si>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천안]플레이스를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{ㅎㅇㅅ}
정답 : &lt;3&gt; 글자
* 정답란에 띄어쓰기 없이 입력 후 제출해주세요.</t>
  </si>
  <si>
    <t>화엄사</t>
  </si>
  <si>
    <t>운문사 한식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</si>
  <si>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{ㄱㅂㅈ}
정답 : &lt;3&gt; 글자
* 정답란에 띄어쓰기 없이 입력 후 제출해주세요.</t>
  </si>
  <si>
    <t>길부지</t>
  </si>
  <si>
    <t>*산집</t>
  </si>
  <si>
    <t>https://m.place.naver.com/restaurant/15241157/home</t>
  </si>
  <si>
    <t>운문사 매운탕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</si>
  <si>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{ㅇㅅ}
정답 : &lt;2&gt; 글자
* 정답란에 띄어쓰기 없이 입력 후 제출해주세요.</t>
  </si>
  <si>
    <t>억산</t>
  </si>
  <si>
    <t>운문사 매운탕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</si>
  <si>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{ㅇㄱㅅ}
정답 : &lt;3&gt; 글자
* 정답란에 띄어쓰기 없이 입력 후 제출해주세요.</t>
  </si>
  <si>
    <t>옹강산</t>
  </si>
  <si>
    <t>02월 20일 마감</t>
  </si>
  <si>
    <t>멀칭비닐 친환경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</si>
  <si>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친*경 생분* 멀*비닐 농*용 필* 500M 환*부 인*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</si>
  <si>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https://smartstore.naver.com/bonature-/products/10528888294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</si>
  <si>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친*경 생분* 멀*비닐 농*용 필* 500M 환*부 인*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</si>
  <si>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친*경 생분* 멀*비닐 농*용 필* 500M 환*부 인*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</si>
  <si>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친*경 생분* 멀*비닐 농*용 필* 500M 환*부 인*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</si>
  <si>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436개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</si>
  <si>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친*경 생분* 멀*비닐 농*용 필* 500M 환*부 인*
 ( '광고' 클릭 절대 금지 )
 ▶판매처 : 비오네이쳐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</si>
  <si>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</si>
  <si>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3월 세팅 완~ 3/9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</si>
  <si>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</si>
  <si>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</si>
  <si>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</si>
  <si>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다잇다인쇄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</si>
  <si>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3월 세팅 완~3/26</t>
  </si>
  <si>
    <t>봉담 미래전국물류</t>
  </si>
  <si>
    <t>https://m.place.naver.com/restaurant/1620580872/home</t>
  </si>
  <si>
    <t>교대 이자카야 예약</t>
  </si>
  <si>
    <t>서초구 교대 맛집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</si>
  <si>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{ㅅㄴㅂㅅㄱㅈ}
정답 : &lt;6&gt; 글자
* 정답란에 띄어쓰기 없이 입력 후 제출해주세요.</t>
  </si>
  <si>
    <t>상남분수광장</t>
  </si>
  <si>
    <t>https://m.place.naver.com/place/1250445692/home</t>
  </si>
  <si>
    <t>창원 사파동 이혼전문 법률사무소</t>
  </si>
  <si>
    <t>창원 성산구 이혼전문 법률상담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</si>
  <si>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변호사창원사무소 형사이혼전문]플레이스를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{ㅅㄴㅈㅅㅁ}
정답 : &lt;5&gt; 글자
* 정답란에 띄어쓰기 없이 입력 후 제출해주세요.</t>
  </si>
  <si>
    <t>상남지석묘</t>
  </si>
  <si>
    <t>창원 성산구 형사전문 법률상담</t>
  </si>
  <si>
    <t>창원 사파동 형사전문 변호사 상담</t>
  </si>
  <si>
    <t>인천 을왕리 조개무한리필</t>
  </si>
  <si>
    <t>무주 닭볶음탕 추천</t>
  </si>
  <si>
    <t>무주 솥뚜껑 닭볶음탕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</si>
  <si>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{ㅍㅎㄱㄱ}
정답 : &lt;4&gt; 글자
* 정답란에 띄어쓰기 없이 입력 후 제출해주세요.</t>
  </si>
  <si>
    <t>대전 시청역 법률사무소 상담</t>
  </si>
  <si>
    <t>대전 시청역 변호사 상담</t>
  </si>
  <si>
    <t>대전 둔산동 이혼소송 변호사</t>
  </si>
  <si>
    <t>대전 둔산동 이혼소송 상담</t>
  </si>
  <si>
    <t>광안리 뭉티기 예약</t>
  </si>
  <si>
    <t>수영구 광안리  육회</t>
  </si>
  <si>
    <t>수영구 광안리  뭉티기</t>
  </si>
  <si>
    <t>3월 세팅 완~3/15</t>
  </si>
  <si>
    <t>02월 23일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</si>
  <si>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</si>
  <si>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3월 세팅 완~3/25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</si>
  <si>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</si>
  <si>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</si>
  <si>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</si>
  <si>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*방형 실*콘빨대 *회용 벤*사*즈 *0cm 텀*러빨대 개*포장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클린 리브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</si>
  <si>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</si>
  <si>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</si>
  <si>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</si>
  <si>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</si>
  <si>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*미꽃*발 온*로* 생* 선* *하 *업식 꽃*발*송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토일월플라워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</si>
  <si>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"탐정사무소 · 탐정사무소.org"를 찾아주세요.
5. "흥신소·탐정사무소 1위 - 탐정사무소"를 클릭해주세요.
6. 사이트 방문 후 제일 하단으로 이동해주세요.
7. [ 힌트 ] 를 보고 정답을 찾아주세요.
8. 초성힌트 : [ TEL : 1533-OOOO ]
정답 : &lt;4&gt;  글자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</si>
  <si>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</si>
  <si>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</si>
  <si>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</si>
  <si>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</si>
  <si>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콜*겐 비*틴맥스 신*아 라*필 *린 저*자 *.5g x 1*0포 3*스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</si>
  <si>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</si>
  <si>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</si>
  <si>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</si>
  <si>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</si>
  <si>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*이필 *마 저*자 콜*겐 시*니처 1*3달톤 초*분자 비*틴 신*아 *린 6* 2*주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마넬리 코스메틱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</si>
  <si>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</si>
  <si>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okLE</t>
  </si>
  <si>
    <t>3월 세팅 완~ 3/4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</si>
  <si>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</si>
  <si>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</si>
  <si>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멀칭*닐 필* 500M 진짜 생분* 환*부 두께 0 X 폭 X *이 500m 1개 E*724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</si>
  <si>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인천사무소 형사전문]플레이스를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{ㅁㅎㅅ}
정답 : &lt;3&gt; 글자
* 정답란에 띄어쓰기 없이 입력 후 제출해주세요.</t>
  </si>
  <si>
    <t>https://m.place.naver.com/place/1498332235/home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</si>
  <si>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4.[*무법인 오현 인천사무소 형사전문]플레이스를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{ㅇㅎㅁㅎㅇㄱㄹ}
정답 : &lt;7&gt; 글자
* 정답란에 띄어쓰기 없이 입력 후 제출해주세요.</t>
  </si>
  <si>
    <t>인하문화의거리</t>
  </si>
  <si>
    <t>대전 둔산동 형사소송 변호사</t>
  </si>
  <si>
    <t>김포공항 라움 발렛파킹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</si>
  <si>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{ㄲㄱㄱㄱㅇ}
정답 : &lt;5&gt; 글자
* 정답란에 띄어쓰기 없이 입력 후 제출해주세요.</t>
  </si>
  <si>
    <t>꿩고개공원</t>
  </si>
  <si>
    <t>3월 세팅 완~3/9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</si>
  <si>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</si>
  <si>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</si>
  <si>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</si>
  <si>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</si>
  <si>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*삼 산*산삼 장*삼 1*년근 7뿌리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 xml:space="preserve">앞 </t>
    </r>
    <r>
      <rPr>
        <sz val="0"/>
        <color theme="1"/>
        <rFont val="Arial"/>
      </rPr>
      <t>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</si>
  <si>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</si>
  <si>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</si>
  <si>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</si>
  <si>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</si>
  <si>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*삼 장*삼 산*삼 *양산삼 *년근 *삼 못*이 3*뿌리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</si>
  <si>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</si>
  <si>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</si>
  <si>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</si>
  <si>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</si>
  <si>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*양삼 산*산삼 산* 장*삼 6*근 7*리 *삼 설*물세트 추*부모님*물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앞</t>
    </r>
    <r>
      <rPr>
        <sz val="0"/>
        <color theme="1"/>
        <rFont val="Arial"/>
      </rPr>
      <t xml:space="preserve">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</si>
  <si>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*양산삼 산*삼 장*삼 산* 7-8*근 5*리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</si>
  <si>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https://m.search.naver.com/search.naver?sm=mtp_sug.top&amp;where=m&amp;query=산양삼+8년근+5뿌리+설&amp;ackey=mbauljxv&amp;acq=건강&amp;acr=2&amp;qdt=0</t>
  </si>
  <si>
    <t>https://smartstore.naver.com/minkukss/products/5626594842?is_retargeting=true&amp;c=260101_p_Naver_product&amp;pid=Naver&amp;deep_link_value=https%3A%2F%2Fsmartstore.naver.com%2Fminkukss%2Fproducts%2F5626594842%3Fka_ref%3Dkakao%26ka_req_id%3DgE97jSIBvtzuiVRfFwo4AQ%26ka_template%3Dcommerce_social&amp;dtm_source=KK&amp;dtm_detail=gE97jSIBvtzuiVRfFwo4AQ&amp;dtm_campaign=commerce_social&amp;dtm_medium=O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</si>
  <si>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*양산삼 산*삼 장*삼 산* 7-8*근 5*리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</si>
  <si>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https://m.search.naver.com/search.naver?sm=mtp_sug.top&amp;where=m&amp;query=산양삼+8년근+5뿌리+부모님&amp;ackey=mbauljxv&amp;acq=약초&amp;acr=3&amp;qdt=0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</si>
  <si>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*양산삼 산*삼 장*삼 산* 7-8*근 5*리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</si>
  <si>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https://m.search.naver.com/search.naver?sm=mtp_sug.top&amp;where=m&amp;query=장뇌삼+7년근+5뿌리+설+부모님&amp;ackey=mbauljxv&amp;acq=비타민&amp;acr=3&amp;qdt=0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</si>
  <si>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*양산삼 산*삼 장*삼 산* 7-8*근 5*리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</si>
  <si>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https://m.search.naver.com/search.naver?sm=mtp_sug.top&amp;where=m&amp;query=산삼+7년근+8년근+5뿌리&amp;ackey=mbauljxv&amp;acq=영양제&amp;acr=4&amp;qdt=0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</si>
  <si>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*양산삼 산*삼 장*삼 산* 7-8*근 5*리 *삼 설 *석 부*님 *물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</t>
    </r>
    <r>
      <rPr>
        <sz val="0"/>
        <color rgb="FFFF0000"/>
        <rFont val="Arial"/>
      </rPr>
      <t>뒤</t>
    </r>
    <r>
      <rPr>
        <sz val="0"/>
        <color theme="1"/>
        <rFont val="Arial"/>
      </rPr>
      <t xml:space="preserve"> 5자리를
 아래 정답란에 입력 후 제출해주세요.</t>
    </r>
  </si>
  <si>
    <t>https://m.search.naver.com/search.naver?sm=mtp_sug.top&amp;where=m&amp;query=산삼+8년근+5뿌리&amp;ackey=mbauljxv&amp;acq=약국&amp;acr=7&amp;qdt=0</t>
  </si>
  <si>
    <t>02월 24일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</si>
  <si>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"법률사무소 나인 · ninelawfirm.co.kr"을 찾아주세요.
</t>
    </r>
    <r>
      <rPr>
        <sz val="0"/>
        <color rgb="FFFF0000"/>
        <rFont val="Arial"/>
      </rPr>
      <t>※ 복사된 키워드 검색 시, 해당 웹사이트가 없는 경우 아래 '검색결과 더보기 →' 클릭하여 찾아주세요.</t>
    </r>
    <r>
      <rPr>
        <sz val="0"/>
        <color theme="1"/>
        <rFont val="Arial"/>
      </rPr>
      <t xml:space="preserve">
5. "남양주 이혼변호사, 형사변호사 - 법률사무소 나인"을 클릭해주세요.
6. 사이트 방문 후 우측 상단 "☰(삼선) -&gt; 법률사무소 소개 -&gt; 로펌소개"를 클릭해주세요.
7. [ 힌트 ] 를 보고 정답을 찾아주세요.
8. 초성힌트 : [ 나인은 여러분의 곁을 지키는 든든한 ‘내 편인 OOO’ 입니다. ]
정답 : &lt;3&gt;  글자</t>
    </r>
  </si>
  <si>
    <t>3월세팅~3/4</t>
  </si>
  <si>
    <t>남양주 개인회생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</si>
  <si>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"남양주개인회생 법률사무소나인 lawyer99-newlife.com›bbs"을 찾아주세요.
</t>
    </r>
    <r>
      <rPr>
        <sz val="0"/>
        <color rgb="FFFF0000"/>
        <rFont val="Arial"/>
      </rPr>
      <t>※ 복사된 키워드 검색 시, 해당 웹사이트가 없는 경우 아래 '검색결과 더보기 →' 클릭하여 찾아주세요.</t>
    </r>
    <r>
      <rPr>
        <sz val="0"/>
        <color theme="1"/>
        <rFont val="Arial"/>
      </rPr>
      <t xml:space="preserve">
5. "나인의 특별함 1 페이지"를 클릭해주세요.
6. 사이트 방문 후 우측 상단 "☰(삼선) -&gt; 법률사무소 나인 -&gt; 법률사무소나인"을 클릭해주세요.
7. [ 힌트 ] 를 보고 정답을 찾아주세요.
8. 초성힌트 : [법률사무소 나인의 OOO]
정답 : &lt;3&gt;  글자</t>
    </r>
  </si>
  <si>
    <t>차별성</t>
  </si>
  <si>
    <t>https://lawyer99-newlife.com/bbs/board.php?bo_table=page0102</t>
  </si>
  <si>
    <t>탐정 사무소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</si>
  <si>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"fstamjung.imweb.me"를 찾아주세요.
</t>
    </r>
    <r>
      <rPr>
        <sz val="0"/>
        <color rgb="FFFF0000"/>
        <rFont val="Arial"/>
      </rPr>
      <t>※ 복사된 키워드 검색 시, 해당 웹사이트가 없는 경우 아래 '검색결과 더보기 →' 클릭하여 찾아주세요.</t>
    </r>
    <r>
      <rPr>
        <sz val="0"/>
        <color theme="1"/>
        <rFont val="Arial"/>
      </rPr>
      <t xml:space="preserve">
5. "대성기획 탐정사무소-검증된 탐정사무소"을 클릭해주세요.
6. 사이트 방문 후 제일 하단으로 이동해주세요.
7. [ 힌트 ] 를 보고 정답을 찾아주세요.
8. 초성힌트 : [ 대표전화 : 1533-OOOO ]
정답 : &lt;4&gt;  글자
* 정답란에 - 포함하여 띄어쓰기 없이 입력 후 제출해주세요.</t>
    </r>
  </si>
  <si>
    <t>3월세팅~3/5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</si>
  <si>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"탐정사무소 탐정사무소.org"를 찾아주세요.
</t>
    </r>
    <r>
      <rPr>
        <sz val="0"/>
        <color rgb="FFFF0000"/>
        <rFont val="Arial"/>
      </rPr>
      <t>※ 복사된 키워드 검색 시, 해당 웹사이트가 없는 경우 아래 '검색결과 더보기 →' 클릭하여 찾아주세요.</t>
    </r>
    <r>
      <rPr>
        <sz val="0"/>
        <color theme="1"/>
        <rFont val="Arial"/>
      </rPr>
      <t xml:space="preserve">
5. "흥신소·탐정사무소 1위 - 탐정사무소"을 클릭해주세요.
6. 사이트 방문 후 우측 상단 "☰(삼선) -&gt; 빠른 상담"을 클릭해주세요.
7. [ 힌트 ] 를 보고 정답을 찾아주세요.
8. 초성힌트 : [ 전국 어디서든 가까운 지점! 24시간 OOOO 상담으로 고민을 가장 빠르게 해결해드립니다. ]
정답 : &lt;4&gt;  글자</t>
    </r>
  </si>
  <si>
    <t>연중무휴</t>
  </si>
  <si>
    <t>축구반티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</si>
  <si>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"반티지 반티사이트 www.bantg.co.krr"을 찾아주세요.
</t>
    </r>
    <r>
      <rPr>
        <sz val="0"/>
        <color rgb="FFFF0000"/>
        <rFont val="Arial"/>
      </rPr>
      <t>※ 복사된 키워드 검색 시, 해당 웹사이트가 없는 경우 아래 '검색결과 더보기 →' 클릭하여 찾아주세요.</t>
    </r>
    <r>
      <rPr>
        <sz val="0"/>
        <color theme="1"/>
        <rFont val="Arial"/>
      </rPr>
      <t xml:space="preserve">
5. "반티지 반티사이트 - 축구반티 야구반티 농구반티 체육대회 반티 제작 전문"를 클릭해주세요.
6. 사이트 방문 후 아래로 스크롤하여 "인기상품 - 핫한 상품 모음 "을 찾아주세요.
7. "축구반티 LA 블랙골드 251A"를 클릭해주세요.
8. 상단 주문 탭에서 "구매 안내"를 찾아주세요
9. [ 힌트 ] 를 보고 정답을 찾아주세요.
10. 초성힌트 : [ 10벌이상 OOOO 전용상품입니다.]
정답 : &lt;4&gt;  글자</t>
    </r>
  </si>
  <si>
    <t>수원정자동영어학원 애슐리영어교습소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</si>
  <si>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4.[*슐리영어교습소]플레이스를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</si>
  <si>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샘내공원</t>
  </si>
  <si>
    <t>*슐리영어교습소</t>
  </si>
  <si>
    <t>https://m.place.naver.com/place/1622025210/home?entry=pll&amp;bk_query</t>
  </si>
  <si>
    <t>장안구 애슐리영어교습소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</si>
  <si>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4.[*슐리영어교습소]플레이스를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{ㅎㅅㅇㅁㄱㄹㅊ}
정답 : &lt;7&gt; 글자
* 정답란에 띄어쓰기 없이 입력 후 제출해주세요.</t>
  </si>
  <si>
    <t>화서역먹거리촌</t>
  </si>
  <si>
    <t>장안구 애슐리영어교습소 중등교육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</si>
  <si>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4.[*슐리영어교습소]플레이스를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{ㅅㅌㄱㅇ}
정답 : &lt;4&gt; 글자
* 정답란에 띄어쓰기 없이 입력 후 제출해주세요.</t>
  </si>
  <si>
    <t>샘터공원</t>
  </si>
  <si>
    <t>김포 타이어 타이어천재&amp;오일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</si>
  <si>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4.[*이어천재&amp;오일]플레이스를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{ㅅㅌㅊㅇㄱㅇ}
정답 : &lt;6&gt; 글자
* 정답란에 띄어쓰기 없이 입력 후 제출해주세요.</t>
  </si>
  <si>
    <t>솔터체육공원</t>
  </si>
  <si>
    <t>*이어천재&amp;오일</t>
  </si>
  <si>
    <t>https://m.place.naver.com/place/1195919973/home?entry=pll</t>
  </si>
  <si>
    <t>3월세팅~3/26</t>
  </si>
  <si>
    <t>김포 타이어천재&amp;오일 정비소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</si>
  <si>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4.[*이어천재&amp;오일]플레이스를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</si>
  <si>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여울공원</t>
  </si>
  <si>
    <t>양촌읍 타이어천재&amp;오일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</si>
  <si>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4.[*이어천재&amp;오일]플레이스를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{ㄴㅂㄱㅇ}
정답 : &lt;4&gt; 글자
* 정답란에 띄어쓰기 없이 입력 후 제출해주세요.</t>
  </si>
  <si>
    <t>나비공원</t>
  </si>
  <si>
    <t>탄방동속눈썹펌 래쉬업 탄방점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</si>
  <si>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4.[*쉬업 탄방점]플레이스를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{ㅊㅎㅅ}
정답 : &lt;3&gt; 글자
* 정답란에 띄어쓰기 없이 입력 후 제출해주세요.</t>
  </si>
  <si>
    <t>*쉬업 탄방점</t>
  </si>
  <si>
    <t>https://m.place.naver.com/place/1312438662/home?entry=pll&amp;bk_query=</t>
  </si>
  <si>
    <t>3월세팅~3/1</t>
  </si>
  <si>
    <t>대전 래쉬업 탄방점 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</si>
  <si>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4.[*쉬업 탄방점]플레이스를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{ㄷㅅㄷㅅㄷ}
정답 : &lt;5&gt; 글자
* 정답란에 띄어쓰기 없이 입력 후 제출해주세요.</t>
  </si>
  <si>
    <t>둔산동성당</t>
  </si>
  <si>
    <t>래쉬업 탄방점 속눈썹 연장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</si>
  <si>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4.[*쉬업 탄방점]플레이스를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{ㅅㅇㅌㄱㅇ}
정답 : &lt;5&gt; 글자
* 정답란에 띄어쓰기 없이 입력 후 제출해주세요.</t>
  </si>
  <si>
    <t>시애틀공원</t>
  </si>
  <si>
    <t>동명항 맛집 팔도대게찜</t>
  </si>
  <si>
    <t>속초 맛집 팔도대게찜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</si>
  <si>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{ㄷㅅㅊㅇㄱㅇ}
정답 : &lt;6&gt; 글자
* 정답란에 띄어쓰기 없이 입력 후 제출해주세요.</t>
  </si>
  <si>
    <t>돌산체육공원</t>
  </si>
  <si>
    <t>광안리 애견동반 브런치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</si>
  <si>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{ㅅㅇㅅㅁㅇ}
정답 : &lt;5&gt; 글자
* 정답란에 띄어쓰기 없이 입력 후 제출해주세요.</t>
  </si>
  <si>
    <t>서울식물원</t>
  </si>
  <si>
    <t>샛강역 한우 차돌박이</t>
  </si>
  <si>
    <t>여의도 한우 차돌박이</t>
  </si>
  <si>
    <t>여의도 나무가든</t>
  </si>
  <si>
    <t>샛강역 나무가든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</si>
  <si>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4.[*무가든 동여의도점]플레이스를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{ㅇㅈㄹㅂㄲㄱ}
정답 : &lt;6&gt; 글자
* 정답란에 띄어쓰기 없이 입력 후 제출해주세요.</t>
  </si>
  <si>
    <t>윤중로벚꽃길</t>
  </si>
  <si>
    <t>나무가든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</si>
  <si>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4.[*무가든 동여의도점]플레이스를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{ㅈㅁㄹㄱㅇ}
정답 : &lt;5&gt; 글자
* 정답란에 띄어쓰기 없이 입력 후 제출해주세요.</t>
  </si>
  <si>
    <t>부산 서면역 컴퓨터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</si>
  <si>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4.[**C아카데미 컴퓨터교육센터 부산캠퍼스]플레이스를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{ㅈㅍㄱㄱㄱ}
정답 : &lt;5&gt; 글자
* 정답란에 띄어쓰기 없이 입력 후 제출해주세요.</t>
  </si>
  <si>
    <t>**C아카데미 컴퓨터교육센터 부산캠퍼스</t>
  </si>
  <si>
    <t>https://m.place.naver.com/place/2092531850/home</t>
  </si>
  <si>
    <t>부산 부전동 컴퓨터학원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</si>
  <si>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4.[**C아카데미 컴퓨터교육센터 부산캠퍼스]플레이스를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{ㄷㅊ}
정답 : &lt;2&gt; 글자
* 정답란에 띄어쓰기 없이 입력 후 제출해주세요.</t>
  </si>
  <si>
    <t>양재 시민의숲 된장전골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</si>
  <si>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4.[*된장 양재시민의숲점]플레이스를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{ㅇㅈㅊ}
정답 : &lt;3&gt; 글자
* 정답란에 띄어쓰기 없이 입력 후 제출해주세요.</t>
  </si>
  <si>
    <t>양재천</t>
  </si>
  <si>
    <t>*된장 양재시민의숲점</t>
  </si>
  <si>
    <t>https://m.place.naver.com/restaurant/1018237603/home</t>
  </si>
  <si>
    <t>3월세팅~3/3</t>
  </si>
  <si>
    <t>양재 시민의숲 된장전골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</si>
  <si>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4.[*된장 양재시민의숲점]플레이스를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{ㅂㅇㅁㄱㅇ}
정답 : &lt;5&gt; 글자
* 정답란에 띄어쓰기 없이 입력 후 제출해주세요.</t>
  </si>
  <si>
    <t>바우뫼공원</t>
  </si>
  <si>
    <t>신촌역 포장마차 추천</t>
  </si>
  <si>
    <t>3월세팅~3/16</t>
  </si>
  <si>
    <t>신촌 포장마차 맛집</t>
  </si>
  <si>
    <t>경주 축산물 정육점</t>
  </si>
  <si>
    <t>경주 정육점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</si>
  <si>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4.[*주축산물백화점]플레이스를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{ㅅㄱㄱㅅ}
정답 : &lt;4&gt; 글자
* 정답란에 띄어쓰기 없이 입력 후 제출해주세요.</t>
  </si>
  <si>
    <t>소금강산</t>
  </si>
  <si>
    <t>경기광주 하수구막힘 3035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</si>
  <si>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4.[*수구막힘]플레이스를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{ㅁㄹㅅ}
정답 : &lt;3&gt; 글자
* 정답란에 띄어쓰기 없이 입력 후 제출해주세요.</t>
  </si>
  <si>
    <t>마름산</t>
  </si>
  <si>
    <t>*수구막힘</t>
  </si>
  <si>
    <t>https://m.place.naver.com/place/1425772625/home</t>
  </si>
  <si>
    <t>경기광주 배관 하수구막힘 3035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</si>
  <si>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4.[*수구막힘]플레이스를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{ㅁㅎㅊ}
정답 : &lt;3&gt; 글자
* 정답란에 띄어쓰기 없이 입력 후 제출해주세요.</t>
  </si>
  <si>
    <t>목현천</t>
  </si>
  <si>
    <t>오산 스테이크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</si>
  <si>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4.[**라질 스테이크 오산점]플레이스를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{ㅇㄹㄸㄱㅇ}
정답 : &lt;5&gt; 글자
* 정답란에 띄어쓰기 없이 입력 후 제출해주세요.</t>
  </si>
  <si>
    <t>아래뜰공원</t>
  </si>
  <si>
    <t>**라질 스테이크 오산점</t>
  </si>
  <si>
    <t>https://m.place.naver.com/restaurant/1710859532/home</t>
  </si>
  <si>
    <t>오산 스테이크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</si>
  <si>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4.[**라질 스테이크 오산점]플레이스를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</si>
  <si>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오산천</t>
  </si>
  <si>
    <t>오산 스테이크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</si>
  <si>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4.[**라질 스테이크 오산점]플레이스를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{ㅈㅈㅊ}
정답 : &lt;3&gt; 글자
* 정답란에 띄어쓰기 없이 입력 후 제출해주세요.</t>
  </si>
  <si>
    <t>오산 슈하스코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</si>
  <si>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4.[**라질 스테이크 오산점]플레이스를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{ㅁㄷㅅ}
정답 : &lt;3&gt; 글자
* 정답란에 띄어쓰기 없이 입력 후 제출해주세요.</t>
  </si>
  <si>
    <t>마등산</t>
  </si>
  <si>
    <t>오산 슈하스코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</si>
  <si>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4.[**라질 스테이크 오산점]플레이스를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{ㅁㅎㄱㅅㅁㅇ}
정답 : &lt;6&gt; 글자
* 정답란에 띄어쓰기 없이 입력 후 제출해주세요.</t>
  </si>
  <si>
    <t>물향기수목원</t>
  </si>
  <si>
    <t>02월 25일 마감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</si>
  <si>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{ㅈㅇㄱㅇ}
정답 : &lt;4&gt; 글자
* 정답란에 띄어쓰기 없이 입력 후 제출해주세요.</t>
  </si>
  <si>
    <t>중앙공원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</si>
  <si>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{ㅎㄱㄱㅎㄷㅎㄱ}
정답 : &lt;7&gt; 글자
* 정답란에 띄어쓰기 없이 입력 후 제출해주세요.</t>
  </si>
  <si>
    <t>한국공학대학교</t>
  </si>
  <si>
    <t>정왕동 자동차검사소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</si>
  <si>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{ㅎㅁㄱㅇ}
정답 : &lt;4&gt; 글자
* 정답란에 띄어쓰기 없이 입력 후 제출해주세요.</t>
  </si>
  <si>
    <t>시흥검사소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</si>
  <si>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{ㄱㅅㄴㄹㅅ}
정답 : &lt;5&gt; 글자
* 정답란에 띄어쓰기 없이 입력 후 제출해주세요.</t>
  </si>
  <si>
    <t>곰솔누리숲</t>
  </si>
  <si>
    <t>시흥 정왕동 자동차검사소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</si>
  <si>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4.[*흥1급정비공업사]플레이스를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</si>
  <si>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옥구공원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</si>
  <si>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4.[**온뮤직 실용음악학원]플레이스를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{ㅍㅊㅈㅇㄱㅇ}
정답 : &lt;6&gt; 글자
* 정답란에 띄어쓰기 없이 입력 후 제출해주세요.</t>
  </si>
  <si>
    <t>평촌중앙공원</t>
  </si>
  <si>
    <t>**온뮤직 실용음악학원</t>
  </si>
  <si>
    <t>성남 태평동 외풍차단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</si>
  <si>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[*나틈새제로 외풍차단]플레이스를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</si>
  <si>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*나틈새제로 외풍차단</t>
  </si>
  <si>
    <t>https://m.place.naver.com/place/2060801710/home?entry=pll</t>
  </si>
  <si>
    <t>https://docs.google.com/spreadsheets/d/1jMEM3TdsyZlTf-f6fo1_nD_fTw4cZT5P7P_e7m7uHgI/edit?gid=1910245993#gid=1910245993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</si>
  <si>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4.[*유오피스 슈가맨워크 용인기흥역점]플레이스를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{ㄱㅊㄱㅇ}
정답 : &lt;4&gt; 글자
* 정답란에 띄어쓰기 없이 입력 후 제출해주세요.</t>
  </si>
  <si>
    <t>갈천공원</t>
  </si>
  <si>
    <t>용인 공유오피스 슈가맨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</si>
  <si>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4.[*유오피스 슈가맨워크 용인기흥역점]플레이스를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{ㅅㄱㅅㄷ}
정답 : &lt;4&gt; 글자
* 정답란에 띄어쓰기 없이 입력 후 제출해주세요.</t>
  </si>
  <si>
    <t>신갈성당</t>
  </si>
  <si>
    <t>용인 슈가맨 공유오피스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</si>
  <si>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4.[*유오피스 슈가맨워크 용인기흥역점]플레이스를 방문 하고 [ 소식 ] 탭을 클릭 해주세요.
 5. [ 소식 ] 탭을 클릭 후 아래 게시글 확인 해주세요. 
 6. 게시글을 보고 빈칸을 확인 후 정답에 입력 해주세요.  
 7.  정답 : &lt;3&gt; 글자
초성힌트 : {알림 비상주 3개월 무료 OOO}
* 정답란에 띄어쓰기 없이 입력 후 제출해주세요.</t>
  </si>
  <si>
    <t>서비스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</si>
  <si>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4.[법률사무소 형사변호사 충*]플레이스를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{ㅍㅊㅈㅇㄱㅇ}
정답 : &lt;6&gt; 글자
* 정답란에 띄어쓰기 없이 입력 후 제출해주세요.</t>
  </si>
  <si>
    <t>법률사무소 형사변호사 충*</t>
  </si>
  <si>
    <t>안양변호사 충용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</si>
  <si>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4.[법률사무소 형사변호사 충*]플레이스를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{ㅍㅊㄱㅇ}
정답 : &lt;4&gt; 글자
* 정답란에 띄어쓰기 없이 입력 후 제출해주세요.</t>
  </si>
  <si>
    <t>안양 동안 충용 변호사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</si>
  <si>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4.[법률사무소 형사변호사 충*]플레이스를 방문 하고 [ 소식 ] 탭을 클릭 해주세요.
 5. [ 소식 ] 탭을 클릭 후 아래 게시글 확인 해주세요. 
 6. 게시글을 보고 빈칸을 확인 후 정답에 입력 해주세요.  
 7.  정답 : &lt;2&gt; 글자
초성힌트 : {블로그 보이스피싱 OO 무혐의 이끌어 낸 성공사례}
* 정답란에 띄어쓰기 없이 입력 후 제출해주세요.</t>
  </si>
  <si>
    <t>사기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</si>
  <si>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{ㅅㅎㅁㄱ}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</si>
  <si>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{ㅅㅍㅇㅅㄱㅇ}
정답 : &lt;6&gt; 글자
* 정답란에 띄어쓰기 없이 입력 후 제출해주세요.</t>
  </si>
  <si>
    <t>성포예술공원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</si>
  <si>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&lt;3&gt; 글자
초성힌트 : {알림 💙 고객 감사 OOO 혜택 안내}
* 정답란에 띄어쓰기 없이 입력 후 제출해주세요.</t>
  </si>
  <si>
    <t>웨이팅</t>
  </si>
  <si>
    <t>안산 과메기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</si>
  <si>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</si>
  <si>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바위공원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</si>
  <si>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4.[*선장어시장 안산중앙점]플레이스를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</si>
  <si>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4.[*선장어시장 안산중앙점]플레이스를 방문 하고 [ 소식 ] 탭을 클릭 해주세요.
 5. [ 소식 ] 탭을 클릭 후 아래 게시글 확인 해주세요. 
 6. 게시글을 보고 빈칸을 확인 후 정답에 입력 해주세요.  
 7.  정답 : &lt;2&gt; 글자
초성힌트 : {알림 ❄️🐟 겨울 제철 OO, 방어회 한 점 ✨🫧}
* 정답란에 띄어쓰기 없이 입력 후 제출해주세요.</t>
  </si>
  <si>
    <t>별미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</si>
  <si>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{ㅎㅇㄹㅇㄹ}
정답 : &lt;5&gt; 글자
* 정답란에 띄어쓰기 없이 입력 후 제출해주세요.</t>
  </si>
  <si>
    <t>홍유릉유릉</t>
  </si>
  <si>
    <t>남양주 애견카페왕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</si>
  <si>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{ㅇㅊㅇㅁ}
정답 : &lt;4&gt; 글자
* 정답란에 띄어쓰기 없이 입력 후 제출해주세요.</t>
  </si>
  <si>
    <t>의친왕묘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</si>
  <si>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4.[*견카페왕 애견유치원,애견호텔]플레이스를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{ㅇㅍㄱㄹㄱㅇ}
정답 : &lt;6&gt; 글자
* 정답란에 띄어쓰기 없이 입력 후 제출해주세요.</t>
  </si>
  <si>
    <t>일패근린공원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</si>
  <si>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{ㅂㄱㅅ}
정답 : &lt;3&gt; 글자
* 정답란에 띄어쓰기 없이 입력 후 제출해주세요.</t>
  </si>
  <si>
    <t>https://m.place.naver.com/place/2014548028/home?entry=pll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</si>
  <si>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{ㅅㅅㅇㄱㅇ}
정답 : &lt;5&gt; 글자
* 정답란에 띄어쓰기 없이 입력 후 제출해주세요.</t>
  </si>
  <si>
    <t>스승의공원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</si>
  <si>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4.[*리뷰티 눈썹&amp;속눈썹]플레이스를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</si>
  <si>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유성천</t>
  </si>
  <si>
    <t>호치민 골프레슨 데이비드골프아카데미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</si>
  <si>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4.[*이비드골프아카데미]플레이스를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{ㅅㅈㄹ}
정답 : &lt;3&gt; 글자
* 정답란에 띄어쓰기 없이 입력 후 제출해주세요.</t>
  </si>
  <si>
    <t>선정릉</t>
  </si>
  <si>
    <t>*이비드골프아카데미</t>
  </si>
  <si>
    <t>https://m.place.naver.com/place/1872141888/home?entry=pll</t>
  </si>
  <si>
    <t>대치동 골프레슨 데이비드골프아카데미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</si>
  <si>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4.[*이비드골프아카데미]플레이스를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{ㅅㅅㄲㅊㄱㅇ}
정답 : &lt;6&gt; 글자
* 정답란에 띄어쓰기 없이 입력 후 제출해주세요.</t>
  </si>
  <si>
    <t>삼성까치공원</t>
  </si>
  <si>
    <t>강남 골프레슨 데이비드골프아카데미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</si>
  <si>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4.[*이비드골프아카데미]플레이스를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{ㅇㅅㅇㄱㅇ}
정답 : &lt;5&gt; 글자
* 정답란에 띄어쓰기 없이 입력 후 제출해주세요.</t>
  </si>
  <si>
    <t>아시아공원</t>
  </si>
  <si>
    <t>봉명동위스키바 루미테라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</si>
  <si>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4.[*미테라]플레이스를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{ㄱㄷㄹㄷㅇㄱㄹ}
정답 : &lt;7&gt; 글자
* 정답란에 띄어쓰기 없이 입력 후 제출해주세요.</t>
  </si>
  <si>
    <t>궁동로데오거리</t>
  </si>
  <si>
    <t>대전 루미테라</t>
  </si>
  <si>
    <t>대전 봉명동 루미테라</t>
  </si>
  <si>
    <t>대전 엘리뷰티 눈썹문신</t>
  </si>
  <si>
    <t>의정부 유영스파</t>
  </si>
  <si>
    <t>유영스파테라피</t>
  </si>
  <si>
    <t>강동 인테리어 필름 영림필름 에스케이인테리어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</si>
  <si>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4.[*림필름 에스케이인테리어 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{ㅊㅎㄷㄹㄷㅇㄱㄹ}
정답 : &lt;8&gt; 글자
* 정답란에 띄어쓰기 없이 입력 후 제출해주세요.</t>
  </si>
  <si>
    <t>천호동로데오거리</t>
  </si>
  <si>
    <t>*림필름 에스케이인테리어 필름</t>
  </si>
  <si>
    <t>https://m.place.naver.com/place/2036122085/home?entry=pll</t>
  </si>
  <si>
    <t>강동 영림필름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</si>
  <si>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4.[*림필름 에스케이인테리어 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{ㅅㄴㄷㅈㄲㅁㄱㅁ}
정답 : &lt;8&gt; 글자
* 정답란에 띄어쓰기 없이 입력 후 제출해주세요.</t>
  </si>
  <si>
    <t>성내동주꾸미골목</t>
  </si>
  <si>
    <t>천호역 영림필름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</si>
  <si>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4.[*림필름 에스케이인테리어 필름]플레이스를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{ㅍㄴㅌㅅㄱㄷㅈㄱ}
정답 : &lt;8&gt; 글자
* 정답란에 띄어쓰기 없이 입력 후 제출해주세요.</t>
  </si>
  <si>
    <t>풍납토성경당지구</t>
  </si>
  <si>
    <t>미사역 선두커피</t>
  </si>
  <si>
    <t>하남 선두커피</t>
  </si>
  <si>
    <t>전곡읍 카페 카페스톤</t>
  </si>
  <si>
    <t>프리허그한의원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</si>
  <si>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4.[*리허그한의원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{ㅅㅁㅈㄱㄱㅇ}
정답 : &lt;6&gt; 글자
* 정답란에 띄어쓰기 없이 입력 후 제출해주세요.</t>
  </si>
  <si>
    <t>상무조각공원</t>
  </si>
  <si>
    <t>*리허그한의원 광주</t>
  </si>
  <si>
    <t>https://m.place.naver.com/hospital/32896886/home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</si>
  <si>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4.[*리허그한의원 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{ㅇㄹㅍㄱㅇ}
정답 : &lt;5&gt; 글자
* 정답란에 띄어쓰기 없이 입력 후 제출해주세요.</t>
  </si>
  <si>
    <t>올림픽공원</t>
  </si>
  <si>
    <t>*리허그한의원 수원</t>
  </si>
  <si>
    <t>https://m.place.naver.com/hospital/31292985/home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</si>
  <si>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4.[*리허그한의원 인천]플레이스를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{ㄱㅇㄹㄷㅇㄱㅈ}
정답 : &lt;7&gt; 글자
* 정답란에 띄어쓰기 없이 입력 후 제출해주세요.</t>
  </si>
  <si>
    <t>구월로데오광장</t>
  </si>
  <si>
    <t>*리허그한의원 인천</t>
  </si>
  <si>
    <t>https://m.place.naver.com/hospital/32839998/home</t>
  </si>
  <si>
    <t>마산휴대폰 휴대폰아울렛 월영점</t>
  </si>
  <si>
    <t>https://m.place.naver.com/restaurant/1851070163/home?entry=pll</t>
  </si>
  <si>
    <t>마산 휴대폰아울렛 월영점</t>
  </si>
  <si>
    <t>휴대폰아울렛 월영점</t>
  </si>
  <si>
    <t>연수 보호센터 제일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</si>
  <si>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{ㄱㄱㄱㅇ}
정답 : &lt;4&gt; 글자
* 정답란에 띄어쓰기 없이 입력 후 제출해주세요.</t>
  </si>
  <si>
    <t>갯골공원</t>
  </si>
  <si>
    <t>연수제일주간보호센터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</si>
  <si>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{ㅁㅎㅅㅅ}
정답 : &lt;4&gt; 글자
* 정답란에 띄어쓰기 없이 입력 후 제출해주세요.</t>
  </si>
  <si>
    <t>문학산성</t>
  </si>
  <si>
    <t>인천 제일 주간보호센터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</si>
  <si>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4.[*수제일주간보호센터]플레이스를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{ㅈㅁㄱㄹㄱㅇ}
정답 : &lt;6&gt; 글자
* 정답란에 띄어쓰기 없이 입력 후 제출해주세요.</t>
  </si>
  <si>
    <t>장미근린공원</t>
  </si>
  <si>
    <t>제일 인천주간보호센터</t>
  </si>
  <si>
    <t>제일보호센터 연수</t>
  </si>
  <si>
    <t>구월동 속눈썹 뷰미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</si>
  <si>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 구월점]플레이스를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{ㄱㅇㅊㅇㄱㄹㄱㅇ}
정답 : &lt;8&gt; 글자
* 정답란에 띄어쓰기 없이 입력 후 제출해주세요.</t>
  </si>
  <si>
    <t>구월체육근린공원</t>
  </si>
  <si>
    <t>*미 구월점</t>
  </si>
  <si>
    <t>https://m.place.naver.com/place/1724453477/home?entry=pll</t>
  </si>
  <si>
    <t>구월동 뷰미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</si>
  <si>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 구월점]플레이스를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{ㄱㅇㄹㄷㅇㄱㅈ}
정답 : &lt;7&gt; 글자
* 정답란에 띄어쓰기 없이 입력 후 제출해주세요.</t>
  </si>
  <si>
    <t>인천 뷰미 속눈썹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</si>
  <si>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 구월점]플레이스를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{ㅅㅂㅇㄱㅇ}
정답 : &lt;5&gt; 글자
* 정답란에 띄어쓰기 없이 입력 후 제출해주세요.</t>
  </si>
  <si>
    <t>석바위공원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</si>
  <si>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잠실]플레이스를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{ㅇㄹㄴㄱㅈ}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</si>
  <si>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홍대]플레이스를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{ㅊㅈㄱㅅㄱㄷㄱㅎ}
정답 : &lt;8&gt; 글자
* 정답란에 띄어쓰기 없이 입력 후 제출해주세요.</t>
  </si>
  <si>
    <t>수원역 마라꼬치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</si>
  <si>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4.[*오마라 수원역점]플레이스를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{ㅅㅇㅎㄱ}
정답 : &lt;4&gt; 글자
* 정답란에 띄어쓰기 없이 입력 후 제출해주세요.</t>
  </si>
  <si>
    <t>*오마라 수원역점</t>
  </si>
  <si>
    <t>https://m.place.naver.com/restaurant/2010049527/home</t>
  </si>
  <si>
    <t>https://docs.google.com/spreadsheets/d/137SKn2S7N23DIo0G-K5k_cW3GoCC7ErKu83oz9tMIyw/edit?gid=400490730#gid=400490730</t>
  </si>
  <si>
    <t>수원역 마라꼬치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</si>
  <si>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4.[*오마라 수원역점]플레이스를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{ㅅㅎㅊ}
정답 : &lt;3&gt; 글자
* 정답란에 띄어쓰기 없이 입력 후 제출해주세요.</t>
  </si>
  <si>
    <t>수원역 샤오마라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</si>
  <si>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4.[*오마라 수원역점]플레이스를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{ㄷㅁㄱㅇ}
정답 : &lt;4&gt; 글자
* 정답란에 띄어쓰기 없이 입력 후 제출해주세요.</t>
  </si>
  <si>
    <t>동말공원</t>
  </si>
  <si>
    <t>수원역 마라꼬치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</si>
  <si>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4.[*오마라 수원역점]플레이스를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{ㅇㅋㄹㅎㄱㄱㅇ}
정답 : &lt;7&gt; 글자
* 정답란에 띄어쓰기 없이 입력 후 제출해주세요.</t>
  </si>
  <si>
    <t>수원역 마라꼬치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</si>
  <si>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4.[*오마라 수원역점]플레이스를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{ㅅㄹㄱㅇ}
정답 : &lt;4&gt; 글자
* 정답란에 띄어쓰기 없이 입력 후 제출해주세요.</t>
  </si>
  <si>
    <t>평택돌잔치 ARTE DEL SOGNO 꿈의미술관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</si>
  <si>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</si>
  <si>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**TE DEL SOGNO 꿈의미술관</t>
  </si>
  <si>
    <t>https://m.place.naver.com/restaurant/1043236038/home?entry=plt</t>
  </si>
  <si>
    <t>평택 ARTE DEL SOGNO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</si>
  <si>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{ㅈㅇㅊ}
정답 : &lt;3&gt; 글자
* 정답란에 띄어쓰기 없이 입력 후 제출해주세요.</t>
  </si>
  <si>
    <t>진위천</t>
  </si>
  <si>
    <t>평택 꿈의미술관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</si>
  <si>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{ㅇㄷㄱㄹㄱㅇ}
정답 : &lt;6&gt; 글자
* 정답란에 띄어쓰기 없이 입력 후 제출해주세요.</t>
  </si>
  <si>
    <t>원동근린공원</t>
  </si>
  <si>
    <t>신정네거리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</si>
  <si>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4.[*뎅가]플레이스를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{ㄱㄴㄱㄹㄱㅇ}
정답 : &lt;6&gt; 글자
* 정답란에 띄어쓰기 없이 입력 후 제출해주세요.</t>
  </si>
  <si>
    <t>*뎅가</t>
  </si>
  <si>
    <t>https://m.place.naver.com/restaurant/1807607719/home</t>
  </si>
  <si>
    <t>신정네거리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</si>
  <si>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4.[*뎅가]플레이스를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{ㅇㅁㄱㅇ}
정답 : &lt;4&gt; 글자
* 정답란에 띄어쓰기 없이 입력 후 제출해주세요.</t>
  </si>
  <si>
    <t>오목공원</t>
  </si>
  <si>
    <t>신정네거리 일식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</si>
  <si>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4.[*뎅가]플레이스를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{ㅅㅅㅅ}
정답 : &lt;3&gt; 글자
* 정답란에 띄어쓰기 없이 입력 후 제출해주세요.</t>
  </si>
  <si>
    <t>신정네거리 이자카야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</si>
  <si>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4.[*뎅가]플레이스를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{ㅇㅁㅅㅂㄱㅇ}
정답 : &lt;6&gt; 글자
* 정답란에 띄어쓰기 없이 입력 후 제출해주세요.</t>
  </si>
  <si>
    <t>신정네거리 오꼬노미야끼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</si>
  <si>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4.[*뎅가]플레이스를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{ㄷㅇㄱㄹㄱㅇ}
정답 : &lt;6&gt; 글자
* 정답란에 띄어쓰기 없이 입력 후 제출해주세요.</t>
  </si>
  <si>
    <t>덕의근린공원</t>
  </si>
  <si>
    <t>https://m.place.naver.com/restaurant/1511677705/home?entry=pll</t>
  </si>
  <si>
    <t>강화도 손칼국수</t>
  </si>
  <si>
    <t>강화도 칼국수 도토리</t>
  </si>
  <si>
    <t>강화도 도토리바지락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</si>
  <si>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4.[**84 한우클래식 천안본점]플레이스를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</si>
  <si>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**84 한우클래식 천안본점</t>
  </si>
  <si>
    <t>불당동 한우구이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</si>
  <si>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프라**]플레이스를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</si>
  <si>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1984 한우클래식 프라**</t>
  </si>
  <si>
    <t>불당동 한우구이 맛집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</si>
  <si>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[1984 한우클래식 프라**]플레이스를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</si>
  <si>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하이**]플레이스를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{ㅎㅇㅅ}
정답 : &lt;3&gt; 글자
* 정답란에 띄어쓰기 없이 입력 후 제출해주세요.</t>
  </si>
  <si>
    <t>1984 한우클래식 하이**</t>
  </si>
  <si>
    <t>성성동 한우구이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</si>
  <si>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울**]플레이스를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{ㅋㅁㅅ}
정답 : &lt;3&gt; 글자
* 정답란에 띄어쓰기 없이 입력 후 제출해주세요.</t>
  </si>
  <si>
    <t>1984 한우클래식 울**</t>
  </si>
  <si>
    <t>성성동 한우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</si>
  <si>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[1984 한우클래식 울**]플레이스를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</si>
  <si>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종로 인의동 결혼반지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</si>
  <si>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4.[*리모바이유 효성주얼리시티점]플레이스를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{ㅈㅁㅇㅈ}
정답 : &lt;4&gt; 글자
* 정답란에 띄어쓰기 없이 입력 후 제출해주세요.</t>
  </si>
  <si>
    <t>종묘어정</t>
  </si>
  <si>
    <t>*리모바이유 효성주얼리시티점</t>
  </si>
  <si>
    <t>https://m.place.naver.com/place/37046622/home?entry=pll</t>
  </si>
  <si>
    <t>홍대 루프탑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</si>
  <si>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{ㅊㅈㄱㅅㄱㄷㄱㅎ}
정답 : &lt;8&gt; 글자
* 정답란에 띄어쓰기 없이 입력 후 제출해주세요.</t>
  </si>
  <si>
    <t>무채*</t>
  </si>
  <si>
    <t>연남동 루프탑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</si>
  <si>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{ㅎㄷㄱㄹ}
정답 : &lt;4&gt; 글자
* 정답란에 띄어쓰기 없이 입력 후 제출해주세요.</t>
  </si>
  <si>
    <t>홍대입구역 루프탑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</si>
  <si>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{ㅎㅇㅁㅎㄱㅇ}
정답 : &lt;6&gt; 글자
* 정답란에 띄어쓰기 없이 입력 후 제출해주세요.</t>
  </si>
  <si>
    <t>홍대 무채색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</si>
  <si>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[무채*]플레이스를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</si>
  <si>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홍대입구역 무채색</t>
  </si>
  <si>
    <t>호원동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</si>
  <si>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4.[**tness H]플레이스를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</si>
  <si>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석림사</t>
  </si>
  <si>
    <t>**tness H</t>
  </si>
  <si>
    <t>호원동 헬스장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</si>
  <si>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[**tness H]플레이스를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</si>
  <si>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영주맛집 일륜월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</si>
  <si>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4.[일륜*]플레이스를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{ㅅㅊㄷㅊ}
정답 : &lt;4&gt; 글자
* 정답란에 띄어쓰기 없이 입력 후 제출해주세요.</t>
  </si>
  <si>
    <t>서천둔치</t>
  </si>
  <si>
    <t>일륜*</t>
  </si>
  <si>
    <t>https://m.place.naver.com/restaurant/1341765006/home</t>
  </si>
  <si>
    <t>https://docs.google.com/spreadsheets/d/1XW3h6m-ddN5EMPgkVEARCQzWjKqNBnhet0Wr8ItRHDk/edit?gid=592638842#gid=592638842</t>
  </si>
  <si>
    <t>광진구 하수구막힘 정석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</si>
  <si>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4.[하수구막*]플레이스를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{ㅇㅊㅅㅅㄷ}
정답 : &lt;5&gt; 글자
* 정답란에 띄어쓰기 없이 입력 후 제출해주세요.</t>
  </si>
  <si>
    <t>아차산성당</t>
  </si>
  <si>
    <t>하수구막*</t>
  </si>
  <si>
    <t>https://m.place.naver.com/place/1000130933/home?entry=pll</t>
  </si>
  <si>
    <t>https://docs.google.com/spreadsheets/d/1DhcmMoxowhJnLgZ8nPf6SPUUTbYRw7_cZqxoXH6ug0o/edit?gid=1894499343#gid=1894499343</t>
  </si>
  <si>
    <t>광진구 정석설비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</si>
  <si>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4.[하수구막*]플레이스를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{ㅇㅊㅅㅇㄷㅂㄹㄱ}
정답 : &lt;8&gt; 글자
* 정답란에 띄어쓰기 없이 입력 후 제출해주세요.</t>
  </si>
  <si>
    <t>아차산일대보루군</t>
  </si>
  <si>
    <t>광진구 정석설비 하수구막힘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</si>
  <si>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4.[하수구막*]플레이스를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{ㅇㅊㅅㅇㅇㄹㄱㅈ}
정답 : &lt;8&gt; 글자
* 정답란에 띄어쓰기 없이 입력 후 제출해주세요.</t>
  </si>
  <si>
    <t>아차산어울림광장</t>
  </si>
  <si>
    <t>정석설비 광진구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</si>
  <si>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4.[하수구막*]플레이스를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{ㅇㅎㅅ}
정답 : &lt;3&gt; 글자
* 정답란에 띄어쓰기 없이 입력 후 제출해주세요.</t>
  </si>
  <si>
    <t>영화사</t>
  </si>
  <si>
    <t>정석설비 광진구 하수구막힘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</si>
  <si>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4.[하수구막*]플레이스를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{ㅎㅇㄹㄱㅇ}
정답 : &lt;5&gt; 글자
* 정답란에 띄어쓰기 없이 입력 후 제출해주세요.</t>
  </si>
  <si>
    <t>진접 뉴웨이짐</t>
  </si>
  <si>
    <t>뉴웨이짐 진접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</si>
  <si>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{ㄱㅈㄱㅇ}
정답 : &lt;4&gt; 글자
* 정답란에 띄어쓰기 없이 입력 후 제출해주세요.</t>
  </si>
  <si>
    <t>가정공원</t>
  </si>
  <si>
    <t>모스테틱 청라 두피관리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</si>
  <si>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4.[*스테틱 인천청라점]플레이스를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{ㅈㅅㄱㅁ}
정답 : &lt;4&gt; 글자
* 정답란에 띄어쓰기 없이 입력 후 제출해주세요.</t>
  </si>
  <si>
    <t>조서강묘</t>
  </si>
  <si>
    <t>도계동 한의원 이호한의원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</si>
  <si>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4.[*호한의원]플레이스를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{ㅋㄴㅁㄱㅇ}
정답 : &lt;5&gt; 글자
* 정답란에 띄어쓰기 없이 입력 후 제출해주세요.</t>
  </si>
  <si>
    <t>큰나무공원</t>
  </si>
  <si>
    <t>*호한의원</t>
  </si>
  <si>
    <t>도계동 이호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</si>
  <si>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4.[*호한의원]플레이스를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{ㅍㅇㄱㄹㄱㅇ}
정답 : &lt;6&gt; 글자
* 정답란에 띄어쓰기 없이 입력 후 제출해주세요.</t>
  </si>
  <si>
    <t>팔용근린공원</t>
  </si>
  <si>
    <t>이호 한의원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</si>
  <si>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4.[*호한의원]플레이스를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{ㄹㅅㄹㅅㅌㄱㅇ}
정답 : &lt;7&gt; 글자
* 정답란에 띄어쓰기 없이 입력 후 제출해주세요.</t>
  </si>
  <si>
    <t>람사르생태공원</t>
  </si>
  <si>
    <t>김해 율하 수학학원 여기수학학원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</si>
  <si>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4.[*기수학학원 율하점]플레이스를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{ㅅㅇㅈㄱㅇ}
정답 : &lt;5&gt; 글자
* 정답란에 띄어쓰기 없이 입력 후 제출해주세요.</t>
  </si>
  <si>
    <t>소우지공원</t>
  </si>
  <si>
    <t>*기수학학원 율하점</t>
  </si>
  <si>
    <t>https://m.place.naver.com/place/1064856202/home?entry=pll</t>
  </si>
  <si>
    <t>김해 여기수학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</si>
  <si>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4.[*기수학학원 율하점]플레이스를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{ㅇㅅㅇ}
정답 : &lt;3&gt; 글자
* 정답란에 띄어쓰기 없이 입력 후 제출해주세요.</t>
  </si>
  <si>
    <t>약사암</t>
  </si>
  <si>
    <t>여기수학 김해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</si>
  <si>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4.[*기수학학원 율하점]플레이스를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{ㅈㅇㅅㅅㄸㄱㅇ}
정답 : &lt;7&gt; 글자
* 정답란에 띄어쓰기 없이 입력 후 제출해주세요.</t>
  </si>
  <si>
    <t>장유새심뜰공원</t>
  </si>
  <si>
    <t>인계동 예비신부 다이어트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</si>
  <si>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4.[*뉴다이어트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{ㅁㅎㄱㄹㄱㅇ}
정답 : &lt;6&gt; 글자
* 정답란에 띄어쓰기 없이 입력 후 제출해주세요.</t>
  </si>
  <si>
    <t>매화근린공원</t>
  </si>
  <si>
    <t>*뉴다이어트 수원인계점</t>
  </si>
  <si>
    <t>https://m.place.naver.com/place/1941197871/home</t>
  </si>
  <si>
    <t>인계동 예비신부 다이어트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</si>
  <si>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4.[*뉴다이어트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{ㅁㅌㄷㅅㄷ}
정답 : &lt;5&gt; 글자
* 정답란에 띄어쓰기 없이 입력 후 제출해주세요.</t>
  </si>
  <si>
    <t>매탄동성당</t>
  </si>
  <si>
    <t>잠실 신부관리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</si>
  <si>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4.[*끌라핏 잠실본점]플레이스를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{ㅌㅊ}
정답 : &lt;2&gt; 글자
* 정답란에 띄어쓰기 없이 입력 후 제출해주세요.</t>
  </si>
  <si>
    <t>*끌라핏 잠실본점</t>
  </si>
  <si>
    <t>https://m.place.naver.com/place/2073219473/home</t>
  </si>
  <si>
    <t>잠실 신부관리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</si>
  <si>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4.[*끌라핏 잠실본점]플레이스를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{ㅅㅊㅎㅅ}
정답 : &lt;4&gt; 글자
* 정답란에 띄어쓰기 없이 입력 후 제출해주세요.</t>
  </si>
  <si>
    <t>양재시민의숲 옥된장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</si>
  <si>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4.[*된장 양재시민의숲점]플레이스를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{ㅇㅈㅊㄱㄹㄱㅇ}
정답 : &lt;7&gt; 글자
* 정답란에 띄어쓰기 없이 입력 후 제출해주세요.</t>
  </si>
  <si>
    <t>양재천근린공원</t>
  </si>
  <si>
    <t>양재시민의숲 수육전골</t>
  </si>
  <si>
    <t>광안리 교타쿠</t>
  </si>
  <si>
    <t>고터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</si>
  <si>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4.[*포양꼬치]플레이스를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</si>
  <si>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세빛섬</t>
  </si>
  <si>
    <t>*포양꼬치</t>
  </si>
  <si>
    <t>https://m.place.naver.com/restaurant/1738010790/home</t>
  </si>
  <si>
    <t>고터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</si>
  <si>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4.[*포양꼬치]플레이스를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{ㅊㅂㅅ}
정답 : &lt;3&gt; 글자
* 정답란에 띄어쓰기 없이 입력 후 제출해주세요.</t>
  </si>
  <si>
    <t>채빛섬</t>
  </si>
  <si>
    <t>고터 양꼬치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</si>
  <si>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4.[*포양꼬치]플레이스를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{ㄱㅂㅅ}
정답 : &lt;3&gt; 글자
* 정답란에 띄어쓰기 없이 입력 후 제출해주세요.</t>
  </si>
  <si>
    <t>가빛섬</t>
  </si>
  <si>
    <t>하남 케렌시아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</si>
  <si>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{ㅁㅅㄹ}
정답 : &lt;3&gt; 글자
* 정답란에 띄어쓰기 없이 입력 후 제출해주세요.</t>
  </si>
  <si>
    <t>*렌시아 미사</t>
  </si>
  <si>
    <t>https://m.place.naver.com/place/1969016849/home?entry=pll</t>
  </si>
  <si>
    <t>하남 마사지 케렌시아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</si>
  <si>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{ㄱㅇㄱㄹㄱㅇ}
정답 : &lt;6&gt; 글자
* 정답란에 띄어쓰기 없이 입력 후 제출해주세요.</t>
  </si>
  <si>
    <t>강일근린공원</t>
  </si>
  <si>
    <t>케렌시아 하남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</si>
  <si>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{ㅁㅅㅅㄱㅇ}
정답 : &lt;5&gt; 글자
* 정답란에 띄어쓰기 없이 입력 후 제출해주세요.</t>
  </si>
  <si>
    <t>미사숲공원</t>
  </si>
  <si>
    <t>하남 망월 케렌시아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</si>
  <si>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{ㄱㅅ}
정답 : &lt;2&gt; 글자
* 정답란에 띄어쓰기 없이 입력 후 제출해주세요.</t>
  </si>
  <si>
    <t>구산</t>
  </si>
  <si>
    <t>망월 케렌시아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</si>
  <si>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{ㅂㅁㄱㄹㄱㅇ}
정답 : &lt;6&gt; 글자
* 정답란에 띄어쓰기 없이 입력 후 제출해주세요.</t>
  </si>
  <si>
    <t>정선 누리한우촌</t>
  </si>
  <si>
    <t>정선 맛집 누리한우촌</t>
  </si>
  <si>
    <t>부산 법무사허성엽사무소</t>
  </si>
  <si>
    <t>부산 허성엽사무소</t>
  </si>
  <si>
    <t>부산법무사 법무사허성엽사무소</t>
  </si>
  <si>
    <t>운정꽃집 데이지무드 운정점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</si>
  <si>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4.[*이지무드 운정점]플레이스를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{ㅁㄹㄴㄱㅇ}
정답 : &lt;5&gt; 글자
* 정답란에 띄어쓰기 없이 입력 후 제출해주세요.</t>
  </si>
  <si>
    <t>미리내공원</t>
  </si>
  <si>
    <t>*이지무드 운정점</t>
  </si>
  <si>
    <t>https://m.place.naver.com/place/1009371779/home?entry=pll</t>
  </si>
  <si>
    <t>운정 데이지무드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</si>
  <si>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4.[*이지무드 운정점]플레이스를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{ㅇㄷㅈㅈㅈ}
정답 : &lt;5&gt; 글자
* 정답란에 띄어쓰기 없이 입력 후 제출해주세요.</t>
  </si>
  <si>
    <t>와동조정지</t>
  </si>
  <si>
    <t>운정 꽃집 데이지무드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</si>
  <si>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4.[*이지무드 운정점]플레이스를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</si>
  <si>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산내공원</t>
  </si>
  <si>
    <t>공덕역 허리통증</t>
  </si>
  <si>
    <t>공덕역 정형외과 추천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</si>
  <si>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[*덕척정형외과재활의학과의원]플레이스를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&lt;1&gt; 글자
9. 정답란에 띄어쓰기 없이 입력 후 제출해주세요.</t>
  </si>
  <si>
    <t>공덕역 도수치료</t>
  </si>
  <si>
    <t>상봉역 정형외과</t>
  </si>
  <si>
    <t>상봉동 정형외과</t>
  </si>
  <si>
    <t>상봉역 도수치료</t>
  </si>
  <si>
    <t>상봉 정형외과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</si>
  <si>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[*봉퍼스트본정형외과의원]플레이스를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</si>
  <si>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[*디쌩쌩 신경외과의원]플레이스를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&lt;2&gt; 글자
9. 정답란에 띄어쓰기 없이 입력 후 제출해주세요.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</si>
  <si>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[*크원연세마디의원]플레이스를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 ※소수점 포함하여 입력해주세요.
9. 정답란에 띄어쓰기 없이 입력 후 제출해주세요.</t>
  </si>
  <si>
    <t>여의도 피부과 나의미래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</si>
  <si>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{ㅅㄴㅅㄷㅅ}
정답 : &lt;5&gt; 글자
* 정답란에 띄어쓰기 없이 입력 후 제출해주세요.</t>
  </si>
  <si>
    <t>소녀시대숲</t>
  </si>
  <si>
    <t>*의미래피부과의원</t>
  </si>
  <si>
    <t>https://m.place.naver.com/hospital/20601850/home?entry=pll</t>
  </si>
  <si>
    <t>여의도 피부과 나의미래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</si>
  <si>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{ㅎㄱ}
정답 : &lt;2&gt; 글자
* 정답란에 띄어쓰기 없이 입력 후 제출해주세요.</t>
  </si>
  <si>
    <t>한강</t>
  </si>
  <si>
    <t>여의도 피부과 나의미래피부과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</si>
  <si>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[*의미래피부과의원]플레이스를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 ※소수점 포함하여 입력해주세요.
9. 정답란에 띄어쓰기 없이 입력 후 제출해주세요.</t>
  </si>
  <si>
    <t>휴대폰성지 제로모바일 평택오산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</si>
  <si>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</si>
  <si>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휴대폰성지 제로모바*</t>
  </si>
  <si>
    <t>https://m.place.naver.com/place/1877342806/home?entry=pll</t>
  </si>
  <si>
    <t>평택오산 휴대폰성지 제로모바일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</si>
  <si>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{ㅊㅇㄱ}
정답 : &lt;3&gt; 글자
* 정답란에 띄어쓰기 없이 입력 후 제출해주세요.</t>
  </si>
  <si>
    <t>충의각</t>
  </si>
  <si>
    <t>평택오산 휴대폰성지 제로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</si>
  <si>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{ㅅㅅㄱㅁㅁㅅㄷ}
정답 : &lt;7&gt; 글자
* 정답란에 띄어쓰기 없이 입력 후 제출해주세요.</t>
  </si>
  <si>
    <t>수성군묘및사당</t>
  </si>
  <si>
    <t>평택오산 휴대폰성지 모바일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</si>
  <si>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{ㅂㅈㅅㄱㅇ}
정답 : &lt;5&gt; 글자
* 정답란에 띄어쓰기 없이 입력 후 제출해주세요.</t>
  </si>
  <si>
    <t>반지산공원</t>
  </si>
  <si>
    <t>평택오산 제로모바일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</si>
  <si>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{ㅂㄹㅅ}
정답 : &lt;3&gt; 글자
* 정답란에 띄어쓰기 없이 입력 후 제출해주세요.</t>
  </si>
  <si>
    <t>부락산</t>
  </si>
  <si>
    <t>송탄 휴대폰 제로</t>
  </si>
  <si>
    <t>송탄 휴대폰성지 제로</t>
  </si>
  <si>
    <t>송탄 휴대폰성지 모바일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</si>
  <si>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{ㅅㄱㅅ}
정답 : &lt;3&gt; 글자
* 정답란에 띄어쓰기 없이 입력 후 제출해주세요.</t>
  </si>
  <si>
    <t>성관사</t>
  </si>
  <si>
    <t>제로모바일 송탄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</si>
  <si>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{ㅊㅇㄱㅇ}
정답 : &lt;4&gt; 글자
* 정답란에 띄어쓰기 없이 입력 후 제출해주세요.</t>
  </si>
  <si>
    <t>충의공원</t>
  </si>
  <si>
    <t>제로모바일 성지 송탄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</si>
  <si>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{ㅅㅈㄱㄹㄱㅇ}
정답 : &lt;6&gt; 글자
* 정답란에 띄어쓰기 없이 입력 후 제출해주세요.</t>
  </si>
  <si>
    <t>신장근린공원</t>
  </si>
  <si>
    <t>평택 휴대폰 성지 제로</t>
  </si>
  <si>
    <t>평택 휴대폰성지 모바일</t>
  </si>
  <si>
    <t>평택 휴대폰성지 제로모바일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</si>
  <si>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4.[휴대폰성지 제로모바*]플레이스를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{ㅈㅅㅇㅈㄷㅈㄱㅇ}
정답 : &lt;8&gt; 글자
* 정답란에 띄어쓰기 없이 입력 후 제출해주세요.</t>
  </si>
  <si>
    <t>지산이주단지공원</t>
  </si>
  <si>
    <t>제로모바일 평택</t>
  </si>
  <si>
    <t>제로모바일 휴대폰성지 평택</t>
  </si>
  <si>
    <t>김포 멍데이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</si>
  <si>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{ㄴㅈㅍㅊ}
정답 : &lt;4&gt; 글자
* 정답란에 띄어쓰기 없이 입력 후 제출해주세요.</t>
  </si>
  <si>
    <t>나진포천</t>
  </si>
  <si>
    <t>멍데*</t>
  </si>
  <si>
    <t>https://m.place.naver.com/place/2057990296/home?entry=pll</t>
  </si>
  <si>
    <t>민수 상위노출</t>
  </si>
  <si>
    <t>김포 장기동 멍데이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</si>
  <si>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</si>
  <si>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솔내공원</t>
  </si>
  <si>
    <t>김포 애견미용 멍데이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</si>
  <si>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{ㄴㅇㄱㅂ}
정답 : &lt;4&gt; 글자
* 정답란에 띄어쓰기 없이 입력 후 제출해주세요.</t>
  </si>
  <si>
    <t>낮은개벌</t>
  </si>
  <si>
    <t>김포 장기동 애견미용 멍데이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</si>
  <si>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{ㅅㅈㄱㅇ}
정답 : &lt;4&gt; 글자
* 정답란에 띄어쓰기 없이 입력 후 제출해주세요.</t>
  </si>
  <si>
    <t>샘재공원</t>
  </si>
  <si>
    <t>김포애견미용실 멍데이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</si>
  <si>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{ㄱㅍㄷㅅㄹ}
정답 : &lt;5&gt; 글자
* 정답란에 띄어쓰기 없이 입력 후 제출해주세요.</t>
  </si>
  <si>
    <t>김포대수로</t>
  </si>
  <si>
    <t>남부터미널역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</si>
  <si>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{ㅎㄹㄷㄱㅁ}
정답 : &lt;5&gt; 글자
* 정답란에 띄어쓰기 없이 입력 후 제출해주세요.</t>
  </si>
  <si>
    <t>*메이크휘트니스 서초점</t>
  </si>
  <si>
    <t>https://m.place.naver.com/place/32308075/home?entry=pll</t>
  </si>
  <si>
    <t>카톡 접수</t>
  </si>
  <si>
    <t>남부터미널역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</si>
  <si>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{ㅊㄱㅅ}
정답 : &lt;3&gt; 글자
* 정답란에 띄어쓰기 없이 입력 후 제출해주세요.</t>
  </si>
  <si>
    <t>남부터미널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</si>
  <si>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{ㅇㅁㅅ}
정답 : &lt;3&gt; 글자
* 정답란에 띄어쓰기 없이 입력 후 제출해주세요.</t>
  </si>
  <si>
    <t>우면산</t>
  </si>
  <si>
    <t>남부터미널역 헬스장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</si>
  <si>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{ㅊㅈㄱㅅㅊㄷㅅㄷ}
정답 : &lt;8&gt; 글자
* 정답란에 띄어쓰기 없이 입력 후 제출해주세요.</t>
  </si>
  <si>
    <t>천주교서초동성당</t>
  </si>
  <si>
    <t>남부터미널 헬스장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</si>
  <si>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{ㅂㅂㅇㅁㅈㄱㅁ}
정답 : &lt;7&gt; 글자
* 정답란에 띄어쓰기 없이 입력 후 제출해주세요.</t>
  </si>
  <si>
    <t>응암동 야간진료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</si>
  <si>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4.[*로척마취통증의학과의원]플레이스를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{ㅅㅅㄱㅅ}
정답 : &lt;4&gt; 글자
* 정답란에 띄어쓰기 없이 입력 후 제출해주세요.</t>
  </si>
  <si>
    <t>성시경숲</t>
  </si>
  <si>
    <t>*로척마취통증의학과의원</t>
  </si>
  <si>
    <t>https://m.place.naver.com/hospital/1779782436/home?entry=pll</t>
  </si>
  <si>
    <t>역촌역 야간진료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</si>
  <si>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4.[*로척마취통증의학과의원]플레이스를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{ㅇㅇㄷㅅㄷ}
정답 : &lt;5&gt; 글자
* 정답란에 띄어쓰기 없이 입력 후 제출해주세요.</t>
  </si>
  <si>
    <t>응암동성당</t>
  </si>
  <si>
    <t>응암동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</si>
  <si>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4.[*로척마취통증의학과의원]플레이스를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{ㅂㄱㄷㅁㅈㄱㅁ}
정답 : &lt;7&gt; 글자
* 정답란에 띄어쓰기 없이 입력 후 제출해주세요.</t>
  </si>
  <si>
    <t>불광동먹자골목</t>
  </si>
  <si>
    <t>역촌역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</si>
  <si>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4.[*로척마취통증의학과의원]플레이스를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{ㅅㅅㄱㄹㄱㅇ}
정답 : &lt;6&gt; 글자
* 정답란에 띄어쓰기 없이 입력 후 제출해주세요.</t>
  </si>
  <si>
    <t>신사근린공원</t>
  </si>
  <si>
    <t>응암역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</si>
  <si>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4.[*로척마취통증의학과의원]플레이스를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{ㄱㅅㄱㄹㄱㅇ}
정답 : &lt;6&gt; 글자
* 정답란에 띄어쓰기 없이 입력 후 제출해주세요.</t>
  </si>
  <si>
    <t>구산근린공원</t>
  </si>
  <si>
    <t>구미 파인드미 헤어</t>
  </si>
  <si>
    <t>송정동 파인드미</t>
  </si>
  <si>
    <t>구미네일 오드네일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</si>
  <si>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{ㄱㄹㄷㄱ}
정답 : &lt;4&gt; 글자
* 정답란에 띄어쓰기 없이 입력 후 제출해주세요.</t>
  </si>
  <si>
    <t>*드네일</t>
  </si>
  <si>
    <t>https://m.place.naver.com/nailshop/1327099625/home?entry=pll</t>
  </si>
  <si>
    <t>구미 오드네일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</si>
  <si>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{ㅅㅁㅇㄷㅅ}
정답 : &lt;5&gt; 글자
* 정답란에 띄어쓰기 없이 입력 후 제출해주세요.</t>
  </si>
  <si>
    <t>구미 오드네일 네일샵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</si>
  <si>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{ㅎㅈㅂㄷㅅㄹ}
정답 : &lt;6&gt; 글자
* 정답란에 띄어쓰기 없이 입력 후 제출해주세요.</t>
  </si>
  <si>
    <t>효자봉등산로</t>
  </si>
  <si>
    <t>마산휴대폰 휴대폰아울렛 해안대로 32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</si>
  <si>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{ㅇㅇㅎㄴㄷㄹ}
정답 : &lt;6&gt; 글자
* 정답란에 띄어쓰기 없이 입력 후 제출해주세요.</t>
  </si>
  <si>
    <t>월영하늘다리</t>
  </si>
  <si>
    <t>*대폰아울렛</t>
  </si>
  <si>
    <t>https://m.place.naver.com/restaurant/1147535932/home?entry=pll</t>
  </si>
  <si>
    <t>창원 마산 해운동 휴대폰아울렛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</si>
  <si>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{ㅁㄴㄱㄹㄱㅇ}
정답 : &lt;6&gt; 글자
* 정답란에 띄어쓰기 없이 입력 후 제출해주세요.</t>
  </si>
  <si>
    <t>휴대폰아울렛 창원 마산 해운동 37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</si>
  <si>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4.[*대폰아울렛]플레이스를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{ㅁㅅㅎ}
정답 : &lt;3&gt; 글자
* 정답란에 띄어쓰기 없이 입력 후 제출해주세요.</t>
  </si>
  <si>
    <t>개금pt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</si>
  <si>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4.[*루짐 PT/헬스 개금점]플레이스를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{ㄷㅇㄷㅎㄱ}
정답 : &lt;5&gt; 글자
* 정답란에 띄어쓰기 없이 입력 후 제출해주세요.</t>
  </si>
  <si>
    <t>동의대학교</t>
  </si>
  <si>
    <t>*루짐 PT/헬스 개금점</t>
  </si>
  <si>
    <t>https://m.place.naver.com/place/1512480674/home?entry=pll</t>
  </si>
  <si>
    <t>https://docs.google.com/spreadsheets/d/1LibFef0Z6UDJo0AAy8PpEd7xTbWdafb4cSVHsCxRukc/edit?gid=827236189#gid=827236189</t>
  </si>
  <si>
    <t>명동 상품권 교환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</si>
  <si>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{ㄱㅂㅇㅈㅌ}
정답 : &lt;5&gt; 글자
* 정답란에 띄어쓰기 없이 입력 후 제출해주세요.</t>
  </si>
  <si>
    <t>*스트탑글로벌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</si>
  <si>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{ㄴㅅㅇㄱㅅ}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</si>
  <si>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{ㅎㄱㅇ}
정답 : &lt;3&gt; 글자
* 정답란에 띄어쓰기 없이 입력 후 제출해주세요.</t>
  </si>
  <si>
    <t>명동 베스트탑글로벌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</si>
  <si>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{ㄴㅅㄱㅇㅎㅎㄷ}
정답 : &lt;7&gt; 글자
* 정답란에 띄어쓰기 없이 입력 후 제출해주세요.</t>
  </si>
  <si>
    <t>명동역 베스트탑글로벌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</si>
  <si>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{ㄴㅅㅅㅊㄹ}
정답 : &lt;5&gt; 글자
* 정답란에 띄어쓰기 없이 입력 후 제출해주세요.</t>
  </si>
  <si>
    <t>행주산성 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</si>
  <si>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{ㅊㅈㄱㅇ}
정답 : &lt;4&gt; 글자
* 정답란에 띄어쓰기 없이 입력 후 제출해주세요.</t>
  </si>
  <si>
    <t>차장공원</t>
  </si>
  <si>
    <t>아이맛이야 철판 행주산***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</si>
  <si>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{ㄱㅁㄷㅅㄱ}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</si>
  <si>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{ㅂㄷㅁㄱㅇ}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</si>
  <si>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{ㅇㅎㅈㄱㅁ}
정답 : &lt;5&gt; 글자
* 정답란에 띄어쓰기 없이 입력 후 제출해주세요.</t>
  </si>
  <si>
    <t>행주산성 철판삼겹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</si>
  <si>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{ㅂㄷㅅ}
정답 : &lt;3&gt; 글자
* 정답란에 띄어쓰기 없이 입력 후 제출해주세요.</t>
  </si>
  <si>
    <t>비발디파크 스키야놀자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</si>
  <si>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4.[비발디파크 렌탈샵 스키야놀*]플레이스를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</si>
  <si>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비발디파크 렌탈샵 스키야놀*</t>
  </si>
  <si>
    <t>비발디파크 스키야놀자 렌탈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</si>
  <si>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4.[비발디파크 렌탈샵 스키야놀*]플레이스를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{ㄴㅇㄱ}
정답 : &lt;3&gt; 글자
* 정답란에 띄어쓰기 없이 입력 후 제출해주세요.</t>
  </si>
  <si>
    <t>가평 애견동반 레스토랑</t>
  </si>
  <si>
    <t>가평 페퍼로니 피자</t>
  </si>
  <si>
    <t>가평 크림파스타</t>
  </si>
  <si>
    <t>가평 수제맥주 맛집</t>
  </si>
  <si>
    <t>가평 바베큐 레스토랑</t>
  </si>
  <si>
    <t>하남 통증관리 마사지</t>
  </si>
  <si>
    <t>하남 안면윤곽관리</t>
  </si>
  <si>
    <t>미사역 안면윤곽관리</t>
  </si>
  <si>
    <t>하남 아로마마사지</t>
  </si>
  <si>
    <t>미사역 아로마마사지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</si>
  <si>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4.[*커버 헬스&amp;필라테스 신도림점]플레이스를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{ㄷㄹㅊ}
정답 : &lt;3&gt; 글자
* 정답란에 띄어쓰기 없이 입력 후 제출해주세요.</t>
  </si>
  <si>
    <t>대구공항렌트카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</si>
  <si>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{ㄱㅂㄷㅎㄱ}
정답 : &lt;5&gt; 글자
* 정답란에 띄어쓰기 없이 입력 후 제출해주세요.</t>
  </si>
  <si>
    <t>경북대학교</t>
  </si>
  <si>
    <t>*러스렌트카</t>
  </si>
  <si>
    <t>https://m.place.naver.com/place/1991468011/home</t>
  </si>
  <si>
    <t>대구공항렌트카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</si>
  <si>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{ㅊㅅㄱㅇ}
정답 : &lt;4&gt; 글자
* 정답란에 띄어쓰기 없이 입력 후 제출해주세요.</t>
  </si>
  <si>
    <t>침산공원</t>
  </si>
  <si>
    <t>대구공항 플러스렌트카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</si>
  <si>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{ㅂㅎㅈㅁㄱㅇ}
정답 : &lt;6&gt; 글자
* 정답란에 띄어쓰기 없이 입력 후 제출해주세요.</t>
  </si>
  <si>
    <t>복현장미공원</t>
  </si>
  <si>
    <t>대구 플러스렌트카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</si>
  <si>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{ㅇㅇㄹㅅㅌ}
정답 : &lt;5&gt; 글자
* 정답란에 띄어쓰기 없이 입력 후 제출해주세요.</t>
  </si>
  <si>
    <t>어울림쉼터</t>
  </si>
  <si>
    <t>대구 산격동 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</si>
  <si>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{ㅈㄷㅁ}
정답 : &lt;3&gt; 글자
* 정답란에 띄어쓰기 없이 입력 후 제출해주세요.</t>
  </si>
  <si>
    <t>지도못</t>
  </si>
  <si>
    <t>울산 삼산동 헬스장</t>
  </si>
  <si>
    <t>울산 삼산동 PT</t>
  </si>
  <si>
    <t>울산 삼산동 PT 헬스장</t>
  </si>
  <si>
    <t>울산 삼산동 PT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</si>
  <si>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{ㅌㅎㄱㄱㄹㅅㅈㅇ}
정답 : &lt;8&gt; 글자
* 정답란에 띄어쓰기 없이 입력 후 제출해주세요.</t>
  </si>
  <si>
    <t>태화강그라스정원</t>
  </si>
  <si>
    <t>의정부 휴대폰성지 의정부휴대폰성지 의정부시 민락동 808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</si>
  <si>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4.[*정부휴대폰성지]플레이스를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{ㅎㄱㅊㅇㄱㅇ}
정답 : &lt;6&gt; 글자
* 정답란에 띄어쓰기 없이 입력 후 제출해주세요.</t>
  </si>
  <si>
    <t>활기체육공원</t>
  </si>
  <si>
    <t>*정부휴대폰성지</t>
  </si>
  <si>
    <t>https://m.place.naver.com/place/1324479603/home?entry=pll</t>
  </si>
  <si>
    <t>민락동 키즈폰 의정부휴대폰성지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</si>
  <si>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4.[*정부휴대폰성지]플레이스를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{ㅅㅅㅈㅅㅅㅁ}
정답 : &lt;6&gt; 글자
* 정답란에 띄어쓰기 없이 입력 후 제출해주세요.</t>
  </si>
  <si>
    <t>신숙주선생묘</t>
  </si>
  <si>
    <t>민락동 의정부휴대폰성지 핸드폰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</si>
  <si>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4.[*정부휴대폰성지]플레이스를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{ㅁㄹㅇ}
정답 : &lt;3&gt; 글자
* 정답란에 띄어쓰기 없이 입력 후 제출해주세요.</t>
  </si>
  <si>
    <t>강남세차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</si>
  <si>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4.[하이퍼 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</si>
  <si>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하이퍼 청*</t>
  </si>
  <si>
    <t>https://m.place.naver.com/place/1787421161/home?entry=pll</t>
  </si>
  <si>
    <t>강남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</si>
  <si>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4.[하이퍼 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{ㅅㅅㅁㄹㄱㅇ}
정답 : &lt;6&gt; 글자
* 정답란에 띄어쓰기 없이 입력 후 제출해주세요.</t>
  </si>
  <si>
    <t>청담동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</si>
  <si>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4.[하이퍼 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{ㅅㅌㄱㄹㄱㅇ}
정답 : &lt;6&gt; 글자
* 정답란에 띄어쓰기 없이 입력 후 제출해주세요.</t>
  </si>
  <si>
    <t>평택 영어회화 소피아클래스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</si>
  <si>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4.[*피아클래스]플레이스를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{ㅅㅅㄱㄹㄱㅇ}
정답 : &lt;6&gt; 글자
* 정답란에 띄어쓰기 없이 입력 후 제출해주세요.</t>
  </si>
  <si>
    <t>사색근린공원</t>
  </si>
  <si>
    <t>*피아클래스</t>
  </si>
  <si>
    <t>https://m.place.naver.com/place/1426588177/home?entry=pll</t>
  </si>
  <si>
    <t>평택 소피아클래스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</si>
  <si>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4.[*피아클래스]플레이스를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{ㅅㄱㅈㄱㄹㄱㅇ}
정답 : &lt;7&gt; 글자
* 정답란에 띄어쓰기 없이 입력 후 제출해주세요.</t>
  </si>
  <si>
    <t>사군자근린공원</t>
  </si>
  <si>
    <t>평택 칠원동 소피아클래스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</si>
  <si>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4.[*피아클래스]플레이스를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{ㅅㅅㅂㅅㄷ}
정답 : &lt;5&gt; 글자
* 정답란에 띄어쓰기 없이 입력 후 제출해주세요.</t>
  </si>
  <si>
    <t>소사벌성당</t>
  </si>
  <si>
    <t>경주 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</si>
  <si>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 경주영업소]플레이스를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{ㅎㄱㅈㅅㅈ}
정답 : &lt;5&gt; 글자
* 정답란에 띄어쓰기 없이 입력 후 제출해주세요.</t>
  </si>
  <si>
    <t>화곡저수지</t>
  </si>
  <si>
    <t>*러스렌트카 경주영업소</t>
  </si>
  <si>
    <t>https://m.place.naver.com/place/2020244258/home</t>
  </si>
  <si>
    <t>경주 렌트카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</si>
  <si>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 경주영업소]플레이스를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</si>
  <si>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경주 건천 렌트카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</si>
  <si>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 경주영업소]플레이스를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{ㄷㅅㅅ}
정답 : &lt;3&gt; 글자
* 정답란에 띄어쓰기 없이 입력 후 제출해주세요.</t>
  </si>
  <si>
    <t>단석산</t>
  </si>
  <si>
    <t>경주 건천 렌트카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</si>
  <si>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4.[*러스렌트카 경주영업소]플레이스를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{ㄱㅊㄱㅂㄱ}
정답 : &lt;5&gt; 글자
* 정답란에 띄어쓰기 없이 입력 후 제출해주세요.</t>
  </si>
  <si>
    <t>금척고분군</t>
  </si>
  <si>
    <t>센텀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</si>
  <si>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4.[*짐 헬스&amp;PT 센텀시티점]플레이스를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</si>
  <si>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성불사</t>
  </si>
  <si>
    <t>*짐 헬스&amp;PT 센텀시티점</t>
  </si>
  <si>
    <t>https://m.place.naver.com/place/1986332432/home?entry=pll</t>
  </si>
  <si>
    <t>센텀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</si>
  <si>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4.[*짐 헬스&amp;PT 센텀시티점]플레이스를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{ㅂㅈㅅ}
정답 : &lt;3&gt; 글자
* 정답란에 띄어쓰기 없이 입력 후 제출해주세요.</t>
  </si>
  <si>
    <t>법주사</t>
  </si>
  <si>
    <t>센텀 헬스장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</si>
  <si>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4.[*짐 헬스&amp;PT 센텀시티점]플레이스를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{ㅊㅈㄱㅅㅇㅅㄷ}
정답 : &lt;7&gt; 글자
* 정답란에 띄어쓰기 없이 입력 후 제출해주세요.</t>
  </si>
  <si>
    <t>천주교수영성당</t>
  </si>
  <si>
    <t>센텀 PT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</si>
  <si>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4.[*짐 헬스&amp;PT 센텀시티점]플레이스를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{ㅁㄹㄱㅇ}
정답 : &lt;4&gt; 글자
* 정답란에 띄어쓰기 없이 입력 후 제출해주세요.</t>
  </si>
  <si>
    <t>민락공원</t>
  </si>
  <si>
    <t>센텀 PT 헬스장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</si>
  <si>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4.[*짐 헬스&amp;PT 센텀시티점]플레이스를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{ㄱㅇㄷㄱㅊㄱㄹ}
정답 : &lt;7&gt; 글자
* 정답란에 띄어쓰기 없이 입력 후 제출해주세요.</t>
  </si>
  <si>
    <t>광안동곱창거리</t>
  </si>
  <si>
    <t>압구정로데오 포차 술집</t>
  </si>
  <si>
    <t>oKE</t>
  </si>
  <si>
    <t>압구정로데오 전골 맛집</t>
  </si>
  <si>
    <t>압구정로데오 포차</t>
  </si>
  <si>
    <t>압구정로데오 포차 추천</t>
  </si>
  <si>
    <t>압구정로데오 미미포차</t>
  </si>
  <si>
    <t>제주 제원 짜글이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</si>
  <si>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4.[*방 제주연동점]플레이스를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{ㅅㄹㅅ}
정답 : &lt;3&gt; 글자
* 정답란에 띄어쓰기 없이 입력 후 제출해주세요.</t>
  </si>
  <si>
    <t>선림사</t>
  </si>
  <si>
    <t>*방 제주연동점</t>
  </si>
  <si>
    <t>https://m.place.naver.com/restaurant/1851177659/home</t>
  </si>
  <si>
    <t>신동수변공원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</si>
  <si>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4.[*직드로잉 취미음악학원 수원시청점]플레이스를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{ㅁㄴㅅㅌㄱㅇ}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</si>
  <si>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4.[*직드로잉 취미음악학원 수원시청점]플레이스를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{ㅁㅌㄷㅅㄷ}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</si>
  <si>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4.[*직드로잉 취미음악학원 수원시청점]플레이스를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{ㅁㅎㄱㄹㄱㅇ}
정답 : &lt;6&gt; 글자
* 정답란에 띄어쓰기 없이 입력 후 제출해주세요.</t>
  </si>
  <si>
    <t>머내생태공원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</si>
  <si>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4.[*직드로잉 취미음악학원 수원시청점]플레이스를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{ㅅㄷㅅㅂㄱㅇ}
정답 : &lt;6&gt; 글자
* 정답란에 띄어쓰기 없이 입력 후 제출해주세요.</t>
  </si>
  <si>
    <t>오목교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</si>
  <si>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4.[*른정 슬링 필라테스 오목교점]플레이스를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{ㄷㄹㅊ}
정답 : &lt;3&gt; 글자
* 정답란에 띄어쓰기 없이 입력 후 제출해주세요.</t>
  </si>
  <si>
    <t>*른정 슬링 필라테스 오목교점</t>
  </si>
  <si>
    <t>https://m.place.naver.com/place/1139057294/home?entry=pll</t>
  </si>
  <si>
    <t>오목교 필라테스 추천</t>
  </si>
  <si>
    <t>오목교역 필라테스</t>
  </si>
  <si>
    <t>오목교 물리치료사 필라테스</t>
  </si>
  <si>
    <t>목동 물리치료사 필라테스</t>
  </si>
  <si>
    <t>마포 대흥동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</si>
  <si>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4.[*꿈 필라테스]플레이스를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{ㅊㅊㄱㄹㄱㅇ}
정답 : &lt;6&gt; 글자
* 정답란에 띄어쓰기 없이 입력 후 제출해주세요.</t>
  </si>
  <si>
    <t>창천근린공원</t>
  </si>
  <si>
    <t>*꿈 필라테스</t>
  </si>
  <si>
    <t>https://m.place.naver.com/place/1631105596/home?entry=pll</t>
  </si>
  <si>
    <t>https://docs.google.com/spreadsheets/d/10IPRXNUD2hnXEWLLI3xJVY4xkm16oa2AjtAa_zrEmeo/edit?gid=0#gid=0</t>
  </si>
  <si>
    <t>마포 대흥동 필라테스 추천</t>
  </si>
  <si>
    <t>마포 대흥동 필라테스 예약</t>
  </si>
  <si>
    <t>대흥역 필라테스 예약</t>
  </si>
  <si>
    <t>대흥역 그룹필라테스</t>
  </si>
  <si>
    <t>서초 이혼전문변호사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</si>
  <si>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4.[이혼전문변호사 법률사무소 나우*]플레이스를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{ㅇㅅㅁㅎㄱㅇ}
정답 : &lt;6&gt; 글자
* 정답란에 띄어쓰기 없이 입력 후 제출해주세요.</t>
  </si>
  <si>
    <t>역삼문화공원</t>
  </si>
  <si>
    <t>이혼전문변호사 법률사무소 나우*</t>
  </si>
  <si>
    <t>https://m.place.naver.com/place/19985319/home?entry=pll</t>
  </si>
  <si>
    <t>서초 이혼전문법률사무소</t>
  </si>
  <si>
    <t>교대역 이혼전문변호사</t>
  </si>
  <si>
    <t>교대역 이혼전문법률사무소</t>
  </si>
  <si>
    <t>서초 이혼전문변호사 추천</t>
  </si>
  <si>
    <t>부천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</si>
  <si>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</si>
  <si>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은행공원</t>
  </si>
  <si>
    <t>*천닥터스치과의원</t>
  </si>
  <si>
    <t>https://m.place.naver.com/hospital/2001627784/home?entry=pll</t>
  </si>
  <si>
    <t>부천 치과 추천</t>
  </si>
  <si>
    <t>신중동역 치과</t>
  </si>
  <si>
    <t>신중동역 치과 추천</t>
  </si>
  <si>
    <t>부천 임플란트</t>
  </si>
  <si>
    <t>부천시청역 피부관리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</si>
  <si>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4.[*페이스뷰티 부천중동점]플레이스를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{ㅅㄱㅅㄷ}
정답 : &lt;4&gt; 글자
* 정답란에 띄어쓰기 없이 입력 후 제출해주세요.</t>
  </si>
  <si>
    <t>심곡성당</t>
  </si>
  <si>
    <t>*페이스뷰티 부천중동점</t>
  </si>
  <si>
    <t>https://m.place.naver.com/place/2089960547/home?entry=pll</t>
  </si>
  <si>
    <t>부천 스페이스뷰티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</si>
  <si>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4.[*페이스뷰티 부천중동점]플레이스를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{ㅂㅂㄱㅇ}
정답 : &lt;4&gt; 글자
* 정답란에 띄어쓰기 없이 입력 후 제출해주세요.</t>
  </si>
  <si>
    <t>봄비공원</t>
  </si>
  <si>
    <t>부천시청역 스페이스뷰티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</si>
  <si>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4.[*페이스뷰티 부천중동점]플레이스를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{ㄱㅈㄱㅇ}
정답 : &lt;4&gt; 글자
* 정답란에 띄어쓰기 없이 입력 후 제출해주세요.</t>
  </si>
  <si>
    <t>구지공원</t>
  </si>
  <si>
    <t>스페이스뷰티 부천중동점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</si>
  <si>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4.[*페이스뷰티 부천중동점]플레이스를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{ㅅㄷㅎㅅㄱㅇ}
정답 : &lt;6&gt; 글자
* 정답란에 띄어쓰기 없이 입력 후 제출해주세요.</t>
  </si>
  <si>
    <t>상동호수공원</t>
  </si>
  <si>
    <t>부천 스페이스뷰티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</si>
  <si>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4.[*페이스뷰티 부천중동점]플레이스를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</si>
  <si>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남양주 형사 변호사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</si>
  <si>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{ㄷㅅㅅㅂㄱㅇ}
정답 : &lt;6&gt; 글자
* 정답란에 띄어쓰기 없이 입력 후 제출해주세요.</t>
  </si>
  <si>
    <t>다산수변공원</t>
  </si>
  <si>
    <t>*사이혼전문 법률사무소나인 김현수변호사</t>
  </si>
  <si>
    <t>https://m.place.naver.com/place/1437781619/home?entry=pll</t>
  </si>
  <si>
    <t>남양주 형사 변호사 예약</t>
  </si>
  <si>
    <t>남양주 이혼 변호사 추천</t>
  </si>
  <si>
    <t>남양주 이혼 변호사 예약</t>
  </si>
  <si>
    <t>남양주 나인 법률사무소</t>
  </si>
  <si>
    <t>대전 나인 법률사무소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</si>
  <si>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{ㅎㅂㅅㅁㅇ}
정답 : &lt;5&gt; 글자
* 정답란에 띄어쓰기 없이 입력 후 제출해주세요.</t>
  </si>
  <si>
    <t>한밭수목원</t>
  </si>
  <si>
    <t>*전이혼전문변호사 법률사무소나인 최서희대전형사전문변호사</t>
  </si>
  <si>
    <t>https://m.place.naver.com/place/1827424244/home?entry=pll</t>
  </si>
  <si>
    <t>대전 최서희 변호사</t>
  </si>
  <si>
    <t>대전 둔산동 이혼전문변호사 추천</t>
  </si>
  <si>
    <t>대전 시청역 이혼전문변호사 추천</t>
  </si>
  <si>
    <t>대전 조정이혼변호사 예약</t>
  </si>
  <si>
    <t>홍대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</si>
  <si>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4.[*세여우치과의원 홍대점]플레이스를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{ㄱㅎㄷ}
정답 : &lt;3&gt; 글자
* 정답란에 띄어쓰기 없이 입력 후 제출해주세요.</t>
  </si>
  <si>
    <t>홍대 치과 예약</t>
  </si>
  <si>
    <t>동교동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</si>
  <si>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"법률사무소 나인-ninelawfirm.co.kr"을 찾아주세요.
5. "남양주 이혼변호사, 형사변호사 - 법률사무소 나인"을 클릭해주세요.
6. 사이트 방문 후 우측 상단 "☰(삼선) -&gt; 법률사무소 소개 -&gt; 로펌소개"를 클릭해주세요.
7. [ 힌트 ] 를 보고 정답을 찾아주세요.
8. 초성힌트 : [ 나인은 여러분의 곁을 지키는 OOO ‘내 편인 변호사’ 입니다. ]
정답 : &lt;3&gt;  글자
* 정답란에 - 포함하여 띄어쓰기 없이 입력 후 제출해주세요.</t>
  </si>
  <si>
    <t>든든한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</si>
  <si>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"법률사무소 나인-ninelawfirm.co.kr"을 찾아주세요.
5. "남양주 이혼변호사, 형사변호사 - 법률사무소 나인"을 클릭해주세요.
6. 사이트 방문 후 우측 상단 "☰(삼선) -&gt; 온라인 상담 -&gt; 온라인 상담"을 클릭해주세요.
7. [ 힌트 ] 를 보고 정답을 찾아주세요.
8. 초성힌트 : [ 법률사무소 나인은 OOOOO가 직접 소송을 수행하고 있습니다. ]
정답 : &lt;5&gt;  글자
* 정답란에 - 포함하여 띄어쓰기 없이 입력 후 제출해주세요.</t>
  </si>
  <si>
    <t>전문변호사</t>
  </si>
  <si>
    <t>축구반티 no.1 반티지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</si>
  <si>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"www.bantg.co.kr"을 찾아주세요.
5. "No.1 반티지│반티사이트│축구반티│야구반티│농구반티"를 클릭해주세요.
6. 사이트 방문 후 제일 하단으로 이동해주세요.
7. [ 힌트 ] 를 보고 정답을 찾아주세요.
8. 초성힌트 : [ 카카오톡ID : OOO ]
정답 : &lt;3&gt;  글자
* 정답란에 - 포함하여 띄어쓰기 없이 입력 후 제출해주세요.</t>
  </si>
  <si>
    <t>아이스녹차액상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</si>
  <si>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"스위든바-swidn.com"을 찾아주세요.
5. "스위든바 | 스위든액상 | 아이스녹차,그린티 | 쿠반시가 공식 총판 (주)가람컴퍼니"를 클릭해주세요.
6. 사이트 방문 후 좌측 상단 "☰(삼선) -&gt; 브랜드스토리"를 클릭해주세요.
7. [ 힌트 ] 를 보고 정답을 찾아주세요.
8. 초성힌트 : [ (주)가람컴퍼니는 최고의 OOO와 제품을 약속합니다. ]
정답 : &lt;3&gt;  글자
* 정답란에 - 포함하여 띄어쓰기 없이 입력 후 제출해주세요.</t>
  </si>
  <si>
    <t>스위든바</t>
  </si>
  <si>
    <t>https://m.swidn.com/</t>
  </si>
  <si>
    <t>대구탐정사무소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</si>
  <si>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"korpia0805.com"을 찾아주세요.
5. "부산,대구탐정사무소 - 탐정들의 영업비밀"을 클릭해주세요.
6. 사이트 방문 후 제일 하단으로 이동해주세요.
7. [ 힌트 ] 를 보고 정답을 찾아주세요.
8. 초성힌트 : [ 대성기획 1533-OOOO ]
정답 : &lt;4&gt;  글자
* 정답란에 - 포함하여 띄어쓰기 없이 입력 후 제출해주세요.</t>
  </si>
  <si>
    <t>https://korpia0805.com/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</si>
  <si>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"www.bantg.co.kr"을 찾아주세요.
5. "No.1 반티지│반티사이트│축구반티│야구반티│농구반티"를 클릭해주세요.
6. 사이트 방문 후 제일 하단으로 이동해주세요.
7. [ 힌트 ] 를 보고 정답을 찾아주세요.
8. 초성힌트 : [ 회사소개│이용약관│개인정보취급방침│OOOO ]
정답 : &lt;4&gt;  글자
* 정답란에 - 포함하여 띄어쓰기 없이 입력 후 제출해주세요.</t>
  </si>
  <si>
    <t>제휴문의</t>
  </si>
  <si>
    <t>해바라기액자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</si>
  <si>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</si>
  <si>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https://smartstore.naver.com/homecoffeeing/products/8211405700</t>
  </si>
  <si>
    <t>KE</t>
  </si>
  <si>
    <t>해바라기액자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</si>
  <si>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</si>
  <si>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https://m.search.naver.com/search.naver?sm=mtp_hty.top&amp;where=m&amp;query=%EA%B0%9C%EC%97%85%EC%84%A0%EB%AC%BC&amp;ackey=8tscwrx6</t>
  </si>
  <si>
    <t>해바라기액자 그림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</si>
  <si>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</si>
  <si>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https://msearch.shopping.naver.com/search/all?query=%EA%B0%9C%EC%97%85%EC%84%A0%EB%AC%BC&amp;vertical=search</t>
  </si>
  <si>
    <t>해바라기액자 중형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</si>
  <si>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</si>
  <si>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해바라기액자 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</si>
  <si>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황* 액자(*나무) *랙 중형 *들*오는 그림 *바라* 거* 개업 *물
 ( '광고' 클릭 절대 금지 )
 ▶판매처 : 빛내는 사람들
 5. 찜하기 클릭
 6. 바로가기 클릭
 7. 상품 클릭
 8. 링크(url) 복사 후 정답에 붙여넣기 후 제출</t>
    </r>
  </si>
  <si>
    <t>https://m.smartstore.naver.com/homecoffeeing/products/8211405700</t>
  </si>
  <si>
    <t>해바라기액자 돈나무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</si>
  <si>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황* 액자(*나무) *랙 중형 *들*오는 그림 *바라* 거* 개업 *물
 ( '광고' 클릭 절대 금지 )
 ▶판매처 : 빛내는 사람들
 5. 찜하기 클릭
 6. 바로가기 클릭
 7. 상품 클릭
 8. 링크(url) 복사 후 정답에 붙여넣기 후 제출</t>
    </r>
  </si>
  <si>
    <t>해바라기액자 거실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</si>
  <si>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황* 액자(*나무) *랙 중형 *들*오는 그림 *바라* 거* 개업 *물
 ( '광고' 클릭 절대 금지 )
 ▶판매처 : 빛내는 사람들
 5. 찜하기 클릭
 6. 바로가기 클릭
 7. 상품 클릭
 8. 링크(url) 복사 후 정답에 붙여넣기 후 제출</t>
    </r>
  </si>
  <si>
    <t>1,663개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</si>
  <si>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</si>
  <si>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 ~ 2/15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</si>
  <si>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</si>
  <si>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</si>
  <si>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 도라* 스틱 배*라지즙 *액 청 맥*동 12g 15포 3Box 삼*채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삼과채건강즙 배곧본점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</si>
  <si>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164개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</si>
  <si>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</si>
  <si>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t>트렁크매트 차박매트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</si>
  <si>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샤*토 SUV *렁크*트 차*매트 디*뉴싼*페MX5 5*승 (하*브*드호*) 단*상품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디에이치원오토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</si>
  <si>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디에이치원오토</t>
  </si>
  <si>
    <t>https://smartstore.naver.com/dhone/products/4745394291</t>
  </si>
  <si>
    <t>트렁크매트 차박매트 싼타페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</si>
  <si>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샤*토 SUV *렁크*트 차*매트 디*뉴싼*페MX5 5*승 (하*브*드호*) 단*상품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디에이치원오토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</si>
  <si>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https://m.search.naver.com/search.naver?sm=mtp_hty.top&amp;where=m&amp;query=%ED%8A%B8%EB%A0%81%ED%81%AC%EB%A7%A4%ED%8A%B8&amp;ackey=xpz548mu</t>
  </si>
  <si>
    <t>트렁크매트 차박매트 디올뉴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</si>
  <si>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샤*토 SUV *렁크*트 차*매트 디*뉴싼*페MX5 5*승 (하*브*드호*) 단*상품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디에이치원오토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</si>
  <si>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https://msearch.shopping.naver.com/search/all?query=%ED%8A%B8%EB%A0%81%ED%81%AC%EB%A7%A4%ED%8A%B8&amp;vertical=search</t>
  </si>
  <si>
    <t>트렁크매트 차박매트 5인승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</si>
  <si>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샤*토 SUV *렁크*트 차*매트 디*뉴싼*페MX5 5*승 (하*브*드호*) 단*상품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디에이치원오토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</si>
  <si>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948개</t>
  </si>
  <si>
    <t>트렁크매트 차박매트 단일상품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</si>
  <si>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샤*토 SUV *렁크*트 차*매트 디*뉴싼*페MX5 5*승 (하*브*드호*) 단*상품
 ( '광고' 클릭 절대 금지 )
 ▶판매처 : 디에이치원오토
 5. 찜하기 클릭
 6. 바로가기 클릭
 7. 상품 클릭
 8. 링크(url) 복사 후 정답에 붙여넣기 후 제출</t>
    </r>
  </si>
  <si>
    <t>https://m.smartstore.naver.com/dhone/products/4745394291</t>
  </si>
  <si>
    <t>콩고기 식물성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</si>
  <si>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리*콩햄 *고기 햄 식*성 대*육 반* 120gX4개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비타글로리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</si>
  <si>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비타글로리</t>
  </si>
  <si>
    <t>https://smartstore.naver.com/sugarbalance/products/12673440350</t>
  </si>
  <si>
    <t>콩고기 리얼콩햄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</si>
  <si>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리*콩햄 *고기 햄 식*성 대*육 반* 120gX4개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비타글로리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</si>
  <si>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https://m.search.naver.com/search.naver?sm=mtp_hty.top&amp;where=m&amp;query=%EC%BD%A9%EA%B3%A0%EA%B8%B0&amp;ackey=eer12ow6</t>
  </si>
  <si>
    <t>콩고기 대체육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</si>
  <si>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리*콩햄 *고기 햄 식*성 대*육 반* 120gX4개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비타글로리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</si>
  <si>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https://msearch.shopping.naver.com/search/all?query=%EC%BD%A9%EA%B3%A0%EA%B8%B0&amp;vertical=search</t>
  </si>
  <si>
    <t>콩고기 반찬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</si>
  <si>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리*콩햄 *고기 햄 식*성 대*육 반* 120gX4개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비타글로리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</si>
  <si>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45개</t>
  </si>
  <si>
    <t>콩고기 120g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</si>
  <si>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리*콩햄 *고기 햄 식*성 대*육 반* 120gX4개
 ( '광고' 클릭 절대 금지 )
 ▶판매처 : 비타글로리
 5. 찜하기 클릭
 6. 바로가기 클릭
 7. 상품 클릭
 8. 링크(url) 복사 후 정답에 붙여넣기 후 제출</t>
    </r>
  </si>
  <si>
    <t>https://m.smartstore.naver.com/sugarbalance/products/12673440350</t>
  </si>
  <si>
    <t>텀블러살균기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</si>
  <si>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클*온 *블러 살균* 컵*독기 *솔 UV 소*기 *균건*기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CLUON 클루온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</si>
  <si>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CLUON 클루온</t>
  </si>
  <si>
    <t>https://smartstore.naver.com/cluon/products/12595368144</t>
  </si>
  <si>
    <t>텀블러살균기 클루온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</si>
  <si>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클*온 *블러 살균* 컵*독기 *솔 UV 소*기 *균건*기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CLUON 클루온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</si>
  <si>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https://m.search.naver.com/search.naver?sm=mtp_hty.top&amp;where=m&amp;query=%EC%82%B4%EA%B7%A0%EA%B8%B0&amp;ackey=1gl21vcs</t>
  </si>
  <si>
    <t>텀블러살균기 소독기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</si>
  <si>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클*온 *블러 살균* 컵*독기 *솔 UV 소*기 *균건*기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CLUON 클루온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</si>
  <si>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https://msearch.shopping.naver.com/search/all?query=%EC%82%B4%EA%B7%A0%EA%B8%B0&amp;vertical=search</t>
  </si>
  <si>
    <t>텀블러살균기 소독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</si>
  <si>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클*온 *블러 살균* 컵*독기 *솔 UV 소*기 *균건*기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CLUON 클루온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</si>
  <si>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622개</t>
  </si>
  <si>
    <t>텀블러살균기 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</si>
  <si>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클*온 *블러 살균* 컵*독기 *솔 UV 소*기 *균건*기
 ( '광고' 클릭 절대 금지 )
 ▶판매처 : CLUON 클루온
 5. 찜하기 클릭
 6. 바로가기 클릭
 7. 상품 클릭
 8. 링크(url) 복사 후 정답에 붙여넣기 후 제출</t>
    </r>
  </si>
  <si>
    <t>https://m.smartstore.naver.com/cluon/products/12595368144</t>
  </si>
  <si>
    <t>답례품 비누 플루메리아꽃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</si>
  <si>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</si>
  <si>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답례품 비누 하와이 플루메리아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</si>
  <si>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</si>
  <si>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답례품 비누 천연 꽃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</si>
  <si>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</si>
  <si>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결혼 답례품 하와이 꽃비누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</si>
  <si>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</si>
  <si>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383개</t>
  </si>
  <si>
    <t>돌잔치 답례품 하와이 꽃비누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</si>
  <si>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하*이꽃 플*메리* 결혼 돌*치 *례품 천*비누
 ( '광고' 클릭 절대 금지 )
 ▶판매처 : 온비다
 5. 찜하기 클릭
 6. 바로가기 클릭
 7. 상품 클릭
 8. 링크(url) 복사 후 정답에 붙여넣기 후 제출</t>
    </r>
  </si>
  <si>
    <t>무드등 불멍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</si>
  <si>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무* 수유*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</si>
  <si>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벽난로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</si>
  <si>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무* 수유*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</si>
  <si>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불타는 무드등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</si>
  <si>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무* 수유*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</si>
  <si>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</si>
  <si>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무* 수유*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</si>
  <si>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1,411개</t>
  </si>
  <si>
    <t>무드등 LED A형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</si>
  <si>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불* 무*등 *난로 불*는 LED 무* 수유* 집*이 크*스마*(A형)
 ( '광고' 클릭 절대 금지 )
 ▶판매처 : 빛내는 사람들
 5. 찜하기 클릭
 6. 바로가기 클릭
 7. 상품 클릭
 8. 링크(url) 복사 후 정답에 붙여넣기 후 제출</t>
    </r>
  </si>
  <si>
    <t>불멍 무드등 E형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</si>
  <si>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*선 크*스마* ( E형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</si>
  <si>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불멍 무드등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</si>
  <si>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*선 크*스마* ( E형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</si>
  <si>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*선 크*스마* ( E형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</si>
  <si>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*난로 불*는 LED *선 크*스마* ( E형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</si>
  <si>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800개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</si>
  <si>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불* 무*등 *난로 불*는 LED *선 크*스마* ( E형 )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</si>
  <si>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</si>
  <si>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</si>
  <si>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</si>
  <si>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</si>
  <si>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황* 액자(*나무) *랙 중형 *들*오는 그림 *바라* 거* 개업 *물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</si>
  <si>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*멍 무드* LED *명 벽*로 수유* 무선 *리*마스 집*이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</si>
  <si>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*멍 무드* LED *명 벽*로 수유* 무선 *리*마스 집*이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</si>
  <si>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*멍 무드* LED *명 벽*로 수유* 무선 *리*마스 집*이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</si>
  <si>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*멍 무드* LED *명 벽*로 수유* 무선 *리*마스 집*이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</si>
  <si>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440개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</si>
  <si>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[땡*리] *멍 무드* LED *명 벽*로 수유* 무선 *리*마스 집*이
 ( '광고' 클릭 절대 금지 )
 ▶판매처 : 템x템
 5. 찜하기 클릭
 6. 바로가기 클릭
 7. 상품 클릭
 8. 링크(url) 복사 후 정답에 붙여넣기 후 제출</t>
    </r>
  </si>
  <si>
    <t>불멍 무드등 심플브라운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</si>
  <si>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초대* *멍 *드등 LED 벽*로 집*이 조명 *플브*운S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</si>
  <si>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https://smartstore.naver.com/temxtem/products/8471715867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</si>
  <si>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초대* *멍 *드등 LED 벽*로 집*이 조명 *플브*운S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</si>
  <si>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초대* *멍 *드등 LED 벽*로 집*이 조명 *플브*운S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</si>
  <si>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초대* *멍 *드등 LED 벽*로 집*이 조명 *플브*운S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</si>
  <si>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384개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</si>
  <si>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[땡*리] 초대* *멍 *드등 LED 벽*로 집*이 조명 *플브*운S
 ( '광고' 클릭 절대 금지 )
 ▶판매처 : 템x템
 5. 찜하기 클릭
 6. 바로가기 클릭
 7. 상품 클릭
 8. 링크(url) 복사 후 정답에 붙여넣기 후 제출</t>
    </r>
  </si>
  <si>
    <t>https://m.smartstore.naver.com/temxtem/products/8471715867</t>
  </si>
  <si>
    <t>불멍 무드등 G형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</si>
  <si>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벽난* 불*는 LED *선 크*스마* ( G형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</si>
  <si>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벽난* 불*는 LED *선 크*스마* ( G형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</si>
  <si>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벽난* 불*는 LED *선 크*스마* ( G형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</si>
  <si>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벽난* 불*는 LED *선 크*스마* ( G형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</si>
  <si>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398개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</si>
  <si>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불* 무*등 벽난* 불*는 LED *선 크*스마* ( G형 )
 ( '광고' 클릭 절대 금지 )
 ▶판매처 : 빛내는 사람들
 5. 찜하기 클릭
 6. 바로가기 클릭
 7. 상품 클릭
 8. 링크(url) 복사 후 정답에 붙여넣기 후 제출</t>
    </r>
  </si>
  <si>
    <t>겨울이불 소미다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</si>
  <si>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소미* 고*도 면100% 겨*이불 바*오워* 풍*한 *스필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소미다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</si>
  <si>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소미다</t>
  </si>
  <si>
    <t>https://smartstore.naver.com/somidastore/products/12770150008</t>
  </si>
  <si>
    <t>풍성한 겨울이불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</si>
  <si>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소미* 고*도 면100% 겨*이불 바*오워* 풍*한 *스필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소미다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</si>
  <si>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https://m.search.naver.com/search.naver?sm=mtp_hty.top&amp;where=m&amp;query=%EA%B2%A8%EC%9A%B8%EC%9D%B4%EB%B6%88&amp;ackey=lyldrip1</t>
  </si>
  <si>
    <t>겨울이불 고밀도 구스필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</si>
  <si>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소미* 고*도 면100% 겨*이불 바*오워* 풍*한 *스필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소미다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</si>
  <si>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https://msearch.shopping.naver.com/search/all?query=%EA%B2%A8%EC%9A%B8%EC%9D%B4%EB%B6%88&amp;vertical=search</t>
  </si>
  <si>
    <t>겨울이불 풍성한 면100%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</si>
  <si>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소미* 고*도 면100% 겨*이불 바*오워* 풍*한 *스필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소미다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</si>
  <si>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737개</t>
  </si>
  <si>
    <t>겨울이불 바이오워싱 구스필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</si>
  <si>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소미* 고*도 면100% 겨*이불 바*오워* 풍*한 *스필
 ( '광고' 클릭 절대 금지 )
 ▶판매처 : 소미다
 5. 찜하기 클릭
 6. 바로가기 클릭
 7. 상품 클릭
 8. 링크(url) 복사 후 정답에 붙여넣기 후 제출</t>
    </r>
  </si>
  <si>
    <t>https://m.smartstore.naver.com/somidastore/products/12770150008</t>
  </si>
  <si>
    <t>슬로건타올 락페스티벌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</si>
  <si>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</si>
  <si>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슬로건타올 소량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</si>
  <si>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</si>
  <si>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https://m.search.naver.com/search.naver?sm=mtp_hty.top&amp;where=m&amp;query=%ED%83%80%EC%98%AC&amp;ackey=fhkc1yzv</t>
  </si>
  <si>
    <t>슬로건타올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</si>
  <si>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</si>
  <si>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https://msearch.shopping.naver.com/search/all?query=%ED%83%80%EC%98%AC&amp;vertical=search</t>
  </si>
  <si>
    <t>슬로건타올 콘서트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</si>
  <si>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</si>
  <si>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334개</t>
  </si>
  <si>
    <t>슬로건타올 워크샵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</si>
  <si>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[락*스티벌*량슬로*타올제*] 콘서*, *크샵, 동*회 응원타* 주*제작 100x20 스웨*드 300장이상
 ( '광고' 클릭 절대 금지 )
 ▶판매처 : 나인스타아트
 5. 찜하기 클릭
 6. 바로가기 클릭 
 7. 상품 클릭
 8. 링크(url) 복사 후 정답에 붙여넣기 후 제출</t>
    </r>
  </si>
  <si>
    <t>리클라이너 디오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</si>
  <si>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</si>
  <si>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디오 모션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</si>
  <si>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</si>
  <si>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https://m.search.naver.com/search.naver?sm=mtp_hty.top&amp;where=m&amp;query=%EB%A6%AC%ED%81%B4%EB%9D%BC%EC%9D%B4%EB%84%88&amp;ackey=bnl43wlu</t>
  </si>
  <si>
    <t>리클라이너 디오 패브릭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</si>
  <si>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</si>
  <si>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https://msearch.shopping.naver.com/search/all?query=%EB%A6%AC%ED%81%B4%EB%9D%BC%EC%9D%B4%EB%84%88&amp;vertical=search</t>
  </si>
  <si>
    <t>리클라이너 디오 4인용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</si>
  <si>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</si>
  <si>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1,220개</t>
  </si>
  <si>
    <t>리클라이너 디오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</si>
  <si>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[무*배송] 세*홈 *오 모션 슬*이딩 패브* 리*라이* 소* 아*보리, 4*용
 ( '광고' 클릭 절대 금지 )
 ▶판매처 : 세이홈 - SAYHOME
 5. 찜하기 클릭
 6. 바로가기 클릭
 7. 상품 클릭
 8. 링크(url) 복사 후 정답에 붙여넣기 후 제출</t>
    </r>
  </si>
  <si>
    <t>https://m.smartstore.naver.com/say-home/products/11744470676</t>
  </si>
  <si>
    <t>차량용방향제 추천 곰돌이 도아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</si>
  <si>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곰*이 *량용*향제 추* 다크*롬 블*체리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주식회사 도아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</si>
  <si>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주식회사 도아</t>
  </si>
  <si>
    <t>https://smartstore.naver.com/doaco/products/12682296394</t>
  </si>
  <si>
    <t>차량용방향제 추천 다크크롬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</si>
  <si>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곰*이 *량용*향제 추* 다크*롬 블*체리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주식회사 도아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</si>
  <si>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https://m.search.naver.com/search.naver?sm=mtp_hty.top&amp;where=m&amp;query=%EC%B0%A8%EB%9F%89%EC%9A%A9%EB%B0%A9%ED%96%A5%EC%A0%9C%EC%B6%94%EC%B2%9C&amp;ackey=0pqst5z0</t>
  </si>
  <si>
    <t>차량용방향제 추천 다크크롬 블랙체리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</si>
  <si>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곰*이 *량용*향제 추* 다크*롬 블*체리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주식회사 도아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</si>
  <si>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https://msearch.shopping.naver.com/search/all?query=%EC%B0%A8%EB%9F%89%EC%9A%A9%EB%B0%A9%ED%96%A5%EC%A0%9C%EC%B6%94%EC%B2%9C&amp;vertical=search</t>
  </si>
  <si>
    <t>차량용방향제 추천 다크크롬 도아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</si>
  <si>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곰*이 *량용*향제 추* 다크*롬 블*체리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주식회사 도아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</si>
  <si>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907개</t>
  </si>
  <si>
    <t>차량용방향제 추천 도아 곰돌이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</si>
  <si>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곰*이 *량용*향제 추* 다크*롬 블*체리
 ( '광고' 클릭 절대 금지 )
 ▶판매처 : 주식회사 도아
 5. 찜하기 클릭
 6. 바로가기 클릭
 7. 상품 클릭
 8. 링크(url) 복사 후 정답에 붙여넣기 후 제출</t>
    </r>
  </si>
  <si>
    <t>https://m.smartstore.naver.com/doaco/products/12682296394</t>
  </si>
  <si>
    <t>유기농 밀크씨슬 1000mg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</si>
  <si>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</si>
  <si>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</si>
  <si>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</si>
  <si>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유기농 밀크씨슬 1000mg 30정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</si>
  <si>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</si>
  <si>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403개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</si>
  <si>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</si>
  <si>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파로마 소이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</si>
  <si>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</si>
  <si>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</si>
  <si>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</si>
  <si>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639개</t>
  </si>
  <si>
    <t>옷장 라자가구 빅 1200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</si>
  <si>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</si>
  <si>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빅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</si>
  <si>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</si>
  <si>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</si>
  <si>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</si>
  <si>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</si>
  <si>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</si>
  <si>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</si>
  <si>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위드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</si>
  <si>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</si>
  <si>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</si>
  <si>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</si>
  <si>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312개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</si>
  <si>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</si>
  <si>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t>침대 파로마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</si>
  <si>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</si>
  <si>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파로마 온라인</t>
  </si>
  <si>
    <t>https://search.shopping.naver.com/catalog/49681487628</t>
  </si>
  <si>
    <t>침대 까사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</si>
  <si>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</si>
  <si>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https://m.search.naver.com/search.naver?sm=mtp_hty.top&amp;where=m&amp;query=%EC%B9%A8%EB%8C%80&amp;ackey=m2gto7b6</t>
  </si>
  <si>
    <t>침대 슬라이딩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</si>
  <si>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</si>
  <si>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프레임 Q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</si>
  <si>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</si>
  <si>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490개</t>
  </si>
  <si>
    <t>침대 파로마 UCU056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</si>
  <si>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*로마 까* 빅 슬라*딩 수납침* *레임 Q UCU056
 ▶판매처 : 파로마 온라인
5. 올화이트 색상을 선택해주세요.
 6. 찜하기 클릭
 7. 바로가기 클릭
 8. 상품 클릭
 9. 링크(url) 복사 후 정답에 붙여넣기 후 제출</t>
  </si>
  <si>
    <t>https://m.smartstore.naver.com/paroma_on/products/10560176927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</si>
  <si>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</si>
  <si>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LED벽시계 와이파이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</si>
  <si>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</si>
  <si>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LED벽시계 플라이토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</si>
  <si>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</si>
  <si>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LED벽시계 플라이토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</si>
  <si>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</si>
  <si>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324개</t>
  </si>
  <si>
    <t>LED벽시계 플라이토 백라이트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</si>
  <si>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</si>
  <si>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</si>
  <si>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FM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</si>
  <si>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</si>
  <si>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https://m.search.naver.com/search.naver?sm=mtp_hty.top&amp;where=m&amp;query=%EB%A3%A8%EB%82%98%EB%A6%AC%EC%8A%A4&amp;ackey=6r8p7he5</t>
  </si>
  <si>
    <t>루나리스 54CM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</si>
  <si>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</si>
  <si>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</si>
  <si>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</si>
  <si>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144개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</si>
  <si>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국산 루*리스 노*딕 FM 전* 수신 LED 벽시* 54cm 전*달* 사*실 개업*물
( '광고' 클릭 절대 금지 )
 ▶판매처 : 제이앤와이컴퍼니
 5. 찜하기 클릭
 6. 바로가기 클릭
 7. 상품 클릭
 8. 링크(url) 복사 후 정답에 붙여넣기 후 제출</t>
  </si>
  <si>
    <t>다이어트사료 3KG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</si>
  <si>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나*라*이어* 3kg 2종 저*방 저*로리 강*지 다*어트 사료 *장염 리*스드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</si>
  <si>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딩고나투라</t>
  </si>
  <si>
    <t>https://brand.naver.com/dingonatura/products/10542877525</t>
  </si>
  <si>
    <t>다이어트사료 3KG 2종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</si>
  <si>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나*라*이어* 3kg 2종 저*방 저*로리 강*지 다*어트 사료 *장염 리*스드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</si>
  <si>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https://m.search.naver.com/search.naver?sm=mtp_hty.top&amp;where=m&amp;query=%EB%8B%A4%EC%9D%B4%EC%96%B4%ED%8A%B8%EC%82%AC%EB%A3%8C&amp;ackey=so7s4g76</t>
  </si>
  <si>
    <t>다이어트사료 3KG 저지방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</si>
  <si>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나*라*이어* 3kg 2종 저*방 저*로리 강*지 다*어트 사료 *장염 리*스드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</si>
  <si>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https://msearch.shopping.naver.com/search/all?query=%EB%8B%A4%EC%9D%B4%EC%96%B4%ED%8A%B8%EC%82%AC%EB%A3%8C&amp;vertical=search</t>
  </si>
  <si>
    <t>다이어트사료 3KG 저칼로리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</si>
  <si>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나*라*이어* 3kg 2종 저*방 저*로리 강*지 다*어트 사료 *장염 리*스드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</si>
  <si>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84개</t>
  </si>
  <si>
    <t>다이어트사료 췌장염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</si>
  <si>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나*라*이어* 3kg 2종 저*방 저*로리 강*지 다*어트 사료 *장염 리*스드
( '광고' 클릭 절대 금지 )
 ▶판매처 : 딩고나투라
 5. 찜하기 클릭
 6. 바로가기 클릭
 7. 상품 클릭
 8. 링크(url) 복사 후 정답에 붙여넣기 후 제출</t>
  </si>
  <si>
    <t>https://m.brand.naver.com/dingonatura/products/10542877525</t>
  </si>
  <si>
    <t>강아지습식사료 5종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</si>
  <si>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나*라*이어트 400g 5종 *아지*식사* 하*포*러제* 다*어트*료 피*앤베*스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</si>
  <si>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https://brand.naver.com/dingonatura/products/7289497188</t>
  </si>
  <si>
    <t>강아지습식사료 하이포알러제닉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</si>
  <si>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나*라*이어트 400g 5종 *아지*식사* 하*포*러제* 다*어트*료 피*앤베*스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</si>
  <si>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https://m.search.naver.com/search.naver?sm=mtp_hty.top&amp;where=m&amp;query=%EA%B0%95%EC%95%84%EC%A7%80%EC%82%AC%EB%A3%8C&amp;ackey=1tjoyzig</t>
  </si>
  <si>
    <t>강아지습식사료 베지스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</si>
  <si>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나*라*이어트 400g 5종 *아지*식사* 하*포*러제* 다*어트*료 피*앤베*스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</si>
  <si>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https://msearch.shopping.naver.com/search/all?query=%EA%B0%95%EC%95%84%EC%A7%80%EC%82%AC%EB%A3%8C&amp;vertical=search</t>
  </si>
  <si>
    <t>강아지사료피쉬앤베지스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</si>
  <si>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나*라*이어트 400g 5종 *아지*식사* 하*포*러제* 다*어트*료 피*앤베*스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</si>
  <si>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152개</t>
  </si>
  <si>
    <t>강아지사료 습식 5종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</si>
  <si>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나*라*이어트 400g 5종 *아지*식사* 하*포*러제* 다*어트*료 피*앤베*스
( '광고' 클릭 절대 금지 )
 ▶판매처 : 딩고나투라
 5. 찜하기 클릭
 6. 바로가기 클릭
 7. 상품 클릭
 8. 링크(url) 복사 후 정답에 붙여넣기 후 제출</t>
  </si>
  <si>
    <t>https://m.brand.naver.com/dingonatura/products/7289497188</t>
  </si>
  <si>
    <t>고양이사료샘플 400g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</si>
  <si>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나투*다*어* 캣 400g 2종 *양이 사료 *플 다*어트 유*너리 *성화 *킨앤*지*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</si>
  <si>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https://brand.naver.com/dingonatura/products/12454419393</t>
  </si>
  <si>
    <t>고양이사료샘플 다이어트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</si>
  <si>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나투*다*어* 캣 400g 2종 *양이 사료 *플 다*어트 유*너리 *성화 *킨앤*지*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</si>
  <si>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https://m.search.naver.com/search.naver?sm=mtp_hty.top&amp;where=m&amp;query=%EA%B3%A0%EC%96%91%EC%9D%B4%EC%82%AC%EB%A3%8C%EC%83%98%ED%94%8C&amp;ackey=fby29v73</t>
  </si>
  <si>
    <t>고양이사료샘플 유리너리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</si>
  <si>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나투*다*어* 캣 400g 2종 *양이 사료 *플 다*어트 유*너리 *성화 *킨앤*지*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</si>
  <si>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https://msearch.shopping.naver.com/search/all?query=%EA%B3%A0%EC%96%91%EC%9D%B4%EC%82%AC%EB%A3%8C%EC%83%98%ED%94%8C&amp;vertical=search</t>
  </si>
  <si>
    <t>고양이사료 유리너리 2종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</si>
  <si>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나투*다*어* 캣 400g 2종 *양이 사료 *플 다*어트 유*너리 *성화 *킨앤*지*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딩고나투라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</si>
  <si>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61개</t>
  </si>
  <si>
    <t>고양이사료 다이어트 2종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</si>
  <si>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나투*다*어* 캣 400g 2종 *양이 사료 *플 다*어트 유*너리 *성화 *킨앤*지*
( '광고' 클릭 절대 금지 )
 ▶판매처 : 딩고나투라
 5. 찜하기 클릭
 6. 바로가기 클릭
 7. 상품 클릭
 8. 링크(url) 복사 후 정답에 붙여넣기 후 제출</t>
  </si>
  <si>
    <t>https://m.brand.naver.com/dingonatura/products/12454419393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</si>
  <si>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</si>
  <si>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쇼핑백 제작 초고속 맞춤제작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</si>
  <si>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</si>
  <si>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쇼핑백 제작 200매 소량 관공서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</si>
  <si>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</si>
  <si>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</si>
  <si>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362개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</si>
  <si>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</si>
  <si>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t>자석 전단지 1000매 배민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</si>
  <si>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</si>
  <si>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1000매 음식점 부동산 전단지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</si>
  <si>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</si>
  <si>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https://m.search.naver.com/search.naver?sm=mtp_hty.top&amp;where=m&amp;query=%EC%9E%90%EC%84%9D+%EC%A0%84%EB%8B%A8%EC%A7%80&amp;ackey=mejfp7vt</t>
  </si>
  <si>
    <t>자석 전단지 소량제작 홍보지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</si>
  <si>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</si>
  <si>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종이자석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</si>
  <si>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</si>
  <si>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200개</t>
  </si>
  <si>
    <t>자석 전단지 소량제작 종이자석 홍보지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</si>
  <si>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종*자석 전*지 소*제작 홍보* 음*점 *동산 전* 1000매 배*
 ( '광고' 클릭 절대 금지 )
 ▶판매처 : 다잇다인쇄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</si>
  <si>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770x950mm 그*포장*스 대* 아*단프* 30호 *버스 미*품 액*배송 작*패킹*자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</si>
  <si>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그림포장박스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</si>
  <si>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770x950mm 그*포장*스 대* 아*단프* 30호 *버스 미*품 액*배송 작*패킹*자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</si>
  <si>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https://m.search.naver.com/search.naver?sm=mtp_hty.top&amp;where=m&amp;query=%ED%8F%AC%EC%9E%A5%EB%B0%95%EC%8A%A4&amp;ackey=vicqxfnz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</si>
  <si>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770x950mm 그*포장*스 대* 아*단프* 30호 *버스 미*품 액*배송 작*패킹*자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</si>
  <si>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https://msearch.shopping.naver.com/search/all?query=%ED%8F%AC%EC%9E%A5%EB%B0%95%EC%8A%A4&amp;vertical=search</t>
  </si>
  <si>
    <t>그림포장박스 액자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</si>
  <si>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770x950mm 그*포장*스 대* 아*단프* 30호 *버스 미*품 액*배송 작*패킹*자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</si>
  <si>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219개</t>
  </si>
  <si>
    <t>그림포장박스 미술품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</si>
  <si>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770x950mm 그*포장*스 대* 아*단프* 30호 *버스 미*품 액*배송 작*패킹*자
 ( '광고' 클릭 절대 금지 )
 ▶판매처 : 아트단프라
 5. 찜하기 클릭
 6. 바로가기 클릭
 7. 상품 클릭
 8. 링크(url) 복사 후 정답에 붙여넣기 후 제출</t>
    </r>
  </si>
  <si>
    <t>화장대 네추럴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</si>
  <si>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모*카 르* 틈새 화*대 *툴 일*형 네추*_좌*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</si>
  <si>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모디카</t>
  </si>
  <si>
    <t>https://smartstore.naver.com/modica/products/12070063544</t>
  </si>
  <si>
    <t>화장대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</si>
  <si>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모*카 르* 틈새 화*대 *툴 일*형 네추*_좌*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</si>
  <si>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https://m.search.naver.com/search.naver?sm=mtp_hty.top&amp;where=m&amp;query=%ED%99%94%EC%9E%A5%EB%8C%80&amp;ackey=hz08fs61</t>
  </si>
  <si>
    <t>화장대 르엔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</si>
  <si>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모*카 르* 틈새 화*대 *툴 일*형 네추*_좌*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</si>
  <si>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르엔 네추럴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</si>
  <si>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모*카 르* 틈새 화*대 *툴 일*형 네추*_좌*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</si>
  <si>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129개</t>
  </si>
  <si>
    <t>화장대 스툴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</si>
  <si>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모*카 르* 틈새 화*대 *툴 일*형 네추*_좌*
 ( '광고' 클릭 절대 금지 )
 ▶판매처 : 모디카
 5. 찜하기 클릭
 6. 바로가기 클릭
 7. 상품 클릭
 8. 링크(url) 복사 후 정답에 붙여넣기 후 제출</t>
    </r>
  </si>
  <si>
    <t>https://m.smartstore.naver.com/modica/products/12070063544</t>
  </si>
  <si>
    <t>양갈비 유일품종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</si>
  <si>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블랙**램 유일*종 숄더랙 양*비 양고기 프**랙 검은머리양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검은머리양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</si>
  <si>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검은머리양</t>
  </si>
  <si>
    <t>https://smartstore.naver.com/bhlam/products/11357060825</t>
  </si>
  <si>
    <t>양갈비 블랙헤드램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</si>
  <si>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블랙**램 유일*종 숄더랙 양*비 양고기 프**랙 검은머리양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검은머리양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</si>
  <si>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https://m.search.naver.com/search.naver?sm=mtp_hty.top&amp;where=m&amp;query=%EC%96%91%EA%B0%88%EB%B9%84&amp;ackey=vvym9jc2</t>
  </si>
  <si>
    <t>양갈비 검은머리양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</si>
  <si>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블랙**램 유일*종 숄더랙 양*비 양고기 프**랙 검은머리양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검은머리양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</si>
  <si>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https://msearch.shopping.naver.com/search/all?query=%EC%96%91%EA%B0%88%EB%B9%84&amp;vertical=search</t>
  </si>
  <si>
    <t>양갈비 블랙헤드램 숄더랙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</si>
  <si>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블랙**램 유일*종 숄더랙 양*비 양고기 프**랙 검은머리양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검은머리양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</si>
  <si>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110개</t>
  </si>
  <si>
    <t>양갈비 블랙헤드램 프렌치랙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</si>
  <si>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블랙**램 유일*종 숄더랙 양*비 양고기 프**랙 검은머리양
 ( '광고' 클릭 절대 금지 )
 ▶판매처 : 검은머리양
 5. 찜하기 클릭
 6. 바로가기 클릭
 7. 상품 클릭
 8. 링크(url) 복사 후 정답에 붙여넣기 후 제출</t>
    </r>
  </si>
  <si>
    <t>https://m.smartstore.naver.com/bhlam/products/11357060825</t>
  </si>
  <si>
    <t>저상형침대 캔바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</si>
  <si>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*바 E0등* LED 저*형 침* 프레* SS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</si>
  <si>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https://smartstore.naver.com/furnionehome/products/12601769452</t>
  </si>
  <si>
    <t>저상형침대 캔바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</si>
  <si>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*바 E0등* LED 저*형 침* 프레* SS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</si>
  <si>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https://m.search.naver.com/search.naver?sm=mtp_hty.top&amp;where=m&amp;query=%EC%A0%80%EC%83%81%ED%98%95%EC%B9%A8%EB%8C%80&amp;ackey=ssg291lc</t>
  </si>
  <si>
    <t>저상형침대 캔바 LED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</si>
  <si>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*바 E0등* LED 저*형 침* 프레* SS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</si>
  <si>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https://msearch.shopping.naver.com/search/all?query=%EC%A0%80%EC%83%81%ED%98%95%EC%B9%A8%EB%8C%80&amp;vertical=search</t>
  </si>
  <si>
    <t>저상형침대 캔바 SS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</si>
  <si>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*바 E0등* LED 저*형 침* 프레* SS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</si>
  <si>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145개</t>
  </si>
  <si>
    <t>저상형침대 캔바 E0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</si>
  <si>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*바 E0등* LED 저*형 침* 프레* SS
 ( '광고' 클릭 절대 금지 )
 ▶판매처 : 온라인 브랜드가구
 5. 찜하기 클릭
 6. 바로가기 클릭
 7. 상품 클릭
 8. 링크(url) 복사 후 정답에 붙여넣기 후 제출</t>
    </r>
  </si>
  <si>
    <t>https://m.smartstore.naver.com/furnionehome/products/12601769452</t>
  </si>
  <si>
    <t>침대 본넬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</si>
  <si>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</si>
  <si>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</si>
  <si>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</si>
  <si>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</si>
  <si>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2,441개</t>
  </si>
  <si>
    <t>침대 프라임 본넬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</si>
  <si>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보루**하우스 프*임 LED 슈퍼싱글 수**대 본넬 매트리스
 ( '광고' 클릭 절대 금지 )
 ▶판매처 : 퍼니처 브랜드몰
 5. 찜하기 클릭
 6. 바로가기 클릭
 7. 상품 클릭
 8. 링크(url) 복사 후 정답에 붙여넣기 후 제출</t>
    </r>
  </si>
  <si>
    <t>발열조끼 오와이오 OYO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</si>
  <si>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오*이오 *YO USB *열조끼 *조베*리 포함 *울 패딩 열* 히팅*스* 방한 *열 캠핑 골* 등*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오와이오웨더웨어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</si>
  <si>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오와이오웨더웨어</t>
  </si>
  <si>
    <t>https://smartstore.naver.com/oyo-ww/products/12829260911</t>
  </si>
  <si>
    <t>후드베스트 오와이오 OYO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</si>
  <si>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오*이오 *YO USB *열조끼 *조베*리 포함 *울 패딩 열* 히팅*스* 방한 *열 캠핑 골* 등*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오와이오웨더웨어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</si>
  <si>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https://m.search.naver.com/search.naver?sm=mtp_hty.top&amp;where=m&amp;query=%EB%B0%9C%EC%97%B4%EC%A1%B0%EB%81%BC&amp;ackey=tnq3viwf</t>
  </si>
  <si>
    <t>경량패딩조끼 오와이오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</si>
  <si>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오*이오 *YO USB *열조끼 *조베*리 포함 *울 패딩 열* 히팅*스* 방한 *열 캠핑 골* 등*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오와이오웨더웨어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</si>
  <si>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https://msearch.shopping.naver.com/search/all?query=%EB%B0%9C%EC%97%B4%EC%A1%B0%EB%81%BC&amp;vertical=search</t>
  </si>
  <si>
    <t>경량베스트 오와이오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</si>
  <si>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오*이오 *YO USB *열조끼 *조베*리 포함 *울 패딩 열* 히팅*스* 방한 *열 캠핑 골* 등*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오와이오웨더웨어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</si>
  <si>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53개</t>
  </si>
  <si>
    <t>패딩베스트 오와이오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</si>
  <si>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오*이오 *YO USB *열조끼 *조베*리 포함 *울 패딩 열* 히팅*스* 방한 *열 캠핑 골* 등*
 ( '광고' 클릭 절대 금지 )
 ▶판매처 : 오와이오웨더웨어
 5. 찜하기 클릭
 6. 바로가기 클릭
 7. 상품 클릭
 8. 링크(url) 복사 후 정답에 붙여넣기 후 제출</t>
    </r>
  </si>
  <si>
    <t>https://m.smartstore.naver.com/oyo-ww/products/12829260911</t>
  </si>
  <si>
    <t>플레이트 접시 타볼라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</si>
  <si>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타볼* 에 스*리아 샐*드 *레이트 접* 홈파* 크*스마*파*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테이블 스토리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</si>
  <si>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테이블 스토리</t>
  </si>
  <si>
    <t>https://smartstore.naver.com/tablenstory/products/12068008284</t>
  </si>
  <si>
    <t>플레이트 접시 스토리아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</si>
  <si>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타볼* 에 스*리아 샐*드 *레이트 접* 홈파* 크*스마*파*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테이블 스토리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</si>
  <si>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https://m.search.naver.com/search.naver?sm=mtp_hty.top&amp;where=m&amp;query=%ED%94%8C%EB%A0%88%EC%9D%B4%ED%8A%B8+%EC%A0%91%EC%8B%9C&amp;ackey=y1xoawzx</t>
  </si>
  <si>
    <t>플레이트 접시 샐러드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</si>
  <si>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타볼* 에 스*리아 샐*드 *레이트 접* 홈파* 크*스마*파*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테이블 스토리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</si>
  <si>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https://msearch.shopping.naver.com/search/all?query=%ED%94%8C%EB%A0%88%EC%9D%B4%ED%8A%B8%20%EC%A0%91%EC%8B%9C&amp;vertical=search</t>
  </si>
  <si>
    <t>플레이트 접시 크리스마스파티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</si>
  <si>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타볼* 에 스*리아 샐*드 *레이트 접* 홈파* 크*스마*파*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테이블 스토리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</si>
  <si>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135개</t>
  </si>
  <si>
    <t>플레이트 접시 홈파티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</si>
  <si>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타볼* 에 스*리아 샐*드 *레이트 접* 홈파* 크*스마*파*
 ( '광고' 클릭 절대 금지 )
 ▶판매처 : 테이블 스토리
 5. 찜하기 클릭
 6. 바로가기 클릭
 7. 상품 클릭
 8. 링크(url) 복사 후 정답에 붙여넣기 후 제출</t>
    </r>
  </si>
  <si>
    <t>https://m.smartstore.naver.com/tablenstory/products/12068008284</t>
  </si>
  <si>
    <t>강아지위생미용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</si>
  <si>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NX1200 *아지 고*이 *바닥 바리* 발 털 클*퍼 반*견 애견 *분 위* 미용*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</si>
  <si>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닉센nixen</t>
  </si>
  <si>
    <t>https://smartstore.naver.com/nixen/products/5254337456</t>
  </si>
  <si>
    <t>고양이위생이발기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</si>
  <si>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NX1200 *아지 고*이 *바닥 바리* 발 털 클*퍼 반*견 애견 *분 위* 미용*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</si>
  <si>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https://m.search.naver.com/search.naver?sm=mtp_hty.top&amp;where=m&amp;query=%EB%B0%98%EB%A0%A4%EB%8F%99%EB%AC%BC+%EB%B0%94%EB%A6%AC%EA%B9%A1&amp;ackey=nl0gu5on</t>
  </si>
  <si>
    <t>강아지위생바리깡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</si>
  <si>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NX1200 *아지 고*이 *바닥 바리* 발 털 클*퍼 반*견 애견 *분 위* 미용*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</si>
  <si>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https://msearch.shopping.naver.com/search/all?query=%EB%B0%98%EB%A0%A4%EB%8F%99%EB%AC%BC%20%EB%B0%94%EB%A6%AC%EA%B9%A1&amp;vertical=search</t>
  </si>
  <si>
    <t>강아지위생미용기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</si>
  <si>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닉* NX1200 *아지 고*이 *바닥 바리* 발 털 클*퍼 반*견 애견 *분 위* 미용*
 ( '광고' 클릭 절대 금지 )
 ▶판매처 : 닉센nixen
 5. 찜하기 클릭
 6. 바로가기 클릭
 7. 상품 클릭
 8. 링크(url) 복사 후 정답에 붙여넣기 후 제출</t>
    </r>
  </si>
  <si>
    <t>https://m.smartstore.naver.com/nixen/products/5254337456</t>
  </si>
  <si>
    <t>653개</t>
  </si>
  <si>
    <t>강아지바리깡 닉센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</si>
  <si>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*리깡 *양이 *용기 진공 *입 털*소기 셀프미* 이*기 6in1 *리퍼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</si>
  <si>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https://smartstore.naver.com/nixen/products/11792543270</t>
  </si>
  <si>
    <t>강아지바리깡 진공 흡입 털청소기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</si>
  <si>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*리깡 *양이 *용기 진공 *입 털*소기 셀프미* 이*기 6in1 *리퍼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</si>
  <si>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강아지바리깡 진공 흡입 털청소기 셀프미용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</si>
  <si>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*리깡 *양이 *용기 진공 *입 털*소기 셀프미* 이*기 6in1 *리퍼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</si>
  <si>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고양이바리깡 진공 흡입 털청소기 셀프미용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</si>
  <si>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*리깡 *양이 *용기 진공 *입 털*소기 셀프미* 이*기 6in1 *리퍼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</si>
  <si>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261개</t>
  </si>
  <si>
    <t>고양이바리깡 진공 흡입 털청소기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</si>
  <si>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닉* 강*지 *리깡 *양이 *용기 진공 *입 털*소기 셀프미* 이*기 6in1 *리퍼
 ( '광고' 클릭 절대 금지 )
 ▶판매처 : 닉센nixen
 5. 찜하기 클릭
 6. 바로가기 클릭
 7. 상품 클릭
 8. 링크(url) 복사 후 정답에 붙여넣기 후 제출</t>
    </r>
  </si>
  <si>
    <t>https://m.smartstore.naver.com/nixen/products/11792543270</t>
  </si>
  <si>
    <t>고양이정수기 무선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</si>
  <si>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*양이 정수* 무선 *동 급*기 음수* 펫 반*견 *수기 물 *터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</si>
  <si>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https://smartstore.naver.com/nixen/products/10298795156</t>
  </si>
  <si>
    <t>고양이정수기 자동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</si>
  <si>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*양이 정수* 무선 *동 급*기 음수* 펫 반*견 *수기 물 *터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</si>
  <si>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https://m.search.naver.com/search.naver?sm=mtp_hty.top&amp;where=m&amp;query=%EA%B3%A0%EC%96%91%EC%9D%B4%EC%9A%A9%ED%92%88&amp;ackey=tv2tvm7k</t>
  </si>
  <si>
    <t>고양이정수기 급수기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</si>
  <si>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*양이 정수* 무선 *동 급*기 음수* 펫 반*견 *수기 물 *터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</si>
  <si>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https://msearch.shopping.naver.com/search/all?query=%EA%B3%A0%EC%96%91%EC%9D%B4%EC%9A%A9%ED%92%88&amp;vertical=search</t>
  </si>
  <si>
    <t>고양이정수기 음수대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</si>
  <si>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닉* 강*지 *양이 정수* 무선 *동 급*기 음수* 펫 반*견 *수기 물 *터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닉센nixen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</si>
  <si>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846개</t>
  </si>
  <si>
    <t>고양이정수기 물 필터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</si>
  <si>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닉* 강*지 *양이 정수* 무선 *동 급*기 음수* 펫 반*견 *수기 물 *터
 ( '광고' 클릭 절대 금지 )
 ▶판매처 : 닉센nixen
 5. 찜하기 클릭
 6. 바로가기 클릭
 7. 상품 클릭
 8. 링크(url) 복사 후 정답에 붙여넣기 후 제출</t>
    </r>
  </si>
  <si>
    <t>https://m.smartstore.naver.com/nixen/products/10298795156</t>
  </si>
  <si>
    <t>슈퍼싱글침대 프라임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</si>
  <si>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</si>
  <si>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슈퍼싱글침대 수납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</si>
  <si>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</si>
  <si>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슈퍼싱글침대 본넬 매트리스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</si>
  <si>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</si>
  <si>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슈퍼싱글침대 프라임 메트리스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</si>
  <si>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</si>
  <si>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2,442개</t>
  </si>
  <si>
    <t>슈퍼싱글침대 LED 프라임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</si>
  <si>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보루**하우스 프*임 LED 슈퍼싱글 수**대 본넬 매트리스
 ( '광고' 클릭 절대 금지 )
 ▶판매처 : 퍼니처 브랜드몰
 5. 찜하기 클릭
 6. 바로가기 클릭
 7. 상품 클릭
 8. 링크(url) 복사 후 정답에 붙여넣기 후 제출</t>
    </r>
  </si>
  <si>
    <t>바라클라바청풍문등산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</si>
  <si>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</si>
  <si>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https://smartstore.naver.com/bluewind-korea/products/6878738802</t>
  </si>
  <si>
    <t>바라클라바 등산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</si>
  <si>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</si>
  <si>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https://m.search.naver.com/search.naver?sm=mtp_hty.top&amp;where=m&amp;query=%EB%B0%94%EB%9D%BC%ED%81%B4%EB%9D%BC%EB%B0%94&amp;ackey=gsv9bz8b</t>
  </si>
  <si>
    <t>바라클라바 청풍문 스키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</si>
  <si>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</si>
  <si>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https://msearch.shopping.naver.com/search/all?query=%EB%B0%94%EB%9D%BC%ED%81%B4%EB%9D%BC%EB%B0%94&amp;vertical=search</t>
  </si>
  <si>
    <t>바라클라바 스키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</si>
  <si>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</si>
  <si>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494개</t>
  </si>
  <si>
    <t>바라클라바 방한 바라클라바 넥워머 등산 스키 골프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</si>
  <si>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핫*넣는 *울 방* 바*클라* 넥*머 *프 등산 *키
 ( '광고' 클릭 절대 금지 )
 ▶판매처 : 청풍문-bluewind
 5. 찜하기 클릭
 6. 바로가기 클릭 
 7. 상품 클릭
 8. 링크(url) 복사 후 정답에 붙여넣기 후 제출</t>
    </r>
  </si>
  <si>
    <t>https://m.smartstore.naver.com/bluewind-korea/products/6878738802</t>
  </si>
  <si>
    <t>러닝마스크 청풍문 자외선차단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</si>
  <si>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</si>
  <si>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청풍문 자외선차단 하프런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</si>
  <si>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</si>
  <si>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https://m.search.naver.com/search.naver?sm=mtp_hty.top&amp;where=m&amp;query=%EC%8A%A4%ED%8F%AC%EC%B8%A0%EB%A7%88%EC%8A%A4%ED%81%AC&amp;ackey=c6xq3d4b</t>
  </si>
  <si>
    <t>러닝마스크 스포츠 러닝 마스크 하프런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</si>
  <si>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</si>
  <si>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https://msearch.shopping.naver.com/search/all?query=%EC%8A%A4%ED%8F%AC%EC%B8%A0%EB%A7%88%EC%8A%A4%ED%81%AC&amp;vertical=search</t>
  </si>
  <si>
    <t>러닝마스크 스포츠 러닝 하프런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</si>
  <si>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</si>
  <si>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330개</t>
  </si>
  <si>
    <t>러닝마스크 스포츠 러닝 자외선차단 하프런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</si>
  <si>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*외선*단 스포* 러닝 마*크 *전거 골* 마스* 브레*프* 하프* 마*크
 ( '광고' 클릭 절대 금지 )
 ▶판매처 : 청풍문-bluewind
 5. 찜하기 클릭
 6. 바로가기 클릭
 7. 상품 클릭
 8. 링크(url) 복사 후 정답에 붙여넣기 후 제출</t>
    </r>
  </si>
  <si>
    <t>어린이치약 불소 고불소 주니어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</si>
  <si>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닥*메디K *소 어린* 치* 자*유래 초*학생 유* 아기 *즈 고*소 주*어 60g,4개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</si>
  <si>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닥스메디</t>
  </si>
  <si>
    <t>https://brand.naver.com/docsmedi/products/5779584078</t>
  </si>
  <si>
    <t>어린이치약 고불소 어린이치약 주니어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</si>
  <si>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닥*메디K *소 어린* 치* 자*유래 초*학생 유* 아기 *즈 고*소 주*어 60g,4개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</si>
  <si>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https://m.search.naver.com/search.naver?sm=mtp_hty.top&amp;where=m&amp;query=%EC%B9%98%EC%95%BD&amp;ackey=fty8ezzi</t>
  </si>
  <si>
    <t>어린이치약 초등학생 불소 치약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</si>
  <si>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닥*메디K *소 어린* 치* 자*유래 초*학생 유* 아기 *즈 고*소 주*어 60g,4개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</si>
  <si>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어린이치약 초등학생 불소 치약 주니어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</si>
  <si>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닥*메디K *소 어린* 치* 자*유래 초*학생 유* 아기 *즈 고*소 주*어 60g,4개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</si>
  <si>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344개</t>
  </si>
  <si>
    <t>어린이치약 고불소 초등학생 어린이 치약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</si>
  <si>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닥*메디K *소 어린* 치* 자*유래 초*학생 유* 아기 *즈 고*소 주*어 60g,4개
 ( '광고' 클릭 절대 금지 )
 ▶판매처 : 닥스메디
 5. 찜하기 클릭
 6. 바로가기 클릭
 7. 상품 클릭
 8. 링크(url) 복사 후 정답에 붙여넣기 후 제출</t>
    </r>
  </si>
  <si>
    <t>https://m.brand.naver.com/docsmedi/products/5779584078</t>
  </si>
  <si>
    <t>닥스메디 상쾌한 치약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</si>
  <si>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닥스*디2X *몸 케어 치* 임*부 천연 *로폴*스 *소 시린* 충치 구*제거, 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</si>
  <si>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https://brand.naver.com/docsmedi/products/5465317730</t>
  </si>
  <si>
    <t>닥스메디 상쾌한 치약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</si>
  <si>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닥스*디2X *몸 케어 치* 임*부 천연 *로폴*스 *소 시린* 충치 구*제거, 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</si>
  <si>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잇몸치약 임산부 충치 구취제거 천연 불소 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</si>
  <si>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닥스*디2X *몸 케어 치* 임*부 천연 *로폴*스 *소 시린* 충치 구*제거, 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</si>
  <si>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닥스메디 안전한 치약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</si>
  <si>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닥스*디2X *몸 케어 치* 임*부 천연 *로폴*스 *소 시린* 충치 구*제거, 4개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닥스메디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</si>
  <si>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286개</t>
  </si>
  <si>
    <t>닥스메디 상쾌한 치약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</si>
  <si>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닥스*디2X *몸 케어 치* 임*부 천연 *로폴*스 *소 시린* 충치 구*제거, 4개
 ( '광고' 클릭 절대 금지 )
 ▶판매처 : 닥스메디
 5. 찜하기 클릭
 6. 바로가기 클릭
 7. 상품 클릭
 8. 링크(url) 복사 후 정답에 붙여넣기 후 제출</t>
    </r>
  </si>
  <si>
    <t>https://m.brand.naver.com/docsmedi/products/5465317730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</si>
  <si>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</si>
  <si>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</si>
  <si>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</si>
  <si>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멀칭비닐 EL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</si>
  <si>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</si>
  <si>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122개</t>
  </si>
  <si>
    <t>멀칭비닐 724</t>
  </si>
  <si>
    <t>수납침대 파로마 C형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</si>
  <si>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</si>
  <si>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https://search.shopping.naver.com/catalog/21998360254</t>
  </si>
  <si>
    <t>수납침대 C형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</si>
  <si>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</si>
  <si>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https://m.search.naver.com/search.naver?sm=mtp_hty.top&amp;where=m&amp;query=%EC%B9%A8%EB%8C%80&amp;ackey=je6p32gs</t>
  </si>
  <si>
    <t>수납침대 C형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</si>
  <si>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</si>
  <si>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수납침대 C형 SS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</si>
  <si>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</si>
  <si>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369개</t>
  </si>
  <si>
    <t>수납침대 C형 ISG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</si>
  <si>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파*마 이* 카* LED C형 *납 침대 프*임 *S I*G041
 ▶판매처 : 온라인 브랜드 가구
 5. 찜하기 클릭
 6. 바로가기 클릭
 7. 상품 클릭
 8. 링크(url) 복사 후 정답에 붙여넣기 후 제출</t>
  </si>
  <si>
    <t>https://m.smartstore.naver.com/furnionehome/products/4813700269</t>
  </si>
  <si>
    <t>장어 자연산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</si>
  <si>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자*산 손질 바*장* 국* 붕장* 캠핑 장*구* 아*고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</si>
  <si>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https://smartstore.naver.com/badapoomm/products/4983963020</t>
  </si>
  <si>
    <t>장어 바다장어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</si>
  <si>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자*산 손질 바*장* 국* 붕장* 캠핑 장*구* 아*고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</si>
  <si>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https://m.search.naver.com/search.naver?sm=mtp_hty.top&amp;where=m&amp;query=%ED%95%B4%EC%82%B0%EB%AC%BC&amp;ackey=fe6g9m22</t>
  </si>
  <si>
    <t>장어 국산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</si>
  <si>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자*산 손질 바*장* 국* 붕장* 캠핑 장*구* 아*고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</si>
  <si>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장어 붕장어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</si>
  <si>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자*산 손질 바*장* 국* 붕장* 캠핑 장*구* 아*고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</si>
  <si>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682개</t>
  </si>
  <si>
    <t>장어 캠핑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</si>
  <si>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통* 자*산 손질 바*장* 국* 붕장* 캠핑 장*구* 아*고 1kg
 ( '광고' 클릭 절대 금지 )
 ▶판매처 : 바다의품격
 5. 찜하기 클릭
 6. 바로가기 클릭
 7. 상품 클릭
 8. 링크(url) 복사 후 정답에 붙여넣기 후 제출</t>
    </r>
  </si>
  <si>
    <t>https://m.smartstore.naver.com/badapoomm/products/4983963020</t>
  </si>
  <si>
    <t>하프쉘 석화 통영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</si>
  <si>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*굴 각* 삼*체 반각* 하*셀 *핑용 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</si>
  <si>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하프쉘 석화 캠핑용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</si>
  <si>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*굴 각* 삼*체 반각* 하*셀 *핑용 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</si>
  <si>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https://m.search.naver.com/search.naver?sm=mtp_hty.top&amp;where=m&amp;query=%ED%95%98%ED%94%84%EC%85%80&amp;ackey=l8bq6eve</t>
  </si>
  <si>
    <t>하프쉘 석화 각굴 삼배체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</si>
  <si>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*굴 각* 삼*체 반각* 하*셀 *핑용 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</si>
  <si>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https://msearch.shopping.naver.com/search/all?query=%ED%95%98%ED%94%84%EC%85%80&amp;vertical=search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</si>
  <si>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*굴 각* 삼*체 반각* 하*셀 *핑용 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</si>
  <si>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1,153개</t>
  </si>
  <si>
    <t>각굴 캠핑용 반각굴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</si>
  <si>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*굴 각* 삼*체 반각* 하*셀 *핑용 구*
 ( '광고' 클릭 절대 금지 )
 ▶판매처 : 바다의품격
 5. 찜하기 클릭
 6. 바로가기 클릭
 7. 상품 클릭
 8. 링크(url) 복사 후 정답에 붙여넣기 후 제출</t>
    </r>
  </si>
  <si>
    <t>경추베개 옆으로 자는 옆잠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</si>
  <si>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닥*스파* 경*베개 *북목 일*목 목*스크 옆*로자* 옆* 코*이 숙면 *게 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닥터스파인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</si>
  <si>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닥터스파인</t>
  </si>
  <si>
    <t>https://smartstore.naver.com/wilder_shop/products/8424779015</t>
  </si>
  <si>
    <t>경추베개 닥터스파인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</si>
  <si>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닥*스파* 경*베개 *북목 일*목 목*스크 옆*로자* 옆* 코*이 숙면 *게 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닥터스파인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</si>
  <si>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https://m.search.naver.com/search.naver?sm=mtp_hty.top&amp;where=m&amp;query=%EA%B2%BD%EC%B6%94%EB%B2%A0%EA%B0%9C&amp;ackey=qn2fimsw</t>
  </si>
  <si>
    <t>경추베개 닥터스파인 코골이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</si>
  <si>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닥*스파* 경*베개 *북목 일*목 목*스크 옆*로자* 옆* 코*이 숙면 *게 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닥터스파인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</si>
  <si>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https://msearch.shopping.naver.com/search/all?query=%EA%B2%BD%EC%B6%94%EB%B2%A0%EA%B0%9C&amp;vertical=search</t>
  </si>
  <si>
    <t>경추베개 닥터스파인 옆잠 코골이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</si>
  <si>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닥*스파* 경*베개 *북목 일*목 목*스크 옆*로자* 옆* 코*이 숙면 *게 S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닥터스파인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</si>
  <si>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1,822개</t>
  </si>
  <si>
    <t>경추베개 닥터스파인 경추베개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</si>
  <si>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닥*스파* 경*베개 *북목 일*목 목*스크 옆*로자* 옆* 코*이 숙면 *게 S
 ( '광고' 클릭 절대 금지 )
 ▶판매처 : 닥터스파인
 5. 찜하기 클릭
 6. 바로가기 클릭 
 7. 상품 클릭
 8. 링크(url) 복사 후 정답에 붙여넣기 후 제출</t>
    </r>
  </si>
  <si>
    <t>https://m.smartstore.naver.com/wilder_shop/products/8424779015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</si>
  <si>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석* 깐* *척 생*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</si>
  <si>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석화 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</si>
  <si>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석* 깐* *척 생*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</si>
  <si>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https://m.search.naver.com/search.naver?sm=mtp_hty.top&amp;where=m&amp;query=%ED%95%B4%EC%82%B0%EB%AC%BC&amp;ackey=232dtw3y</t>
  </si>
  <si>
    <t>깐굴상급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</si>
  <si>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석* 깐* *척 생*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</si>
  <si>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세척굴상급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</si>
  <si>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굴 *철 최*급 석* 깐* *척 생*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</si>
  <si>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2,219개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</si>
  <si>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통* 굴 *철 최*급 석* 깐* *척 생* 1kg
 ( '광고' 클릭 절대 금지 )
 ▶판매처 : 바다의품격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</si>
  <si>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</si>
  <si>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</si>
  <si>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홍가리비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</si>
  <si>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</si>
  <si>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통* 가*비 제* 세척 *단 홍가*비 1kg 캠* 조개*이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</si>
  <si>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5,280개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</si>
  <si>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통* 가*비 제* 세척 *단 홍가*비 1kg 캠* 조개*이 찜
 ( '광고' 클릭 절대 금지 )
 ▶판매처 : 바다의품격
 5. 찜하기 클릭
 6. 바로가기 클릭
 7. 상품 클릭
 8. 링크(url) 복사 후 정답에 붙여넣기 후 제출</t>
    </r>
  </si>
  <si>
    <t>온열변기커버 방수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</si>
  <si>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</si>
  <si>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온열변기커버 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</si>
  <si>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</si>
  <si>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온열변기커버 생활방수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</si>
  <si>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</si>
  <si>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</si>
  <si>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986개</t>
  </si>
  <si>
    <t>온열변기커버 운상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</si>
  <si>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</si>
  <si>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t>원목침대 파로마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</si>
  <si>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</si>
  <si>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https://search.shopping.naver.com/catalog/52188000634</t>
  </si>
  <si>
    <t>원목침대 비엘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</si>
  <si>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</si>
  <si>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https://m.search.naver.com/search.naver?sm=mtp_hty.top&amp;where=m&amp;query=%EC%B9%A8%EB%8C%80&amp;ackey=3aumjev3</t>
  </si>
  <si>
    <t>원목침대 4서랍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</si>
  <si>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</si>
  <si>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원목침대 비엘 LED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</si>
  <si>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</si>
  <si>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594개</t>
  </si>
  <si>
    <t>원목침대 파로마비엘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</si>
  <si>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파로* 비* LED *목 4서랍 수* 침*프레* SS(슈*싱글) 내*럴
 ▶판매처 : 온라인 브랜드 가구
 5. 찜하기 클릭
 6. 바로가기 클릭
 7. 상품 클릭
 8. 링크(url) 복사 후 정답에 붙여넣기 후 제출</t>
  </si>
  <si>
    <t>https://m.smartstore.naver.com/furnionehome/products/5074342757</t>
  </si>
  <si>
    <t>책장 파로마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</si>
  <si>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피츠 *디 5단 1200 A *픈책* PAC031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</si>
  <si>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https://search.shopping.naver.com/catalog/22277225623</t>
  </si>
  <si>
    <t>책장 피츠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</si>
  <si>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피츠 *디 5단 1200 A *픈책* PAC031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</si>
  <si>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https://m.search.naver.com/search.naver?sm=mtp_hty.top&amp;where=m&amp;query=%EC%B1%85%EC%9E%A5&amp;ackey=mah5qnx0</t>
  </si>
  <si>
    <t>책장 댄디 5단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</si>
  <si>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피츠 *디 5단 1200 A *픈책* PAC031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</si>
  <si>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책장 1200 A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</si>
  <si>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피츠 *디 5단 1200 A *픈책* PAC031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</si>
  <si>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337개</t>
  </si>
  <si>
    <t>책장 PAC031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</si>
  <si>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파로* 피츠 *디 5단 1200 A *픈책* PAC031
 ▶판매처 : 온라인 브랜드 가구
 5. 찜하기 클릭
 6. 바로가기 클릭
 7. 상품 클릭
 8. 링크(url) 복사 후 정답에 붙여넣기 후 제출</t>
  </si>
  <si>
    <t>https://m.smartstore.naver.com/furnionehome/products/4854271633</t>
  </si>
  <si>
    <t>침대 파로마 이즈 카이 LED C형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</si>
  <si>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</si>
  <si>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이즈 카이 LED 수납 침대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</si>
  <si>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</si>
  <si>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이즈 카이 수납 침대 프레임 SS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</si>
  <si>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</si>
  <si>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이즈 카이 수납 침대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</si>
  <si>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</si>
  <si>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이즈 카이</t>
  </si>
  <si>
    <t>옷장 파로마 이프 스텔라 터치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</si>
  <si>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이프 *텔라 *치 800 옷* F*T1001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</si>
  <si>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https://search.shopping.naver.com/catalog/46173010625</t>
  </si>
  <si>
    <t>옷장 파로마 이프 스텔라 800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</si>
  <si>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이프 *텔라 *치 800 옷* F*T1001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</si>
  <si>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https://m.search.naver.com/search.naver?sm=mtp_hty.top&amp;where=m&amp;query=%EC%98%B7%EC%9E%A5&amp;ackey=0519448r</t>
  </si>
  <si>
    <t>옷장 파로마 이프 스텔라 옷장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</si>
  <si>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이프 *텔라 *치 800 옷* F*T1001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</si>
  <si>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옷장 파로마 이프 스텔라 터치 800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</si>
  <si>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이프 *텔라 *치 800 옷* F*T1001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</si>
  <si>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307개</t>
  </si>
  <si>
    <t>옷장 파로마 이프 스텔라 터치 옷장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</si>
  <si>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파로* 이프 *텔라 *치 800 옷* F*T1001
 ▶판매처 : 파로마 온라인
 5. 찜하기 클릭
 6. 바로가기 클릭
 7. 상품 클릭
 8. 링크(url) 복사 후 정답에 붙여넣기 후 제출</t>
  </si>
  <si>
    <t>https://m.smartstore.naver.com/paroma_on/products/9835144002</t>
  </si>
  <si>
    <t>옷장 파로마 서랍옷장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</si>
  <si>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*즈 클래* 롱* 800 서*옷장 IFT004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</si>
  <si>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https://search.shopping.naver.com/catalog/37075542618</t>
  </si>
  <si>
    <t>옷장 파로마 롱바 800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</si>
  <si>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*즈 클래* 롱* 800 서*옷장 IFT004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</si>
  <si>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옷장 파로마 롱바 서랍옷장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</si>
  <si>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*즈 클래* 롱* 800 서*옷장 IFT004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</si>
  <si>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옷장 파로마 이즈 클래스 롱바 800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</si>
  <si>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*즈 클래* 롱* 800 서*옷장 IFT004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</si>
  <si>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옷장 파로마 이즈 클래스 서랍옷장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</si>
  <si>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*로마 *즈 클래* 롱* 800 서*옷장 IFT004
 ▶판매처 : 온라인 브랜드 가구
 5. 찜하기 클릭
 6. 바로가기 클릭
 7. 상품 클릭
 8. 링크(url) 복사 후 정답에 붙여넣기 후 제출</t>
  </si>
  <si>
    <t>https://m.smartstore.naver.com/furnionehome/products/5016875194</t>
  </si>
  <si>
    <t>소파 파로마 아쿠아패브릭 아이보리 3인용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</si>
  <si>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*프 로* 조* 아*아패*릭 소* 스*미포* 아이*리, 3*용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</si>
  <si>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https://search.shopping.naver.com/catalog/54025805454</t>
  </si>
  <si>
    <t>소파 파로마 아쿠아패브릭 스툴미포함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</si>
  <si>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*프 로* 조* 아*아패*릭 소* 스*미포* 아이*리, 3*용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</si>
  <si>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https://m.search.naver.com/search.naver?sm=mtp_hty.top&amp;where=m&amp;query=%EC%86%8C%ED%8C%8C&amp;ackey=ktnoeko4</t>
  </si>
  <si>
    <t>소파 파로마 이프 로니 조야 아쿠아패브릭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</si>
  <si>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*프 로* 조* 아*아패*릭 소* 스*미포* 아이*리, 3*용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</si>
  <si>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https://msearch.shopping.naver.com/search/all?query=%EC%86%8C%ED%8C%8C&amp;vertical=search</t>
  </si>
  <si>
    <t>소파 파로마 아쿠아패브릭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</si>
  <si>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*프 로* 조* 아*아패*릭 소* 스*미포* 아이*리, 3*용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</si>
  <si>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172개</t>
  </si>
  <si>
    <t>소파 파로마 아쿠아패브릭 아이보리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</si>
  <si>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파로* *프 로* 조* 아*아패*릭 소* 스*미포* 아이*리, 3*용
 ▶판매처 : 파로마 온라인
 5. 찜하기 클릭
 6. 바로가기 클릭
 7. 상품 클릭
 8. 링크(url) 복사 후 정답에 붙여넣기 후 제출</t>
  </si>
  <si>
    <t>https://m.smartstore.naver.com/paroma_on/products/9800186960</t>
  </si>
  <si>
    <t>원목침대 파로마 비엘 LED 슈퍼싱글 내추럴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</si>
  <si>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</si>
  <si>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원목침대 파로마 4서랍 수납 슈퍼싱글 내추럴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</si>
  <si>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</si>
  <si>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원목침대 파로마 4서랍 수납 침대프레임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</si>
  <si>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</si>
  <si>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수납침대 파로마 4서랍 수납 침대프레임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</si>
  <si>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</si>
  <si>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600개</t>
  </si>
  <si>
    <t>수납침대 파로마 침대프레임  4서랍 수납</t>
  </si>
  <si>
    <t>구강유산균 30정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</si>
  <si>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</si>
  <si>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닥터이지케어랩</t>
  </si>
  <si>
    <t>https://search.shopping.naver.com/catalog/51929285679</t>
  </si>
  <si>
    <t>구강유산균 1g 30정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</si>
  <si>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</si>
  <si>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https://m.search.naver.com/search.naver?sm=mtp_hty.top&amp;where=m&amp;query=%EA%B5%AC%EA%B0%95%EC%9C%A0%EC%82%B0%EA%B7%A0&amp;ackey=n4m32ypq</t>
  </si>
  <si>
    <t>구강유산균 이지비오랄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</si>
  <si>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</si>
  <si>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https://msearch.shopping.naver.com/search/all?query=%EA%B5%AC%EA%B0%95%EC%9C%A0%EC%82%B0%EA%B7%A0&amp;vertical=search</t>
  </si>
  <si>
    <t>구강유산균 1개 이지비오랄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</si>
  <si>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</si>
  <si>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구강유산균 30정 이지비오랄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</si>
  <si>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이*비오* *강유*균 1g x 30정 1개
 ▶판매처 : 닥터이지케어랩 (판매처 뒤 "N pay+" 표시가 있는 상품을 클릭해주세요.)
 5. 찜하기 클릭
 6. 바로가기 클릭
 7. 상품 클릭
 8. 링크(url) 복사 후 정답에 붙여넣기 후 제출</t>
  </si>
  <si>
    <t>https://m.smartstore.naver.com/dreg-carelab/products/10838691586</t>
  </si>
  <si>
    <t>구강유산균 6개월 이지비오랄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</si>
  <si>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서울대 치의학박사 OOOO · 임상 28년 노하우 적용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</si>
  <si>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성분배합</t>
  </si>
  <si>
    <t>https://dregcarelab.co.kr/product/detail.html?product_no=21&amp;cate_no=24&amp;display_group=1&amp;cafe_mkt=naver_ks&amp;mkt_in=Y&amp;ghost_mall_id=naver&amp;ref=naver_open&amp;NaPm=ct%3Dmfam9548%7Cci%3D429db9343f2de48be25b89a546725725298e77dc%7Ctr%3Dslsl%7Csn%3D11594404%7Chk%3D00d0b54910c2fa698e25627b7026d15b013a5bf9</t>
  </si>
  <si>
    <t>자사몰</t>
  </si>
  <si>
    <t>구강유산균 6개월 이지비오랄 180정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</si>
  <si>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서울대 치의학박사 OOOO · 임상 28년 노하우 적용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</si>
  <si>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https://m.search.naver.com/search.naver?sm=mtp_hty.top&amp;where=m&amp;query=%EA%B5%AC%EA%B0%95%EC%9C%A0%EC%82%B0%EA%B7%A0&amp;ackey=1nktfaq9</t>
  </si>
  <si>
    <t>구강유산균 180정 이지비오랄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</si>
  <si>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서울대 치의학박사 OOOO · 임상 28년 노하우 적용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</si>
  <si>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구강유산균 이지비오랄 6개월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</si>
  <si>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서울대 치의학박사 OOOO · 임상 28년 노하우 적용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</si>
  <si>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알파CD 100%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</si>
  <si>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</si>
  <si>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https://smartstore.naver.com/dreg-carelab/products/12102616838</t>
  </si>
  <si>
    <t>알파CD 식이섬유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</si>
  <si>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</si>
  <si>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https://m.search.naver.com/search.naver?sm=mtp_hty.top&amp;where=m&amp;query=%EC%95%8C%ED%8C%8CCD&amp;ackey=1nktfaq9</t>
  </si>
  <si>
    <t>알파CD 닥터이지 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</si>
  <si>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</si>
  <si>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알파CD 닥터이지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</si>
  <si>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</si>
  <si>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262개</t>
  </si>
  <si>
    <t>알파CD 이너핏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</si>
  <si>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알*CD 순*100% 지*흡*배출 닥*이* 이*핏 알파*디 식*섬유 쾌* 60정, 3개
 ( '광고' 클릭 절대 금지 )
 ▶판매처 : 닥터이지케어랩
 5. 찜하기 클릭
 6. 바로가기 클릭
 7. 상품 클릭
 8. 링크(url) 복사 후 정답에 붙여넣기 후 제출</t>
    </r>
  </si>
  <si>
    <t>https://m.smartstore.naver.com/dreg-carelab/products/12102616838</t>
  </si>
  <si>
    <t>컬리케일 닥터이지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</si>
  <si>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맛·냄새 걱정 없이 OOO으로 깔끔하게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</si>
  <si>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정제형</t>
  </si>
  <si>
    <t>https://dregcarelab.co.kr/product/detail.html?product_no=51&amp;cate_no=24&amp;display_group=1&amp;cafe_mkt=naver_ks&amp;mkt_in=Y&amp;ghost_mall_id=naver&amp;ref=naver_open&amp;NaPm=ct%3Dmfp2rv94%7Cci%3D66d8ce5fdc6a1768b6290104e238699fe5aa8880%7Ctr%3Dslsl%7Csn%3D11594404%7Chk%3D897bf764bd64bbac85607087989b6cd426a10592</t>
  </si>
  <si>
    <t>컬리케일 닥터이지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</si>
  <si>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맛·냄새 걱정 없이 OOO으로 깔끔하게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</si>
  <si>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https://m.search.naver.com/search.naver?sm=mtp_hty.top&amp;where=m&amp;query=%EC%BB%AC%EB%A6%AC%EC%BC%80%EC%9D%BC&amp;ackey=5fn6unms</t>
  </si>
  <si>
    <t>컬리케일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</si>
  <si>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맛·냄새 걱정 없이 OOO으로 깔끔하게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</si>
  <si>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https://msearch.shopping.naver.com/search/all?query=%EC%BB%AC%EB%A6%AC%EC%BC%80%EC%9D%BC&amp;vertical=search</t>
  </si>
  <si>
    <t>컬리케일 닥터이지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</si>
  <si>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맛·냄새 걱정 없이 OOO으로 깔끔하게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</si>
  <si>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캣그라스 보리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</si>
  <si>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</si>
  <si>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냥냥아지</t>
  </si>
  <si>
    <t>https://smartstore.naver.com/nnag/products/4609195964</t>
  </si>
  <si>
    <t>캣그라스 화분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</si>
  <si>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</si>
  <si>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https://m.search.naver.com/search.naver?sm=mtp_hty.top&amp;where=m&amp;query=%EC%BA%A3%EA%B7%B8%EB%9D%BC%EC%8A%A4&amp;ackey=rdpn4ilq</t>
  </si>
  <si>
    <t>캣그라스 귀리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</si>
  <si>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</si>
  <si>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https://msearch.shopping.naver.com/search/all?query=%EC%BA%A3%EA%B7%B8%EB%9D%BC%EC%8A%A4&amp;vertical=search</t>
  </si>
  <si>
    <t>캣그라스 화분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</si>
  <si>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</si>
  <si>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347개</t>
  </si>
  <si>
    <t>잘 자라는 캣그라스 화분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</si>
  <si>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잘*란 캣*라스*분 냥*아지 야*그라* 귀* *리
 ( '광고' 클릭 절대 금지 )
 ▶판매처 : 냥냥아지
 5. 찜하기 클릭
 6. 바로가기 클릭
 7. 상품 클릭
 8. 링크(url) 복사 후 정답에 붙여넣기 후 제출</t>
    </r>
  </si>
  <si>
    <t>https://m.smartstore.naver.com/nnag/products/4609195964</t>
  </si>
  <si>
    <t>모달잠옷 뜨왈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</si>
  <si>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뜨* 모달*옷 홈*어 *하의 세* 2col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MD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</si>
  <si>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MD 몰</t>
  </si>
  <si>
    <t>https://smartstore.naver.com/merchandisermall/products/12645249342</t>
  </si>
  <si>
    <t>모달잠옷 상하의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</si>
  <si>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뜨* 모달*옷 홈*어 *하의 세* 2col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MD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</si>
  <si>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https://m.search.naver.com/search.naver?sm=mtp_hty.top&amp;where=m&amp;query=%EB%AA%A8%EB%8B%AC%EC%9E%A0%EC%98%B7&amp;ackey=n4n6ux75</t>
  </si>
  <si>
    <t>모달잠옷 2col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</si>
  <si>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뜨* 모달*옷 홈*어 *하의 세* 2col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MD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</si>
  <si>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https://msearch.shopping.naver.com/search/all?query=%EB%AA%A8%EB%8B%AC%EC%9E%A0%EC%98%B7&amp;vertical=search</t>
  </si>
  <si>
    <t>모달잠옷 세트 뜨왈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</si>
  <si>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뜨* 모달*옷 홈*어 *하의 세* 2col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MD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</si>
  <si>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106개</t>
  </si>
  <si>
    <t>모달잠옷 2col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</si>
  <si>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뜨* 모달*옷 홈*어 *하의 세* 2col
 ( '광고' 클릭 절대 금지 )
 ▶판매처 : MD 몰
 5. 찜하기 클릭
 6. 바로가기 클릭
 7. 상품 클릭
 8. 링크(url) 복사 후 정답에 붙여넣기 후 제출</t>
    </r>
  </si>
  <si>
    <t>https://m.smartstore.naver.com/merchandisermall/products/12645249342</t>
  </si>
  <si>
    <t>저분자 콜라겐 라이필 3박스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</si>
  <si>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</si>
  <si>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저분자 콜라겐 신민아 콜라겐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</si>
  <si>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</si>
  <si>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저분자 콜라겐 더마 어린 저분자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</si>
  <si>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</si>
  <si>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저분자 콜라겐 비오틴맥스 신민아 라이필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</si>
  <si>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*라겐 비오*맥스 신*아 라*필 어린 저*자 3.5g x 150포 3박스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</si>
  <si>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458개</t>
  </si>
  <si>
    <t>저분자 콜라겐 비오틴맥스 3박스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</si>
  <si>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*라겐 비오*맥스 신*아 라*필 어린 저*자 3.5g x 150포 3박스
 ( '광고' 클릭 절대 금지 )
 ▶판매처 : 마넬리 코스메틱
 5. 찜하기 클릭
 6. 바로가기 클릭
 7. 상품 클릭
 8. 링크(url) 복사 후 정답에 붙여넣기 후 제출</t>
    </r>
  </si>
  <si>
    <t>저분자 콜라겐 비오틴 6병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</si>
  <si>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더마 저분* 콜*겐 시*니처 173달톤 *저분* 비오틴 신*아 어린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</si>
  <si>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더마 저분* 콜*겐 시*니처 173달톤 *저분* 비오틴 신*아 어린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</si>
  <si>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저분자 콜라겐 시그니처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</si>
  <si>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더마 저분* 콜*겐 시*니처 173달톤 *저분* 비오틴 신*아 어린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</si>
  <si>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저분자 콜라겐 173달톤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</si>
  <si>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더마 저분* 콜*겐 시*니처 173달톤 *저분* 비오틴 신*아 어린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</si>
  <si>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448개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</si>
  <si>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라*필 더마 저분* 콜*겐 시*니처 173달톤 *저분* 비오틴 신*아 어린 6병 24주
 ( '광고' 클릭 절대 금지 )
 ▶판매처 : 마넬리 코스메틱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</si>
  <si>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
2. [힌트 보기] 버튼을 클릭해서 구글에 접속해주세요.
3. 복사된 키워드를 검색 창에 붙여 넣고 검색해주세요.
4. 아래 상품을 클릭 해주세요.
홈*영 프**엄 논슬립 나무 옷*이 원목 니트 긴목 옷*게 10P 세트
 ( '광고' 클릭 절대 금지 )
 ▶판매처 : 홈앤영
 5. 상세페이지 하단 구매 추가정보에서 상품번호 뒤 5자리를
 아래 정답란에 입력 후 제출해주세요.</t>
  </si>
  <si>
    <t>옷걸이 긴목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</si>
  <si>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</si>
  <si>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</si>
  <si>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</si>
  <si>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홈*영 프**엄 논슬립 나무 옷*이 원목 니트 긴목 옷*게 10P 세트
 ( '광고' 클릭 절대 금지 )
 ▶판매처 : 홈앤영
 5. 찜하기 클릭
 6. 바로가기 클릭
 7. 상품 클릭
 8. 링크(url) 복사 후 정답에 붙여넣기 후 제출</t>
    </r>
  </si>
  <si>
    <t>식물등 꿀빠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</si>
  <si>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꿀빠 *그린 식*등 플*커프* 눈*심*지 led식*등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</si>
  <si>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식물전파사 공식몰</t>
  </si>
  <si>
    <t>https://smartstore.naver.com/plantlight/products/10973486007</t>
  </si>
  <si>
    <t>식물등 전파사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</si>
  <si>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꿀빠 *그린 식*등 플*커프* 눈*심*지 led식*등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</si>
  <si>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https://m.search.naver.com/search.naver?sm=mtp_hty.top&amp;where=m&amp;query=%EC%8B%9D%EB%AC%BC%EB%93%B1&amp;ackey=sblb35i1</t>
  </si>
  <si>
    <t>식물등 딥그린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</si>
  <si>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꿀빠 *그린 식*등 플*커프* 눈*심*지 led식*등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</si>
  <si>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https://msearch.shopping.naver.com/search/all?query=%EC%8B%9D%EB%AC%BC%EB%93%B1&amp;vertical=search</t>
  </si>
  <si>
    <t>식물등 플리커프리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</si>
  <si>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꿀빠 *그린 식*등 플*커프* 눈*심*지 led식*등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</si>
  <si>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 눈부심방지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</si>
  <si>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식*전파* 꿀빠 *그린 식*등 플*커프* 눈*심*지 led식*등 바형 60cm
 ( '광고' 클릭 절대 금지 )
 ▶판매처 : 식물전파사 공식몰
 5. 찜하기 클릭
 6. 바로가기 클릭 
 7. 상품 클릭
 8. 링크(url) 복사 후 정답에 붙여넣기 후 제출</t>
    </r>
  </si>
  <si>
    <t>https://m.smartstore.naver.com/plantlight/products/10973486007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</si>
  <si>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햇*바 *물등 선*3개*체형 자*타이* LED식*등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</si>
  <si>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https://smartstore.naver.com/plantlight/products/6859553148</t>
  </si>
  <si>
    <t>식물등 햇살바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</si>
  <si>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햇*바 *물등 선*3개*체형 자*타이* LED식*등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</si>
  <si>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https://m.search.naver.com/search.naver?sm=mtp_hty.top&amp;where=m&amp;query=%EC%8B%9D%EB%AC%BC%EB%93%B1&amp;ackey=e2vjuz02</t>
  </si>
  <si>
    <t>식물등 선반3개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</si>
  <si>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햇*바 *물등 선*3개*체형 자*타이* LED식*등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</si>
  <si>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식물등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</si>
  <si>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햇*바 *물등 선*3개*체형 자*타이* LED식*등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</si>
  <si>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761개</t>
  </si>
  <si>
    <t>식물등 자동타이머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</si>
  <si>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식*전파* 햇*바 *물등 선*3개*체형 자*타이* LED식*등
( '광고' 클릭 절대 금지 )
 ▶판매처 : 식물전파사 공식몰
 5. 찜하기 클릭
 6. 바로가기 클릭
 7. 상품 클릭
 8. 링크(url) 복사 후 정답에 붙여넣기 후 제출</t>
    </r>
  </si>
  <si>
    <t>https://m.smartstore.naver.com/plantlight/products/6859553148</t>
  </si>
  <si>
    <t>주방수납장 GA045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</si>
  <si>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</si>
  <si>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</si>
  <si>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https://m.search.naver.com/search.naver?sm=mtp_hty.top&amp;where=m&amp;query=%EB%A0%8C%EC%A7%80%EB%8C%80&amp;ackey=b4savo7u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</si>
  <si>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</si>
  <si>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https://msearch.shopping.naver.com/search/all?query=%EB%A0%8C%EC%A7%80%EB%8C%80&amp;vertical=search</t>
  </si>
  <si>
    <t>주방수납장 데코 인출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</si>
  <si>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</si>
  <si>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412개</t>
  </si>
  <si>
    <t>퀸침대 파로마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</si>
  <si>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</si>
  <si>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</si>
  <si>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https://m.search.naver.com/search.naver?sm=mtp_hty.top&amp;where=m&amp;query=%ED%80%B8%EC%B9%A8%EB%8C%80&amp;ackey=vvym9jc2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</si>
  <si>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</si>
  <si>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https://msearch.shopping.naver.com/search/all?query=%ED%80%B8%EC%B9%A8%EB%8C%80&amp;vertical=search</t>
  </si>
  <si>
    <t>퀸침대 소프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</si>
  <si>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</si>
  <si>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퀸침대 수납 서랍형 3서랍 led 프레임 파로마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</si>
  <si>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3서랍 퀸*대 수납 서*형 프*임
 ( '광고' 클릭 절대 금지 )
 ▶판매처 : 온라인 브랜드가구
 5. 찜하기 클릭
 6. 바로가기 클릭
 7. 상품 클릭
 8. 링크(url) 복사 후 정답에 붙여넣기 후 제출</t>
    </r>
  </si>
  <si>
    <t>섬유탈취제 패브릭퍼퓸</t>
  </si>
  <si>
    <t>미션 수행하며,
리워드 즉시 적립 받으세요!
1. 하단 [검색어 복사하기] 버튼을 클릭 하고, 키워드를 복사해주세요.
2. [힌트 보기] 버튼을 클릭해서 구글에 접속해주세요.
3. 복사된 키워드를 검색 창에 붙여 넣고 검색해주세요.
4. 아래 상품을 클릭 해주세요.
라*블리* 룸 *유향수 섬*탈취* 향* 룸*프*이 침구*취 패*릭퍼* 100ml
( '광고' 클릭 절대 금지 )
 ▶판매처 : 라이블리 브리즈 ROOM
 5. 상세페이지 하단 구매 추가정보에서 상품번호 뒤 5자리를
 아래 정답란에 입력 후 제출해주세요.</t>
  </si>
  <si>
    <t>라이블리 브리즈 ROOM</t>
  </si>
  <si>
    <t>https://smartstore.naver.com/lively-breeze-room/products/6053490927</t>
  </si>
  <si>
    <t>섬유탈취제 침구탈취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</si>
  <si>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라*블리* 룸 *유향수 섬*탈취* 향* 룸*프*이 침구*취 패*릭퍼* 100ml
( '광고' 클릭 절대 금지 )
 ▶판매처 : 라이블리 브리즈 ROOM
 5. 상세페이지 하단 구매 추가정보에서 상품번호 뒤 5자리를
 아래 정답란에 입력 후 제출해주세요.</t>
  </si>
  <si>
    <t>https://m.search.naver.com/search.naver?sm=mtp_hty.top&amp;where=m&amp;query=%EC%84%AC%EC%9C%A0%ED%83%88%EC%B7%A8%EC%A0%9C&amp;ackey=4ab3vzei</t>
  </si>
  <si>
    <t>섬유탈취제 향균</t>
  </si>
  <si>
    <t>https://msearch.shopping.naver.com/search/all?query=%EC%84%AC%EC%9C%A0%ED%83%88%EC%B7%A8%EC%A0%9C&amp;vertical=search</t>
  </si>
  <si>
    <t>섬유탈취제 라이블리즈</t>
  </si>
  <si>
    <t>238개</t>
  </si>
  <si>
    <t>섬유탈취제 라이블 향수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</si>
  <si>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라*블리* 룸 *유향수 섬*탈취* 향* 룸*프*이 침구*취 패*릭퍼* 100ml
( '광고' 클릭 절대 금지 )
 ▶판매처 : 라이블리 브리즈 ROOM
 5. 찜하기 클릭
 6. 바로가기 클릭
 7. 상품 클릭
 8. 링크(url) 복사 후 정답에 붙여넣기 후 제출</t>
  </si>
  <si>
    <t>https://m.smartstore.naver.com/lively-breeze-room/products/6053490927</t>
  </si>
  <si>
    <t>코코넛밀크 세비아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</si>
  <si>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세비* *코넛*크 *타데 *코 코코* 딸*맛, 290ml, 12개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아로쥬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</si>
  <si>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아로쥬</t>
  </si>
  <si>
    <t>https://m.smartstore.naver.com/aroju/products/12727606781</t>
  </si>
  <si>
    <t>코코넛밀크 나타데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</si>
  <si>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세비* *코넛*크 *타데 *코 코코* 딸*맛, 290ml, 12개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아로쥬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</si>
  <si>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https://m.search.naver.com/search.naver?sm=mtp_hty.top&amp;where=m&amp;query=%EC%BD%94%EC%BD%94%EB%84%9B%EB%B0%80%ED%81%AC&amp;ackey=yklvl7jx</t>
  </si>
  <si>
    <t>코코넛밀크 딸기맛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</si>
  <si>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세비* *코넛*크 *타데 *코 코코* 딸*맛, 290ml, 12개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아로쥬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</si>
  <si>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https://msearch.shopping.naver.com/search/all?query=%EC%BD%94%EC%BD%94%EB%84%9B%EB%B0%80%ED%81%AC&amp;vertical=search</t>
  </si>
  <si>
    <t>코코넛밀크 딸기맛 12개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</si>
  <si>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세비* *코넛*크 *타데 *코 코코* 딸*맛, 290ml, 12개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아로쥬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</si>
  <si>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50개</t>
  </si>
  <si>
    <t>코코넛밀크 코코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</si>
  <si>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세비* *코넛*크 *타데 *코 코코* 딸*맛, 290ml, 12개
 ( '광고' 클릭 절대 금지 )
 ▶판매처 : 아로쥬
 5. 찜하기 클릭
 6. 바로가기 클릭
 7. 상품 클릭
 8. 링크(url) 복사 후 정답에 붙여넣기 후 제출</t>
    </r>
  </si>
  <si>
    <t>마사지시트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</si>
  <si>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</si>
  <si>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케이리얼 마스크</t>
  </si>
  <si>
    <t>https://search.shopping.naver.com/catalog/53878101643</t>
  </si>
  <si>
    <t>마사지시트 에스테틱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</si>
  <si>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</si>
  <si>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https://m.search.naver.com/search.naver?sm=mtp_hty.top&amp;where=m&amp;query=%EC%B9%A8%EB%8C%80%EC%8B%9C%ED%8A%B8&amp;ackey=p2lc3ma5</t>
  </si>
  <si>
    <t>마사지시트 20매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</si>
  <si>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</si>
  <si>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https://msearch.shopping.naver.com/search/all?query=%EC%B9%A8%EB%8C%80%EC%8B%9C%ED%8A%B8&amp;vertical=search</t>
  </si>
  <si>
    <t>마사지시트 일회용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</si>
  <si>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</si>
  <si>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208개</t>
  </si>
  <si>
    <t>마사지시트 생활방수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</si>
  <si>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마*지시* 일*용 커* 20매 바른*스 생*방수 에스틱* 침*커버
 ▶판매처 : 케이리얼 마스크
 5. 찜하기 클릭
 6. 바로가기 클릭
 7. 상품 클릭
 8. 링크(url) 복사 후 정답에 붙여넣기 후 제출</t>
  </si>
  <si>
    <t>https://m.smartstore.naver.com/krealmask/products/11368416262</t>
  </si>
  <si>
    <t>병원침대시트 일회용 커버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</si>
  <si>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20매,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</si>
  <si>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https://search.shopping.naver.com/catalog/53903526534</t>
  </si>
  <si>
    <t>병원침대시트 일회용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</si>
  <si>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20매,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</si>
  <si>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병원침대시트 20매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</si>
  <si>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20매,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</si>
  <si>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병원침대시트 생활방수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</si>
  <si>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20매,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</si>
  <si>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206개</t>
  </si>
  <si>
    <t>병원침대시트 요양병원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</si>
  <si>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병*침*시트 *회용 *버 20매, 바*텍스 생활방* 요양*원 *의원 베개*트
 ▶판매처 : 케이리얼 마스크
 5. 찜하기 클릭
 6. 바로가기 클릭
 7. 상품 클릭
 8. 링크(url) 복사 후 정답에 붙여넣기 후 제출</t>
  </si>
  <si>
    <t>https://m.smartstore.naver.com/krealmask/products/11304992474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</si>
  <si>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</si>
  <si>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</si>
  <si>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https://m.search.naver.com/search.naver?sm=mtp_hty.top&amp;where=m&amp;query=%EC%98%A4%ED%94%84%EB%84%88&amp;ackey=y45th8xl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</si>
  <si>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</si>
  <si>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</si>
  <si>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515개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</si>
  <si>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전동 와*오프너 *동 오*너 와*따개 코르* 병*기 각*
 ( '광고' 클릭 절대 금지 )
 ▶판매처 : 더카인드
 5. 찜하기 클릭
 6. 바로가기 클릭
 7. 상품 클릭
 8. 링크(url) 복사 후 정답에 붙여넣기 후 제출</t>
    </r>
  </si>
  <si>
    <t>불멍무드등 다이아몬드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</si>
  <si>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*이아*드 무드* 불* LED 무선 *상 취*등 오*라 크*스마* 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</si>
  <si>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</si>
  <si>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*이아*드 무드* 불* LED 무선 *상 취*등 오*라 크*스마* 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</si>
  <si>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무선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</si>
  <si>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*이아*드 무드* 불* LED 무선 *상 취*등 오*라 크*스마* 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</si>
  <si>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탁상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</si>
  <si>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[땡*리] *이아*드 무드* 불* LED 무선 *상 취*등 오*라 크*스마* 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</si>
  <si>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199개</t>
  </si>
  <si>
    <t>불멍무드등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</si>
  <si>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[땡*리] *이아*드 무드* 불* LED 무선 *상 취*등 오*라 크*스마* 소*
 ( '광고' 클릭 절대 금지 )
 ▶판매처 : 빛내는 사람들
 5. 찜하기 클릭
 6. 바로가기 클릭
 7. 상품 클릭
 8. 링크(url) 복사 후 정답에 붙여넣기 후 제출</t>
    </r>
  </si>
  <si>
    <t>불멍무드등 캔들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</si>
  <si>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캔* 촛불 *멍 무드*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</si>
  <si>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촛불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</si>
  <si>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캔* 촛불 *멍 무드*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</si>
  <si>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탁상 취침등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</si>
  <si>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캔* 촛불 *멍 무드*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</si>
  <si>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불멍무드등 크리스마스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</si>
  <si>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캔* 촛불 *멍 무드*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</si>
  <si>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203개</t>
  </si>
  <si>
    <t>불멍무드등 골드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</si>
  <si>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L*D 캔* 촛불 *멍 무드* 탁상 취*등 크*스*스 골*S 10cm
 ( '광고' 클릭 절대 금지 )
 ▶판매처 : 빛내는 사람들
 5. 찜하기 클릭
 6. 바로가기 클릭
 7. 상품 클릭
 8. 링크(url) 복사 후 정답에 붙여넣기 후 제출</t>
    </r>
  </si>
  <si>
    <t>장아찌 안전한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</si>
  <si>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</si>
  <si>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장아찌 신선한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</si>
  <si>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</si>
  <si>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https://m.search.naver.com/search.naver?sm=mtp_hty.top&amp;where=m&amp;query=%EC%9E%A5%EC%95%84%EC%B0%8C&amp;ackey=gzm4igbd</t>
  </si>
  <si>
    <t>장아찌 간단한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</si>
  <si>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</si>
  <si>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장아찌 300g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</si>
  <si>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</si>
  <si>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341개</t>
  </si>
  <si>
    <t>장아찌 신선한 300g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</si>
  <si>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슈*와사* 태* 고*냉이 잎 장*찌 300g
 ( '광고' 클릭 절대 금지 )
 ▶판매처 : 슈퍼와사비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</si>
  <si>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</si>
  <si>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</si>
  <si>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https://m.search.naver.com/search.naver?sm=mtp_hty.top&amp;where=m&amp;query=%EC%87%BC%ED%95%91%EB%B0%B1+%EC%A0%9C%EC%9E%91&amp;ackey=8kwgjsmg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</si>
  <si>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</si>
  <si>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</si>
  <si>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427개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</si>
  <si>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</si>
  <si>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리포좀비타민 60ML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</si>
  <si>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나*클 *포좀 비타*C *러스 *연 60ml 스*레이* 리*조말 비*민C 500mg 아*5mg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나노클NANOCLE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</si>
  <si>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나노클NANOCLE</t>
  </si>
  <si>
    <t>https://smartstore.naver.com/nanocle/products/12013809621</t>
  </si>
  <si>
    <t>리포좀비타민 스프레이형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</si>
  <si>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나*클 *포좀 비타*C *러스 *연 60ml 스*레이* 리*조말 비*민C 500mg 아*5mg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나노클NANOCLE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</si>
  <si>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https://m.search.naver.com/search.naver?sm=mtp_hty.top&amp;where=m&amp;query=%EB%A6%AC%ED%8F%AC%EC%A2%80%EB%B9%84%ED%83%80%EB%AF%BCc&amp;ackey=8vy5o2cz</t>
  </si>
  <si>
    <t>리포좀비타민 5mg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</si>
  <si>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나*클 *포좀 비타*C *러스 *연 60ml 스*레이* 리*조말 비*민C 500mg 아*5mg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나노클NANOCLE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</si>
  <si>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https://msearch.shopping.naver.com/search/all?query=%EB%A6%AC%ED%8F%AC%EC%A2%80%EB%B9%84%ED%83%80%EB%AF%BCc&amp;vertical=search</t>
  </si>
  <si>
    <t>리포좀비타민 항암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</si>
  <si>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나*클 *포좀 비타*C *러스 *연 60ml 스*레이* 리*조말 비*민C 500mg 아*5mg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나노클NANOCLE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</si>
  <si>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리포좀비타민 항암 항산화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</si>
  <si>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나*클 *포좀 비타*C *러스 *연 60ml 스*레이* 리*조말 비*민C 500mg 아*5mg
 ( '광고' 클릭 절대 금지 )
 ▶판매처 : 나노클NANOCLE
 5. 찜하기 클릭
 6. 바로가기 클릭
 7. 상품 클릭
 8. 링크(url) 복사 후 정답에 붙여넣기 후 제출</t>
    </r>
  </si>
  <si>
    <t>https://m.smartstore.naver.com/nanocle/products/12013809621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</si>
  <si>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*사 빅 *라이딩 수납*대 프*임 SS UCU051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</si>
  <si>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https://search.shopping.naver.com/catalog/49503065620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</si>
  <si>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*사 빅 *라이딩 수납*대 프*임 SS UCU051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</si>
  <si>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파로마 까사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</si>
  <si>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*사 빅 *라이딩 수납*대 프*임 SS UCU051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</si>
  <si>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*사 빅 *라이딩 수납*대 프*임 SS UCU051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파로마 온라인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</si>
  <si>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120개</t>
  </si>
  <si>
    <t>침대 UCU051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</si>
  <si>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파*마 *사 빅 *라이딩 수납*대 프*임 SS UCU051
 ▶판매처 : 파로마 온라인
 5. 찜하기 클릭
 6. 바로가기 클릭
 7. 상품 클릭
 8. 링크(url) 복사 후 정답에 붙여넣기 후 제출</t>
  </si>
  <si>
    <t>https://m.smartstore.naver.com/paroma_on/products/12427834528</t>
  </si>
  <si>
    <t>옷장 파로마 소이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</si>
  <si>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</si>
  <si>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</si>
  <si>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파로마 소이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</si>
  <si>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</si>
  <si>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파로마 소이 YUR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</si>
  <si>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</si>
  <si>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158개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</si>
  <si>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1200 슬*이딩 *장 행*형 Y*R058
 ( '광고' 클릭 절대 금지 )
 ▶판매처 : 온라인 브랜드 가구
 5. 찜하기 클릭
 6. 바로가기 클릭
 7. 상품 클릭
 8. 링크(url) 복사 후 정답에 붙여넣기 후 제출</t>
    </r>
  </si>
  <si>
    <t>침대 프레임 라자가구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</si>
  <si>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스* *상형 *목침* SS 프레* sw001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</si>
  <si>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https://smartstore.naver.com/rajastore/products/5098760911</t>
  </si>
  <si>
    <t>침대 프레임 위드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</si>
  <si>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스* *상형 *목침* SS 프레* sw001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</si>
  <si>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https://m.search.naver.com/search.naver?sm=mtp_hty.top&amp;where=m&amp;query=%EC%B9%A8%EB%8C%80%ED%94%84%EB%A0%88%EC%9E%84&amp;ackey=zpc434iu</t>
  </si>
  <si>
    <t>침대 프레임 스완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</si>
  <si>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스* *상형 *목침* SS 프레* sw001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</si>
  <si>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https://msearch.shopping.naver.com/search/all?query=%EC%B9%A8%EB%8C%80%ED%94%84%EB%A0%88%EC%9E%84&amp;vertical=search</t>
  </si>
  <si>
    <t>침대 프레임 SW001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</si>
  <si>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스* *상형 *목침* SS 프레* sw001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</si>
  <si>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186개</t>
  </si>
  <si>
    <t>침대 프레임001 원목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</si>
  <si>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스* *상형 *목침* SS 프레* sw001
 ( '광고' 클릭 절대 금지 )
 ▶판매처 : 라자가구 스토어
 5. 찜하기 클릭
 6. 바로가기 클릭
 7. 상품 클릭
 8. 링크(url) 복사 후 정답에 붙여넣기 후 제출</t>
    </r>
  </si>
  <si>
    <t>https://m.smartstore.naver.com/rajastore/products/5098760911</t>
  </si>
  <si>
    <t>식물등스탠다드형 4단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</si>
  <si>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라**타워 식물등 플리**리 led식물등 스탠드형 4단 165cm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</si>
  <si>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https://smartstore.naver.com/plantlight/products/12606945866</t>
  </si>
  <si>
    <t>식물등 라이트타워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</si>
  <si>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라**타워 식물등 플리**리 led식물등 스탠드형 4단 165cm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</si>
  <si>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라**타워 식물등 플리**리 led식물등 스탠드형 4단 165cm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</si>
  <si>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식물등전파사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</si>
  <si>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라**타워 식물등 플리**리 led식물등 스탠드형 4단 165cm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</si>
  <si>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식물등165cm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</si>
  <si>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식**파사 라**타워 식물등 플리**리 led식물등 스탠드형 4단 165cm
 ( '광고' 클릭 절대 금지 )
 ▶판매처 : 식물전파사 공식몰
 5. 찜하기 클릭
 6. 바로가기 클릭 
 7. 상품 클릭
 8. 링크(url) 복사 후 정답에 붙여넣기 후 제출</t>
    </r>
  </si>
  <si>
    <t>https://m.smartstore.naver.com/plantlight/products/12606945866</t>
  </si>
  <si>
    <t>식물등 빛타민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</si>
  <si>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식물**사 빛타민 식*등 전구 18w 식물**D par**타입 E26소켓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</si>
  <si>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https://smartstore.naver.com/plantlight/products/8952938760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</si>
  <si>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식물**사 빛타민 식*등 전구 18w 식물**D par**타입 E26소켓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</si>
  <si>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https://m.search.naver.com/search.naver?sm=mtp_hty.top&amp;where=m&amp;query=%EC%8B%9D%EB%AC%BC%EB%93%B1&amp;ackey=vvym9jc2</t>
  </si>
  <si>
    <t>식물등 par38 타입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</si>
  <si>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식물**사 빛타민 식*등 전구 18w 식물**D par**타입 E26소켓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</si>
  <si>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 18w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</si>
  <si>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식물**사 빛타민 식*등 전구 18w 식물**D par**타입 E26소켓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</si>
  <si>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 빛타민 전구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</si>
  <si>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식물**사 데스크 식물등 led**등 책상 인**어 플랜테리어
 ( '광고' 클릭 절대 금지 )
 ▶판매처 : 식물전파사 공식몰
 5. 찜하기 클릭
 6. 바로가기 클릭
 7. 상품 클릭
 8. 링크(url) 복사 후 정답에 붙여넣기 후 제출</t>
    </r>
  </si>
  <si>
    <t>https://m.smartstore.naver.com/plantlight/products/8952938760</t>
  </si>
  <si>
    <t>식물등전파사 40w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</si>
  <si>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폴*등 *물등 40W 식*LED *명 생* 성장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</si>
  <si>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https://smartstore.naver.com/plantlight/products/8735573963</t>
  </si>
  <si>
    <t>식물등전파사 폴드등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</si>
  <si>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폴*등 *물등 40W 식*LED *명 생* 성장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</si>
  <si>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폴*등 *물등 40W 식*LED *명 생* 성장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</si>
  <si>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식물등전파사 조명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</si>
  <si>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식*전파* 폴*등 *물등 40W 식*LED *명 생* 성장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</si>
  <si>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445개</t>
  </si>
  <si>
    <t>식물등전파사 생장성장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</si>
  <si>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식*전파* 폴*등 *물등 40W 식*LED *명 생* 성장
 ( '광고' 클릭 절대 금지 )
 ▶판매처 : 식물전파사 공식몰
 5. 찜하기 클릭
 6. 바로가기 클릭 
 7. 상품 클릭
 8. 링크(url) 복사 후 정답에 붙여넣기 후 제출</t>
    </r>
  </si>
  <si>
    <t>https://m.smartstore.naver.com/plantlight/products/8735573963</t>
  </si>
  <si>
    <t>헤나염색약 골든포션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</si>
  <si>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</si>
  <si>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</si>
  <si>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https://m.search.naver.com/search.naver?sm=mtp_hty.top&amp;where=m&amp;query=%EC%97%BC%EC%83%89%EC%95%BD&amp;ackey=6i2gnwg9</t>
  </si>
  <si>
    <t>헤나염색약 염색약 가루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</si>
  <si>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</si>
  <si>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https://msearch.shopping.naver.com/search/all?query=%EC%97%BC%EC%83%89%EC%95%BD&amp;vertical=search</t>
  </si>
  <si>
    <t>헤나염색약 인도농장 직송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</si>
  <si>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</si>
  <si>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171개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</si>
  <si>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인*농장 *송 골*포션 천* 헤나 *색약 가* 로소*아 2.75%
 ( '광고' 클릭 절대 금지 )
 ▶판매처 : 헤어스페셜
 5. 찜하기 클릭
 6. 바로가기 클릭 
 7. 상품 클릭
 8. 링크(url) 복사 후 정답에 붙여넣기 후 제출</t>
    </r>
  </si>
  <si>
    <t>비발디파크렌탈샵 리프트권 타임패스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</si>
  <si>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대명 *발디*크 스*장 *탈샵 리*트권 장* 렌탈 *키 보* 대여 타*패스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</si>
  <si>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비발디파크렌탈샵 리프트권 타임패스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</si>
  <si>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대명 *발디*크 스*장 *탈샵 리*트권 장* 렌탈 *키 보* 대여 타*패스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</si>
  <si>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비발디파크렌탈샵 대명 비발디파크 리프트권 타임패스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</si>
  <si>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대명 *발디*크 스*장 *탈샵 리*트권 장* 렌탈 *키 보* 대여 타*패스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</si>
  <si>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비발디파크렌탈샵 대명 비발디파크 리프트권 타임패스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</si>
  <si>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대명 *발디*크 스*장 *탈샵 리*트권 장* 렌탈 *키 보* 대여 타*패스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</si>
  <si>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비발디파크렌탈샵 타임패스 패키지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</si>
  <si>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홍* 대명 *발디*크 스*장 *탈샵 리*트권 장* 렌탈 *키 보* 대여 타*패스 패*지
 ( '광고' 클릭 절대 금지 )
 ▶판매처 : 비발디파크렌탈샵스키야놀자
 5. 찜하기 클릭
 6. 바로가기 클릭 
 7. 상품 클릭
 8. 링크(url) 복사 후 정답에 붙여넣기 후 제출</t>
    </r>
  </si>
  <si>
    <t>강아지눈영양제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</si>
  <si>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</si>
  <si>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페런츠</t>
  </si>
  <si>
    <t>https://smartstore.naver.com/perents/products/12521958526</t>
  </si>
  <si>
    <t>강아지눈영양제 60g 눈물자국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</si>
  <si>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</si>
  <si>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https://m.search.naver.com/search.naver?sm=mtp_hty.top&amp;where=m&amp;query=%EA%B0%95%EC%95%84%EC%A7%80%EC%98%81%EC%96%91%EC%A0%9C&amp;ackey=4uckubcz</t>
  </si>
  <si>
    <t>강아지눈영양제 백내장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</si>
  <si>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</si>
  <si>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https://msearch.shopping.naver.com/search/all?query=%EA%B0%95%EC%95%84%EC%A7%80%EC%98%81%EC%96%91%EC%A0%9C&amp;vertical=search</t>
  </si>
  <si>
    <t>강아지눈영양제 눈물자국 백내장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</si>
  <si>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</si>
  <si>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강아지눈영양제 60g 눈물자국 백내장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</si>
  <si>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페*츠 *아지 눈 *양제 눈*자국 고양* 황*인 더맑* 루*인 *내장 *양제 60g
 ( '광고' 클릭 절대 금지 )
 ▶판매처 : 페런츠
 5. 찜하기 클릭
 6. 바로가기 클릭 
 7. 상품 클릭
 8. 링크(url) 복사 후 정답에 붙여넣기 후 제출</t>
    </r>
  </si>
  <si>
    <t>https://m.smartstore.naver.com/perents/products/12521958526</t>
  </si>
  <si>
    <t>강아지눈물영양제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</si>
  <si>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</si>
  <si>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강아지눈물영양제 루테인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</si>
  <si>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</si>
  <si>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강아지눈물영양제 백내장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</si>
  <si>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</si>
  <si>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강아지눈물영양제 자국 60g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</si>
  <si>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페*츠 *아지 눈 *양제 눈*자국 고양* 황*인 더맑* 루*인 *내장 *양제 60g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페런츠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</si>
  <si>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강아지눈물영양제 백내장 루테인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</si>
  <si>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페*츠 *아지 눈 *양제 눈*자국 고양* 황*인 더맑* 루*인 *내장 *양제 60g
 ( '광고' 클릭 절대 금지 )
 ▶판매처 : 페런츠
 5. 찜하기 클릭
 6. 바로가기 클릭 
 7. 상품 클릭
 8. 링크(url) 복사 후 정답에 붙여넣기 후 제출</t>
    </r>
  </si>
  <si>
    <t>리클라이너 세이홈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</si>
  <si>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</si>
  <si>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세이홈 4인용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</si>
  <si>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</si>
  <si>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모션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</si>
  <si>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</si>
  <si>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4인용 패브릭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</si>
  <si>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</si>
  <si>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1,221개</t>
  </si>
  <si>
    <t>리클라이너 디오 아이보리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</si>
  <si>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[무*배송] 세*홈 *오 모션 슬*이딩 패브* 리*라이* 소* 아*보리, 4*용
 ( '광고' 클릭 절대 금지 )
 ▶판매처 : 세이홈 - SAYHOME
 5. 찜하기 클릭
 6. 바로가기 클릭
 7. 상품 클릭
 8. 링크(url) 복사 후 정답에 붙여넣기 후 제출</t>
    </r>
  </si>
  <si>
    <t>쇼핑백 제작 200매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</si>
  <si>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</si>
  <si>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</si>
  <si>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쇼핑백 제작 초고속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</si>
  <si>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</si>
  <si>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쇼핑백 제작 맞춤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</si>
  <si>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</si>
  <si>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빠른 쇼핑백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</si>
  <si>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</si>
  <si>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t>자석 전단지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</si>
  <si>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</si>
  <si>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홍보지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</si>
  <si>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</si>
  <si>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음식점 홍보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</si>
  <si>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</si>
  <si>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</si>
  <si>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자석 전단지 1000매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</si>
  <si>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종*자석 전*지 소*제작 홍보* 음*점 *동산 전* 1000매 배*
 ( '광고' 클릭 절대 금지 )
 ▶판매처 : 다잇다인쇄
 5. 찜하기 클릭
 6. 바로가기 클릭 
 7. 상품 클릭
 8. 링크(url) 복사 후 정답에 붙여넣기 후 제출</t>
    </r>
  </si>
  <si>
    <t>환갑꽃바구니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</si>
  <si>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</si>
  <si>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환갑꽃바구니 마곡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</si>
  <si>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</si>
  <si>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환갑꽃바구니 잔치 배달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</si>
  <si>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</si>
  <si>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환갑꽃바구니 꽃집 배달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</si>
  <si>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환갑*바구니 칠순 *순잔치 센*피스 꽃배달 당*배달 *곡꽃집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</si>
  <si>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353개</t>
  </si>
  <si>
    <t>환갑꽃바구니 센터피스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</si>
  <si>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환갑*바구니 칠순 *순잔치 센*피스 꽃배달 당*배달 *곡꽃집
 ( '광고' 클릭 절대 금지 )
 ▶판매처 : 꽃한모금
 5. 찜하기 클릭
 6. 바로가기 클릭
 7. 상품 클릭
 8. 링크(url) 복사 후 정답에 붙여넣기 후 제출</t>
    </r>
  </si>
  <si>
    <t>호텔프로포즈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</si>
  <si>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</si>
  <si>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서울 호텔프로포즈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</si>
  <si>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</si>
  <si>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호텔프로포즈 시그니엘 이벤트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</si>
  <si>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</si>
  <si>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호텔프로포즈 출장 꽃장식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</si>
  <si>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*울 호* 프**즈 이*트 *그니엘 *장 *장식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꽃한모금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 xml:space="preserve"> 5자리</t>
    </r>
    <r>
      <rPr>
        <sz val="10"/>
        <color theme="1"/>
        <rFont val="Arial"/>
      </rPr>
      <t>를
 아래 정답란에 입력 후 제출해주세요.</t>
    </r>
  </si>
  <si>
    <t>304개</t>
  </si>
  <si>
    <t>서울 호텔프로포즈 이벤트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</si>
  <si>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*울 호* 프**즈 이*트 *그니엘 *장 *장식
 ( '광고' 클릭 절대 금지 )
 ▶판매처 : 꽃한모금
 5. 찜하기 클릭
 6. 바로가기 클릭
 7. 상품 클릭
 8. 링크(url) 복사 후 정답에 붙여넣기 후 제출</t>
    </r>
  </si>
  <si>
    <t>유기농 비오틴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</si>
  <si>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</si>
  <si>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</si>
  <si>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https://m.search.naver.com/search.naver?sm=mtp_hty.top&amp;where=m&amp;query=%EB%B9%84%EC%98%A4%ED%8B%B4+%EC%B6%94%EC%B2%9C&amp;ackey=cwmhczwe</t>
  </si>
  <si>
    <t>비오틴 추천 500mg 60정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</si>
  <si>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</si>
  <si>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</si>
  <si>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394개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</si>
  <si>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셀* 유*농 *오틴 500mg x 60* 1개
 ▶판매처 : 셀가 (판매처 뒤 "공식" 표시가 있는 상품을 클릭해주세요.)
 5. 찜하기 클릭
 6. 바로가기 클릭
 7. 상품 클릭
 8. 링크(url) 복사 후 정답에 붙여넣기 후 제출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</si>
  <si>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</si>
  <si>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</si>
  <si>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유기농 밀크씨슬 30정 셀가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</si>
  <si>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</si>
  <si>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</si>
  <si>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404개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</si>
  <si>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</si>
  <si>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입식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</si>
  <si>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</si>
  <si>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틈새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</si>
  <si>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</si>
  <si>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</si>
  <si>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638개</t>
  </si>
  <si>
    <t>옷장 행거형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</si>
  <si>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</si>
  <si>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</si>
  <si>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빅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</si>
  <si>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</si>
  <si>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슬라이딩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</si>
  <si>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</si>
  <si>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jy195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</si>
  <si>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</si>
  <si>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</si>
  <si>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</si>
  <si>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모노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</si>
  <si>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</si>
  <si>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키큰 양문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</si>
  <si>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</si>
  <si>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</si>
  <si>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</si>
  <si>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UCU056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</si>
  <si>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</si>
  <si>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슬라이딩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</si>
  <si>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</si>
  <si>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Q 빅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</si>
  <si>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*로마 까* 빅 슬라*딩 수납침* *레임 Q UCU056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파로마 온라인
</t>
    </r>
    <r>
      <rPr>
        <sz val="0"/>
        <color theme="1"/>
        <rFont val="Arial"/>
      </rPr>
      <t xml:space="preserve">
5. 올화이트 색상을 선택해주세요.
 6.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</si>
  <si>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까사 프레임</t>
  </si>
  <si>
    <t>방한 바라클라바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</si>
  <si>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</si>
  <si>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겨울 바라클라바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</si>
  <si>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</si>
  <si>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https://m.search.naver.com/search.naver?sm=mtp_hty.top&amp;where=m&amp;query=%EB%84%A5%EC%9B%8C%EB%A8%B8&amp;ackey=c1qs5ac7</t>
  </si>
  <si>
    <t>바라클라바 방한 워머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</si>
  <si>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</si>
  <si>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https://msearch.shopping.naver.com/search/all?query=%EB%84%A5%EC%9B%8C%EB%A8%B8&amp;vertical=search</t>
  </si>
  <si>
    <t>바라클라바 워머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</si>
  <si>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</si>
  <si>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바라클라바 겨울 워머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</si>
  <si>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핫*넣는 *울 방* 바*클라* 넥*머 *프 등산 *키
 ( '광고' 클릭 절대 금지 )
 ▶판매처 : 청풍문-bluewind
 5. 찜하기 클릭
 6. 바로가기 클릭 
 7. 상품 클릭
 8. 링크(url) 복사 후 정답에 붙여넣기 후 제출</t>
    </r>
  </si>
  <si>
    <t>냉동 귀뚜라미 크레스티드게코 파충류 먹이용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</si>
  <si>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냉* 귀*라미 냉뚜* 크*스*드게* 도마* 파*류 먹이 *이용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</si>
  <si>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 귀뚜라미 크레스티드게코 파충류 먹이용 20G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</si>
  <si>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냉* 귀*라미 냉뚜* 크*스*드게* 도마* 파*류 먹이 *이용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</si>
  <si>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https://m.search.naver.com/search.naver?sm=mtp_hty.top&amp;where=m&amp;query=%EB%83%89%EB%8F%99+%EA%B7%80%EB%9A%9C%EB%9D%BC%EB%AF%B8&amp;ackey=0ol41b90</t>
  </si>
  <si>
    <t>냉동 귀뚜라미 도마뱀 파충류 먹이용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</si>
  <si>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냉* 귀*라미 냉뚜* 크*스*드게* 도마* 파*류 먹이 *이용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</si>
  <si>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 귀뚜라미 도마뱀 파충류 먹이용 20g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</si>
  <si>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냉* 귀*라미 냉뚜* 크*스*드게* 도마* 파*류 먹이 *이용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</si>
  <si>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6개</t>
  </si>
  <si>
    <t>냉동 귀뚜라미 도마뱀 파충류 먹이용 120마리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</si>
  <si>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냉* 귀*라미 냉뚜* 크*스*드게* 도마* 파*류 먹이 *이용 중 20g 약 120*리
 ( '광고' 클릭 절대 금지 )
 ▶판매처 : 랩티케어
 5. 찜하기 클릭
 6. 바로가기 클릭 
 7. 상품 클릭
 8. 링크(url) 복사 후 정답에 붙여넣기 후 제출</t>
    </r>
  </si>
  <si>
    <t>수제청 멜리아우어 과일청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</si>
  <si>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멜*아우* 수*청 *일청 선*세트 650g *몬 자몽 청* 패*후르* 생강 답*품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</t>
    </r>
    <r>
      <rPr>
        <sz val="0"/>
        <color theme="1"/>
        <rFont val="Arial"/>
      </rPr>
      <t>▶판매처 :</t>
    </r>
    <r>
      <rPr>
        <sz val="0"/>
        <color rgb="FFFF0000"/>
        <rFont val="Arial"/>
      </rPr>
      <t xml:space="preserve"> Melihour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</si>
  <si>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수제청 멜리아우어 레몬 자몽 청귤 패션후르츠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</si>
  <si>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멜*아우* 수*청 *일청 선*세트 650g *몬 자몽 청* 패*후르* 생강 답*품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</t>
    </r>
    <r>
      <rPr>
        <sz val="0"/>
        <color theme="1"/>
        <rFont val="Arial"/>
      </rPr>
      <t>▶판매처 :</t>
    </r>
    <r>
      <rPr>
        <sz val="0"/>
        <color rgb="FFFF0000"/>
        <rFont val="Arial"/>
      </rPr>
      <t xml:space="preserve"> Melihour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</si>
  <si>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https://m.search.naver.com/search.naver?sm=mtp_hty.top&amp;where=m&amp;query=%EA%B3%BC%EC%9D%BC%EC%B2%AD&amp;ackey=8d68gc8u</t>
  </si>
  <si>
    <t>수제청 멜리아우어 생강 답례품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</si>
  <si>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멜*아우* 수*청 *일청 선*세트 650g *몬 자몽 청* 패*후르* 생강 답*품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</t>
    </r>
    <r>
      <rPr>
        <sz val="0"/>
        <color theme="1"/>
        <rFont val="Arial"/>
      </rPr>
      <t>▶판매처 :</t>
    </r>
    <r>
      <rPr>
        <sz val="0"/>
        <color rgb="FFFF0000"/>
        <rFont val="Arial"/>
      </rPr>
      <t xml:space="preserve"> Melihour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</si>
  <si>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https://msearch.shopping.naver.com/search/all?query=%EA%B3%BC%EC%9D%BC%EC%B2%AD&amp;vertical=search</t>
  </si>
  <si>
    <t>수제청 멜리아우어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</si>
  <si>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멜*아우* 수*청 *일청 선*세트 650g *몬 자몽 청* 패*후르* 생강 답*품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</t>
    </r>
    <r>
      <rPr>
        <sz val="0"/>
        <color rgb="FFFF0000"/>
        <rFont val="Arial"/>
      </rPr>
      <t xml:space="preserve"> </t>
    </r>
    <r>
      <rPr>
        <sz val="0"/>
        <color theme="1"/>
        <rFont val="Arial"/>
      </rPr>
      <t>▶판매처 :</t>
    </r>
    <r>
      <rPr>
        <sz val="0"/>
        <color rgb="FFFF0000"/>
        <rFont val="Arial"/>
      </rPr>
      <t xml:space="preserve"> Melihour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</si>
  <si>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616개</t>
  </si>
  <si>
    <t>수제청 멜리아우어 패션후르츠 답례품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</si>
  <si>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멜*아우* 수*청 *일청 선*세트 650g *몬 자몽 청* 패*후르* 생강 답*품
 ( '광고' 클릭 절대 금지 )
 ▶판매처 : Melihour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</si>
  <si>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</si>
  <si>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1+1 사파리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</si>
  <si>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</si>
  <si>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https://m.search.naver.com/search.naver?sm=mtp_hty.top&amp;where=m&amp;query=%EB%94%94%ED%93%A8%EC%A0%80&amp;ackey=a2qnsx22</t>
  </si>
  <si>
    <t>디퓨저 사파리 500ml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</si>
  <si>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</si>
  <si>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https://msearch.shopping.naver.com/search/all?query=%EB%94%94%ED%93%A8%EC%A0%80&amp;vertical=search</t>
  </si>
  <si>
    <t>디퓨저 사파리 집들이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</si>
  <si>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</si>
  <si>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1+1 *미제 사*리 500ml 대용* 디*저 디퓨* 화장실 *들이 선물 *량용 실*방향*
 ( '광고' 클릭 절대 금지 )
 ▶판매처 : 선유아로마틱스향미제
 5. 찜하기 클릭
 6. 바로가기 클릭
 7. 상품 클릭
 8. 링크(url) 복사 후 정답에 붙여넣기 후 제출</t>
    </r>
  </si>
  <si>
    <t>방한 마스크 청풍문 자외선차단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</si>
  <si>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</si>
  <si>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https://smartstore.naver.com/bluewind-korea/products/5697723211</t>
  </si>
  <si>
    <t>방한 마스크 청풍문 겨울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</si>
  <si>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</si>
  <si>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https://m.search.naver.com/search.naver?sm=mtp_hty.top&amp;where=m&amp;query=%EB%B0%A9%ED%95%9C%EB%A7%88%EC%8A%A4%ED%81%AC&amp;ackey=yropnb2s</t>
  </si>
  <si>
    <t>방한 마스크 청풍문 자전거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</si>
  <si>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</si>
  <si>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https://msearch.shopping.naver.com/search/all?query=%EB%B0%A9%ED%95%9C%EB%A7%88%EC%8A%A4%ED%81%AC&amp;vertical=search</t>
  </si>
  <si>
    <t>방한 마스크 청풍문 골프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</si>
  <si>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</si>
  <si>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826개</t>
  </si>
  <si>
    <t>방한 마스크 청풍문 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</si>
  <si>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*한마스* 자*선차* 겨울 자*거 골프 *산 쉴드 *스크 2*러
 ( '광고' 클릭 절대 금지 )
 ▶판매처 : 청풍문-bluewind
 5. 찜하기 클릭
 6. 바로가기 클릭 
 7. 상품 클릭
 8. 링크(url) 복사 후 정답에 붙여넣기 후 제출</t>
    </r>
  </si>
  <si>
    <t>https://m.smartstore.naver.com/bluewind-korea/products/5697723211</t>
  </si>
  <si>
    <t>넥워머 청풍문 골프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</si>
  <si>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</si>
  <si>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청풍문 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</si>
  <si>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</si>
  <si>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청풍문 스키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</si>
  <si>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</si>
  <si>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청풍문 바라클라바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</si>
  <si>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핫*넣는 *울 방* 바*클라* 넥*머 *프 등산 *키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</si>
  <si>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핫*넣는 *울 방* 바*클라* 넥*머 *프 등산 *키
 ( '광고' 클릭 절대 금지 )
 ▶판매처 : 청풍문-bluewind
 5. 찜하기 클릭
 6. 바로가기 클릭 
 7. 상품 클릭
 8. 링크(url) 복사 후 정답에 붙여넣기 후 제출</t>
    </r>
  </si>
  <si>
    <t>아이폰17케이스 호작도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</si>
  <si>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호*도 G*im* GR*mm. *이폰 17 케*스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</si>
  <si>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https://smartstore.naver.com/grimm_grimm/products/12848199390</t>
  </si>
  <si>
    <t>아이폰17케이스 호작도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</si>
  <si>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호*도 G*im* GR*mm. *이폰 17 케*스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</si>
  <si>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https://m.search.naver.com/search.naver?sm=mtp_hty.top&amp;where=m&amp;query=%EC%95%84%EC%9D%B4%ED%8F%B017%EC%BC%80%EC%9D%B4%EC%8A%A4&amp;ackey=30wy6gfs</t>
  </si>
  <si>
    <t>아이폰17케이스 호작도 케이스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</si>
  <si>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호*도 G*im* GR*mm. *이폰 17 케*스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</si>
  <si>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https://msearch.shopping.naver.com/search/all?query=%EC%95%84%EC%9D%B4%ED%8F%B017%EC%BC%80%EC%9D%B4%EC%8A%A4&amp;vertical=search</t>
  </si>
  <si>
    <t>아이폰17케이스 호작도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</si>
  <si>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호*도 G*im* GR*mm. *이폰 17 케*스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</si>
  <si>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13개</t>
  </si>
  <si>
    <t>아이폰17케이스 호작도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</si>
  <si>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호*도 G*im* GR*mm. *이폰 17 케*스 갤럭* 케이*
 ( '광고' 클릭 절대 금지 )
 ▶판매처 : GRimm GRimm.
 5. 찜하기 클릭
 6. 바로가기 클릭 
 7. 상품 클릭
 8. 링크(url) 복사 후 정답에 붙여넣기 후 제출</t>
    </r>
  </si>
  <si>
    <t>https://m.smartstore.naver.com/grimm_grimm/products/12848199390</t>
  </si>
  <si>
    <t>산삼 10년근 10뿌리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</si>
  <si>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장뇌* 산*삼 *양산삼 *삼 10년* 파* 100g 총 10 50*리 내외 *담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</si>
  <si>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https://search.shopping.naver.com/catalog/58079209526</t>
  </si>
  <si>
    <t>산삼 10년근 50뿌리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</si>
  <si>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장뇌* 산*삼 *양산삼 *삼 10년* 파* 100g 총 10 50*리 내외 *담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</si>
  <si>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산삼 산양삼 10년근 50뿌리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</si>
  <si>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장뇌* 산*삼 *양산삼 *삼 10년* 파* 100g 총 10 50*리 내외 *담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</si>
  <si>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산삼 산양산삼 10년근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</si>
  <si>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장뇌* 산*삼 *양산삼 *삼 10년* 파* 100g 총 10 50*리 내외 *담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</si>
  <si>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333개</t>
  </si>
  <si>
    <t>산삼 장뇌삼 10년근 50뿌리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</si>
  <si>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장뇌* 산*삼 *양산삼 *삼 10년* 파* 100g 총 10 50*리 내외 *담
 ▶판매처 : 도담산삼
5. 올화이트 색상을 선택해주세요.
 6. 찜하기 클릭
 7. 바로가기 클릭
 8. 상품 클릭
 9. 링크(url) 복사 후 정답에 붙여넣기 후 제출</t>
  </si>
  <si>
    <t>https://m.smartstore.naver.com/minkukss/products/7357300130</t>
  </si>
  <si>
    <t>산삼 9년근 10뿌리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</si>
  <si>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</si>
  <si>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https://smartstore.naver.com/minkukss/products/9687508926</t>
  </si>
  <si>
    <t>산삼 9년근 50뿌리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</si>
  <si>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</si>
  <si>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9년근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</si>
  <si>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</si>
  <si>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산양삼 9년근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</si>
  <si>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</si>
  <si>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188개</t>
  </si>
  <si>
    <t>산삼 장뇌삼 9년근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</si>
  <si>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 산*삼 *뇌삼 8-9년* 파* 100g (총 10 ~ 50뿌* 내*)도담
 ( '광고' 클릭 절대 금지 )
 ▶판매처 : 도담산삼
 5. 찜하기 클릭
 6. 바로가기 클릭
 7. 상품 클릭
 8. 링크(url) 복사 후 정답에 붙여넣기 후 제출</t>
    </r>
  </si>
  <si>
    <t>https://m.smartstore.naver.com/minkukss/products/9687508926</t>
  </si>
  <si>
    <t>산삼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</si>
  <si>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장뇌* *양삼 산*산삼 6*근 *삼 100g (총 10 ~ 50뿌리 *외)도담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</si>
  <si>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https://smartstore.naver.com/minkukss/products/7357096072</t>
  </si>
  <si>
    <t>산삼 6년근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</si>
  <si>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장뇌* *양삼 산*산삼 6*근 *삼 100g (총 10 ~ 50뿌리 *외)도담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</si>
  <si>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6년근 10뿌리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</si>
  <si>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장뇌* *양삼 산*산삼 6*근 *삼 100g (총 10 ~ 50뿌리 *외)도담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</si>
  <si>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6년근 50뿌리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</si>
  <si>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장뇌* *양삼 산*산삼 6*근 *삼 100g (총 10 ~ 50뿌리 *외)도담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</si>
  <si>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파삼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</si>
  <si>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 장뇌* *양삼 산*산삼 6*근 *삼 100g (총 10 ~ 50뿌리 *외)도담
 ( '광고' 클릭 절대 금지 )
 ▶판매처 : 도담산삼
 5. 찜하기 클릭
 6. 바로가기 클릭
 7. 상품 클릭
 8. 링크(url) 복사 후 정답에 붙여넣기 후 제출</t>
    </r>
  </si>
  <si>
    <t>https://m.smartstore.naver.com/minkukss/products/7357096072</t>
  </si>
  <si>
    <t>산양삼 6년근 12뿌리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</si>
  <si>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</si>
  <si>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https://smartstore.naver.com/minkukss/products/5831747566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</si>
  <si>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</si>
  <si>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산양삼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</si>
  <si>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</si>
  <si>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6년근 12뿌리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</si>
  <si>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</si>
  <si>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148개</t>
  </si>
  <si>
    <t>장뇌삼 6년근 12뿌리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</si>
  <si>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*뇌삼 산*삼 *삼 산양*삼 6년* 12*리 정*설 추석 *모님 선물 *담
 ( '광고' 클릭 절대 금지 )
 ▶판매처 : 도담산삼
 5. 찜하기 클릭
 6. 바로가기 클릭
 7. 상품 클릭
 8. 링크(url) 복사 후 정답에 붙여넣기 후 제출</t>
    </r>
  </si>
  <si>
    <t>https://m.smartstore.naver.com/minkukss/products/5831747566</t>
  </si>
  <si>
    <t>산삼 7뿌리 정삼 설선물세트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</si>
  <si>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</si>
  <si>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https://smartstore.naver.com/minkukss/products/5461805175</t>
  </si>
  <si>
    <t>산삼 7뿌리 정삼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</si>
  <si>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</si>
  <si>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7뿌리 추석부모님선물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</si>
  <si>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</si>
  <si>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7뿌리 추석부모님선물 도담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</si>
  <si>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</si>
  <si>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443개</t>
  </si>
  <si>
    <t>산삼 산양산삼 추석부모님선물 도담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</si>
  <si>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산*삼 산양산* 산* 장*삼 *년근 7*리 정* 설선*세* 추**모*선물 도담
 ( '광고' 클릭 절대 금지 )
 ▶판매처 : 도담산삼
 5. 찜하기 클릭
 6. 바로가기 클릭
 7. 상품 클릭
 8. 링크(url) 복사 후 정답에 붙여넣기 후 제출</t>
    </r>
  </si>
  <si>
    <t>산삼 설 추석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</si>
  <si>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</si>
  <si>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https://smartstore.naver.com/minkukss/products/5835104592</t>
  </si>
  <si>
    <t>산삼 설 추석 부모님 선물 도담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</si>
  <si>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</si>
  <si>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산양삼 설 추석 부모님 선물 도담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</si>
  <si>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</si>
  <si>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산양삼 설 추석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</si>
  <si>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</si>
  <si>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328개</t>
  </si>
  <si>
    <t>장뇌삼 설 추석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</si>
  <si>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산*삼 산삼 산양*삼 장뇌* 10*근 7뿌* 정삼 설 *석 부모* 선물 *담
 ( '광고' 클릭 절대 금지 )
 ▶판매처 : 도담산삼
 5. 찜하기 클릭
 6. 바로가기 클릭
 7. 상품 클릭
 8. 링크(url) 복사 후 정답에 붙여넣기 후 제출</t>
    </r>
  </si>
  <si>
    <t>https://m.smartstore.naver.com/minkukss/products/5835104592</t>
  </si>
  <si>
    <t>led 벽시계 집들이 사무실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</si>
  <si>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</si>
  <si>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 벽시계 집들이 백라이트 터닝 플랫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</si>
  <si>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</si>
  <si>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 벽시계 집들이 사무실 LED 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</si>
  <si>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</si>
  <si>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 벽시계 집들이 사무실 백라이트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</si>
  <si>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</si>
  <si>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 벽시계 집들이 사무실 백라이트 플랫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</si>
  <si>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</si>
  <si>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t>루나리스 노르딕 FM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</si>
  <si>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</si>
  <si>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노르딕 FM 전파 수신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</si>
  <si>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</si>
  <si>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노르딕 FM 전파 수신 LED 벽시계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</si>
  <si>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</si>
  <si>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노르딕 FM 54cm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</si>
  <si>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</si>
  <si>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노르딕 FM 54cm 전자달력 개업선물</t>
  </si>
  <si>
    <t>배도라지즙 배도라지에오 국내산 배도라지즙 30포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</si>
  <si>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*린 배*라지*오 국*산 배*라*즙 배* 110ml x 30포, 1*스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</si>
  <si>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뚜띠프루티</t>
  </si>
  <si>
    <t>https://smartstore.naver.com/tuttifrutti/products/5056444883</t>
  </si>
  <si>
    <t>배도라지즙 배도라지에오 국내산 배도라지즙 1박스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</si>
  <si>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*린 배*라지*오 국*산 배*라*즙 배* 110ml x 30포, 1*스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</si>
  <si>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https://m.search.naver.com/search.naver?sm=mtp_hty.top&amp;where=m&amp;query=%EB%B0%B0%EB%8F%84%EB%9D%BC%EC%A7%80%EC%A6%99&amp;ackey=ynqrmsze</t>
  </si>
  <si>
    <t>배도라지즙 배도라지에오 1박스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</si>
  <si>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*린 배*라지*오 국*산 배*라*즙 배* 110ml x 30포, 1*스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</si>
  <si>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배도라지즙 배도라지에오 30포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</si>
  <si>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*린 배*라지*오 국*산 배*라*즙 배* 110ml x 30포, 1*스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</si>
  <si>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608개</t>
  </si>
  <si>
    <t>배도라지즙 배도라지에오 110ml 30포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</si>
  <si>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뚜*프루* *린 배*라지*오 국*산 배*라*즙 배* 110ml x 30포, 1*스
 ( '광고' 클릭 절대 금지 )
 ▶판매처 : 뚜띠프루티
 5. 찜하기 클릭
 6. 바로가기 클릭
 7. 상품 클릭
 8. 링크(url) 복사 후 정답에 붙여넣기 후 제출</t>
    </r>
  </si>
  <si>
    <t>https://m.smartstore.naver.com/tuttifrutti/products/5056444883</t>
  </si>
  <si>
    <t>올리브오일 스틱 유기농 엑스트라버진 공복 올리브오일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</si>
  <si>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</si>
  <si>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https://smartstore.naver.com/tuttifrutti/products/12534338336</t>
  </si>
  <si>
    <t>올리브오일 스틱 유기농 엑스트라버진 토마토 올레샷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</si>
  <si>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</si>
  <si>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https://m.search.naver.com/search.naver?sm=mtp_hty.top&amp;where=m&amp;query=%EC%98%AC%EB%A6%AC%EB%B8%8C%EC%98%A4%EC%9D%BC%EC%8A%A4%ED%8B%B1&amp;ackey=dnpb4au7</t>
  </si>
  <si>
    <t>올리브오일 스틱 유기농 토마토 올레샷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</si>
  <si>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</si>
  <si>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https://msearch.shopping.naver.com/search/all?query=%EC%98%AC%EB%A6%AC%EB%B8%8C%EC%98%A4%EC%9D%BC%EC%8A%A4%ED%8B%B1&amp;vertical=search</t>
  </si>
  <si>
    <t>올리브오일 스틱 유기농 토마토 올레샷 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</si>
  <si>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</si>
  <si>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705개</t>
  </si>
  <si>
    <t>올리브오일 스틱 올토샷 엑스트라버진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</si>
  <si>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뚜*프루* 올토* 유*농 엑*트*버진 공* 올*브오* 스* 올리* 토*토 올*샷 210ml, 3개
 ( '광고' 클릭 절대 금지 )
 ▶판매처 : 뚜띠프루티
 5. 찜하기 클릭
 6. 바로가기 클릭 
 7. 상품 클릭
 8. 링크(url) 복사 후 정답에 붙여넣기 후 제출</t>
    </r>
  </si>
  <si>
    <t>https://m.smartstore.naver.com/tuttifrutti/products/12534338336</t>
  </si>
  <si>
    <t>제모크림 다리털 제모 겨드랑이 겨털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</si>
  <si>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터닝**트 꿀벌 제**림 셀프 왁싱 다*털 제모 겨**이 겨털 제모 250ml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내 피부의 터닝포인트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</si>
  <si>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내 피부의 터닝포인트</t>
  </si>
  <si>
    <t>https://smartstore.naver.com/gavochshop/products/11437527547</t>
  </si>
  <si>
    <t>제모크림 다리털 제모 250ml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</si>
  <si>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터닝**트 꿀벌 제**림 셀프 왁싱 다*털 제모 겨**이 겨털 제모 250ml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내 피부의 터닝포인트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</si>
  <si>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제모크림 터닝포인트 꿀벌 제모크림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</si>
  <si>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터닝**트 꿀벌 제**림 셀프 왁싱 다*털 제모 겨**이 겨털 제모 250ml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내 피부의 터닝포인트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</si>
  <si>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제모크림 터닝포인트 꿀벌 제모크림 셀프 왁싱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</si>
  <si>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터닝**트 꿀벌 제**림 셀프 왁싱 다*털 제모 겨**이 겨털 제모 250ml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내 피부의 터닝포인트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</si>
  <si>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604개</t>
  </si>
  <si>
    <t>제모크림 꿀벌 터닝포인트 250ml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</si>
  <si>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터닝**트 꿀벌 제**림 셀프 왁싱 다*털 제모 겨**이 겨털 제모 250ml
 ( '광고' 클릭 절대 금지 )
 ▶판매처 : 내 피부의 터닝포인트
 5. 찜하기 클릭
 6. 바로가기 클릭
 7. 상품 클릭
 8. 링크(url) 복사 후 정답에 붙여넣기 후 제출</t>
    </r>
  </si>
  <si>
    <t>https://m.smartstore.naver.com/gavochshop/products/11437527547</t>
  </si>
  <si>
    <t>자전거안장 저스핏 젤안장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</si>
  <si>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저*핏 *전거 안* 쿠션 *버 전*선 실내 *전거 젤*장 무통*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진아이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</si>
  <si>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진아이</t>
  </si>
  <si>
    <t>https://smartstore.naver.com/jinai/products/6214056431</t>
  </si>
  <si>
    <t>자전거안장 저스핏 무통증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</si>
  <si>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저*핏 *전거 안* 쿠션 *버 전*선 실내 *전거 젤*장 무통*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진아이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</si>
  <si>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https://m.search.naver.com/search.naver?sm=mtp_hty.top&amp;where=m&amp;query=%EC%9E%90%EC%A0%84%EA%B1%B0%EC%95%88%EC%9E%A5&amp;ackey=zj2h2758</t>
  </si>
  <si>
    <t>자전거안장 저스핏 안장 쿠션 커버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</si>
  <si>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저*핏 *전거 안* 쿠션 *버 전*선 실내 *전거 젤*장 무통*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진아이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</si>
  <si>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https://msearch.shopping.naver.com/search/all?query=%EC%9E%90%EC%A0%84%EA%B1%B0%EC%95%88%EC%9E%A5&amp;vertical=search</t>
  </si>
  <si>
    <t>자전거안장 저스핏 안장 쿠션 전립선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</si>
  <si>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저*핏 *전거 안* 쿠션 *버 전*선 실내 *전거 젤*장 무통*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진아이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</si>
  <si>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411개</t>
  </si>
  <si>
    <t>자전거안장 저스핏 안장 쿠션 실내 자전거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</si>
  <si>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저*핏 *전거 안* 쿠션 *버 전*선 실내 *전거 젤*장 무통*
 ( '광고' 클릭 절대 금지 )
 ▶판매처 : 진아이
 5. 찜하기 클릭
 6. 바로가기 클릭
 7. 상품 클릭
 8. 링크(url) 복사 후 정답에 붙여넣기 후 제출</t>
    </r>
  </si>
  <si>
    <t>https://m.smartstore.naver.com/jinai/products/6214056431</t>
  </si>
  <si>
    <t>EGF앰플 리포좀 탄력 부스터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</si>
  <si>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리*좀 *GF 앰* 탄력 *스터 세* 30ml *부장벽*복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프레티 (판매처 앞 립스틱 그림이 "없는" 상품을 클릭해주세요.)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</si>
  <si>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프레티</t>
  </si>
  <si>
    <t>https://smartstore.naver.com/prreti/products/11577228500</t>
  </si>
  <si>
    <t>EGF앰플 리포좀 탄력 부스터 30ml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</si>
  <si>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리*좀 *GF 앰* 탄력 *스터 세* 30ml *부장벽*복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프레티 (판매처 앞 립스틱 그림이 "없는" 상품을 클릭해주세요.)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</si>
  <si>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https://m.search.naver.com/search.naver?sm=mtp_hty.top&amp;where=m&amp;query=EGF%EC%95%B0%ED%94%8C&amp;ackey=cmyga2ag</t>
  </si>
  <si>
    <t>EGF앰플 리포좀 앰플 탄력 부스터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</si>
  <si>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리*좀 *GF 앰* 탄력 *스터 세* 30ml *부장벽*복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프레티 (판매처 앞 립스틱 그림이 "없는" 상품을 클릭해주세요.)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</si>
  <si>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https://msearch.shopping.naver.com/search/all?query=EGF%EC%95%B0%ED%94%8C&amp;vertical=search</t>
  </si>
  <si>
    <t>EGF앰플 리포좀 앰플 탄력 부스터 세럼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</si>
  <si>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리*좀 *GF 앰* 탄력 *스터 세* 30ml *부장벽*복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프레티 (판매처 앞 립스틱 그림이 "없는" 상품을 클릭해주세요.)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</si>
  <si>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60개</t>
  </si>
  <si>
    <t>EGF앰플 리포좀 앰플 탄력 부스터 세럼 30ml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</si>
  <si>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리*좀 *GF 앰* 탄력 *스터 세* 30ml *부장벽*복
 ( '광고' 클릭 절대 금지 )
 ▶판매처 : 프레티 (판매처 앞 립스틱 그림이 "없는" 상품을 클릭해주세요.)
 5. 찜하기 클릭
 6. 바로가기 클릭
 7. 상품 클릭
 8. 링크(url) 복사 후 정답에 붙여넣기 후 제출</t>
    </r>
  </si>
  <si>
    <t>https://m.smartstore.naver.com/prreti/products/11577228500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</si>
  <si>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</si>
  <si>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</si>
  <si>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</si>
  <si>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</si>
  <si>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131개</t>
  </si>
  <si>
    <t>12월 31일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</si>
  <si>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</si>
  <si>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완~ 2/1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</si>
  <si>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</si>
  <si>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</si>
  <si>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바*탈봄 리*좀글*타치* 리*존글*타치* 600mgX60정 3*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웰빙플러스유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</si>
  <si>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230개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</si>
  <si>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바*탈봄 리*좀글*타치* 리*존글*타치* 600mgX60정 3*
 ( '광고' 클릭 절대 금지 )
 ▶판매처 : 웰빙플러스유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</si>
  <si>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</si>
  <si>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</si>
  <si>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</si>
  <si>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일*용 *치마 1000매 국산 *직포 업*용 *생 앞치* 식*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김가상점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</si>
  <si>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</si>
  <si>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일*용 *치마 1000매 국산 *직포 업*용 *생 앞치* 식*
 ( '광고' 클릭 절대 금지 )
 ▶판매처 : 김가상점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</si>
  <si>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</si>
  <si>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</si>
  <si>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3단 밥솥장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</si>
  <si>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</si>
  <si>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ga045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</si>
  <si>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</si>
  <si>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417개</t>
  </si>
  <si>
    <t>주방수납장 3단 인출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</si>
  <si>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</si>
  <si>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</si>
  <si>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슈퍼싱글 수납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</si>
  <si>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</si>
  <si>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슈퍼싱글 본넬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</si>
  <si>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</si>
  <si>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2,458개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</si>
  <si>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보루**하우스 프*임 LED 슈퍼싱글 수**대 본넬 매트리스
 ( '광고' 클릭 절대 금지 )
 ▶판매처 : 퍼니처 브랜드몰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</si>
  <si>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</si>
  <si>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</si>
  <si>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</si>
  <si>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</si>
  <si>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645개</t>
  </si>
  <si>
    <t>옷장 소이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</si>
  <si>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</t>
    </r>
    <r>
      <rPr>
        <sz val="0"/>
        <color rgb="FFFF0000"/>
        <rFont val="Arial"/>
      </rPr>
      <t xml:space="preserve"> *최저 표시가 없는 상품을 클릭 해주세요*
</t>
    </r>
    <r>
      <rPr>
        <sz val="0"/>
        <color theme="1"/>
        <rFont val="Arial"/>
      </rPr>
      <t xml:space="preserve">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</si>
  <si>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YUR058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</si>
  <si>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</t>
    </r>
    <r>
      <rPr>
        <sz val="0"/>
        <color rgb="FFFF0000"/>
        <rFont val="Arial"/>
      </rPr>
      <t xml:space="preserve"> *최저 표시가 없는 상품을 클릭 해주세요*
</t>
    </r>
    <r>
      <rPr>
        <sz val="0"/>
        <color theme="1"/>
        <rFont val="Arial"/>
      </rPr>
      <t xml:space="preserve">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</si>
  <si>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</t>
    </r>
    <r>
      <rPr>
        <sz val="0"/>
        <color rgb="FFFF0000"/>
        <rFont val="Arial"/>
      </rPr>
      <t xml:space="preserve"> *최저 표시가 없는 상품을 클릭 해주세요*
</t>
    </r>
    <r>
      <rPr>
        <sz val="0"/>
        <color theme="1"/>
        <rFont val="Arial"/>
      </rPr>
      <t xml:space="preserve">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</si>
  <si>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파로마 소이 슬라이딩 행거형 YUR058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</si>
  <si>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</t>
    </r>
    <r>
      <rPr>
        <sz val="0"/>
        <color rgb="FFFF0000"/>
        <rFont val="Arial"/>
      </rPr>
      <t xml:space="preserve"> *최저 표시가 없는 상품을 클릭 해주세요*
</t>
    </r>
    <r>
      <rPr>
        <sz val="0"/>
        <color theme="1"/>
        <rFont val="Arial"/>
      </rPr>
      <t xml:space="preserve">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</si>
  <si>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157개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</si>
  <si>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 *최저 표시가 없는 상품을 클릭 해주세요*
파*마 소* 1200 슬*이딩 *장 행*형 Y*R058
 ( '광고' 클릭 절대 금지 )
 ▶판매처 : 온라인 브랜드 가구
 5. 찜하기 클릭
 6. 바로가기 클릭
 7. 상품 클릭
 8. 링크(url) 복사 후 정답에 붙여넣기 후 제출</t>
    </r>
  </si>
  <si>
    <t>은반지 루프 샹달반지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</si>
  <si>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[H *oop C*ain] H *프 샹*반지 데*리 실버* S925 데*레아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</si>
  <si>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데시레아</t>
  </si>
  <si>
    <t>https://smartstore.naver.com/desirea/products/12015924192</t>
  </si>
  <si>
    <t>은반지 루프 데일리 실버링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</si>
  <si>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[H *oop C*ain] H *프 샹*반지 데*리 실버* S925 데*레아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</si>
  <si>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https://m.search.naver.com/search.naver?sm=mtp_hty.top&amp;where=m&amp;query=%EC%83%B9%EB%8B%AC%EB%B0%98%EC%A7%80&amp;ackey=acssfg6i</t>
  </si>
  <si>
    <t>은반지 데시레아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</si>
  <si>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[H *oop C*ain] H *프 샹*반지 데*리 실버* S925 데*레아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</si>
  <si>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https://msearch.shopping.naver.com/search/all?query=%EC%83%B9%EB%8B%AC%EB%B0%98%EC%A7%80&amp;vertical=search</t>
  </si>
  <si>
    <t>은반지 H루프 실버링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</si>
  <si>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[H *oop C*ain] H *프 샹*반지 데*리 실버* S925 데*레아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</si>
  <si>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190개</t>
  </si>
  <si>
    <t>은반지 H루프 데시레아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</si>
  <si>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[H *oop C*ain] H *프 샹*반지 데*리 실버* S925 데*레아
 ( '광고' 클릭 절대 금지 )
 ▶판매처 : 데시레아
 5. 찜하기 클릭
 6. 바로가기 클릭
 7. 상품 클릭
 8. 링크(url) 복사 후 정답에 붙여넣기 후 제출</t>
    </r>
  </si>
  <si>
    <t>https://m.smartstore.naver.com/desirea/products/12015924192</t>
  </si>
  <si>
    <t>화장대 화이트_좌형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</si>
  <si>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</si>
  <si>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https://smartstore.naver.com/modica/products/12070063720</t>
  </si>
  <si>
    <t>화장대 화이트 일체형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</si>
  <si>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</si>
  <si>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화이트 르엔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</si>
  <si>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</si>
  <si>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화이트 틈새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</si>
  <si>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</si>
  <si>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434개</t>
  </si>
  <si>
    <t>화장대 화이트 스툴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</si>
  <si>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모디* 르* 틈새 *장대 *툴 일*형 화*트_좌*
 ( '광고' 클릭 절대 금지 )
 ▶판매처 : 모디카
 5. 찜하기 클릭
 6. 바로가기 클릭
 7. 상품 클릭
 8. 링크(url) 복사 후 정답에 붙여넣기 후 제출</t>
    </r>
  </si>
  <si>
    <t>https://m.smartstore.naver.com/modica/products/12070063720</t>
  </si>
  <si>
    <t>러닝마스크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</si>
  <si>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</si>
  <si>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</si>
  <si>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청풍문 하프런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</si>
  <si>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</si>
  <si>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청풍문 하프런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</si>
  <si>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 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</si>
  <si>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340개</t>
  </si>
  <si>
    <t>러닝마스크 청풍문 스포츠 러닝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</si>
  <si>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*외선*단 스포* 러닝 마*크 *전거 골* 마스* 브레*프* 하프* 마*크
 ( '광고' 클릭 절대 금지 )
 ▶판매처 : 청풍문-bluewind
 5. 찜하기 클릭
 6. 바로가기 클릭
 7. 상품 클릭
 8. 링크(url) 복사 후 정답에 붙여넣기 후 제출</t>
    </r>
  </si>
  <si>
    <t>거실테이블 라자가구 위드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</si>
  <si>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라자가구 위드 1200 리프트업 거실 테이블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</si>
  <si>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라자가구 위드 1200 리프트업 거실 테이블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</si>
  <si>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https://m.search.naver.com/search.naver?sm=mtp_hty.top&amp;where=m&amp;query=%EA%B1%B0%EC%8B%A4%ED%85%8C%EC%9D%B4%EB%B8%94&amp;ackey=a4c9i3xi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</si>
  <si>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라자가구 위드 1200 리프트업 거실 테이블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</si>
  <si>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라자가구 위드 1200 리프트업 거실 테이블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</si>
  <si>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라자가구 위드 1200 리프트업 거실 테이블 cw150
 ▶판매처 : 라자가구 스토어
 5. 찜하기 클릭
 6. 바로가기 클릭
 7. 상품 클릭
 8. 링크(url) 복사 후 정답에 붙여넣기 후 제출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</si>
  <si>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</si>
  <si>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온열변기커버 온시트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</si>
  <si>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</si>
  <si>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</si>
  <si>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온열변기커버 온시트 생활방수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</si>
  <si>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</si>
  <si>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1,016개</t>
  </si>
  <si>
    <t>온열변기커버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</si>
  <si>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</si>
  <si>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</si>
  <si>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구강유산균 이지비오랄 30정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</si>
  <si>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</si>
  <si>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구강유산균 이지비오랄 구강유산균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</si>
  <si>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</si>
  <si>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구강유산균 이지비오랄 구강유산균 30정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</si>
  <si>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이*비오* *강유*균 1g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 (판매처 뒤 "N pay+"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</si>
  <si>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136개</t>
  </si>
  <si>
    <t>구강유산균 이지비오랄 180정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</si>
  <si>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실온보관 OOOO 전용 용기 &amp; 안전 HACCP 인증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</si>
  <si>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생유산균</t>
  </si>
  <si>
    <t>구강유산균 특허 이지비오랄 180정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</si>
  <si>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실온보관 OOOO 전용 용기 &amp; 안전 HACCP 인증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</si>
  <si>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구강유산균 특허 유산균 180정 이지비오랄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</si>
  <si>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실온보관 OOOO 전용 용기 &amp; 안전 HACCP 인증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</si>
  <si>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구강유산균 이지비오랄 180정 6개월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</si>
  <si>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[6*월] *지비*랄 특* 구강·*몸 유*균 180정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실온보관 OOOO 전용 용기 &amp; 안전 HACCP 인증 &gt;</t>
    </r>
    <r>
      <rPr>
        <sz val="0"/>
        <color rgb="FFFF0000"/>
        <rFont val="Arial"/>
      </rPr>
      <t xml:space="preserve"> 4</t>
    </r>
    <r>
      <rPr>
        <sz val="0"/>
        <color theme="1"/>
        <rFont val="Arial"/>
      </rPr>
      <t>글자
* 정답란에 띄어쓰기 없이 입력 후 제출해주세요</t>
    </r>
  </si>
  <si>
    <t>알파CD 식이섬유 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</si>
  <si>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</si>
  <si>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알파CD 식이섬유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</si>
  <si>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</si>
  <si>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알파CD 지방흡착배출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</si>
  <si>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</si>
  <si>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알파CD 지방흡착배출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</si>
  <si>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</si>
  <si>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266개</t>
  </si>
  <si>
    <t>알파CD 닥터이지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</si>
  <si>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알*CD 순*100% 지*흡*배출 닥*이* 이*핏 알파*디 식*섬유 쾌* 60정, 3개
 ( '광고' 클릭 절대 금지 )
 ▶판매처 : 닥터이지케어랩
 5. 찜하기 클릭
 6. 바로가기 클릭
 7. 상품 클릭
 8. 링크(url) 복사 후 정답에 붙여넣기 후 제출</t>
    </r>
  </si>
  <si>
    <t>컬리케일 60정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</si>
  <si>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현직 OOO이 설계한 프리미엄 포뮬러.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</si>
  <si>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의료진</t>
  </si>
  <si>
    <t>컬리케일 곱슬케일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</si>
  <si>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현직 OOO이 설계한 프리미엄 포뮬러.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</si>
  <si>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컬리케일 오가닉 1개월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</si>
  <si>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현직 OOO이 설계한 프리미엄 포뮬러.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</si>
  <si>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컬리케일 오가닉 60정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</si>
  <si>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[1개*]유기*곱슬*일 닥*이지*리뮨 오*닉컬*케* 60정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5. 상품명 하단 설명에서 빈칸의 정답을 찾아 입력해주세요 
6. 정답 &lt; ✔ 현직 OOO이 설계한 프리미엄 포뮬러. &gt;</t>
    </r>
    <r>
      <rPr>
        <sz val="0"/>
        <color rgb="FFFF0000"/>
        <rFont val="Arial"/>
      </rPr>
      <t xml:space="preserve"> 3</t>
    </r>
    <r>
      <rPr>
        <sz val="0"/>
        <color theme="1"/>
        <rFont val="Arial"/>
      </rPr>
      <t>글자
* 정답란에 띄어쓰기 없이 입력 후 제출해주세요</t>
    </r>
  </si>
  <si>
    <t>캣그라스화분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</si>
  <si>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</si>
  <si>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캣그라스 귀리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</si>
  <si>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</si>
  <si>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캣그라스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</si>
  <si>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</si>
  <si>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캣그라스 보리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</si>
  <si>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잘*란 캣*라스*분 냥*아지 야*그라* 귀* 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냥냥아지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</si>
  <si>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350개</t>
  </si>
  <si>
    <t>캣그라스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</si>
  <si>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잘*란 캣*라스*분 냥*아지 야*그라* 귀* *리
 ( '광고' 클릭 절대 금지 )
 ▶판매처 : 냥냥아지
 5. 찜하기 클릭
 6. 바로가기 클릭
 7. 상품 클릭
 8. 링크(url) 복사 후 정답에 붙여넣기 후 제출</t>
    </r>
  </si>
  <si>
    <t>슬로건타올 300장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</si>
  <si>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</si>
  <si>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</si>
  <si>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슬로건타올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</si>
  <si>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</si>
  <si>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슬로건타올 스웨이드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</si>
  <si>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[락*스티벌*량슬로*타올제*] 콘서*, *크샵, 동*회 응원타* 주*제작 100x20 스웨*드 300장이상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</si>
  <si>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336개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</si>
  <si>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[락*스티벌*량슬로*타올제*] 콘서*, *크샵, 동*회 응원타* 주*제작 100x20 스웨*드 300장이상
 ( '광고' 클릭 절대 금지 )
 ▶판매처 : 나인스타아트
 5. 찜하기 클릭
 6. 바로가기 클릭 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</si>
  <si>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"korpia0805.com"을 찾아주세요.
5. "부산,대구탐정사무소 - 탐정들의 영업비밀"을 클릭해주세요.
6. 사이트 방문 후 제일 하단으로 이동해주세요.
7. [ 힌트 ] 를 보고 정답을 찾아주세요.
8. 초성힌트 : [ 본사: 전북특별자치도 전주시 덕진구 OOO 1360-6, 415호 ]
정답 : &lt;3&gt;  글자
* 정답란에 - 포함하여 띄어쓰기 없이 입력 후 제출해주세요.</t>
  </si>
  <si>
    <t>만성동</t>
  </si>
  <si>
    <t>oEk</t>
  </si>
  <si>
    <t>미사역미용실 르 시끄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</si>
  <si>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4.[르시끄 하남미***]플레이스를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{ㅁㅅㄹ}
정답 : &lt;3&gt; 글자
* 정답란에 띄어쓰기 없이 입력 후 제출해주세요.</t>
  </si>
  <si>
    <t>르시끄 하남미***</t>
  </si>
  <si>
    <t>미사역 르 시끄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</si>
  <si>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4.[르시끄 하남미***]플레이스를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{ㄱㅇㄷㅅㄷ}
정답 : &lt;5&gt; 글자
* 정답란에 띄어쓰기 없이 입력 후 제출해주세요.</t>
  </si>
  <si>
    <t>르 시끄 하남미사역점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</si>
  <si>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4.[르시끄 하남미***]플레이스를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{ㅂㅁㄱㄹㄱㅇ}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</si>
  <si>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4.[**머스한의원 안양]플레이스를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{ㅍㅊㅎㅇㄱ}
정답 : &lt;5&gt; 글자
* 정답란에 띄어쓰기 없이 입력 후 제출해주세요.</t>
  </si>
  <si>
    <t>**머스한의원 안양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</si>
  <si>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4.[**머스한의원 울산]플레이스를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{ㄱㅂㄱㅇ}
정답 : &lt;4&gt; 글자
* 정답란에 띄어쓰기 없이 입력 후 제출해주세요.</t>
  </si>
  <si>
    <t>**머스한의원 울산</t>
  </si>
  <si>
    <t>광명 사랑니</t>
  </si>
  <si>
    <t>철산역 교정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</si>
  <si>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4.[대전아이폰수리센터 아이피*]플레이스를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{ㅂㄹㅁㄱㅇ}
정답 : &lt;5&gt; 글자
* 정답란에 띄어쓰기 없이 입력 후 제출해주세요.</t>
  </si>
  <si>
    <t>대전아이폰수리센터 아이피*</t>
  </si>
  <si>
    <t>https://m.place.naver.com/place/37992951/home?entry=pll</t>
  </si>
  <si>
    <t>남부터미널 휴메이크 서초점</t>
  </si>
  <si>
    <t>휴메이크 서초점 헬스장</t>
  </si>
  <si>
    <t>휴메이크 서초점 헬스</t>
  </si>
  <si>
    <t>휴메이크 서초점 pt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</si>
  <si>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{ㅎㄹㄷㄱㅇㅂㅁㅇ}
정답 : &lt;8&gt; 글자
* 정답란에 띄어쓰기 없이 입력 후 제출해주세요.</t>
  </si>
  <si>
    <t>효령대군이보묘역</t>
  </si>
  <si>
    <t>남부터미널헬스장 휴메이크</t>
  </si>
  <si>
    <t>01월 02일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</si>
  <si>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</si>
  <si>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</si>
  <si>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</si>
  <si>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</si>
  <si>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471개</t>
  </si>
  <si>
    <t>저분자 콜라겐 3.5g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</si>
  <si>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라*필 *마 콜라* *오틴*스 신*아 라*필 어린 저분* 3.5g x 150포 3*스
 ( '광고' 클릭 절대 금지 )
 ▶판매처 : 마넬리 코스메틱
 5. 찜하기 클릭
 6. 바로가기 클릭 
 7. 상품 클릭
 8. 링크(url) 복사 후 정답에 붙여넣기 후 제출</t>
    </r>
  </si>
  <si>
    <t>저분자 콜라겐 6병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</si>
  <si>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</si>
  <si>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</si>
  <si>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저분자 콜라겐 시그니처 6병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</si>
  <si>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</si>
  <si>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</si>
  <si>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467개</t>
  </si>
  <si>
    <t>저분자 콜라겐 더마 시그니처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</si>
  <si>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*분자 콜*겐 시*니처 173*톤 초저*자 비오* 신*아 *린 6병 24주
 ( '광고' 클릭 절대 금지 )
 ▶판매처 : 마넬리 코스메틱
 5. 찜하기 클릭
 6. 바로가기 클릭 
 7. 상품 클릭
 8. 링크(url) 복사 후 정답에 붙여넣기 후 제출</t>
    </r>
  </si>
  <si>
    <t>노즈워크 장난감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</si>
  <si>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뚱*뚱땅 *아*노즈*크 강*지분*불* 이*이장난*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</si>
  <si>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노즈워크 강아지장난감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</si>
  <si>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뚱*뚱땅 *아*노즈*크 강*지분*불* 이*이장난*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</si>
  <si>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https://m.search.naver.com/search.naver?sm=mtp_hty.top&amp;where=m&amp;query=%EB%85%B8%EC%A6%88%EC%9B%8C%ED%81%AC&amp;ackey=i4x5wiu1</t>
  </si>
  <si>
    <t>노즈워크 분리불안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</si>
  <si>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뚱*뚱땅 *아*노즈*크 강*지분*불* 이*이장난*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</si>
  <si>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노즈워크 분리불안장난감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</si>
  <si>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뚱*뚱땅 *아*노즈*크 강*지분*불* 이*이장난*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</si>
  <si>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842개</t>
  </si>
  <si>
    <t>노즈워크 강아지 분리불안 뚱땅뚱땅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</si>
  <si>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뚱*뚱땅 *아*노즈*크 강*지분*불* 이*이장난*
 ( '광고' 클릭 절대 금지 )
 ▶판매처 : 뚱땅 뚱땅
 5. 찜하기 클릭
 6. 바로가기 클릭
 7. 상품 클릭
 8. 링크(url) 복사 후 정답에 붙여넣기 후 제출</t>
    </r>
  </si>
  <si>
    <t>퀸침대 led 인싸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</si>
  <si>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3*랍 퀸침대 수납 서*형 프레임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</si>
  <si>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퀸침대 led 인싸 서랍형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</si>
  <si>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3*랍 퀸침대 수납 서*형 프레임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</si>
  <si>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https://m.search.naver.com/search.naver?sm=mtp_hty.top&amp;where=m&amp;query=%ED%80%B8%EC%B9%A8%EB%8C%80&amp;ackey=i4x5wiu1</t>
  </si>
  <si>
    <t>퀸침대 led 인싸 수납형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</si>
  <si>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3*랍 퀸침대 수납 서*형 프레임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</si>
  <si>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3*랍 퀸침대 수납 서*형 프레임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</si>
  <si>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618개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</si>
  <si>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3*랍 퀸침대 수납 서*형 프레임
 ( '광고' 클릭 절대 금지 )
 ▶판매처 : 온라인 브랜드 가구
 5. 찜하기 클릭
 6. 바로가기 클릭
 7. 상품 클릭
 8. 링크(url) 복사 후 정답에 붙여넣기 후 제출</t>
    </r>
  </si>
  <si>
    <t>옷걸이 10p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</si>
  <si>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</si>
  <si>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옷걸이 원목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</si>
  <si>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</si>
  <si>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https://m.search.naver.com/search.naver?sm=mtp_hty.top&amp;where=m&amp;query=%EC%98%B7%EA%B1%B8%EC%9D%B4&amp;ackey=i4x5wiu1</t>
  </si>
  <si>
    <t>옷걸이 니트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</si>
  <si>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</si>
  <si>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옷걸이 긴목 옷가게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</si>
  <si>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</si>
  <si>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477개</t>
  </si>
  <si>
    <t>옷걸이 프리미엄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</si>
  <si>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홈*영 프**엄 논슬립 나무 옷*이 원목 니트 긴목 옷*게 10P 세트
 ( '광고' 클릭 절대 금지 )
 ▶판매처 : 홈앤영
 5. 찜하기 클릭
 6. 바로가기 클릭
 7. 상품 클릭
 8. 링크(url) 복사 후 정답에 붙여넣기 후 제출</t>
    </r>
  </si>
  <si>
    <t>남아옷 주니어 상하복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</si>
  <si>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</si>
  <si>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오즈의방</t>
  </si>
  <si>
    <t>https://smartstore.naver.com/ozbang/products/10640227034</t>
  </si>
  <si>
    <t>남아옷 초등학생 상하세트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</si>
  <si>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</si>
  <si>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http://m.search.naver.com/search.naver?sm=mtp_hty.top&amp;where=m&amp;query=%EB%82%A8%EC%95%84%EC%98%B7&amp;ackey=i4x5wiu1</t>
  </si>
  <si>
    <t>남아옷 겨울 기모 형제룩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</si>
  <si>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</si>
  <si>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https://msearch.shopping.naver.com/search/all?query=%EB%82%A8%EC%95%84%EC%98%B7&amp;vertical=search</t>
  </si>
  <si>
    <t>남아옷 투피스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</si>
  <si>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</si>
  <si>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246개</t>
  </si>
  <si>
    <t>남아옷 형제룩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</si>
  <si>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주*어 상*복 겨울 초**생 상**트 기모 키즈 옷 투*스 셋업 남아 형*룩 남자**복
 ( '광고' 클릭 절대 금지 )
 ▶판매처 : 오즈의방
 5. 찜하기 클릭
 6. 바로가기 클릭
 7. 상품 클릭
 8. 링크(url) 복사 후 정답에 붙여넣기 후 제출</t>
    </r>
  </si>
  <si>
    <t>https://m.smartstore.naver.com/ozbang/products/10640227034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</si>
  <si>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</si>
  <si>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하프셀 생굴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</si>
  <si>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</si>
  <si>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https://m.search.naver.com/search.naver?sm=mtp_hty.top&amp;where=m&amp;query=%ED%95%98%ED%94%84%EC%85%80&amp;ackey=i4x5wiu1</t>
  </si>
  <si>
    <t>하프셀 각굴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</si>
  <si>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</si>
  <si>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하프셀 삼배체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</si>
  <si>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</si>
  <si>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1,194개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</si>
  <si>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생* 각굴 삼*체 반*굴 하*셀 캠*용 구이
 ( '광고' 클릭 절대 금지 )
 ▶판매처 : 바다의품격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</si>
  <si>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</si>
  <si>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</si>
  <si>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</si>
  <si>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굴 상급 김장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</si>
  <si>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</si>
  <si>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2,227개</t>
  </si>
  <si>
    <t>석화 상급 김장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</si>
  <si>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굴 *철 최*급 석화 *굴 세척 생굴 1kg
 ( '광고' 클릭 절대 금지 )
 ▶판매처 : 바다의 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</si>
  <si>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</si>
  <si>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</si>
  <si>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</si>
  <si>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</si>
  <si>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5,305개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</si>
  <si>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가*비 제철 세척 비단 홍**비 1kg 캠핑 조**이 찜
 ( '광고' 클릭 절대 금지 )
 ▶판매처 : 바다의품격
 5. 찜하기 클릭
 6. 바로가기 클릭
 7. 상품 클릭
 8. 링크(url) 복사 후 정답에 붙여넣기 후 제출</t>
    </r>
  </si>
  <si>
    <t>감말랭이 청도 반건시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</si>
  <si>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청도 반*시 감**이 씨없는 곶감 / 1kg 실*형 선**트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원시인농산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</si>
  <si>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원시인농산</t>
  </si>
  <si>
    <t>https://smartstore.naver.com/onecin/products/113463794</t>
  </si>
  <si>
    <t>감말랭이 청도 씨없는 곶감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</si>
  <si>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청도 반*시 감**이 씨없는 곶감 / 1kg 실*형 선**트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원시인농산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</si>
  <si>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https://m.search.naver.com/search.naver?sm=mtp_hty.top&amp;where=m&amp;query=%EA%B0%90%EB%A7%90%EB%9E%AD%EC%9D%B4&amp;ackey=i4x5wiu1</t>
  </si>
  <si>
    <t>감말랭이 곶감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</si>
  <si>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청도 반*시 감**이 씨없는 곶감 / 1kg 실*형 선**트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원시인농산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</si>
  <si>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https://msearch.shopping.naver.com/search/all?query=%EA%B0%90%EB%A7%90%EB%9E%AD%EC%9D%B4&amp;vertical=search</t>
  </si>
  <si>
    <t>감말랭이 곶감 씨없는 곶감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</si>
  <si>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청도 반*시 감**이 씨없는 곶감 / 1kg 실*형 선**트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원시인농산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</si>
  <si>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감말랭이 청도 씨없는 곶감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</si>
  <si>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청도 반*시 감**이 씨없는 곶감 / 1kg 실*형 선**트
 ( '광고' 클릭 절대 금지 )
 ▶판매처 : 원시인농산
 5. 찜하기 클릭
 6. 바로가기 클릭
 7. 상품 클릭
 8. 링크(url) 복사 후 정답에 붙여넣기 후 제출</t>
    </r>
  </si>
  <si>
    <t>https://m.smartstore.naver.com/onecin/products/113463794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</si>
  <si>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{ㅇㄱㅈㄹㄷㅇㄱㄹ}
정답 : &lt;8&gt; 글자
* 정답란에 띄어쓰기 없이 입력 후 제출해주세요.</t>
  </si>
  <si>
    <t>압구정로데오거리</t>
  </si>
  <si>
    <t>*이퍼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</si>
  <si>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{ㄷㅅㅇㅊㅎㅁㅇ}
정답 : &lt;7&gt; 글자
* 정답란에 띄어쓰기 없이 입력 후 제출해주세요.</t>
  </si>
  <si>
    <t>압구정로데오역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</si>
  <si>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</si>
  <si>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개금역 헬스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</si>
  <si>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4.[*루짐 PT/헬스 개금점]플레이스를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</si>
  <si>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남포동 커플마사지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</si>
  <si>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 남포동 마사지 타워힐테라피]플레이스를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{ㄷㄱㅅ}
정답 : &lt;3&gt; 글자
* 정답란에 띄어쓰기 없이 입력 후 제출해주세요.</t>
  </si>
  <si>
    <t>대각사</t>
  </si>
  <si>
    <t>*산 남포동 마사지 타워힐테라피</t>
  </si>
  <si>
    <t>https://m.place.naver.com/place/1137127775/home?entry=pll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</si>
  <si>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4.[프롤*]플레이스를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{ㄴㅌㄴㅁㄱㅇ}
정답 : &lt;6&gt; 글자
* 정답란에 띄어쓰기 없이 입력 후 제출해주세요.</t>
  </si>
  <si>
    <t>프롤*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</si>
  <si>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4.[프롤*]플레이스를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{ㅅㅅㄷㅅㄷ}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</si>
  <si>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4.[프롤*]플레이스를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{ㄱㅈㄱㅈ}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</si>
  <si>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4.[프롤*]플레이스를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{ㅇㄱㅎ}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</si>
  <si>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4.[프롤*]플레이스를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{ㅅㅈㅊㅇㄱㅇ}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</si>
  <si>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{ㄱㅇㅎㄱㄱㅇ}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</si>
  <si>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4.[아이맛이야 철판 행주산***]플레이스를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{ㅊㅈㄱㄹㅊㅇㄱㅇ}
정답 : &lt;8&gt; 글자
* 정답란에 띄어쓰기 없이 입력 후 제출해주세요.</t>
  </si>
  <si>
    <t>하남 망월동 아로마마사지</t>
  </si>
  <si>
    <t>안양 온잇</t>
  </si>
  <si>
    <t>안양 온잇 공유오피스</t>
  </si>
  <si>
    <t>안양역 공유오피스 온잇</t>
  </si>
  <si>
    <t>안양 만안 공유오피스</t>
  </si>
  <si>
    <t>안양 만안 온잇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</si>
  <si>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{ㅊㅈㄱㅁㅎㄱㅎ}
정답 : &lt;7&gt; 글자
* 정답란에 띄어쓰기 없이 입력 후 제출해주세요.</t>
  </si>
  <si>
    <t>천주교명학교회</t>
  </si>
  <si>
    <t>김포 장기동 애견미용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</si>
  <si>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4.[멍데*]플레이스를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{ㅁㄷㅍㅍ}
정답 : &lt;4&gt; 글자
* 정답란에 띄어쓰기 없이 입력 후 제출해주세요.</t>
  </si>
  <si>
    <t>모담폭포</t>
  </si>
  <si>
    <t>김포 장기동 애견미용 추천</t>
  </si>
  <si>
    <t>김포 장기동 애견미용실</t>
  </si>
  <si>
    <t>김포 장기동 애견미용실 추천</t>
  </si>
  <si>
    <t>김포 장기동 애견스파</t>
  </si>
  <si>
    <t>부산 서면 마사지샵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</si>
  <si>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4.[*리미엄 더바디 마사지샵 부산서면본점]플레이스를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{ㅈㅍㄱㄱㄱ}
정답 : &lt;5&gt; 글자
* 정답란에 띄어쓰기 없이 입력 후 제출해주세요.</t>
  </si>
  <si>
    <t>*리미엄 더바디 마사지샵 부산서면본점</t>
  </si>
  <si>
    <t>https://m.place.naver.com/place/1350449240/home</t>
  </si>
  <si>
    <t>부산 서면 마사지샵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</si>
  <si>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4.[*리미엄 더바디 마사지샵 부산서면본점]플레이스를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{ㄷㅊ}
정답 : &lt;2&gt; 글자
* 정답란에 띄어쓰기 없이 입력 후 제출해주세요.</t>
  </si>
  <si>
    <t>부산 전포역 마사지샵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</si>
  <si>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4.[*리미엄 더바디 마사지샵 부산서면본점]플레이스를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</si>
  <si>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부산 전포역 마사지샵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</si>
  <si>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4.[*리미엄 더바디 마사지샵 부산서면본점]플레이스를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{ㅈㅍㄷㅅㄱㅇ}
정답 : &lt;6&gt; 글자
* 정답란에 띄어쓰기 없이 입력 후 제출해주세요.</t>
  </si>
  <si>
    <t>잠실 얼굴경락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</si>
  <si>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4.[*끌라핏 잠실본점]플레이스를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{ㅅㅈㄱㄹㄱㅇ}
정답 : &lt;6&gt; 글자
* 정답란에 띄어쓰기 없이 입력 후 제출해주세요.</t>
  </si>
  <si>
    <t>잠실새내역 신부관리</t>
  </si>
  <si>
    <t>홍성 금마면 숙소 추천</t>
  </si>
  <si>
    <t>울산 작명소</t>
  </si>
  <si>
    <t>울산 철학관 작명</t>
  </si>
  <si>
    <t>남양주 변호사 법률상담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</si>
  <si>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{ㄴㅍㄹㄱㅇ}
정답 : &lt;5&gt; 글자
* 정답란에 띄어쓰기 없이 입력 후 제출해주세요.</t>
  </si>
  <si>
    <t>남양주 형사전문변호사</t>
  </si>
  <si>
    <t>남양주 형사전문변호사 추천</t>
  </si>
  <si>
    <t>남양주 개인회생 변호사</t>
  </si>
  <si>
    <t>남양주 개인회생 변호사 추천</t>
  </si>
  <si>
    <t>부천 신중동역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</si>
  <si>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{ㄷㄷㄱㄹㄱㅇ}
정답 : &lt;6&gt; 글자
* 정답란에 띄어쓰기 없이 입력 후 제출해주세요.</t>
  </si>
  <si>
    <t>도당근린공원</t>
  </si>
  <si>
    <t>부천 신중동역 치과 추천</t>
  </si>
  <si>
    <t>부천 충치잇몸신경치료</t>
  </si>
  <si>
    <t>부천 중동 사랑니 발치</t>
  </si>
  <si>
    <t>부천 중동 임플란트</t>
  </si>
  <si>
    <t>대전 이혼전문변호사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</si>
  <si>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{ㄷㅅㄷㄱㅇ}
정답 : &lt;5&gt; 글자
* 정답란에 띄어쓰기 없이 입력 후 제출해주세요.</t>
  </si>
  <si>
    <t>둔산대공원</t>
  </si>
  <si>
    <t>대전 조정이혼전문변호사</t>
  </si>
  <si>
    <t>대전 조정이혼전문변호사 상담</t>
  </si>
  <si>
    <t>대전 상간소송변호사</t>
  </si>
  <si>
    <t>대전 상간소송변호사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</si>
  <si>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{ㅇㅁㄹㄱ}
정답 : &lt;4&gt; 글자
* 정답란에 띄어쓰기 없이 입력 후 제출해주세요.</t>
  </si>
  <si>
    <t>용마루길</t>
  </si>
  <si>
    <t>https://docs.google.com/spreadsheets/d/1G9LyFzmEYQlY8QDF1IEPKlPFZnl0r5E60wczVAYrJYM/edit?usp=sharing</t>
  </si>
  <si>
    <t>공덕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</si>
  <si>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{ㅇㅎㅇㄷㅌㅇ}
정답 : &lt;6&gt; 글자
* 정답란에 띄어쓰기 없이 입력 후 제출해주세요.</t>
  </si>
  <si>
    <t>아현웨딩타운</t>
  </si>
  <si>
    <t>공덕 도수치료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</si>
  <si>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{ㅅㄱㄷㅎㄱ}
정답 : &lt;5&gt; 글자
* 정답란에 띄어쓰기 없이 입력 후 제출해주세요.</t>
  </si>
  <si>
    <t>공덕 허리통증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</si>
  <si>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{ㄴㄱㅅ}
정답 : &lt;3&gt; 글자
* 정답란에 띄어쓰기 없이 입력 후 제출해주세요.</t>
  </si>
  <si>
    <t>노고산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</si>
  <si>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{ㅇㄱㄷㅅㅈㄱ}
정답 : &lt;6&gt; 글자
* 정답란에 띄어쓰기 없이 입력 후 제출해주세요.</t>
  </si>
  <si>
    <t>용강동상점가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</si>
  <si>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{ㅇㅁㄹㄷ}
정답 : &lt;4&gt; 글자
* 정답란에 띄어쓰기 없이 입력 후 제출해주세요.</t>
  </si>
  <si>
    <t>용마랜드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</si>
  <si>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{ㅂㅂㄱㅇ}
정답 : &lt;4&gt; 글자
* 정답란에 띄어쓰기 없이 입력 후 제출해주세요.</t>
  </si>
  <si>
    <t>배밭공원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</si>
  <si>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{ㅂㅎㅅㄱㄹㄱㅇ}
정답 : &lt;7&gt; 글자
* 정답란에 띄어쓰기 없이 입력 후 제출해주세요.</t>
  </si>
  <si>
    <t>봉화산근린공원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</si>
  <si>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{ㅅㄱㄱㅇ}
정답 : &lt;4&gt; 글자
* 정답란에 띄어쓰기 없이 입력 후 제출해주세요.</t>
  </si>
  <si>
    <t>송계공원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</si>
  <si>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4.[*봉퍼스트본정형외과의원]플레이스를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{ㅁㅁㅊㅇㄱㅇ}
정답 : &lt;6&gt; 글자
* 정답란에 띄어쓰기 없이 입력 후 제출해주세요.</t>
  </si>
  <si>
    <t>면목체육공원</t>
  </si>
  <si>
    <t>여의도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</si>
  <si>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{ㄷㅂㄱㅇ}
정답 : &lt;4&gt; 글자
* 정답란에 띄어쓰기 없이 입력 후 제출해주세요.</t>
  </si>
  <si>
    <t>여의나루역 정형외과 추천</t>
  </si>
  <si>
    <t>여의도 도수치료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</si>
  <si>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4.[*크원연세마디의원]플레이스를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{ㄷㅅㄷㅂㄱㄷ}
정답 : &lt;6&gt; 글자
* 정답란에 띄어쓰기 없이 입력 후 제출해주세요.</t>
  </si>
  <si>
    <t>당산동부군당</t>
  </si>
  <si>
    <t>여의도 나의미래피부과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</si>
  <si>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</si>
  <si>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{ㅇㄷㅍㄱㅇ}
정답 : &lt;5&gt; 글자
* 정답란에 띄어쓰기 없이 입력 후 제출해주세요.</t>
  </si>
  <si>
    <t>여의도 울쎄라 피부과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</si>
  <si>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{ㅌㅎㅅ}
정답 : &lt;3&gt; 글자
* 정답란에 띄어쓰기 없이 입력 후 제출해주세요.</t>
  </si>
  <si>
    <t>통해사</t>
  </si>
  <si>
    <t>여의도 흉터치료 피부과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</si>
  <si>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</si>
  <si>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여의도 백반증 피부과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</si>
  <si>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{ㄴㄹㅈㅋㅂㄱㄹ}
정답 : &lt;7&gt; 글자
* 정답란에 띄어쓰기 없이 입력 후 제출해주세요.</t>
  </si>
  <si>
    <t>노량진컵밥거리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</si>
  <si>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</si>
  <si>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</si>
  <si>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</si>
  <si>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마*지시* 일*용 커* 20매 바른*스 생*방수 에스틱* 침*커버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</si>
  <si>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232개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</si>
  <si>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</si>
  <si>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</si>
  <si>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</si>
  <si>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병*침*시트 *회용 *버 20매 바*텍스 생활방* 요양*원 *의원 베개*트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케이리얼 마스크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</si>
  <si>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병*침*시트 *회용 *버 20매 바*텍스 생활방* 요양*원 *의원 베개*트
 ▶판매처 : 케이리얼 마스크
 5. 찜하기 클릭
 6. 바로가기 클릭
 7. 상품 클릭
 8. 링크(url) 복사 후 정답에 붙여넣기 후 제출</t>
  </si>
  <si>
    <t>01월 05일 마감</t>
  </si>
  <si>
    <t>와인오프너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</si>
  <si>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전* 와*오프* 자동 오*너 *인따개 코*크 병따* 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</si>
  <si>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와인오프너 자동 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</si>
  <si>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전* 와*오프* 자동 오*너 *인따개 코*크 병따* 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</si>
  <si>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https://m.search.naver.com/search.naver?sm=mtp_hty.top&amp;where=m&amp;query=%EC%98%A4%ED%94%84%EB%84%88&amp;ackey=sqwj7ysi</t>
  </si>
  <si>
    <t>와인오프너 각인 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</si>
  <si>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전* 와*오프* 자동 오*너 *인따개 코*크 병따* 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</si>
  <si>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와인오프너 전동 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</si>
  <si>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전* 와*오프* 자동 오*너 *인따개 코*크 병따* 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</si>
  <si>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521개</t>
  </si>
  <si>
    <t>와인오프너 자동 병따개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</si>
  <si>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전* 와*오프* 자동 오*너 *인따개 코*크 병따* 각*
 ( '광고' 클릭 절대 금지 )
 ▶판매처 : 더카인드
 5. 찜하기 클릭
 6. 바로가기 클릭
 7. 상품 클릭
 8. 링크(url) 복사 후 정답에 붙여넣기 후 제출</t>
    </r>
  </si>
  <si>
    <t>무드등 심플형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</si>
  <si>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초대* 벽*로 *멍 *드등 무* *리스*스 LED(심*형 브라*S)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</si>
  <si>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초대형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</si>
  <si>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초대* 벽*로 *멍 *드등 무* *리스*스 LED(심*형 브라*S)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</si>
  <si>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https://m.search.naver.com/search.naver?sm=mtp_hty.top&amp;where=m&amp;query=%EB%AC%B4%EB%93%9C%EB%93%B1&amp;ackey=wng4ss37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</si>
  <si>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초대* 벽*로 *멍 *드등 무* *리스*스 LED(심*형 브라*S)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</si>
  <si>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초대형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</si>
  <si>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초대* 벽*로 *멍 *드등 무* *리스*스 LED(심*형 브라*S)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</si>
  <si>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무드등 초대형 불멍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</si>
  <si>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초대* 벽*로 *멍 *드등 무* *리스*스 LED(심*형 브라*S)
 ( '광고' 클릭 절대 금지 )
 ▶판매처 : 빛내는 사람들
 5. 찜하기 클릭
 6. 바로가기 클릭
 7. 상품 클릭
 8. 링크(url) 복사 후 정답에 붙여넣기 후 제출</t>
    </r>
  </si>
  <si>
    <t>개업선물 액자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</si>
  <si>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</si>
  <si>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개업선물 해바라기 그림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</si>
  <si>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</si>
  <si>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개업선물 돈들어오는 그림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</si>
  <si>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</si>
  <si>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개업선물 황금 액자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</si>
  <si>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황* 액자(*나무) *랙 중형 *들*오는 그림 *바라* 거* 개업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</si>
  <si>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1,652개</t>
  </si>
  <si>
    <t>개업선물 돈나무 그림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</si>
  <si>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황* 액자(*나무) *랙 중형 *들*오는 그림 *바라* 거* 개업 *물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</si>
  <si>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</si>
  <si>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 ~ 2/5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</si>
  <si>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</si>
  <si>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</si>
  <si>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(4+1) 감**서 직**은 자연풍경 집인**어 카페 방**기 촬영소품 선물용 여행사진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수몬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</si>
  <si>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(4+1) 감**서 직**은 자연풍경 집인**어 카페 방**기 촬영소품 선물용 여행사진
 ( '광고' 클릭 절대 금지 )
 ▶판매처 : 수몬
 5. 찜하기 클릭
 6. 바로가기 클릭
 7. 상품 클릭
 8. 링크(url) 복사 후 정답에 붙여넣기 후 제출</t>
    </r>
  </si>
  <si>
    <t>수제청 멜리아우어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</si>
  <si>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</si>
  <si>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과일청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</si>
  <si>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</si>
  <si>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https://m.search.naver.com/search.naver?sm=mtp_hty.top&amp;where=m&amp;query=%EC%88%98%EC%A0%9C%EC%B2%AD&amp;ackey=8tscwrx6</t>
  </si>
  <si>
    <t>수제청 과일청 650g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</si>
  <si>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</si>
  <si>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과일청 레몬 자몽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</si>
  <si>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</si>
  <si>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과일청 청귤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</si>
  <si>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멜**우어 수*청 과일청 선**트 650g 레몬 자몽 청귤 패션**츠 생강 답례품
 ( '광고' 클릭 절대 금지 )
 ▶판매처 : Melihour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</si>
  <si>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꿀빠 딥*린 식*등 플리**리 눈**방지 led**등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</si>
  <si>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꿀빠 딥*린 식*등 플리**리 눈**방지 led**등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</si>
  <si>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https://m.search.naver.com/search.naver?sm=mtp_hty.top&amp;where=m&amp;query=%EC%8B%9D%EB%AC%BC%EB%93%B1&amp;ackey=8tscwrx6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</si>
  <si>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꿀빠 딥*린 식*등 플리**리 눈**방지 led**등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</si>
  <si>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식**파사 꿀빠 딥*린 식*등 플리**리 눈**방지 led**등 바형 60cm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식물전파사 공식몰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</si>
  <si>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803개</t>
  </si>
  <si>
    <t>식물등 바형 60cm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</si>
  <si>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식**파사 꿀빠 딥*린 식*등 플리**리 눈**방지 led**등 바형 60cm
 ( '광고' 클릭 절대 금지 )
 ▶판매처 : 식물전파사 공식몰
 5. 찜하기 클릭
 6. 바로가기 클릭
 7. 상품 클릭
 8. 링크(url) 복사 후 정답에 붙여넣기 후 제출</t>
    </r>
  </si>
  <si>
    <t>무선물걸레청소기 크린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</si>
  <si>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</si>
  <si>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https://smartstore.naver.com/lainzone/products/11834198651</t>
  </si>
  <si>
    <t>무선물걸레청소기크린 led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</si>
  <si>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</si>
  <si>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https://m.search.naver.com/search.naver?sm=mtp_hty.top&amp;where=m&amp;query=%EB%AC%B4%EC%84%A0%EB%AC%BC%EA%B1%B8%EB%A0%88%EC%B2%AD%EC%86%8C%EA%B8%B0&amp;ackey=8tscwrx6</t>
  </si>
  <si>
    <t>무선물걸레청소기 크린 라이팅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</si>
  <si>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</si>
  <si>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https://msearch.shopping.naver.com/search/all?query=%EB%AC%B4%EC%84%A0%EB%AC%BC%EA%B1%B8%EB%A0%88%EC%B2%AD%EC%86%8C%EA%B8%B0&amp;vertical=search</t>
  </si>
  <si>
    <t>무선물걸레청소기 크린 잔량표시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</si>
  <si>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</si>
  <si>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63개</t>
  </si>
  <si>
    <t>무선물걸레청소기 듀얼 크린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</si>
  <si>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보닉 크린 무선 물***소기 극**패드 4P LE**이팅 배*리 잔**시 듀얼 무**소기
 ( '광고' 클릭 절대 금지 )
 ▶판매처 : corezone
 5. 찜하기 클릭
 6. 바로가기 클릭
 7. 상품 클릭
 8. 링크(url) 복사 후 정답에 붙여넣기 후 제출</t>
    </r>
  </si>
  <si>
    <t>https://m.smartstore.naver.com/lainzone/products/11834198651</t>
  </si>
  <si>
    <t>소형건조기 보닉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</si>
  <si>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</si>
  <si>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https://smartstore.naver.com/lainzone/products/12012050798</t>
  </si>
  <si>
    <t>소형건조기 스퀘어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</si>
  <si>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</si>
  <si>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https://m.search.naver.com/search.naver?sm=mtp_hty.top&amp;where=m&amp;query=%EC%86%8C%ED%98%95%EA%B1%B4%EC%A1%B0%EA%B8%B0&amp;ackey=8tscwrx6</t>
  </si>
  <si>
    <t>소형건조기 스퀘어 AI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</si>
  <si>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</si>
  <si>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https://msearch.shopping.naver.com/search/all?query=%EC%86%8C%ED%98%95%EA%B1%B4%EC%A1%B0%EA%B8%B0&amp;vertical=search</t>
  </si>
  <si>
    <t>소형건조기 스퀘어 UV살균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</si>
  <si>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</si>
  <si>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54개</t>
  </si>
  <si>
    <t>소형건조기 보닉 4KG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</si>
  <si>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보닉 스*어 AI 미니 의류**기 4KG UV살균 소형***조기 원**조기
 ( '광고' 클릭 절대 금지 )
 ▶판매처 : corezone
 5. 찜하기 클릭
 6. 바로가기 클릭
 7. 상품 클릭
 8. 링크(url) 복사 후 정답에 붙여넣기 후 제출</t>
    </r>
  </si>
  <si>
    <t>https://m.smartstore.naver.com/lainzone/products/12012050798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</si>
  <si>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</si>
  <si>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 귀뚜라미 크레스티드게코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</si>
  <si>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</si>
  <si>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https://m.search.naver.com/search.naver?sm=mtp_hty.top&amp;where=m&amp;query=%EB%83%89%EB%8F%99%20%EA%B7%80%EB%9A%9C%EB%9D%BC%EB%AF%B8&amp;ackey=8tscwrx6</t>
  </si>
  <si>
    <t>냉동 귀뚜라미 도마뱀 파충류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</si>
  <si>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</si>
  <si>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 귀뚜라미 먹이용 20G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</si>
  <si>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</si>
  <si>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30개</t>
  </si>
  <si>
    <t>냉동 귀뚜라미 약 120마리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</si>
  <si>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냉동 귀**미 냉*리 크레***게코 도*뱀 파*류 먹이 먹*용 중 20g 약 120*리
 ( '광고' 클릭 절대 금지 )
 ▶판매처 : 랩티케어
 5. 찜하기 클릭
 6. 바로가기 클릭
 7. 상품 클릭
 8. 링크(url) 복사 후 정답에 붙여넣기 후 제출</t>
    </r>
  </si>
  <si>
    <t>쌍별귀뚜라미 살아있는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</si>
  <si>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</si>
  <si>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https://smartstore.naver.com/healthproud/products/12446318318</t>
  </si>
  <si>
    <t>쌍별귀뚜라미 크레스티드게코 먹이용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</si>
  <si>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</si>
  <si>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https://m.search.naver.com/search.naver?sm=mtp_hty.top&amp;where=m&amp;query=%EC%8C%8D%EB%B3%84%EA%B7%80%EB%9A%9C%EB%9D%BC%EB%AF%B8&amp;ackey=8tscwrx6</t>
  </si>
  <si>
    <t>쌍별귀뚜라미 소 50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</si>
  <si>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</si>
  <si>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https://msearch.shopping.naver.com/search/all?query=%EC%8C%8D%EB%B3%84%EA%B7%80%EB%9A%9C%EB%9D%BC%EB%AF%B8&amp;vertical=search</t>
  </si>
  <si>
    <t>쌍별귀뚜라미 도마뱀 먹이용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</si>
  <si>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</si>
  <si>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807개</t>
  </si>
  <si>
    <t>쌍별귀뚜라미 살아있는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</si>
  <si>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쌍**뚜라미 귀**미 도마뱀 파*류 살**는 먹이 크레스**게코 먹*용 소 50
 ( '광고' 클릭 절대 금지 )
 ▶판매처 : 랩티케어
 5. 찜하기 클릭
 6. 바로가기 클릭
 7. 상품 클릭
 8. 링크(url) 복사 후 정답에 붙여넣기 후 제출</t>
    </r>
  </si>
  <si>
    <t>https://m.smartstore.naver.com/healthproud/products/12446318318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</si>
  <si>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</si>
  <si>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</si>
  <si>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</si>
  <si>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알*CD 순*100% 지*흡*배출 닥*이* 이*핏 알파*디 식*섬유 쾌* 60정,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닥터이지케어랩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</si>
  <si>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276개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</si>
  <si>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알*CD 순*100% 지*흡*배출 닥*이* 이*핏 알파*디 식*섬유 쾌* 60정, 3개
 ( '광고' 클릭 절대 금지 )
 ▶판매처 : 닥터이지케어랩
 5. 찜하기 클릭
 6. 바로가기 클릭
 7. 상품 클릭
 8. 링크(url) 복사 후 정답에 붙여넣기 후 제출</t>
    </r>
  </si>
  <si>
    <t>2월 세팅 완 ~ 2/4</t>
  </si>
  <si>
    <t>명지국제신도시 꽃집 유화당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</si>
  <si>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4.[유화*]플레이스를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{ㄴㅈㅈ}
정답 : &lt;3&gt; 글자
* 정답란에 띄어쓰기 없이 입력 후 제출해주세요.</t>
  </si>
  <si>
    <t>낙조정</t>
  </si>
  <si>
    <t>유화*</t>
  </si>
  <si>
    <t>https://m.place.naver.com/place/1334932704/home?entry=pll</t>
  </si>
  <si>
    <t>명지국제신도시 유화당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</si>
  <si>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4.[유화*]플레이스를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{ㄴㄷㄱㄹㄲㄱㅇ}
정답 : &lt;7&gt; 글자
* 정답란에 띄어쓰기 없이 입력 후 제출해주세요.</t>
  </si>
  <si>
    <t>낙동가람끝공원</t>
  </si>
  <si>
    <t>부산 명지동 꽃집 유화당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</si>
  <si>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4.[유화*]플레이스를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{ㅇㅅㄷ}
정답 : &lt;3&gt; 글자
* 정답란에 띄어쓰기 없이 입력 후 제출해주세요.</t>
  </si>
  <si>
    <t>태전동 영어 링고브릿지 어학원 본관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</si>
  <si>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4.[*고브릿지 어학원 본관]플레이스를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{ㄷㄹㄱㄹㄱㅇ}
정답 : &lt;6&gt; 글자
* 정답란에 띄어쓰기 없이 입력 후 제출해주세요.</t>
  </si>
  <si>
    <t>도람근린공원</t>
  </si>
  <si>
    <t>*고브릿지 어학원 본관</t>
  </si>
  <si>
    <t>https://m.place.naver.com/place/1306675017/home</t>
  </si>
  <si>
    <t>태전동 링고브릿지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</si>
  <si>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4.[*고브릿지 어학원 본관]플레이스를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{ㄱㅇㅊ}
정답 : &lt;3&gt; 글자
* 정답란에 띄어쓰기 없이 입력 후 제출해주세요.</t>
  </si>
  <si>
    <t>경안천</t>
  </si>
  <si>
    <t>태전동 링고브릿지 어학원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</si>
  <si>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4.[*고브릿지 어학원 본관]플레이스를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{ㅇㅊㅈㅅㅈ}
정답 : &lt;5&gt; 글자
* 정답란에 띄어쓰기 없이 입력 후 제출해주세요.</t>
  </si>
  <si>
    <t>양촌저수지</t>
  </si>
  <si>
    <t>수원 지니클린 특수청소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</si>
  <si>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4.[특수청*]플레이스를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{ㅊㅈㄱㅇ}
정답 : &lt;4&gt; 글자
* 정답란에 띄어쓰기 없이 입력 후 제출해주세요.</t>
  </si>
  <si>
    <t>청정공원</t>
  </si>
  <si>
    <t>특수청*</t>
  </si>
  <si>
    <t>https://m.place.naver.com/place/2097804489/home?entry=pll</t>
  </si>
  <si>
    <t>권선구 지니클린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</si>
  <si>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4.[특수청*]플레이스를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{ㅇㅊㄹㅊ}
정답 : &lt;4&gt; 글자
* 정답란에 띄어쓰기 없이 입력 후 제출해주세요.</t>
  </si>
  <si>
    <t>원천리천</t>
  </si>
  <si>
    <t>권선동 지니클린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</si>
  <si>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4.[특수청*]플레이스를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{ㅅㅇㄱㄱㄱㄹ}
정답 : &lt;6&gt; 글자
* 정답란에 띄어쓰기 없이 입력 후 제출해주세요.</t>
  </si>
  <si>
    <t>수원가구거리</t>
  </si>
  <si>
    <t>수원 지니클린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</si>
  <si>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4.[특수청*]플레이스를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{ㄱㅂㄴㄹㄱㅇ}
정답 : &lt;6&gt; 글자
* 정답란에 띄어쓰기 없이 입력 후 제출해주세요.</t>
  </si>
  <si>
    <t>글빛누리공원</t>
  </si>
  <si>
    <t>수원 특수청소 지니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</si>
  <si>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4.[특수청*]플레이스를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{ㅁㅇㅇㄱㄹㄱㅇ}
정답 : &lt;7&gt; 글자
* 정답란에 띄어쓰기 없이 입력 후 제출해주세요.</t>
  </si>
  <si>
    <t>매여울근린공원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</si>
  <si>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4.[누리한우*]플레이스를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{ㅈㅇㅅㅈㅁㅂㄱ}
정답 : &lt;7&gt; 글자
* 정답란에 띄어쓰기 없이 입력 후 제출해주세요.</t>
  </si>
  <si>
    <t>누리한우*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</si>
  <si>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4.[누리한우*]플레이스를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</si>
  <si>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4.[누리한우*]플레이스를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{ㅅㅂㅇㅂㅇㅎ}
정답 : &lt;6&gt; 글자
* 정답란에 띄어쓰기 없이 입력 후 제출해주세요.</t>
  </si>
  <si>
    <t>광명 사랑니 치과</t>
  </si>
  <si>
    <t>철산역 치과</t>
  </si>
  <si>
    <t>전포 마파두부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</si>
  <si>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{ㅈㅍㄷㅅㄱㅇ}
정답 : &lt;6&gt; 글자
* 정답란에 띄어쓰기 없이 입력 후 제출해주세요.</t>
  </si>
  <si>
    <t>*파로우</t>
  </si>
  <si>
    <t>https://m.place.naver.com/restaurant/2090588135/home</t>
  </si>
  <si>
    <t>전포 마파두부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</si>
  <si>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{ㄷㅊ}
정답 : &lt;2&gt; 글자
* 정답란에 띄어쓰기 없이 입력 후 제출해주세요.</t>
  </si>
  <si>
    <t>전포역 마파두부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</si>
  <si>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</si>
  <si>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전포역 마파두부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</si>
  <si>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{ㅎㅈㅅ}
정답 : &lt;3&gt; 글자
* 정답란에 띄어쓰기 없이 입력 후 제출해주세요.</t>
  </si>
  <si>
    <t>홍제사</t>
  </si>
  <si>
    <t>전포 마파두부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</si>
  <si>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{ㅇㅊㅇ}
정답 : &lt;3&gt; 글자
* 정답란에 띄어쓰기 없이 입력 후 제출해주세요.</t>
  </si>
  <si>
    <t>옥천암</t>
  </si>
  <si>
    <t>청라 자석네일샵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</si>
  <si>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4.[*미무드네일]플레이스를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{ㅂㅇㅈㄱㅇ}
정답 : &lt;5&gt; 글자
* 정답란에 띄어쓰기 없이 입력 후 제출해주세요.</t>
  </si>
  <si>
    <t>봉오재공원</t>
  </si>
  <si>
    <t>청라 자석네일샵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</si>
  <si>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4.[*미무드네일]플레이스를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{ㅍㄹㄱㅇ}
정답 : &lt;4&gt; 글자
* 정답란에 띄어쓰기 없이 입력 후 제출해주세요.</t>
  </si>
  <si>
    <t>포리공원</t>
  </si>
  <si>
    <t>대구 월성동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</si>
  <si>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4.[*성마디안의원]플레이스를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{ㅅㄷㅁㄷㄱㄹㄱㅇ}
정답 : &lt;8&gt; 글자
* 정답란에 띄어쓰기 없이 입력 후 제출해주세요.</t>
  </si>
  <si>
    <t>선돌마당근린공원</t>
  </si>
  <si>
    <t>*성마디안의원</t>
  </si>
  <si>
    <t>https://m.place.naver.com/hospital/1991492141/home</t>
  </si>
  <si>
    <t>대구 월성동 허리통증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</si>
  <si>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4.[*성마디안의원]플레이스를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{ㄷㅊㅅㄷ}
정답 : &lt;4&gt; 글자
* 정답란에 띄어쓰기 없이 입력 후 제출해주세요.</t>
  </si>
  <si>
    <t>대천성당</t>
  </si>
  <si>
    <t>대구 월성동 어깨통증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</si>
  <si>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4.[*성마디안의원]플레이스를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</si>
  <si>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학산공원</t>
  </si>
  <si>
    <t>대구 월성동 무릎통증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</si>
  <si>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4.[*성마디안의원]플레이스를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{ㅁㅅㅇㅊ}
정답 : &lt;4&gt; 글자
* 정답란에 띄어쓰기 없이 입력 후 제출해주세요.</t>
  </si>
  <si>
    <t>미성온천</t>
  </si>
  <si>
    <t>대구 월성동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</si>
  <si>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4.[*성마디안의원]플레이스를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{ㅎㅅ}
정답 : &lt;2&gt; 글자
* 정답란에 띄어쓰기 없이 입력 후 제출해주세요.</t>
  </si>
  <si>
    <t>학산</t>
  </si>
  <si>
    <t>부평역 사진관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</si>
  <si>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4.[*냅스타일 부평본점]플레이스를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</si>
  <si>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*냅스타일 부평본점</t>
  </si>
  <si>
    <t>https://m.place.naver.com/place/1780819968/home?entry=pll</t>
  </si>
  <si>
    <t>부평역 여권사진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</si>
  <si>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4.[*냅스타일 부평본점]플레이스를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</si>
  <si>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부평역 여권사진</t>
  </si>
  <si>
    <t>부평역 증명사진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</si>
  <si>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4.[*냅스타일 부평본점]플레이스를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{ㅎㅁㅊㅇㄱㅇ}
정답 : &lt;6&gt; 글자
* 정답란에 띄어쓰기 없이 입력 후 제출해주세요.</t>
  </si>
  <si>
    <t>부평역 프로필사진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</si>
  <si>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4.[*냅스타일 부평본점]플레이스를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{ㄷㅊㄱㅇ}
정답 : &lt;4&gt; 글자
* 정답란에 띄어쓰기 없이 입력 후 제출해주세요.</t>
  </si>
  <si>
    <t>광안리 브런치카페</t>
  </si>
  <si>
    <t>금련산역 브런치카페</t>
  </si>
  <si>
    <t>수영구 브런치카페</t>
  </si>
  <si>
    <t>서면 라미네이트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</si>
  <si>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4.[*지털아트치과의원 서면]플레이스를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</si>
  <si>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*지털아트치과의원 서면</t>
  </si>
  <si>
    <t>https://m.place.naver.com/hospital/37933246/home?entry=pll</t>
  </si>
  <si>
    <t>서면 임플란트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</si>
  <si>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4.[*지털아트치과의원 서면]플레이스를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{ㅅㅅㅎㄱㅈ}
정답 : &lt;5&gt; 글자
* 정답란에 띄어쓰기 없이 입력 후 제출해주세요.</t>
  </si>
  <si>
    <t>서면 치과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</si>
  <si>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4.[*지털아트치과의원 서면]플레이스를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{ㅍㄱㅅ}
정답 : &lt;3&gt; 글자
* 정답란에 띄어쓰기 없이 입력 후 제출해주세요.</t>
  </si>
  <si>
    <t>팔금산</t>
  </si>
  <si>
    <t>서면역 임플란트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</si>
  <si>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4.[*지털아트치과의원 서면]플레이스를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{ㅂㅇㅅ}
정답 : &lt;3&gt; 글자
* 정답란에 띄어쓰기 없이 입력 후 제출해주세요.</t>
  </si>
  <si>
    <t>백일사</t>
  </si>
  <si>
    <t>서면역 라미네이트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</si>
  <si>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4.[*지털아트치과의원 서면]플레이스를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{ㄴㄴㅇㄱ}
정답 : &lt;4&gt; 글자
* 정답란에 띄어쓰기 없이 입력 후 제출해주세요.</t>
  </si>
  <si>
    <t>누나의길</t>
  </si>
  <si>
    <t>문래동 브런치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</si>
  <si>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{ㄷㄹㅊ}
정답 : &lt;3&gt; 글자
* 정답란에 띄어쓰기 없이 입력 후 제출해주세요.</t>
  </si>
  <si>
    <t>영길*</t>
  </si>
  <si>
    <t>문래동 브런치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</si>
  <si>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{ㅁㄹㅅㄱㅇ}
정답 : &lt;5&gt; 글자
* 정답란에 띄어쓰기 없이 입력 후 제출해주세요.</t>
  </si>
  <si>
    <t>문래동 파스타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</si>
  <si>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{ㄱㅈㅇㅅㅁㅎㄱㄹ}
정답 : &lt;8&gt; 글자
* 정답란에 띄어쓰기 없이 입력 후 제출해주세요.</t>
  </si>
  <si>
    <t>국제음식문화거리</t>
  </si>
  <si>
    <t>문래동 파스타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</si>
  <si>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{ㄷㅅㄷㅅㄷ}
정답 : &lt;5&gt; 글자
* 정답란에 띄어쓰기 없이 입력 후 제출해주세요.</t>
  </si>
  <si>
    <t>당산동성당</t>
  </si>
  <si>
    <t>문래동 브런치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</si>
  <si>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</si>
  <si>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당산공원</t>
  </si>
  <si>
    <t>문래역 브런치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</si>
  <si>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{ㄱㄹㄱㄹㄱㅇ}
정답 : &lt;6&gt; 글자
* 정답란에 띄어쓰기 없이 입력 후 제출해주세요.</t>
  </si>
  <si>
    <t>구로거리공원</t>
  </si>
  <si>
    <t>문래역 브런치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</si>
  <si>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{ㅇㄷㅍㄱㅇ}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</si>
  <si>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4.[영길*]플레이스를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{ㅇㅇㅊㅊㅇㄱㅇ}
정답 : &lt;7&gt; 글자
* 정답란에 띄어쓰기 없이 입력 후 제출해주세요.</t>
  </si>
  <si>
    <t>안양천체육공원</t>
  </si>
  <si>
    <t>01월 06일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</si>
  <si>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</si>
  <si>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</si>
  <si>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</si>
  <si>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</t>
    </r>
    <r>
      <rPr>
        <sz val="0"/>
        <color rgb="FFFF0000"/>
        <rFont val="Arial"/>
      </rPr>
      <t>Bonne Yajou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</si>
  <si>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[1+2] *프 *바일 *첩장(*주용 *첩장 *공 *생소장 *객 *마인드 *림톡 *함)
 ( '광고' 클릭 절대 금지 )
 ▶판매처 : Bonne Yajou
 5. 찜하기 클릭
 6. 바로가기 클릭
 7. 상품 클릭
 8. 링크(url) 복사 후 정답에 붙여넣기 후 제출</t>
    </r>
  </si>
  <si>
    <t>남자 리얼 무스탕 로은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</si>
  <si>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클*식 빈*지 B-3 리* *어링 남자 무*탕 브라*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</si>
  <si>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클*식 빈*지 B-3 리* *어링 남자 무*탕 브라*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</si>
  <si>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https://m.search.naver.com/search.naver?sm=mtp_hty.top&amp;where=m&amp;query=%EB%82%A8%EC%9E%90+%EB%A6%AC%EC%96%BC+%EB%AC%B4%EC%8A%A4%ED%83%95&amp;ackey=jl6laupe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</si>
  <si>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클*식 빈*지 B-3 리* *어링 남자 무*탕 브라*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</si>
  <si>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https://msearch.shopping.naver.com/search/all?query=%EB%82%A8%EC%9E%90%20%EB%A6%AC%EC%96%BC%20%EB%AC%B4%EC%8A%A4%ED%83%95&amp;vertical=search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</si>
  <si>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클*식 빈*지 B-3 리* *어링 남자 무*탕 브라*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</si>
  <si>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남자 리얼 무스탕 시어링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</si>
  <si>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로* 클*식 빈*지 B-3 리* *어링 남자 무*탕 브라*
 ( '광고' 클릭 절대 금지 )
 ▶판매처 : 로은
 5. 찜하기 클릭
 6. 바로가기 클릭
 7. 상품 클릭
 8. 링크(url) 복사 후 정답에 붙여넣기 후 제출</t>
    </r>
  </si>
  <si>
    <t>여자 리얼 무스탕 B-3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</si>
  <si>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리얼 *자 무*탕 숏 B-3 시어*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</si>
  <si>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https://smartstore.naver.com/25/products/12702861805</t>
  </si>
  <si>
    <t>여자 리얼 무스탕 로은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</si>
  <si>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리얼 *자 무*탕 숏 B-3 시어*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</si>
  <si>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https://m.search.naver.com/search.naver?sm=mtp_hty.top&amp;where=m&amp;query=%EC%97%AC%EC%9E%90+%EB%A6%AC%EC%96%BC+%EB%AC%B4%EC%8A%A4%ED%83%95&amp;ackey=p9sg494d</t>
  </si>
  <si>
    <t>여자 리얼 무스탕 로은 시어링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</si>
  <si>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리얼 *자 무*탕 숏 B-3 시어*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</si>
  <si>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https://msearch.shopping.naver.com/search/all?query=%EC%97%AC%EC%9E%90%20%EB%A6%AC%EC%96%BC%20%EB%AC%B4%EC%8A%A4%ED%83%95&amp;vertical=search</t>
  </si>
  <si>
    <t>여자 리얼 무스탕 로은 B-3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</si>
  <si>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로* 리얼 *자 무*탕 숏 B-3 시어*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로은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</si>
  <si>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140개</t>
  </si>
  <si>
    <t>여자 리얼 무스탕 로은 숏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</si>
  <si>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로* 리얼 *자 무*탕 숏 B-3 시어*
 ( '광고' 클릭 절대 금지 )
 ▶판매처 : 로은
 5. 찜하기 클릭
 6. 바로가기 클릭
 7. 상품 클릭
 8. 링크(url) 복사 후 정답에 붙여넣기 후 제출</t>
    </r>
  </si>
  <si>
    <r>
      <rPr>
        <u/>
        <sz val="0"/>
        <color rgb="FF1155CC"/>
        <rFont val="Arial"/>
      </rPr>
      <t>https://m.smartstore.naver.com/25/products/12702861805</t>
    </r>
    <r>
      <rPr>
        <sz val="0"/>
        <color rgb="FF000000"/>
        <rFont val="Arial"/>
      </rPr>
      <t>5</t>
    </r>
  </si>
  <si>
    <t>장아찌 와사비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</si>
  <si>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</si>
  <si>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장아찌 와사비 300g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</si>
  <si>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</si>
  <si>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장아찌 잎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</si>
  <si>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</si>
  <si>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</si>
  <si>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장아찌 고추냉이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</si>
  <si>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슈*와사* 태* 고*냉이 잎 장*찌 300g
 ( '광고' 클릭 절대 금지 )
 ▶판매처 : 슈퍼와사비
 5. 찜하기 클릭
 6. 바로가기 클릭
 7. 상품 클릭
 8. 링크(url) 복사 후 정답에 붙여넣기 후 제출</t>
    </r>
  </si>
  <si>
    <t>쇼핑백 제작 200매 행사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</si>
  <si>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</si>
  <si>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</si>
  <si>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관공서 종이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</si>
  <si>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</si>
  <si>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병원 가방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</si>
  <si>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</si>
  <si>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451개</t>
  </si>
  <si>
    <t>쇼핑백 제작 소량 200매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</si>
  <si>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</si>
  <si>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https://m.place.naver.com/place/1787421161/home?entry=pl</t>
  </si>
  <si>
    <t>청담세차 하이퍼 청담</t>
  </si>
  <si>
    <t>압구정세차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</si>
  <si>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{ㅅㅌㄱㄹㄱㅇ}
정답 : &lt;6&gt; 글자
* 정답란에 띄어쓰기 없이 입력 후 제출해주세요.</t>
  </si>
  <si>
    <t>논현세차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</si>
  <si>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{ㅅㅅㅁㄹㄱㅇ}
정답 : &lt;6&gt; 글자
* 정답란에 띄어쓰기 없이 입력 후 제출해주세요.</t>
  </si>
  <si>
    <t>청담동 세차장 하이퍼 청담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</si>
  <si>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4.[*이퍼 청담]플레이스를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{ㅅㅅㅁㄱㅎㄱㅇ}
정답 : &lt;7&gt; 글자
* 정답란에 띄어쓰기 없이 입력 후 제출해주세요.</t>
  </si>
  <si>
    <t>2월 세팅 완~ 2/5</t>
  </si>
  <si>
    <t>경주미용실 메종드떼뜨 경주석장점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</si>
  <si>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4.[*종드떼뜨 경주석장점]플레이스를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</si>
  <si>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황성공원</t>
  </si>
  <si>
    <t>*종드떼뜨 경주석장점</t>
  </si>
  <si>
    <t>https://m.place.naver.com/hairshop/1602914550/home?entry=plt</t>
  </si>
  <si>
    <t>경주 석장동 메종드떼뜨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</si>
  <si>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4.[*종드떼뜨 경주석장점]플레이스를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{ㅎㅅㅅㄷ}
정답 : &lt;4&gt; 글자
* 정답란에 띄어쓰기 없이 입력 후 제출해주세요.</t>
  </si>
  <si>
    <t>황성성당</t>
  </si>
  <si>
    <t>메종드떼뜨 경주석장점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</si>
  <si>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4.[*종드떼뜨 경주석장점]플레이스를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{ㅎㅇㅁ}
정답 : &lt;3&gt; 글자
* 정답란에 띄어쓰기 없이 입력 후 제출해주세요.</t>
  </si>
  <si>
    <t>향일문</t>
  </si>
  <si>
    <t>수원역 카페</t>
  </si>
  <si>
    <t>2월 세팅 완~ 2/8</t>
  </si>
  <si>
    <t>수원역 카페 추천</t>
  </si>
  <si>
    <t>수원역 디저트 카페</t>
  </si>
  <si>
    <t>방이동 사시미</t>
  </si>
  <si>
    <t>https://m.place.naver.com/restaurant/1569423756/home?entry=pll</t>
  </si>
  <si>
    <t>방이동 모츠나베</t>
  </si>
  <si>
    <t>방이동 이자카야 예약</t>
  </si>
  <si>
    <t>서면 전체임플란트</t>
  </si>
  <si>
    <t>서면 전체임플란트 치과</t>
  </si>
  <si>
    <t>서면 디지털아트치과</t>
  </si>
  <si>
    <t>서면 라미네이트 치과</t>
  </si>
  <si>
    <t>서면 라미네이트 예약</t>
  </si>
  <si>
    <t>서면역 디지털아트치과</t>
  </si>
  <si>
    <t>서면 전체임플란트 예약</t>
  </si>
  <si>
    <t>서면역 전체임플란트</t>
  </si>
  <si>
    <t>서면역 전체임플란트 예약</t>
  </si>
  <si>
    <t>서면역 전체임플란트 치과</t>
  </si>
  <si>
    <t>고성동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</si>
  <si>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4.[고*]플레이스를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{ㅇㅌㅂㅇㄱㅁ}
정답 : &lt;6&gt; 글자
* 정답란에 띄어쓰기 없이 입력 후 제출해주세요.</t>
  </si>
  <si>
    <t>오토바이골목</t>
  </si>
  <si>
    <t>고*</t>
  </si>
  <si>
    <t>https://m.place.naver.com/restaurant/1821009327/home</t>
  </si>
  <si>
    <t>고성동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</si>
  <si>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4.[고*]플레이스를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{ㅂㅅㄱㄱㄱㅁ}
정답 : &lt;6&gt; 글자
* 정답란에 띄어쓰기 없이 입력 후 제출해주세요.</t>
  </si>
  <si>
    <t>북성공구골목</t>
  </si>
  <si>
    <t>북구청역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</si>
  <si>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4.[고*]플레이스를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</si>
  <si>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오봉사</t>
  </si>
  <si>
    <t>북구청역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</si>
  <si>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4.[고*]플레이스를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{ㄷㅇㅅㄷ}
정답 : &lt;4&gt; 글자
* 정답란에 띄어쓰기 없이 입력 후 제출해주세요.</t>
  </si>
  <si>
    <t>고성동 일식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</si>
  <si>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4.[고*]플레이스를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{ㅅㅁㄹㅌㅇㄱㄹ}
정답 : &lt;7&gt; 글자
* 정답란에 띄어쓰기 없이 입력 후 제출해주세요.</t>
  </si>
  <si>
    <t>서문로타올거리</t>
  </si>
  <si>
    <t>맨발걷기신발 접지 어싱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</si>
  <si>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맨*걷기*발 접지 *싱 겨*용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맨딩공식몰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</si>
  <si>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맨딩공식몰</t>
  </si>
  <si>
    <t>https://smartstore.naver.com/mendinghll001/products/12450103863</t>
  </si>
  <si>
    <t>맨발걷기신발 겨울용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</si>
  <si>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맨*걷기*발 접지 *싱 겨*용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맨딩공식몰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</si>
  <si>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https://m.search.naver.com/search.naver?sm=mtp_hty.top&amp;where=m&amp;query=%EB%A7%A8%EB%B0%9C%EA%B1%B7%EA%B8%B0%EC%8B%A0%EB%B0%9C&amp;ackey=0z4zu9iq</t>
  </si>
  <si>
    <t>맨발걷기신발 접지 겨울용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</si>
  <si>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맨*걷기*발 접지 *싱 겨*용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맨딩공식몰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</si>
  <si>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https://msearch.shopping.naver.com/search/all?query=%EB%A7%A8%EB%B0%9C%EA%B1%B7%EA%B8%B0%EC%8B%A0%EB%B0%9C&amp;vertical=search</t>
  </si>
  <si>
    <t>맨발걷기신발 어싱 겨울용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</si>
  <si>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맨*걷기*발 접지 *싱 겨*용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맨딩공식몰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</si>
  <si>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4개</t>
  </si>
  <si>
    <t>맨발걷기신발 접지 어싱 겨울용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</si>
  <si>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맨*걷기*발 접지 *싱 겨*용
 ( '광고' 클릭 절대 금지 )
 ▶판매처 : 맨딩공식몰
 5. 찜하기 클릭
 6. 바로가기 클릭
 7. 상품 클릭
 8. 링크(url) 복사 후 정답에 붙여넣기 후 제출</t>
    </r>
  </si>
  <si>
    <t>https://m.smartstore.naver.com/mendinghll001/products/12450103863</t>
  </si>
  <si>
    <t>01월 07일 마감</t>
  </si>
  <si>
    <t>대구 이혼전문변호사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</si>
  <si>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"법무법인그날-knal.kr"을 찾아주세요.
5. "대구이혼전문변호사 | 이혼상담 - 법무법인그날"을 클릭해주세요.
6. 사이트 방문 후 우측 상단 "☰(삼선) -&gt; 로펌소개 -&gt; 인사말"를 클릭해주세요.
7. [ 힌트 ] 를 보고 정답을 찾아주세요.
8. 초성힌트 : [ 상처입은 OOO의 마음까지 책임지는 법무법인 그날에 오신 것을 환영합니다. ]
정답 : &lt;3&gt;  글자
* 정답란에 - 포함하여 띄어쓰기 없이 입력 후 제출해주세요.</t>
  </si>
  <si>
    <t>옷장 키큰 양문 1000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</si>
  <si>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</si>
  <si>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</si>
  <si>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</si>
  <si>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모노 양문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</si>
  <si>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</si>
  <si>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329개</t>
  </si>
  <si>
    <t>옷장 키큰 모노 양문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</si>
  <si>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</si>
  <si>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</si>
  <si>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슬라이딩 행거형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</si>
  <si>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</si>
  <si>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1200 라자가구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</si>
  <si>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</si>
  <si>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빅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</si>
  <si>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</si>
  <si>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303개</t>
  </si>
  <si>
    <t>옷장 라자가구 jy195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</si>
  <si>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</si>
  <si>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t>침대 ISG041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</si>
  <si>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</si>
  <si>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LED C형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</si>
  <si>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</si>
  <si>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</si>
  <si>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침대 수납 프레임 C형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</si>
  <si>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이* 카* LED C형 *납 침대 프*임 *S I*G041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</si>
  <si>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396개</t>
  </si>
  <si>
    <t>침대 SS 프레임 C형</t>
  </si>
  <si>
    <t>원목침대 프레임 파로마 비엘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</si>
  <si>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</si>
  <si>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원목침대 4서랍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</si>
  <si>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</si>
  <si>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수납침대 프레임 파로마 비엘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</si>
  <si>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</si>
  <si>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수납침대 4서랍 프레임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</si>
  <si>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파로* 비* LED *목 4서랍 수* 침*프레* SS(슈*싱글) 내*럴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</si>
  <si>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621개</t>
  </si>
  <si>
    <t>수납침대 원목 프레임 슈퍼싱글 내추럴</t>
  </si>
  <si>
    <t>헤나염색약 인도농장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</si>
  <si>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</si>
  <si>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</si>
  <si>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</si>
  <si>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헤나염색약 로소니아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</si>
  <si>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</si>
  <si>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191개</t>
  </si>
  <si>
    <t>헤나염색약 2.75%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</si>
  <si>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인*농장 *송 골*포션 천* 헤나 *색약 가* 로소*아 2.75%
 ( '광고' 클릭 절대 금지 )
 ▶판매처 : 헤어스페셜
 5. 찜하기 클릭
 6. 바로가기 클릭 
 7. 상품 클릭
 8. 링크(url) 복사 후 정답에 붙여넣기 후 제출</t>
    </r>
  </si>
  <si>
    <t>골프백항공커버 일체형 맥컬티 오렌지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</si>
  <si>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</si>
  <si>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https://smartstore.naver.com/mackulty/products/9512612920</t>
  </si>
  <si>
    <t>골프백항공커버 바퀴형 맥컬티 오렌지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</si>
  <si>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</si>
  <si>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골프백항공커버 파우치 맥컬티 오렌지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</si>
  <si>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</si>
  <si>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골프백항공커버 스탠드 맥컬티 오렌지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</si>
  <si>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</si>
  <si>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1,115개</t>
  </si>
  <si>
    <t>골프백항공커버 파우치 일체형 맥컬티 오렌지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</si>
  <si>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*컬티 *프 백 *공커버 *디백 *탠드 *퀴형 *두 *환 *우치 *체형 01. *리 *렌지
 ( '광고' 클릭 절대 금지 )
 ▶판매처 : MacKulty
 5. 찜하기 클릭
 6. 바로가기 클릭
 7. 상품 클릭
 8. 링크(url) 복사 후 정답에 붙여넣기 후 제출</t>
    </r>
  </si>
  <si>
    <t>청주 중문 루틴중문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</si>
  <si>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4.[*틴중문]플레이스를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{ㅂㅅㄱㅇ}
정답 : &lt;4&gt; 글자
* 정답란에 띄어쓰기 없이 입력 후 제출해주세요.</t>
  </si>
  <si>
    <t>발산공원</t>
  </si>
  <si>
    <t>*틴중문</t>
  </si>
  <si>
    <t>https://m.place.naver.com/restaurant/2028846509/home</t>
  </si>
  <si>
    <t>청주 루틴중문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</si>
  <si>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4.[*틴중문]플레이스를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{ㅊㅂㄷㅎㄱ}
정답 : &lt;5&gt; 글자
* 정답란에 띄어쓰기 없이 입력 후 제출해주세요.</t>
  </si>
  <si>
    <t>충북대학교</t>
  </si>
  <si>
    <t>성화동 루틴중문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</si>
  <si>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4.[*틴중문]플레이스를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{ㄷㄲㅂㅅㅌㄱㅇ}
정답 : &lt;7&gt; 글자
* 정답란에 띄어쓰기 없이 입력 후 제출해주세요.</t>
  </si>
  <si>
    <t>두꺼비생태공원</t>
  </si>
  <si>
    <t>2월 세팅 완~ 2/6</t>
  </si>
  <si>
    <t xml:space="preserve">스마일드래곤주식회사        </t>
  </si>
  <si>
    <t>부산 민사소송 허성엽사무소</t>
  </si>
  <si>
    <t>부산 민사소송 허성엽 법무사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</si>
  <si>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{ㅇㅈㅁㅎㅊㅇㄱㅇ}
정답 : &lt;8&gt; 글자
* 정답란에 띄어쓰기 없이 입력 후 제출해주세요.</t>
  </si>
  <si>
    <t>연제문화체육공원</t>
  </si>
  <si>
    <t>대구 달성군 타이어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</si>
  <si>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4.[*트리스 대구옥포점]플레이스를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{ㄱㄱㅅ}
정답 : &lt;3&gt; 글자
* 정답란에 띄어쓰기 없이 입력 후 제출해주세요.</t>
  </si>
  <si>
    <t>금계산</t>
  </si>
  <si>
    <t>*트리스 대구옥포점</t>
  </si>
  <si>
    <t>https://m.place.naver.com/place/1282448835/home</t>
  </si>
  <si>
    <t>대구 달성군 타이어 정비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</si>
  <si>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4.[*트리스 대구옥포점]플레이스를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{ㄷㅅㅁㅎㄱㅇ}
정답 : &lt;6&gt; 글자
* 정답란에 띄어쓰기 없이 입력 후 제출해주세요.</t>
  </si>
  <si>
    <t>다산문화공원</t>
  </si>
  <si>
    <t>대구 달성군 타이어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</si>
  <si>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4.[*트리스 대구옥포점]플레이스를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{ㄱㅂㅈ}
정답 : &lt;3&gt; 글자
* 정답란에 띄어쓰기 없이 입력 후 제출해주세요.</t>
  </si>
  <si>
    <t>금봉지</t>
  </si>
  <si>
    <t>광주 수완동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</si>
  <si>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{ㅅㅌㅎㅇㄱㅇ}
정답 : &lt;6&gt; 글자
* 정답란에 띄어쓰기 없이 입력 후 제출해주세요.</t>
  </si>
  <si>
    <t>생태휴양공원</t>
  </si>
  <si>
    <t>*후의치과의원 광주</t>
  </si>
  <si>
    <t>https://m.place.naver.com/hospital/1247209176/home</t>
  </si>
  <si>
    <t>광주 수완동 치과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</si>
  <si>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{ㅈㄷㄷㄱㄷㅎㅇ}
정답 : &lt;7&gt; 글자
* 정답란에 띄어쓰기 없이 입력 후 제출해주세요.</t>
  </si>
  <si>
    <t>장덕동근대한옥</t>
  </si>
  <si>
    <t>광주 수완동 치과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</si>
  <si>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{ㅇㄷㄱㅇ}
정답 : &lt;4&gt; 글자
* 정답란에 띄어쓰기 없이 입력 후 제출해주세요.</t>
  </si>
  <si>
    <t>완동공원</t>
  </si>
  <si>
    <t>철산역 치과 추천</t>
  </si>
  <si>
    <t>광명 철산동 치과 예약</t>
  </si>
  <si>
    <t>광명 철산동 치과</t>
  </si>
  <si>
    <t>일산 붙임머리전문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</si>
  <si>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4.[*이뷰티 일산]플레이스를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{ㅁㅁㄹㄱㅇ}
정답 : &lt;5&gt; 글자
* 정답란에 띄어쓰기 없이 입력 후 제출해주세요.</t>
  </si>
  <si>
    <t>말머리공원</t>
  </si>
  <si>
    <t>*이뷰티 일산</t>
  </si>
  <si>
    <t>https://m.place.naver.com/place/1120433622/home</t>
  </si>
  <si>
    <t>백석역 붙임머리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</si>
  <si>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4.[*이뷰티 일산]플레이스를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{ㄱㅊㄱㅇ}
정답 : &lt;4&gt; 글자
* 정답란에 띄어쓰기 없이 입력 후 제출해주세요.</t>
  </si>
  <si>
    <t>강촌공원</t>
  </si>
  <si>
    <t>영종도 전집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</si>
  <si>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4.[*모토리곳간]플레이스를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{ㄷㅂㄱㅈ}
정답 : &lt;4&gt; 글자
* 정답란에 띄어쓰기 없이 입력 후 제출해주세요.</t>
  </si>
  <si>
    <t>달빛광장</t>
  </si>
  <si>
    <t>*모토리곳간</t>
  </si>
  <si>
    <t>https://m.place.naver.com/restaurant/2049729949/home?entry=plt</t>
  </si>
  <si>
    <t>영종도 전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</si>
  <si>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4.[*모토리곳간]플레이스를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{ㅆㅅㅇㄷㅍㅋ}
정답 : &lt;6&gt; 글자
* 정답란에 띄어쓰기 없이 입력 후 제출해주세요.</t>
  </si>
  <si>
    <t>씨사이드파크</t>
  </si>
  <si>
    <t>무주 솥뚜껑 요리</t>
  </si>
  <si>
    <t>무주 닭볶음탕 맛집 추천</t>
  </si>
  <si>
    <t>무주 리조트 닭볶음탕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</si>
  <si>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4.[*주농원]플레이스를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{ㅅㅊㅎㅅ}
정답 : &lt;4&gt; 글자
* 정답란에 띄어쓰기 없이 입력 후 제출해주세요.</t>
  </si>
  <si>
    <t>설천호수</t>
  </si>
  <si>
    <t>무주 리조트 닭볶음탕 맛집</t>
  </si>
  <si>
    <t>무주 리조트 솥뚜껑 닭볶음탕</t>
  </si>
  <si>
    <t>01월 08일 마감</t>
  </si>
  <si>
    <t>책갈피 마그넷 기프트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</si>
  <si>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*프하우스 *그넷 *갈피 *세트 *age *ark *프트 *디션 *마크 *클립 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란프하우스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</si>
  <si>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www.google.com/search?q=%EC%B1%85%EA%B0%88%ED%94%BC&amp;sca_esv=13d5be0ef7350a07&amp;hl=ko&amp;sxsrf=ANbL-n755TlFd4SVe4xCnwl8Ve33IR2Zgg%3A1767921290511&amp;ei=ilZgaar5HrSO2roP6YLggQ4&amp;ved=0ahUKEwiq5ouEpP2RAxU0h1YBHWkBOOAQ4dUDCBE&amp;uact=5&amp;oq=%EC%B1%85%EA%B0%88%ED%94%BC&amp;gs_lp=Egxnd3Mtd2l6LXNlcnAiCeyxheqwiO2UvDIEEAAYRzIEEAAYRzIEEAAYRzIEEAAYRzIEEAAYRzIEEAAYRzIEEAAYRzIEEAAYRzIEEAAYRzIEEAAYR0iCCFCsBViEB3ACeAKQAQCYAQCgAQCqAQC4AQPIAQD4AQH4AQKYAgOgAg2oAgrCAgoQABhHGNYEGLADwgIHECMY6gIYJ8ICBxAuGOoCGCeYAwPiAwUSATEgQIgGAZAGCpIHATOgBwCyBwC4BwDCBwUwLjIuMcgHCoAIAQ&amp;sclient=gws-wiz-serp</t>
  </si>
  <si>
    <t>란프하우스</t>
  </si>
  <si>
    <t>https://smartstore.naver.com/lanfhouse/products/12693632686</t>
  </si>
  <si>
    <t xml:space="preserve">https://docs.google.com/spreadsheets/d/15a3MfxY9WXvShR7UbxoUraaidVVUDS1yLJ7d5XA4N-Q/edit?usp=sharing
</t>
  </si>
  <si>
    <t>책갈피 란프하우스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</si>
  <si>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*프하우스 *그넷 *갈피 *세트 *age *ark *프트 *디션 *마크 *클립 *물
 ( '광고' 클릭 절대 금지 )
 ▶판매처 : 란프하우스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</si>
  <si>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https://m.search.naver.com/search.naver?sm=mtp_hty.top&amp;where=m&amp;query=+%EC%B1%85%EA%B0%88%ED%94%BC&amp;ackey=p5z8qlpg</t>
  </si>
  <si>
    <t>책갈피 란프하우스 북클립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</si>
  <si>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*프하우스 *그넷 *갈피 *세트 *age *ark *프트 *디션 *마크 *클립 *물
 ( '광고' 클릭 절대 금지 )
 ▶판매처 : 란프하우스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</si>
  <si>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https://msearch.shopping.naver.com/search/all?query=%EC%B1%85%EA%B0%88%ED%94%BC&amp;vertical=search</t>
  </si>
  <si>
    <t>책갈피 에디션 북클립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</si>
  <si>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*프하우스 *그넷 *갈피 *세트 *age *ark *프트 *디션 *마크 *클립 *물
 ( '광고' 클릭 절대 금지 )
 ▶판매처 : 란프하우스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</si>
  <si>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123개</t>
  </si>
  <si>
    <t>책갈피 북클립 기프트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</si>
  <si>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*프하우스 *그넷 *갈피 *세트 *age *ark *프트 *디션 *마크 *클립 *물
 ( '광고' 클릭 절대 금지 )
 ▶판매처 : 란프하우스
 5. 찜하기 클릭
 6. 바로가기 클릭
 7. 상품 클릭
 8. 링크(url) 복사 후 정답에 붙여넣기 후 제출</t>
    </r>
  </si>
  <si>
    <t>https://m.smartstore.naver.com/lanfhouse/products/12693632686</t>
  </si>
  <si>
    <t>쇼핑백 제작 200매 7일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</si>
  <si>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</si>
  <si>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빠른 맞춤제작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</si>
  <si>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</si>
  <si>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초고속 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</si>
  <si>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</si>
  <si>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관공서 종이가방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</si>
  <si>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</si>
  <si>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치과 종이가방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</si>
  <si>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</si>
  <si>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t>리클라이너 아이보리 슬라이딩 4인용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</si>
  <si>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</si>
  <si>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모션 패브릭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</si>
  <si>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</si>
  <si>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세이홈 패브릭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</si>
  <si>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</si>
  <si>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리클라이너 무료배송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</si>
  <si>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[무*배송] 세*홈 *오 모션 슬*이딩 패브* 리*라이* 소* 아*보리, 4*용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세이홈 - SAYHOME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</si>
  <si>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1,312개</t>
  </si>
  <si>
    <t>리클라이너 4인용 모션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</si>
  <si>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[무*배송] 세*홈 *오 모션 슬*이딩 패브* 리*라이* 소* 아*보리, 4*용
 ( '광고' 클릭 절대 금지 )
 ▶판매처 : 세이홈 - SAYHOME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</si>
  <si>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"korpia0805.com"을 찾아주세요.
5. "부산,대구탐정사무소 - 탐정들의 영업비밀"을 클릭해주세요.
6. 사이트 방문 후 제일 하단으로 이동해주세요.
7. [ 힌트 ] 를 보고 정답을 찾아주세요.
8. 초성힌트 : [ 광주지사: 광주광역시 서구 OOO 989-76 ]
정답 : &lt;3&gt;  글자
* 정답란에 - 포함하여 띄어쓰기 없이 입력 후 제출해주세요.</t>
  </si>
  <si>
    <t>쌍촌동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</si>
  <si>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</si>
  <si>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LED벽시계 터닝 플랫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</si>
  <si>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</si>
  <si>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</si>
  <si>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</si>
  <si>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</si>
  <si>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t>루나리스 전자달력 국산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</si>
  <si>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</si>
  <si>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노르딕 벽시계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</si>
  <si>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</si>
  <si>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</si>
  <si>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루나리스 LED 전자달력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</si>
  <si>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국산 루*리스 노*딕 FM 전* 수신 LED 벽시* 54cm 전*달* 사*실 개업*물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</si>
  <si>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167개</t>
  </si>
  <si>
    <t>루나리스 54cm</t>
  </si>
  <si>
    <t>섬유탈취제 패브릭퍼퓸 100ml</t>
  </si>
  <si>
    <t>섬유탈취제 침구 퍼퓸 100ml</t>
  </si>
  <si>
    <t>239개</t>
  </si>
  <si>
    <t>카톡타로 전화타로 연애운 재회 속마음 비밀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</si>
  <si>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문자 *로 연애 *회 *마음 *야 운세 *딩 *전 사업 *밀 *명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아윈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</si>
  <si>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www.google.com/search?q=%EC%B9%B4%ED%86%A1%ED%83%80%EB%A1%9C+%EC%A0%84%ED%99%94%ED%83%80%EB%A1%9C+%EC%97%B0%EC%95%A0%EC%9A%B4+%EC%9E%AC%ED%9A%8C+%EC%86%8D%EB%A7%88%EC%9D%8C&amp;sca_esv=4577d2eb1440872d&amp;sxsrf=ANbL-n6anL9BBXvMFgRDa7JAkcnml298mw%3A1767939188584&amp;source=hp&amp;ei=dJxgabatIYqZvr0PxtP00Qc&amp;iflsig=AFdpzrgAAAAAaWCqhH4c7eDEcffWc8XXsimg-UWucfRw&amp;ved=0ahUKEwi2t8Xa5v2RAxWKjK8BHcYpPXoQ4dUDCCA&amp;uact=5&amp;oq=%EC%B9%B4%ED%86%A1%ED%83%80%EB%A1%9C+%EC%A0%84%ED%99%94%ED%83%80%EB%A1%9C+%EC%97%B0%EC%95%A0%EC%9A%B4+%EC%9E%AC%ED%9A%8C+%EC%86%8D%EB%A7%88%EC%9D%8C&amp;gs_lp=Egdnd3Mtd2l6IjTsubTthqHtg4DroZwg7KCE7ZmU7YOA66GcIOyXsOyVoOyatCDsnqztmowg7IaN66eI7J2MMgUQABjvBTIFEAAY7wUyBRAAGO8FMgUQABjvBUjACVDTBVjTBXABeACQAQCYAZsBoAGbAaoBAzAuMbgBA8gBAPgBAvgBAZgCAqACpAGoAgrCAgcQIxjqAhgnwgIHEC4Y6gIYJ5gDBpIHAzEuMaAHtQKyBwMwLjG4B54BwgcFMC4xLjHIBwaACAE&amp;sclient=gws-wiz&amp;zx=1767939192095&amp;no_sw_cr=1</t>
  </si>
  <si>
    <t>카톡타로 전화타로 연애운 재회 속마음 심야 비밀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</si>
  <si>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문자 *로 연애 *회 *마음 *야 운세 *딩 *전 사업 *밀 *명
( '광고' 클릭 절대 금지 )
 ▶판매처 : 아윈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</si>
  <si>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https://m.search.naver.com/search.naver?sm=mtp_hty.top&amp;where=m&amp;query=%EC%B9%B4%ED%86%A1%ED%83%80%EB%A1%9C+%EC%A0%84%ED%99%94%ED%83%80%EB%A1%9C+%EC%97%B0%EC%95%A0%EC%9A%B4+%EC%9E%AC%ED%9A%8C+%EC%86%8D%EB%A7%88%EC%9D%8C&amp;ackey=lxwoe24f</t>
  </si>
  <si>
    <t>카톡타로 전화타로 연애운 재회 속마음 비밀 익명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</si>
  <si>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문자 *로 연애 *회 *마음 *야 운세 *딩 *전 사업 *밀 *명
( '광고' 클릭 절대 금지 )
 ▶판매처 : 아윈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</si>
  <si>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https://msearch.shopping.naver.com/search/all?query=%EC%B9%B4%ED%86%A1%ED%83%80%EB%A1%9C%20%EC%A0%84%ED%99%94%ED%83%80%EB%A1%9C%20%EC%97%B0%EC%95%A0%EC%9A%B4%20%EC%9E%AC%ED%9A%8C%20%EC%86%8D%EB%A7%88%EC%9D%8C&amp;vertical=search</t>
  </si>
  <si>
    <t>카톡타로 전화타로 연애운 재회 속마음 리딩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</si>
  <si>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*톡 *화 문자 *로 연애 *회 *마음 *야 운세 *딩 *전 사업 *밀 *명
( '광고' 클릭 절대 금지 )
 ▶판매처 : 아윈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</si>
  <si>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카톡타로 전화타로 연애운 재회 속마음 비밀 운세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</si>
  <si>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*톡 *화 문자 *로 연애 *회 *마음 *야 운세 *딩 *전 사업 *밀 *명
( '광고' 클릭 절대 금지 )
 ▶판매처 : 아윈
 5. 찜하기 클릭
 6. 바로가기 클릭
 7. 상품 클릭
 8. 링크(url) 복사 후 정답에 붙여넣기 후 제출</t>
    </r>
  </si>
  <si>
    <t>https://m.smartstore.naver.com/arwin/products/12942461513</t>
  </si>
  <si>
    <t>대봉감말랭이 가정용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</si>
  <si>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실*형 *정용 대* 감말*이 1kg *도 대*감말*이 *감 생*자직*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</si>
  <si>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글로벌푸드샵</t>
  </si>
  <si>
    <t>https://smartstore.naver.com/youn5255/products/12909174580</t>
  </si>
  <si>
    <t>대봉감말랭이 청도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</si>
  <si>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실*형 *정용 대* 감말*이 1kg *도 대*감말*이 *감 생*자직*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</si>
  <si>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https://m.search.naver.com/search.naver?sm=mtp_hty.top&amp;where=m&amp;query=%EB%8C%80%EB%B4%89%EA%B0%90%EB%A7%90%EB%9E%AD%EC%9D%B4&amp;ackey=ajmgmw7t</t>
  </si>
  <si>
    <t>대봉감말랭이 생산자직판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</si>
  <si>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실*형 *정용 대* 감말*이 1kg *도 대*감말*이 *감 생*자직*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</si>
  <si>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https://msearch.shopping.naver.com/search/all?query=%EB%8C%80%EB%B4%89%EA%B0%90%EB%A7%90%EB%9E%AD%EC%9D%B4&amp;vertical=search</t>
  </si>
  <si>
    <t>대봉감말랭이 1kg 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</si>
  <si>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실*형 *정용 대* 감말*이 1kg *도 대*감말*이 *감 생*자직*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</si>
  <si>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대봉감말랭이 청도 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</si>
  <si>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실*형 *정용 대* 감말*이 1kg *도 대*감말*이 *감 생*자직*
 ( '광고' 클릭 절대 금지 )
 ▶판매처 : 글로벌푸드샵
 5. 찜하기 클릭
 6. 바로가기 클릭 
 7. 상품 클릭
 8. 링크(url) 복사 후 정답에 붙여넣기 후 제출</t>
    </r>
  </si>
  <si>
    <t>https://m.smartstore.naver.com/youn5255/products/12909174580</t>
  </si>
  <si>
    <t>넥워머 버프 블랙컬러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</si>
  <si>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핫*포켓 *한 넥워* 바*클라* 골프 *산 스키 *전거 *프 블랙*러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</si>
  <si>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</si>
  <si>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핫*포켓 *한 넥워* 바*클라* 골프 *산 스키 *전거 *프 블랙*러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</si>
  <si>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블랙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</si>
  <si>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핫*포켓 *한 넥워* 바*클라* 골프 *산 스키 *전거 *프 블랙*러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</si>
  <si>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버프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</si>
  <si>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핫*포켓 *한 넥워* 바*클라* 골프 *산 스키 *전거 *프 블랙*러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</si>
  <si>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536개</t>
  </si>
  <si>
    <t>방한 넥워머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</si>
  <si>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핫*포켓 *한 넥워* 바*클라* 골프 *산 스키 *전거 *프 블랙*러
 ( '광고' 클릭 절대 금지 )
 ▶판매처 : 청풍문-bluewind
 5. 찜하기 클릭
 6. 바로가기 클릭 
 7. 상품 클릭
 8. 링크(url) 복사 후 정답에 붙여넣기 후 제출</t>
    </r>
  </si>
  <si>
    <t>방한마스크 2컬러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</si>
  <si>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</si>
  <si>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방한마스크 자외선차단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</si>
  <si>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</si>
  <si>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방한마스크 컬러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</si>
  <si>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</si>
  <si>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방한마스크 2컬러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</si>
  <si>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</si>
  <si>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856개</t>
  </si>
  <si>
    <t>방한마스크 자외선차단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</si>
  <si>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*한마스* 자*선차* 겨울 자*거 골프 *산 쉴드 *스크 2*러
 ( '광고' 클릭 절대 금지 )
 ▶판매처 : 청풍문-bluewind
 5. 찜하기 클릭
 6. 바로가기 클릭 
 7. 상품 클릭
 8. 링크(url) 복사 후 정답에 붙여넣기 후 제출</t>
    </r>
  </si>
  <si>
    <t>자외선차단마스크 2컬러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</si>
  <si>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</si>
  <si>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방한 겨울 자전거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</si>
  <si>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</si>
  <si>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방한 2컬러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</si>
  <si>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</si>
  <si>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2컬러 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</si>
  <si>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*한마스* 자*선차* 겨울 자*거 골프 *산 쉴드 *스크 2*러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</si>
  <si>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</si>
  <si>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*한마스* 자*선차* 겨울 자*거 골프 *산 쉴드 *스크 2*러
 ( '광고' 클릭 절대 금지 )
 ▶판매처 : 청풍문-bluewind
 5. 찜하기 클릭
 6. 바로가기 클릭 
 7. 상품 클릭
 8. 링크(url) 복사 후 정답에 붙여넣기 후 제출</t>
    </r>
  </si>
  <si>
    <t>주방수납장 라자가구 위드 데코 인출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</si>
  <si>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</si>
  <si>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</si>
  <si>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3단 전자렌지 밥솥장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</si>
  <si>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</si>
  <si>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3단 화이트 데코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</si>
  <si>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</si>
  <si>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429개</t>
  </si>
  <si>
    <t>주방수납장 3단 위드 데코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</si>
  <si>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</si>
  <si>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</si>
  <si>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</si>
  <si>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</si>
  <si>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698개</t>
  </si>
  <si>
    <t>디퓨저 향미제 사파리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</si>
  <si>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</si>
  <si>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사파리 1+1 500ml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</si>
  <si>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</si>
  <si>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사파리 1+1 실내방향제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</si>
  <si>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</si>
  <si>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</si>
  <si>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집들이 향미제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</si>
  <si>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1+1 *미제 사*리 500ml 대용* 디*저 디퓨* 화장실 *들이 선물 *량용 실*방향*
 ( '광고' 클릭 절대 금지 )
 ▶판매처 : 선유아로마틱스향미제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</si>
  <si>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</si>
  <si>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</si>
  <si>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650g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</si>
  <si>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</si>
  <si>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</si>
  <si>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681개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</si>
  <si>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멜**우어 수*청 과일청 선**트 650g 레몬 자몽 청귤 패션**츠 생강 답례품
 ( '광고' 클릭 절대 금지 )
 ▶판매처 : Melihour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</si>
  <si>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강남]플레이스를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{ㅇㅅㅅㄴㅁㄱㅇ}
정답 : &lt;7&gt;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</si>
  <si>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대구]플레이스를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{ㅂㅇㅁㄱㄹㅌㅇ}
정답 : &lt;7&gt; 글자
* 정답란에 띄어쓰기 없이 입력 후 제출해주세요.</t>
  </si>
  <si>
    <t>범어먹거리타운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</si>
  <si>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분당]플레이스를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{ㄱㅁㄴㅍㅋ}
정답 : &lt;5&gt; 글자
* 정답란에 띄어쓰기 없이 입력 후 제출해주세요.</t>
  </si>
  <si>
    <t>굿모닝파크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</si>
  <si>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수원]플레이스를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{ㅁㅌㄷㅅㄷ}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</si>
  <si>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{ㅊㅈㄱㅊㅈㄷㅅㄷ}
정답 : &lt;8&gt; 글자
* 정답란에 띄어쓰기 없이 입력 후 제출해주세요.</t>
  </si>
  <si>
    <t>천주교초지동성당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</si>
  <si>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안양]플레이스를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</si>
  <si>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인천]플레이스를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{ㅇㅊㅇㄸ}
정답 : &lt;4&gt; 글자
* 정답란에 띄어쓰기 없이 입력 후 제출해주세요.</t>
  </si>
  <si>
    <t>인천애뜰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</si>
  <si>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일산]플레이스를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{ㅎㅎㄱㅇ}
정답 : &lt;4&gt; 글자
* 정답란에 띄어쓰기 없이 입력 후 제출해주세요.</t>
  </si>
  <si>
    <t>회화공원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</si>
  <si>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창원]플레이스를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{ㅈㅇㄱㅇ}
정답 : &lt;4&gt; 글자
* 정답란에 띄어쓰기 없이 입력 후 제출해주세요.</t>
  </si>
  <si>
    <t>지압공원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</si>
  <si>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4.[**스한의원 홍대]플레이스를 방문 하고 [ 주변 ] 탭을 클릭 해주세요.
※ 복사된 키워드 검색 시, 해당 플레이스가 없는 경우 아래 '펼쳐서 더보기' 클릭하여 찾아주세요.
[주의] '펼쳐서 더보기' 클릭 후 플레이스가 없다면 하단에 '**스한의원 더보기'를 클릭하여 찾아주세요!
5. [ 주변 ] 탭을 클릭 후 바로 아래 [ 명소 ] 탭을 클릭 해주세요. 
6. [ 초성힌트 ]를 보고 [ 명소 ] 탭에서 정답을 찾아주세요. 
*해당탭이 사라지면 [ 명소 ]탭에서 찾을 수 있습니다.
7. 초성힌트 : {ㅇㅇㅅ}
정답 : &lt;3&gt; 글자
* 정답란에 띄어쓰기 없이 입력 후 제출해주세요.</t>
  </si>
  <si>
    <t>2월 세팅 완~ 2/7</t>
  </si>
  <si>
    <t>강남 세차 하이퍼</t>
  </si>
  <si>
    <t>논현 하이퍼 청담</t>
  </si>
  <si>
    <t>논현 세차 하이퍼 청담</t>
  </si>
  <si>
    <t>2월 세팅 완~ 2/10</t>
  </si>
  <si>
    <t>인천 모스테틱 청라점</t>
  </si>
  <si>
    <t>인천 모스테틱 두피관리</t>
  </si>
  <si>
    <t>불당동 한우 육회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</si>
  <si>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4.[**84 한우클래식 천안본점]플레이스를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{ㅂㅅㅅ}
정답 : &lt;3&gt; 글자
* 정답란에 띄어쓰기 없이 입력 후 제출해주세요.</t>
  </si>
  <si>
    <t>불당동 한우구이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</si>
  <si>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프라**]플레이스를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{ㅆㅇㄱㅇ}
정답 : &lt;4&gt; 글자
* 정답란에 띄어쓰기 없이 입력 후 제출해주세요.</t>
  </si>
  <si>
    <t>불당동 한우구이 가격</t>
  </si>
  <si>
    <t>성성동 한우 육회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</si>
  <si>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하이**]플레이스를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{ㅋㅁㅅ}
정답 : &lt;3&gt; 글자
* 정답란에 띄어쓰기 없이 입력 후 제출해주세요.</t>
  </si>
  <si>
    <t>성성동 한우구이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</si>
  <si>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울**]플레이스를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{ㅊㅇㄱㄹㄱㅇ}
정답 : &lt;6&gt; 글자
* 정답란에 띄어쓰기 없이 입력 후 제출해주세요.</t>
  </si>
  <si>
    <t>성성동 한우구이 가격</t>
  </si>
  <si>
    <t>종로5가역 결혼예물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</si>
  <si>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4.[**모바이유 효성주얼리시티점]플레이스를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{ㄷㄱㅅ}
정답 : &lt;3&gt; 글자
* 정답란에 띄어쓰기 없이 입력 후 제출해주세요.</t>
  </si>
  <si>
    <t>**모바이유 효성주얼리시티점</t>
  </si>
  <si>
    <t>호원동 웨이트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</si>
  <si>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4.[**tness H]플레이스를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{ㄷㅂㅅㄷㄹㄱ}
정답 : &lt;6&gt; 글자
* 정답란에 띄어쓰기 없이 입력 후 제출해주세요.</t>
  </si>
  <si>
    <t>망월사역 웨이트 헬스장</t>
  </si>
  <si>
    <t>2월 세팅 완~ 2/11</t>
  </si>
  <si>
    <t>압구정로데오 전골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</si>
  <si>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{ㅊㄷㄷㅁㅍㄱㄹ}
정답 : &lt;7&gt; 글자
* 정답란에 띄어쓰기 없이 입력 후 제출해주세요.</t>
  </si>
  <si>
    <t>청담동명품거리</t>
  </si>
  <si>
    <t>신사 전골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</si>
  <si>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{ㅊㄷㄷㅎㄹㄱㄹ}
정답 : &lt;7&gt;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</si>
  <si>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{ㅇㄱㅈㅇㅎㄱㅇ}
정답 : &lt;7&gt; 글자
* 정답란에 띄어쓰기 없이 입력 후 제출해주세요.</t>
  </si>
  <si>
    <t>압구정은행공원</t>
  </si>
  <si>
    <t>신사 미미포차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</si>
  <si>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{ㅅㅅㄲㅊㄱㅇ}
정답 : &lt;6&gt; 글자
* 정답란에 띄어쓰기 없이 입력 후 제출해주세요.</t>
  </si>
  <si>
    <t>신사까치공원</t>
  </si>
  <si>
    <t>압구정로데오 술집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</si>
  <si>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{ㅊㅈㄱㅇㄱㅈㅅㄷ}
정답 : &lt;8&gt; 글자
* 정답란에 띄어쓰기 없이 입력 후 제출해주세요.</t>
  </si>
  <si>
    <t>천주교압구정성당</t>
  </si>
  <si>
    <t>협재 브런치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</si>
  <si>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{ㄴㅈㄹㅇㄹ}
정답 : &lt;5&gt; 글자
* 정답란에 띄어쓰기 없이 입력 후 제출해주세요.</t>
  </si>
  <si>
    <t>**글 라운지 토스트 브런치 협재점</t>
  </si>
  <si>
    <t>https://m.place.naver.com/restaurant/1285232327/home</t>
  </si>
  <si>
    <t>협재 브런치 카페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</si>
  <si>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{ㅎㄱㄹㅈㅁㄷ}
정답 : &lt;6&gt; 글자
* 정답란에 띄어쓰기 없이 입력 후 제출해주세요.</t>
  </si>
  <si>
    <t>협재 브런치 카페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</si>
  <si>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{ㅇㄹㅂㄷㅊㅎㅁㅇ}
정답 : &lt;8&gt; 글자
* 정답란에 띄어쓰기 없이 입력 후 제출해주세요.</t>
  </si>
  <si>
    <t>협재 토스트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</si>
  <si>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{ㅍㅍㅍㄱ}
정답 : &lt;4&gt; 글자
* 정답란에 띄어쓰기 없이 입력 후 제출해주세요.</t>
  </si>
  <si>
    <t>협재 토스트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</si>
  <si>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{ㅎㄹㅅㄷ}
정답 : &lt;4&gt; 글자
* 정답란에 띄어쓰기 없이 입력 후 제출해주세요.</t>
  </si>
  <si>
    <t>대전 아이폰수리</t>
  </si>
  <si>
    <t>금련산역 이자카야</t>
  </si>
  <si>
    <t>광안동 이자카야</t>
  </si>
  <si>
    <t>광안동 이자카야 추천</t>
  </si>
  <si>
    <t>광안동 이자카야 예약</t>
  </si>
  <si>
    <t>구송도 양식</t>
  </si>
  <si>
    <t>구송도 양식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</si>
  <si>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4.[*크보틀 더 라운지펍 송도점]플레이스를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{ㄴㅎㄷㄱㅇ}
정답 : &lt;5&gt; 글자
* 정답란에 띄어쓰기 없이 입력 후 제출해주세요.</t>
  </si>
  <si>
    <t>능허대공원</t>
  </si>
  <si>
    <t>제주공항횟집 가성비</t>
  </si>
  <si>
    <t>제주공항횟집 바다한상</t>
  </si>
  <si>
    <t>진주 부동산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</si>
  <si>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4.[신부동산공인중개사사**]플레이스를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{ㅅㅎㅅ}
정답 : &lt;3&gt; 글자
* 정답란에 띄어쓰기 없이 입력 후 제출해주세요.</t>
  </si>
  <si>
    <t>신부동산공인중개사사**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</si>
  <si>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4.[신부동산공인중개사사**]플레이스를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{ㅅㅎㅅㅈㅁㄷ}
정답 : &lt;6&gt; 글자
* 정답란에 띄어쓰기 없이 입력 후 제출해주세요.</t>
  </si>
  <si>
    <t>진주 부동산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</si>
  <si>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4.[신부동산공인중개사사**]플레이스를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{ㅎㄱㅈㄱ}
정답 : &lt;4&gt; 글자
* 정답란에 띄어쓰기 없이 입력 후 제출해주세요.</t>
  </si>
  <si>
    <t>호국종각</t>
  </si>
  <si>
    <t>장항동 유세무회계사무소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</si>
  <si>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4.[*세무회계사무소]플레이스를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{ㄱㅊㄱㅇ}
정답 : &lt;4&gt; 글자
* 정답란에 띄어쓰기 없이 입력 후 제출해주세요.</t>
  </si>
  <si>
    <t>*세무회계사무소</t>
  </si>
  <si>
    <t>https://m.place.naver.com/place/1477656233/home</t>
  </si>
  <si>
    <t>정발산역 유세무회계사무소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</si>
  <si>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4.[*세무회계사무소]플레이스를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{ㄴㄹㄱ}
정답 : &lt;3&gt; 글자
* 정답란에 띄어쓰기 없이 입력 후 제출해주세요.</t>
  </si>
  <si>
    <t>고양 유세무회계사무소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</si>
  <si>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4.[*세무회계사무소]플레이스를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{ㅈㅇㄱㅇ}
정답 : &lt;4&gt; 글자
* 정답란에 띄어쓰기 없이 입력 후 제출해주세요.</t>
  </si>
  <si>
    <t>남양주 변호사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</si>
  <si>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{ㄷㅅㅊㅇㄱㅇ}
정답 : &lt;6&gt; 글자
* 정답란에 띄어쓰기 없이 입력 후 제출해주세요.</t>
  </si>
  <si>
    <t>다산체육공원</t>
  </si>
  <si>
    <t>남양주 변호사 상담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</si>
  <si>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{ㄷㄴㅊㅇㄱㅇ}
정답 : &lt;6&gt; 글자
* 정답란에 띄어쓰기 없이 입력 후 제출해주세요.</t>
  </si>
  <si>
    <t>도농체육공원</t>
  </si>
  <si>
    <t>남양주 변호사 상담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</si>
  <si>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{ㄱㅇㄷㄱㅇ}
정답 : &lt;5&gt; 글자
* 정답란에 띄어쓰기 없이 입력 후 제출해주세요.</t>
  </si>
  <si>
    <t>고인돌공원</t>
  </si>
  <si>
    <t>도농역 변호사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</si>
  <si>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</si>
  <si>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왕숙천</t>
  </si>
  <si>
    <t>도농역 변호사 상담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</si>
  <si>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4.[*사이혼전문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{ㄷㅅㅅㅎㄱㅇ}
정답 : &lt;6&gt; 글자
* 정답란에 띄어쓰기 없이 입력 후 제출해주세요.</t>
  </si>
  <si>
    <t>다산선형공원</t>
  </si>
  <si>
    <t>부천 틀니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</si>
  <si>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{ㅂㅅㄱㄱㅇ}
정답 : &lt;5&gt; 글자
* 정답란에 띄어쓰기 없이 입력 후 제출해주세요.</t>
  </si>
  <si>
    <t>부천 틀니 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</si>
  <si>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{ㅇㄷㄱㅇ}
정답 : &lt;4&gt; 글자
* 정답란에 띄어쓰기 없이 입력 후 제출해주세요.</t>
  </si>
  <si>
    <t>부천 잇몸신경치료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</si>
  <si>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{ㅅㄱㅊㄱㅇ}
정답 : &lt;5&gt; 글자
* 정답란에 띄어쓰기 없이 입력 후 제출해주세요.</t>
  </si>
  <si>
    <t>부천 잇몸신경치료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</si>
  <si>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{ㄱㄴㄱㅇ}
정답 : &lt;4&gt; 글자
* 정답란에 띄어쓰기 없이 입력 후 제출해주세요.</t>
  </si>
  <si>
    <t>신중동역 틀니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</si>
  <si>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4.[*천닥터스치과의원]플레이스를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{ㅇㅈㄱㄱㅇ}
정답 : &lt;5&gt; 글자
* 정답란에 띄어쓰기 없이 입력 후 제출해주세요.</t>
  </si>
  <si>
    <t>대전 이혼전문변호사 상담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</si>
  <si>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{ㅅㄷㅅㅇ}
정답 : &lt;4&gt; 글자
* 정답란에 띄어쓰기 없이 입력 후 제출해주세요.</t>
  </si>
  <si>
    <t>대전 이혼전문변호사 상담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</si>
  <si>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{ㄷㅅㅅㅇ}
정답 : &lt;4&gt; 글자
* 정답란에 띄어쓰기 없이 입력 후 제출해주세요.</t>
  </si>
  <si>
    <t>대전 시청역 이혼전문변호사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</si>
  <si>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{ㅊㅎㅅ}
정답 : &lt;3&gt; 글자
* 정답란에 띄어쓰기 없이 입력 후 제출해주세요.</t>
  </si>
  <si>
    <t>대전 시청역 이혼전문변호사 상담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</si>
  <si>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{ㅁㄴㄷㅅㄷ}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</si>
  <si>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4.[*전이혼전문변호사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{ㄴㅅㄱㅇ}
정답 : &lt;4&gt; 글자
* 정답란에 띄어쓰기 없이 입력 후 제출해주세요.</t>
  </si>
  <si>
    <t>홍대 동파육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</si>
  <si>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{ㄱㄷㄱㅇ}
정답 : &lt;4&gt; 글자
* 정답란에 띄어쓰기 없이 입력 후 제출해주세요.</t>
  </si>
  <si>
    <t>연남동 동파육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</si>
  <si>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{ㅎㄷㅂㅎㄱㄹ}
정답 : &lt;6&gt; 글자
* 정답란에 띄어쓰기 없이 입력 후 제출해주세요.</t>
  </si>
  <si>
    <t>홍대벽화거리</t>
  </si>
  <si>
    <t>홍대 루프탑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</si>
  <si>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4.[무채*]플레이스를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{ㅇㅇㄱㅇ}
정답 : &lt;4&gt; 글자
* 정답란에 띄어쓰기 없이 입력 후 제출해주세요.</t>
  </si>
  <si>
    <t>홍대 루프탑 술집 예약</t>
  </si>
  <si>
    <t>홍대입구역 루프탑 술집 예약</t>
  </si>
  <si>
    <t>01월 09일 마감</t>
  </si>
  <si>
    <t>골프백항공커버 맥컬티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</si>
  <si>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</si>
  <si>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링크 변경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</si>
  <si>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</si>
  <si>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</si>
  <si>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</si>
  <si>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1,118개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</si>
  <si>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</si>
  <si>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</si>
  <si>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</si>
  <si>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</si>
  <si>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235개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</si>
  <si>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종*자석 전*지 소*제작 홍보* 음*점 *동산 전* 1000매 배*
 ( '광고' 클릭 절대 금지 )
 ▶판매처 : 다잇다인쇄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</si>
  <si>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</si>
  <si>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</si>
  <si>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</si>
  <si>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</si>
  <si>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470개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</si>
  <si>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</si>
  <si>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흑염소고기 1kg 지육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</si>
  <si>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국*산 흑**고기 염**기 1kg 지육 전골 수육 탕 전남흑**산업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</si>
  <si>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전남흑염소산업</t>
  </si>
  <si>
    <t>https://smartstore.naver.com/jeonnam_black_goat_industry/products/12921509817</t>
  </si>
  <si>
    <t>흑염소고기 전골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</si>
  <si>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국*산 흑**고기 염**기 1kg 지육 전골 수육 탕 전남흑**산업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</si>
  <si>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https://m.search.naver.com/search.naver?sm=mtp_hty.top&amp;where=m&amp;query=%ED%9D%91%EC%97%BC%EC%86%8C%EA%B3%A0%EA%B8%B0&amp;ackey=8kwgjsmg</t>
  </si>
  <si>
    <t>흑염소고기 1kg 수육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</si>
  <si>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국*산 흑**고기 염**기 1kg 지육 전골 수육 탕 전남흑**산업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</si>
  <si>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https://msearch.shopping.naver.com/search/all?query=%ED%9D%91%EC%97%BC%EC%86%8C%EA%B3%A0%EA%B8%B0&amp;vertical=search</t>
  </si>
  <si>
    <t>흑염소고기 전남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</si>
  <si>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국*산 흑**고기 염**기 1kg 지육 전골 수육 탕 전남흑**산업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</si>
  <si>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1개</t>
  </si>
  <si>
    <t>흑염소고기 흑염소산업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</si>
  <si>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국*산 흑**고기 염**기 1kg 지육 전골 수육 탕 전남흑**산업
 ( '광고' 클릭 절대 금지 )
 ▶판매처 : 전남흑염소산업
 5. 찜하기 클릭
 6. 바로가기 클릭
 7. 상품 클릭
 8. 링크(url) 복사 후 정답에 붙여넣기 후 제출</t>
    </r>
  </si>
  <si>
    <t>https://m.smartstore.naver.com/jeonnam_black_goat_industry/products/12921509817</t>
  </si>
  <si>
    <t>흑염소진액 원물 65.3%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</si>
  <si>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[농**영] 원물 65.3% 프리미엄 흑**진액 전남흑**산업 엑*스 흑즙 30포,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</si>
  <si>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https://smartstore.naver.com/jeonnam_black_goat_industry/products/11705140771</t>
  </si>
  <si>
    <t>흑염소진액 프리미엄 65.3%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</si>
  <si>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[농**영] 원물 65.3% 프리미엄 흑**진액 전남흑**산업 엑*스 흑즙 30포,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</si>
  <si>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https://m.search.naver.com/search.naver?sm=mtp_hty.top&amp;where=m&amp;query=%ED%9D%91%EC%97%BC%EC%86%8C%EC%A7%84%EC%95%A1&amp;ackey=8kwgjsmg</t>
  </si>
  <si>
    <t>흑염소진액 전남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</si>
  <si>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[농**영] 원물 65.3% 프리미엄 흑**진액 전남흑**산업 엑*스 흑즙 30포,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</si>
  <si>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https://msearch.shopping.naver.com/search/all?query=%ED%9D%91%EC%97%BC%EC%86%8C%EC%A7%84%EC%95%A1&amp;vertical=search</t>
  </si>
  <si>
    <t>흑염소진액 흑즙 30포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</si>
  <si>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[농**영] 원물 65.3% 프리미엄 흑**진액 전남흑**산업 엑*스 흑즙 30포,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전남흑염소산업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</si>
  <si>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흑염소진액 흑즙 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</si>
  <si>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[농**영] 원물 65.3% 프리미엄 흑**진액 전남흑**산업 엑*스 흑즙 30포, 1개
 ( '광고' 클릭 절대 금지 )
 ▶판매처 : 전남흑염소산업
 5. 찜하기 클릭
 6. 바로가기 클릭
 7. 상품 클릭
 8. 링크(url) 복사 후 정답에 붙여넣기 후 제출</t>
    </r>
  </si>
  <si>
    <t>https://m.smartstore.naver.com/jeonnam_black_goat_industry/products/11705140771</t>
  </si>
  <si>
    <t>러닝마스크 하프런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</si>
  <si>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</si>
  <si>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하프런 러닝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</si>
  <si>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</si>
  <si>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하프런 스포츠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</si>
  <si>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</si>
  <si>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러닝 하프런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</si>
  <si>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*외선*단 스포* 러닝 마*크 *전거 골* 마스* 브레*프* 하프*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</si>
  <si>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하프런 골프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</si>
  <si>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*외선*단 스포* 러닝 마*크 *전거 골* 마스* 브레*프* 하프*
 ( '광고' 클릭 절대 금지 )
 ▶판매처 : 청풍문-bluewind
 5. 찜하기 클릭
 6. 바로가기 클릭
 7. 상품 클릭
 8. 링크(url) 복사 후 정답에 붙여넣기 후 제출</t>
    </r>
  </si>
  <si>
    <t>식기건조대 리앤델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</si>
  <si>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리*델 2026년형 공**약 2단 미니 슬림 그릇 식기 건*대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리앤델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</si>
  <si>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리앤델</t>
  </si>
  <si>
    <t>https://smartstore.naver.com/rendell/products/12833242958</t>
  </si>
  <si>
    <t>식기건조대 2026년형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</si>
  <si>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리*델 2026년형 공**약 2단 미니 슬림 그릇 식기 건*대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리앤델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</si>
  <si>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https://m.search.naver.com/search.naver?sm=mtp_hty.top&amp;where=m&amp;query=%EC%8B%9D%EA%B8%B0%EA%B1%B4%EC%A1%B0%EB%8C%80&amp;ackey=8kwgjsmg</t>
  </si>
  <si>
    <t>식기건조대 공간절약 2단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</si>
  <si>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리*델 2026년형 공**약 2단 미니 슬림 그릇 식기 건*대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리앤델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</si>
  <si>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https://msearch.shopping.naver.com/search/all?query=%EC%8B%9D%EA%B8%B0%EA%B1%B4%EC%A1%B0%EB%8C%80&amp;vertical=search</t>
  </si>
  <si>
    <t>식기건조대 2단 공간절약 그릇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</si>
  <si>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리*델 2026년형 공**약 2단 미니 슬림 그릇 식기 건*대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리앤델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</si>
  <si>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2개</t>
  </si>
  <si>
    <t>식기건조대 리앤델 미니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</si>
  <si>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리*델 2026년형 공**약 2단 미니 슬림 그릇 식기 건*대
 ( '광고' 클릭 절대 금지 )
 ▶판매처 : 리앤델
 5. 찜하기 클릭
 6. 바로가기 클릭
 7. 상품 클릭
 8. 링크(url) 복사 후 정답에 붙여넣기 후 제출</t>
    </r>
  </si>
  <si>
    <t>https://m.smartstore.naver.com/rendell/products/12833242958</t>
  </si>
  <si>
    <t>침대 매트리스 프라임 슈퍼싱글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</si>
  <si>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</si>
  <si>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슈퍼싱글 수납 메트리스 본넬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</si>
  <si>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</si>
  <si>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https://m.search.naver.com/search.naver?sm=mtp_hty.top&amp;where=m&amp;query=%EC%B9%A8%EB%8C%80&amp;ackey=urq2zyyk</t>
  </si>
  <si>
    <t>침대 슈퍼싱글 프라임 매트리스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</si>
  <si>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</si>
  <si>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슈퍼싱글 프라임 본넬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</si>
  <si>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</si>
  <si>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2,538개</t>
  </si>
  <si>
    <t>침대 본넬 매트리스 슈퍼싱글 프라임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</si>
  <si>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보루**하우스 프*임 LED 슈퍼싱글 수**대 본넬 매트리스
 ( '광고' 클릭 절대 금지 )
 ▶판매처 : 퍼니처 브랜드몰
 5. 찜하기 클릭
 6. 바로가기 클릭
 7. 상품 클릭
 8. 링크(url) 복사 후 정답에 붙여넣기 후 제출</t>
    </r>
  </si>
  <si>
    <t>강아지눈물사료 펫마당 가수분해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</si>
  <si>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배**다 강아지 눈*강 눈물 가**해 알러지 프**엄 수**료 연어+소, 1kg,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펫마당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</si>
  <si>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펫마당</t>
  </si>
  <si>
    <t>https://smartstore.naver.com/pet-madang/products/12167267831</t>
  </si>
  <si>
    <t>강아지눈물사료 펫마당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</si>
  <si>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배**다 강아지 눈*강 눈물 가**해 알러지 프**엄 수**료 연어+소, 1kg,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펫마당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</si>
  <si>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https://m.search.naver.com/search.naver?sm=mtp_hty.top&amp;where=m&amp;query=%EA%B0%95%EC%95%84%EC%A7%80%EB%88%88%EB%AC%BC%EC%82%AC%EB%A3%8C&amp;ackey=8kwgjsmg</t>
  </si>
  <si>
    <t>강아지눈물사료 펫마당 배부르다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</si>
  <si>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배**다 강아지 눈*강 눈물 가**해 알러지 프**엄 수**료 연어+소, 1kg,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펫마당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</si>
  <si>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https://msearch.shopping.naver.com/search/all?query=%EA%B0%95%EC%95%84%EC%A7%80%EB%88%88%EB%AC%BC%EC%82%AC%EB%A3%8C&amp;vertical=search</t>
  </si>
  <si>
    <t>강아지눈물사료 펫마당 프리미엄 수제사료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</si>
  <si>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배**다 강아지 눈*강 눈물 가**해 알러지 프**엄 수**료 연어+소, 1kg, 1개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펫마당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</si>
  <si>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강아지눈물사료 펫마당 연어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</si>
  <si>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배**다 강아지 눈*강 눈물 가**해 알러지 프**엄 수**료 연어+소, 1kg, 1개
 ( '광고' 클릭 절대 금지 )
 ▶판매처 : 펫마당
 5. 찜하기 클릭
 6. 바로가기 클릭
 7. 상품 클릭
 8. 링크(url) 복사 후 정답에 붙여넣기 후 제출</t>
    </r>
  </si>
  <si>
    <t>https://m.smartstore.naver.com/pet-madang/products/12167267831</t>
  </si>
  <si>
    <t>거실테이블 라자가구</t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</si>
  <si>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rgb="FF000000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rgb="FF000000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rgb="FF000000"/>
        <rFont val="Arial"/>
      </rPr>
      <t xml:space="preserve">
</t>
    </r>
    <r>
      <rPr>
        <sz val="0"/>
        <color rgb="FF0000FF"/>
        <rFont val="Arial"/>
      </rPr>
      <t>라*가구 *드 1200 *프트* 거* 테*블 c*150</t>
    </r>
    <r>
      <rPr>
        <sz val="0"/>
        <color rgb="FF000000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rgb="FF000000"/>
        <rFont val="Arial"/>
      </rPr>
      <t>를
 아래 정답란에 입력 후 제출해주세요</t>
    </r>
  </si>
  <si>
    <t>거실테이블 위드 1200</t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</si>
  <si>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rgb="FF000000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rgb="FF000000"/>
        <rFont val="Arial"/>
      </rPr>
      <t xml:space="preserve">
</t>
    </r>
    <r>
      <rPr>
        <sz val="0"/>
        <color rgb="FF0000FF"/>
        <rFont val="Arial"/>
      </rPr>
      <t>라*가구 *드 1200 *프트* 거* 테*블 c*150</t>
    </r>
    <r>
      <rPr>
        <sz val="0"/>
        <color rgb="FF000000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rgb="FF000000"/>
        <rFont val="Arial"/>
      </rPr>
      <t>를
 아래 정답란에 입력 후 제출해주세요</t>
    </r>
  </si>
  <si>
    <t>거실테이블 리프트업 1200</t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</si>
  <si>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rgb="FF000000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rgb="FF000000"/>
        <rFont val="Arial"/>
      </rPr>
      <t xml:space="preserve">
</t>
    </r>
    <r>
      <rPr>
        <sz val="0"/>
        <color rgb="FF0000FF"/>
        <rFont val="Arial"/>
      </rPr>
      <t>라*가구 *드 1200 *프트* 거* 테*블 c*150</t>
    </r>
    <r>
      <rPr>
        <sz val="0"/>
        <color rgb="FF000000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rgb="FF000000"/>
        <rFont val="Arial"/>
      </rPr>
      <t>를
 아래 정답란에 입력 후 제출해주세요</t>
    </r>
  </si>
  <si>
    <t>거실테이블 cw150</t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</si>
  <si>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rgb="FF000000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rgb="FF000000"/>
        <rFont val="Arial"/>
      </rPr>
      <t xml:space="preserve">
</t>
    </r>
    <r>
      <rPr>
        <sz val="0"/>
        <color rgb="FF0000FF"/>
        <rFont val="Arial"/>
      </rPr>
      <t>라*가구 *드 1200 *프트* 거* 테*블 c*150</t>
    </r>
    <r>
      <rPr>
        <sz val="0"/>
        <color rgb="FF000000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rgb="FF000000"/>
        <rFont val="Arial"/>
      </rPr>
      <t>를
 아래 정답란에 입력 후 제출해주세요</t>
    </r>
  </si>
  <si>
    <t>거실테이블 위드 cw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</si>
  <si>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라*가구 *드 1200 *프트* 거* 테*블 c*150
 ▶판매처 : 라자가구 스토어
 5. 찜하기 클릭
 6. 바로가기 클릭
 7. 상품 클릭
 8. 링크(url) 복사 후 정답에 붙여넣기 후 제출</t>
  </si>
  <si>
    <t>화장대 모디카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</si>
  <si>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</si>
  <si>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르엔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</si>
  <si>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</si>
  <si>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모디카 르엔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</si>
  <si>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</si>
  <si>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</si>
  <si>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르엔 화이트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</si>
  <si>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모디* 르* 틈새 *장대 *툴 일*형 화*트_좌*
 ( '광고' 클릭 절대 금지 )
 ▶판매처 : 모디카
 5. 찜하기 클릭
 6. 바로가기 클릭
 7. 상품 클릭
 8. 링크(url) 복사 후 정답에 붙여넣기 후 제출</t>
    </r>
  </si>
  <si>
    <t>올리브오일스틱 올토샷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</si>
  <si>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</si>
  <si>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올리브오일스틱 올토샷 유기농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</si>
  <si>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</si>
  <si>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올리브오일스틱 엑스트라버진 공복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</si>
  <si>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</si>
  <si>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올리브오일스틱 유기농 공복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</si>
  <si>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뚜*프루* 올토* 유*농 엑*트*버진 공* 올*브오* 스* 올리* 토*토 올*샷 210ml,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뚜띠프루티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</si>
  <si>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올리브오일스틱 토마토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</si>
  <si>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뚜*프루* 올토* 유*농 엑*트*버진 공* 올*브오* 스* 올리* 토*토 올*샷 210ml, 3개
 ( '광고' 클릭 절대 금지 )
 ▶판매처 : 뚜띠프루티
 5. 찜하기 클릭
 6. 바로가기 클릭 
 7. 상품 클릭
 8. 링크(url) 복사 후 정답에 붙여넣기 후 제출</t>
    </r>
  </si>
  <si>
    <t>비오틴 추천 60정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</si>
  <si>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</si>
  <si>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비오틴 추천 500mg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</si>
  <si>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</si>
  <si>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비오틴 추천 유기농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</si>
  <si>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</si>
  <si>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</si>
  <si>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비오틴 추천 500mg x 60정</t>
  </si>
  <si>
    <t>유기농 밀크씨슬 30정 1000mg 1개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</si>
  <si>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</si>
  <si>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</si>
  <si>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</si>
  <si>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</si>
  <si>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435개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</si>
  <si>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</si>
  <si>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</si>
  <si>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</si>
  <si>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</si>
  <si>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256개</t>
  </si>
  <si>
    <t>사무용의자 모드니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</si>
  <si>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모*니 허*편한 *무용 의자 메* 컴퓨* 학생 공*용 *내산 올블*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모드니 컴퍼니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</si>
  <si>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https://plus-store.naver.com/PoFq?&amp;pid=Naver&amp;c=250319_Naver_All_INS_mobs&amp;af_adset=250319_NEW_All_All_All&amp;af_ad=250319_IMG_Banner_Text_All_G_npssubapp_2&amp;af_force_deeplink=true&amp;af_param_forwarding=false&amp;deep_link_value=navershopping%3A%2F%2Fhome&amp;af_dp=navershopping%3A%2F%2F</t>
  </si>
  <si>
    <t>모드니 컴퍼니</t>
  </si>
  <si>
    <t>https://smartstore.naver.com/modnimart/products/6338196321</t>
  </si>
  <si>
    <t>https://docs.google.com/spreadsheets/d/1Wk9n3bHNKq6lMGgE2uXUdjyfas0ZXOwRU9E0dcO-M4U/edit?gid=0#gid=0</t>
  </si>
  <si>
    <t>사무용의자 메쉬 올블랙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</si>
  <si>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모*니 허*편한 *무용 의자 메* 컴퓨* 학생 공*용 *내산 올블*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모드니 컴퍼니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</si>
  <si>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https://notice.naver.com/notices/shopping/17100?page=1&amp;pageSize=10&amp;newNoticeHour=168&amp;t=d</t>
  </si>
  <si>
    <t>생강청 두원농협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</si>
  <si>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두*농협 생*청 *강차 국내* 수* 1kg+1kg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Yuja-Tea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</si>
  <si>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Yuja-Tea</t>
  </si>
  <si>
    <t>https://smartstore.naver.com/didcpn/products/11345867757</t>
  </si>
  <si>
    <t>생강청 국내산 수제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</si>
  <si>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두*농협 생*청 *강차 국내* 수* 1kg+1kg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Yuja-Tea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</si>
  <si>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유자차 고흥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</si>
  <si>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1+1 *흥 *자차 유*청 *아만든 수* 두원*협 2kg 2개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Yuja-Tea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</si>
  <si>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https://smartstore.naver.com/didcpn/products/9464627734</t>
  </si>
  <si>
    <t>유자차 수제 2kg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</si>
  <si>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네이버플러스스토어(beta)</t>
    </r>
    <r>
      <rPr>
        <sz val="0"/>
        <color theme="1"/>
        <rFont val="Arial"/>
      </rPr>
      <t xml:space="preserve"> 클릭해주세요.
3. 복사된 키워드를 검색 창에 붙여 넣고 검색해주세요.
4. 아래 상품을 클릭 해주세요.
1+1 *흥 *자차 유*청 *아만든 수* 두원*협 2kg 2개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Yuja-Tea</t>
    </r>
    <r>
      <rPr>
        <sz val="0"/>
        <color theme="1"/>
        <rFont val="Arial"/>
      </rPr>
      <t xml:space="preserve">
 5. 상세페이지 하단 추가구매정보에서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제출해주세요.</t>
    </r>
  </si>
  <si>
    <t>의정부 피부관리 유영테라피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</si>
  <si>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{ㅊㄱㅎㄱ}
정답 : &lt;4&gt; 글자
* 정답란에 띄어쓰기 없이 입력 후 제출해주세요.</t>
  </si>
  <si>
    <t>대구마사지엔 헤스티*</t>
  </si>
  <si>
    <t>대구마사지 헤스티아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</si>
  <si>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</si>
  <si>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대구 헤스티아 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</si>
  <si>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{ㅇㄱㄷㅅ}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</si>
  <si>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4.[*RTE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</si>
  <si>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*RTE DEL SOGNO 꿈의미술관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</si>
  <si>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4.[*RTE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{ㅈㅇㅊ}
정답 : &lt;3&gt; 글자
* 정답란에 띄어쓰기 없이 입력 후 제출해주세요.</t>
  </si>
  <si>
    <t>ARTE DEL SOGNO 꿈의미술관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</si>
  <si>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4.[*RTE DEL SOGNO 꿈의미술관]플레이스를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{ㅇㄷㄱㄹㄱㅇ}
정답 : &lt;6&gt; 글자
* 정답란에 띄어쓰기 없이 입력 후 제출해주세요.</t>
  </si>
  <si>
    <t>https://docs.google.com/spreadsheets/d/1tR_99Od2s8gsPk3emQ5KyzlGnUQAcxnIvaPMk9qbxa4/edit?usp=sharing</t>
  </si>
  <si>
    <t>석촌동 감성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</si>
  <si>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{ㅁㄹㅇ}
정답 : &lt;3&gt; 글자
* 정답란에 띄어쓰기 없이 입력 후 제출해주세요.</t>
  </si>
  <si>
    <t>https://docs.google.com/spreadsheets/d/1NPBTo5WNq_Z44hZMJWZIYhmfoiZ9GpRsiQc3gaHojLI/edit?gid=746395631#gid=746395631</t>
  </si>
  <si>
    <t>송파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</si>
  <si>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{ㅅㅇㅅㅋㅇ}
정답 : &lt;5&gt; 글자
* 정답란에 띄어쓰기 없이 입력 후 제출해주세요.</t>
  </si>
  <si>
    <t>석촌역 브런치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</si>
  <si>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{ㅇㄹㄴㄱㅈ}
정답 : &lt;5&gt; 글자
* 정답란에 띄어쓰기 없이 입력 후 제출해주세요.</t>
  </si>
  <si>
    <t>석촌동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</si>
  <si>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{ㅇㄷㅍㅋ}
정답 : &lt;4&gt; 글자
* 정답란에 띄어쓰기 없이 입력 후 제출해주세요.</t>
  </si>
  <si>
    <t>월드파크</t>
  </si>
  <si>
    <t>석촌 분위기 브런치</t>
  </si>
  <si>
    <t>송파 브런치카페 커피</t>
  </si>
  <si>
    <t>석촌동 카페 데이트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</si>
  <si>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{ㅅㅆㄱㅇ}
정답 : &lt;4&gt; 글자
* 정답란에 띄어쓰기 없이 입력 후 제출해주세요.</t>
  </si>
  <si>
    <t>잠실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</si>
  <si>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{ㅂㅇㄷㅁㅈㄱㅁ}
정답 : &lt;7&gt; 글자
* 정답란에 띄어쓰기 없이 입력 후 제출해주세요.</t>
  </si>
  <si>
    <t>방이동먹자골목</t>
  </si>
  <si>
    <t>잠실 파스타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</si>
  <si>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{ㅅㅈㄱㄹㄱㅇ}
정답 : &lt;6&gt; 글자
* 정답란에 띄어쓰기 없이 입력 후 제출해주세요.</t>
  </si>
  <si>
    <t>잠실 석촌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</si>
  <si>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4.[*로우어스]플레이스를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{ㅌㅊㅇㅅㅈ}
정답 : &lt;5&gt; 글자
* 정답란에 띄어쓰기 없이 입력 후 제출해주세요.</t>
  </si>
  <si>
    <t>탄천유수지</t>
  </si>
  <si>
    <t>역삼로 디저트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</si>
  <si>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{ㅇㅈㄷㅅㄷ}
정답 : &lt;5&gt; 글자
* 정답란에 띄어쓰기 없이 입력 후 제출해주세요.</t>
  </si>
  <si>
    <t>양재동성당</t>
  </si>
  <si>
    <t>역삼로 디저트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</si>
  <si>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{ㅇㅅㅁㅎㄱㅇ}
정답 : &lt;6&gt; 글자
* 정답란에 띄어쓰기 없이 입력 후 제출해주세요.</t>
  </si>
  <si>
    <t>역삼로 커피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</si>
  <si>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{ㅇㅅㅈㅁㄱㅇ}
정답 : &lt;6&gt; 글자
* 정답란에 띄어쓰기 없이 입력 후 제출해주세요.</t>
  </si>
  <si>
    <t>강남역 팬케이크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</si>
  <si>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{ㅊㅈㄱㅇㅅㄷㄱㅎ}
정답 : &lt;8&gt; 글자
* 정답란에 띄어쓰기 없이 입력 후 제출해주세요.</t>
  </si>
  <si>
    <t>강남역 4번출구 슬로우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</si>
  <si>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{ㅁㅂㅅ}
정답 : &lt;3&gt; 글자
* 정답란에 띄어쓰기 없이 입력 후 제출해주세요.</t>
  </si>
  <si>
    <t>매봉산</t>
  </si>
  <si>
    <t>강남 강아지동반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</si>
  <si>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{ㅇㅎㄹㄱㄹㄱㅇ}
정답 : &lt;7&gt; 글자
* 정답란에 띄어쓰기 없이 입력 후 제출해주세요.</t>
  </si>
  <si>
    <t>강남 강아지동반 커피</t>
  </si>
  <si>
    <t>강남 반려견동반 카페</t>
  </si>
  <si>
    <t>강남 반려견동반 대형카페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</si>
  <si>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{ㅊㅈㄱㅅㅊㄷㅅㄷ}
정답 : &lt;8&gt; 글자
* 정답란에 띄어쓰기 없이 입력 후 제출해주세요.</t>
  </si>
  <si>
    <t>강남역 디저트 힐링카페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</si>
  <si>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4.[*페 슬로우커피]플레이스를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{ㅁㄷㄱㅇ}
정답 : &lt;4&gt; 글자
* 정답란에 띄어쓰기 없이 입력 후 제출해주세요.</t>
  </si>
  <si>
    <t>과천 초밥 예약</t>
  </si>
  <si>
    <t>과천 초밥 맛집 추천</t>
  </si>
  <si>
    <t>성남 신흥동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</si>
  <si>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4.[*이커스커튼]플레이스를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{ㄷㅇㄱㄹㄱㅇ}
정답 : &lt;6&gt; 글자
* 정답란에 띄어쓰기 없이 입력 후 제출해주세요.</t>
  </si>
  <si>
    <t>대원근린공원</t>
  </si>
  <si>
    <t>*이커스커튼</t>
  </si>
  <si>
    <t>https://m.place.naver.com/place/1288658719/home?entry=pll</t>
  </si>
  <si>
    <t>성남 신흥동 커튼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</si>
  <si>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4.[*이커스커튼]플레이스를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{ㅂㄱㅅㄷㄱㅁㅈ}
정답 : &lt;7&gt; 글자
* 정답란에 띄어쓰기 없이 입력 후 제출해주세요.</t>
  </si>
  <si>
    <t>봉국사대광명전</t>
  </si>
  <si>
    <t>대구 칠곡 솥뚜껑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</si>
  <si>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{ㄷㅊㄱㄹㄱㅇ}
정답 : &lt;6&gt; 글자
* 정답란에 띄어쓰기 없이 입력 후 제출해주세요.</t>
  </si>
  <si>
    <t>동천근린공원</t>
  </si>
  <si>
    <t>*기꾸먹자 칠곡3지구점</t>
  </si>
  <si>
    <t>https://m.place.naver.com/restaurant/1590887827/home</t>
  </si>
  <si>
    <t>대구 솥뚜껑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</si>
  <si>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{ㅍㄱㅊ}
정답 : &lt;3&gt; 글자
* 정답란에 띄어쓰기 없이 입력 후 제출해주세요.</t>
  </si>
  <si>
    <t>팔거천</t>
  </si>
  <si>
    <t>대구 솥뚜껑 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</si>
  <si>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{ㄱㅇㄷㄱㅂㄱ}
정답 : &lt;6&gt; 글자
* 정답란에 띄어쓰기 없이 입력 후 제출해주세요.</t>
  </si>
  <si>
    <t>대구 솥뚜껑 삼겹살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</si>
  <si>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</si>
  <si>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대구 솥뚜껑 삼겹살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</si>
  <si>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{ㄷㅇㅅ}
정답 : &lt;3&gt; 글자
* 정답란에 띄어쓰기 없이 입력 후 제출해주세요.</t>
  </si>
  <si>
    <t>대구 칠곡 솥뚜껑 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</si>
  <si>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{ㅍㄱㅅㅅ}
정답 : &lt;4&gt; 글자
* 정답란에 띄어쓰기 없이 입력 후 제출해주세요.</t>
  </si>
  <si>
    <t>팔거산성</t>
  </si>
  <si>
    <t>대구 칠곡 솥뚜껑 삼겹살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</si>
  <si>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{ㄱㅎㅅ}
정답 : &lt;3&gt; 글자
* 정답란에 띄어쓰기 없이 입력 후 제출해주세요.</t>
  </si>
  <si>
    <t>구화사</t>
  </si>
  <si>
    <t>대구 칠곡 솥뚜껑 구이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</si>
  <si>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{ㄱㅇㄱㅇ}
정답 : &lt;4&gt; 글자
* 정답란에 띄어쓰기 없이 입력 후 제출해주세요.</t>
  </si>
  <si>
    <t>구암공원</t>
  </si>
  <si>
    <t>대구 칠곡 솥뚜껑 구이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</si>
  <si>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{ㅎㅈㅅ}
정답 : &lt;3&gt; 글자
* 정답란에 띄어쓰기 없이 입력 후 제출해주세요.</t>
  </si>
  <si>
    <t>함지산</t>
  </si>
  <si>
    <t>대구 칠곡 솥뚜껑 구이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</si>
  <si>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4.[*기꾸먹자 칠곡3지구점]플레이스를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{ㅊㄱㄱㄱㄱㄹ}
정답 : &lt;6&gt; 글자
* 정답란에 띄어쓰기 없이 입력 후 제출해주세요.</t>
  </si>
  <si>
    <t>칠곡가구거리</t>
  </si>
  <si>
    <t>금련산역 맛집</t>
  </si>
  <si>
    <t>광안리 나시고랭</t>
  </si>
  <si>
    <t>광안리 폭립</t>
  </si>
  <si>
    <t>광안리 에그베네딕트</t>
  </si>
  <si>
    <t>부산 에그베네딕트</t>
  </si>
  <si>
    <t>부천역 냉동삼겹살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</si>
  <si>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4.[*삼회관 부천역점]플레이스를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{ㅂㅂㄱㅇ}
정답 : &lt;4&gt; 글자
* 정답란에 띄어쓰기 없이 입력 후 제출해주세요.</t>
  </si>
  <si>
    <t>별빛공원</t>
  </si>
  <si>
    <t>*삼회관 부천역점</t>
  </si>
  <si>
    <t>https://m.place.naver.com/restaurant/1401357400/home</t>
  </si>
  <si>
    <t>부천역 냉동삼겹살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</si>
  <si>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4.[*삼회관 부천역점]플레이스를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{ㅅㅈㅅㅇㅇㅅㅌ}
정답 : &lt;7&gt; 글자
* 정답란에 띄어쓰기 없이 입력 후 제출해주세요.</t>
  </si>
  <si>
    <t>성주산아이숲터</t>
  </si>
  <si>
    <t>행주산성 철판 삼겹</t>
  </si>
  <si>
    <t>서초구 휴메이크휘트니스</t>
  </si>
  <si>
    <t>https://docs.google.com/spreadsheets/d/1Egi5kY8_N4DPJKANG1MZfd21JzNbwIBJ-_7C1C6WfQU/edit?gid=603912634#gid=603912634</t>
  </si>
  <si>
    <t>서울 휘트니스 헬스장 서초점</t>
  </si>
  <si>
    <t>서울 서초점 헬스장</t>
  </si>
  <si>
    <t>서울 서초점 휘트니스</t>
  </si>
  <si>
    <t>서울 서초점 헬스장 가격</t>
  </si>
  <si>
    <t>서울 서초점 헬스장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</si>
  <si>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{ㅇㅁㅅㄱㅁㅅ}
정답 : &lt;6&gt; 글자
* 정답란에 띄어쓰기 없이 입력 후 제출해주세요.</t>
  </si>
  <si>
    <t>우면산관문사</t>
  </si>
  <si>
    <t>서울 서초점 헬스장 전화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</si>
  <si>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{ㅂㅂㄷㅅㄷ}
정답 : &lt;5&gt; 글자
* 정답란에 띄어쓰기 없이 입력 후 제출해주세요.</t>
  </si>
  <si>
    <t>방배동성당</t>
  </si>
  <si>
    <t>서울 서초점 헬스장 위치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</si>
  <si>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{ㅇㅎㄹㄱㄹㄱㅇ}
정답 : &lt;7&gt; 글자
* 정답란에 띄어쓰기 없이 입력 후 제출해주세요.</t>
  </si>
  <si>
    <t>서울 서초점 헬스장 주소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</si>
  <si>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{ㅂㅂㄱㄹㄱㅇ}
정답 : &lt;6&gt; 글자
* 정답란에 띄어쓰기 없이 입력 후 제출해주세요.</t>
  </si>
  <si>
    <t>방배근린공원</t>
  </si>
  <si>
    <t>반포대로 헬스장 휘트니스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</si>
  <si>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{ㅁㅁㄹㄸㄱㅇ}
정답 : &lt;6&gt; 글자
* 정답란에 띄어쓰기 없이 입력 후 제출해주세요.</t>
  </si>
  <si>
    <t>반포대로 헬스장 영업시간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</si>
  <si>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{ㅁㅂㅈㅅ}
정답 : &lt;4&gt; 글자
* 정답란에 띄어쓰기 없이 입력 후 제출해주세요.</t>
  </si>
  <si>
    <t>매봉재산</t>
  </si>
  <si>
    <t>반포대로 헬스장 주소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</si>
  <si>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{ㅅㄹㅍㄱㅇ}
정답 : &lt;5&gt; 글자
* 정답란에 띄어쓰기 없이 입력 후 제출해주세요.</t>
  </si>
  <si>
    <t>반포대로 헬스장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</si>
  <si>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</si>
  <si>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{ㅇㅁㅈㄱㄱㄹㄱㅇ}
정답 : &lt;8&gt; 글자
* 정답란에 띄어쓰기 없이 입력 후 제출해주세요.</t>
  </si>
  <si>
    <t>우면지구근린공원</t>
  </si>
  <si>
    <t>남부터미널 헬스장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</si>
  <si>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{ㅅㅅㅌㅇ}
정답 : &lt;4&gt; 글자
* 정답란에 띄어쓰기 없이 입력 후 제출해주세요.</t>
  </si>
  <si>
    <t>남부터미널 휘트니스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</si>
  <si>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{ㅅㄹㅁㅇ}
정답 : &lt;4&gt; 글자
* 정답란에 띄어쓰기 없이 입력 후 제출해주세요.</t>
  </si>
  <si>
    <t>남부터미널역 휘트니스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</si>
  <si>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{ㅅㄹㅁㅇㅋㅍㄱㄹ}
정답 : &lt;8&gt; 글자
* 정답란에 띄어쓰기 없이 입력 후 제출해주세요.</t>
  </si>
  <si>
    <t>남부터미널역 휘트니스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</si>
  <si>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{ㅇㅈㄷㅅㄷ}
정답 : &lt;5&gt; 글자
* 정답란에 띄어쓰기 없이 입력 후 제출해주세요.</t>
  </si>
  <si>
    <t>남부터미널역 헬스장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</si>
  <si>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{ㅁㅈㄱㄹㄱㅇ}
정답 : &lt;6&gt; 글자
* 정답란에 띄어쓰기 없이 입력 후 제출해주세요.</t>
  </si>
  <si>
    <t>말죽거리공원</t>
  </si>
  <si>
    <t>남부터미널역 헬스장 영업시간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</si>
  <si>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{ㅇㅅㄷㅅ}
정답 : &lt;4&gt; 글자
* 정답란에 띄어쓰기 없이 입력 후 제출해주세요.</t>
  </si>
  <si>
    <t>이수동산</t>
  </si>
  <si>
    <t>서울 남부터미널 헬스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</si>
  <si>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{ㅇㅅㅅㄴㅁㄱㅇ}
정답 : &lt;7&gt; 글자
* 정답란에 띄어쓰기 없이 입력 후 제출해주세요.</t>
  </si>
  <si>
    <t>반포대로 휘트니스 영업시간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</si>
  <si>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{ㄱㄴㅇㅍㄷㅌㄹㅈ}
정답 : &lt;8&gt; 글자
* 정답란에 띄어쓰기 없이 입력 후 제출해주세요.</t>
  </si>
  <si>
    <t>서울 남부터미널 피티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</si>
  <si>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{ㄷㄱㅁㄹㄱㅇ}
정답 : &lt;6&gt; 글자
* 정답란에 띄어쓰기 없이 입력 후 제출해주세요.</t>
  </si>
  <si>
    <t>도구머리공원</t>
  </si>
  <si>
    <t>서울 반포대로 헬스장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</si>
  <si>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4.[*메이크휘트니스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{ㅂㅂㅊㅇㄱㅇ}
정답 : &lt;6&gt; 글자
* 정답란에 띄어쓰기 없이 입력 후 제출해주세요.</t>
  </si>
  <si>
    <t>방배체육공원</t>
  </si>
  <si>
    <t>광안리 일식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</si>
  <si>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4.[쿠치*]플레이스를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{ㅇㄹㅅㅇ}
정답 : &lt;4&gt; 글자
* 정답란에 띄어쓰기 없이 입력 후 제출해주세요.</t>
  </si>
  <si>
    <t>쿠치*</t>
  </si>
  <si>
    <t>광안리 일식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</si>
  <si>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4.[쿠치*]플레이스를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{ㅁㄹㅅㅂㄱㅇ}
정답 : &lt;6&gt; 글자
* 정답란에 띄어쓰기 없이 입력 후 제출해주세요.</t>
  </si>
  <si>
    <t>민락수변공원</t>
  </si>
  <si>
    <t>광안리 쿠치가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</si>
  <si>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4.[쿠치*]플레이스를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{ㅊㅇㄷ}
정답 : &lt;3&gt; 글자
* 정답란에 띄어쓰기 없이 입력 후 제출해주세요.</t>
  </si>
  <si>
    <t>부산 서면 라미네이트</t>
  </si>
  <si>
    <t>부산 서면 라미네이트 치과</t>
  </si>
  <si>
    <t>부산 서면 전체임플란트 치과</t>
  </si>
  <si>
    <t>부산 서면 전체임플란트 치과 예약</t>
  </si>
  <si>
    <t>부산 서면 전체임플란트 치과 추천</t>
  </si>
  <si>
    <t>01월 12일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</si>
  <si>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</si>
  <si>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</si>
  <si>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</si>
  <si>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온열변기커버 시트 생활방수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</si>
  <si>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</si>
  <si>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1,104개</t>
  </si>
  <si>
    <t>온열변기커버 시트 방수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</si>
  <si>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</si>
  <si>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t>옷장 파로마 슬라이딩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</si>
  <si>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*로마 *이 1200 *라이딩 *장 *거형 YUR058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</si>
  <si>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www.google.com/search?q=%EC%98%B7%EC%9E%A5&amp;sca_esv=66dcb8b269873eb4&amp;sxsrf=ANbL-n7DuxEJiq8MChmvpxYzkQLSnBj_Vg%3A1768282611578&amp;ei=89llaZbvIrLl2roP9OmRmQM&amp;ved=0ahUKEwjWtLOH5oeSAxWyslYBHfR0JDMQ4dUDCBE&amp;uact=5&amp;oq=%EC%98%B7%EC%9E%A5&amp;gs_lp=Egxnd3Mtd2l6LXNlcnAiBuyYt-yepTILEAAYgAQYsQMYgwEyBRAAGIAEMgUQABiABDIFEAAYgAQyBRAAGIAEMgUQABiABDIFEAAYgAQyBRAuGIAEMgUQABiABDIFEAAYgARIl3dQoXFYoXFwAngBkAEAmAFzoAFzqgEDMC4xuAEDyAEA-AEB-AECmAIDoAKCAagCCsICBxAjGOoCGCfCAgcQLhjqAhgnmAMF8QUAwP_eajfVipIHAzIuMaAHvAayBwMwLjG4B3nCBwMyLTPIBw2ACAE&amp;sclient=gws-wiz-serp</t>
  </si>
  <si>
    <t>옷장 파로마 1200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</si>
  <si>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*로마 *이 1200 *라이딩 *장 *거형 YUR058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</si>
  <si>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https://m.search.naver.com/search.naver?sm=mtp_hty.top&amp;where=m&amp;query=%EC%98%B7%EC%9E%A5&amp;ackey=fjnfjork</t>
  </si>
  <si>
    <t>옷장 YUR058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</si>
  <si>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*로마 *이 1200 *라이딩 *장 *거형 YUR058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</si>
  <si>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https://msearch.shopping.naver.com/search/all?query=%EC%98%B7%EC%9E%A5&amp;prevQuery=%EC%98%B7%EC%9E%A5%20%EC%86%8C%EC%9D%B4%20%EC%8A%AC%EB%9D%BC%EC%9D%B4%EB%94%A9&amp;vertical=search</t>
  </si>
  <si>
    <t>옷장 YUR058 행거형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</si>
  <si>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*로마 *이 1200 *라이딩 *장 *거형 YUR058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온라인 브랜드 가구
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</si>
  <si>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소이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</si>
  <si>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*로마 *이 1200 *라이딩 *장 *거형 YUR058
</t>
    </r>
    <r>
      <rPr>
        <sz val="0"/>
        <color rgb="FFFF0000"/>
        <rFont val="Arial"/>
      </rPr>
      <t xml:space="preserve">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</si>
  <si>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"스위든바-swidn.com"을 찾아주세요.
5. "스위든바 | 스위든액상 | 아이스녹차,그린티 | 쿠반시가 공식 총판 (주)가람컴퍼니"를 클릭해주세요.
6. 사이트 방문 후 제일 하단으로 이동해주세요.
7. [ 힌트 ] 를 보고 정답을 찾아주세요.
8. 초성힌트 : [ 브랜드 소개│상품문의│OOOO│멤버십 ]
정답 : &lt;4&gt;  글자
* 정답란에 - 포함하여 띄어쓰기 없이 입력 후 제출해주세요.</t>
  </si>
  <si>
    <t>고객센터</t>
  </si>
  <si>
    <t>명지꽃집 유화당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</si>
  <si>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{ㄴㅈㅈ}
정답 : &lt;3&gt; 글자
* 정답란에 띄어쓰기 없이 입력 후 제출해주세요.</t>
  </si>
  <si>
    <t>*화당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</si>
  <si>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{ㄴㄷㄱㄹㄲㄱㅇ}
정답 : &lt;7&gt; 글자
* 정답란에 띄어쓰기 없이 입력 후 제출해주세요.</t>
  </si>
  <si>
    <t>명지국제신도시 꽃다발 유화당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</si>
  <si>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{ㅇㅅㄷ}
정답 : &lt;3&gt; 글자
* 정답란에 띄어쓰기 없이 입력 후 제출해주세요.</t>
  </si>
  <si>
    <t>평택고덕동 피아노학원 숙명뮤즈음악학원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</si>
  <si>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4.[*명뮤즈음악학원]플레이스를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{ㄷㄷㄱㅇ}
정답 : &lt;4&gt; 글자
* 정답란에 띄어쓰기 없이 입력 후 제출해주세요.</t>
  </si>
  <si>
    <t>댕당공원</t>
  </si>
  <si>
    <t>*명뮤즈음악학원</t>
  </si>
  <si>
    <t>https://m.place.naver.com/place/1635923607/home?entry=pll</t>
  </si>
  <si>
    <t>평택 고덕 피아노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</si>
  <si>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4.[*명뮤즈음악학원]플레이스를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{ㅈㄷㄱㅇ}
정답 : &lt;4&gt; 글자
* 정답란에 띄어쓰기 없이 입력 후 제출해주세요.</t>
  </si>
  <si>
    <t>장당공원</t>
  </si>
  <si>
    <t>평택 고덕동 음악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</si>
  <si>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4.[*명뮤즈음악학원]플레이스를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{ㅅㅊㅅ}
정답 : &lt;3&gt; 글자
* 정답란에 띄어쓰기 없이 입력 후 제출해주세요.</t>
  </si>
  <si>
    <t>서천사</t>
  </si>
  <si>
    <t>https://m.place.naver.com/place/1426588177/home</t>
  </si>
  <si>
    <t>평택 칠원동 영어학원</t>
  </si>
  <si>
    <t>평택 성인전문 영어학원</t>
  </si>
  <si>
    <t>달동맛집 오늘김해뒷고기 울산달동점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</si>
  <si>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4.[*늘김해뒷고기 울산달동]플레이스를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{ㅈㄷㄱㅇ}
정답 : &lt;4&gt; 글자
* 정답란에 띄어쓰기 없이 입력 후 제출해주세요.</t>
  </si>
  <si>
    <t>*늘김해뒷고기 울산달동</t>
  </si>
  <si>
    <t>https://m.place.naver.com/restaurant/1859192245/home</t>
  </si>
  <si>
    <t>울산 남구 김해뒷고기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</si>
  <si>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4.[*늘김해뒷고기 울산달동]플레이스를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{ㅎㅅㄱㅇ}
정답 : &lt;4&gt; 글자
* 정답란에 띄어쓰기 없이 입력 후 제출해주세요.</t>
  </si>
  <si>
    <t>울산 달동 뒷고기 회식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</si>
  <si>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4.[*늘김해뒷고기 울산달동]플레이스를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{ㅊㅅㄱㅇ}
정답 : &lt;4&gt; 글자
* 정답란에 띄어쓰기 없이 입력 후 제출해주세요.</t>
  </si>
  <si>
    <t>청솔공원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</si>
  <si>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4.[*덕척정형외과재활의학과의원]플레이스를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{ㅁㅍㅈㄱㅁ}
정답 : &lt;5&gt; 글자
* 정답란에 띄어쓰기 없이 입력 후 제출해주세요.</t>
  </si>
  <si>
    <t>마포전골목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</si>
  <si>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[*크원연세마디의원]플레이스를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</si>
  <si>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4.[*의미래피부과의원]플레이스를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{ㅂㅎㄱㅈㅂㄱㄷ}
정답 : &lt;7&gt; 글자
* 정답란에 띄어쓰기 없이 입력 후 제출해주세요.</t>
  </si>
  <si>
    <t>미션 수행하며,
리워드 즉시 적립 받으세요!
1. 하단 [검색어 복사하기] 버튼을 클릭 하고, 키워드를 복사해주세요.
2. 힌트보러가기 버튼 클릭해주세요.
3. 복사된 키워드를 검색 창에 붙여넣고 검색해주세요.
4. [*의미래피부과의원]플레이스를 방문 하고 [ 길찾기 ] 를 클릭 해주세요.
5. [ 출발지 ]를 [ 서울역(고속철도) ] 로 설정해주세요.
6. [ 자전거 ] 아이콘을 클릭해주세요.
7. [ 힌트 ]를 보고 , [ 총 KM ]를 확인해주세요.
 초성힌트 : {}
정답 : &lt;3&gt; 글자
9. 정답란에 띄어쓰기 없이 입력 후 제출해주세요.</t>
  </si>
  <si>
    <t>청주 보리밥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</si>
  <si>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4.[*선보리밥 율량점]플레이스를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{ㅊㅈㄱㅅㅌㄱㅎ}
정답 : &lt;7&gt; 글자
* 정답란에 띄어쓰기 없이 입력 후 제출해주세요.</t>
  </si>
  <si>
    <t>천주교새터교회</t>
  </si>
  <si>
    <t>*선보리밥 율량점</t>
  </si>
  <si>
    <t>https://m.place.naver.com/restaurant/1166078538/home</t>
  </si>
  <si>
    <t>청주 보리밥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</si>
  <si>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4.[*선보리밥 율량점]플레이스를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{ㅊㅈㄷㅎㄱ}
정답 : &lt;5&gt; 글자
* 정답란에 띄어쓰기 없이 입력 후 제출해주세요.</t>
  </si>
  <si>
    <t>망원 양식 맛집</t>
  </si>
  <si>
    <t>망원 양식 맛집 추천</t>
  </si>
  <si>
    <t>망원 함박스테이크</t>
  </si>
  <si>
    <t>망원 알리오올리오</t>
  </si>
  <si>
    <t>망원 양식 예약</t>
  </si>
  <si>
    <t>광명 턱관절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</si>
  <si>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4.[*뽀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{ㅁㅊㄱㅇ}
정답 : &lt;4&gt; 글자
* 정답란에 띄어쓰기 없이 입력 후 제출해주세요.</t>
  </si>
  <si>
    <t>https://m.place.naver.com/restaurant/1228268834/home</t>
  </si>
  <si>
    <t>방이동 이자카야</t>
  </si>
  <si>
    <t>양재동 옥된장</t>
  </si>
  <si>
    <t>옥된장 양재시민의숲점</t>
  </si>
  <si>
    <t>병점역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</si>
  <si>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4.[*성전용 올더핏 필라테스 병점동탄점]플레이스를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{ㅂㅈㄱㄹㄱㅇ}
정답 : &lt;6&gt; 글자
* 정답란에 띄어쓰기 없이 입력 후 제출해주세요.</t>
  </si>
  <si>
    <t>병점근린공원</t>
  </si>
  <si>
    <t>*성전용 올더핏 필라테스 병점동탄점</t>
  </si>
  <si>
    <t>https://m.place.naver.com/place/1357083699/home</t>
  </si>
  <si>
    <t>병점 여성전용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</si>
  <si>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4.[*성전용 올더핏 필라테스 병점동탄점]플레이스를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{ㄴㄷㄱㅇ}
정답 : &lt;4&gt; 글자
* 정답란에 띄어쓰기 없이 입력 후 제출해주세요.</t>
  </si>
  <si>
    <t>능동공원</t>
  </si>
  <si>
    <t>병점동탄 필라테스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</si>
  <si>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4.[*성전용 올더핏 필라테스 병점동탄점]플레이스를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{ㅇㅅㅂ}
정답 : &lt;3&gt; 글자
* 정답란에 띄어쓰기 없이 입력 후 제출해주세요.</t>
  </si>
  <si>
    <t>양산봉</t>
  </si>
  <si>
    <t>강동구 싱크대막힘 9199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</si>
  <si>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4.[*크대막힘]플레이스를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{ㅇㅈㅅ}
정답 : &lt;3&gt; 글자
* 정답란에 띄어쓰기 없이 입력 후 제출해주세요.</t>
  </si>
  <si>
    <t>일자산</t>
  </si>
  <si>
    <t>*크대막힘</t>
  </si>
  <si>
    <t>https://m.place.naver.com/place/2015925497/home</t>
  </si>
  <si>
    <t>강동구 길동 싱크대막힘 9199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</si>
  <si>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4.[*크대막힘]플레이스를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{ㅊㅎㅁㄱㅇㄱㄱㄹ}
정답 : &lt;8&gt; 글자
* 정답란에 띄어쓰기 없이 입력 후 제출해주세요.</t>
  </si>
  <si>
    <t>천호문구완구거리</t>
  </si>
  <si>
    <t>포항 애견펜션</t>
  </si>
  <si>
    <t>포항 애견펜션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</si>
  <si>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4.[*레애견펜션]플레이스를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{ㅎㅈㅁㅇ}
정답 : &lt;4&gt; 글자
* 정답란에 띄어쓰기 없이 입력 후 제출해주세요.</t>
  </si>
  <si>
    <t>화진마을</t>
  </si>
  <si>
    <t>신촌역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</si>
  <si>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4.[**동포장마차 신촌본점]플레이스를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{ㅇㄷㅇㄱㄹ}
정답 : &lt;5&gt; 글자
* 정답란에 띄어쓰기 없이 입력 후 제출해주세요.</t>
  </si>
  <si>
    <t>**동포장마차 신촌본점</t>
  </si>
  <si>
    <t>창천동 요리주점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</si>
  <si>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4.[**동포장마차 신촌본점]플레이스를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{ㅅㄱㄷㅎㄱ}
정답 : &lt;5&gt; 글자
* 정답란에 띄어쓰기 없이 입력 후 제출해주세요.</t>
  </si>
  <si>
    <t>01월 13일 마감</t>
  </si>
  <si>
    <t>슬로건타올 제작 300장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</si>
  <si>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</si>
  <si>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슬로건타올 워크샵 300장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</si>
  <si>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</si>
  <si>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https://m.search.naver.com/search.naver?sm=mtp_hty.top&amp;where=m&amp;query=%ED%83%80%EC%98%AC&amp;ackey=3azvrikx</t>
  </si>
  <si>
    <t>슬로건타올 스웨이드 주문제작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</si>
  <si>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</si>
  <si>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 xml:space="preserve">슬로건타올 100x20 주문제작
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</si>
  <si>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</si>
  <si>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슬로건타올 콘서트 응원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</si>
  <si>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</si>
  <si>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뜨개화분 나무 만들기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</si>
  <si>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</si>
  <si>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뜨개화분 패키지 오브제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</si>
  <si>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</si>
  <si>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뜨개화분 뜨개 소품 오브제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</si>
  <si>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</si>
  <si>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뜨개화분 드로잉패키지 오브제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</si>
  <si>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</si>
  <si>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212개</t>
  </si>
  <si>
    <t>뜨개화분 나무패키지 오브제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</si>
  <si>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지수의 스튜디오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</si>
  <si>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[*내방앗간] *온압착 *내산 *한 *기름 300ml 
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</si>
  <si>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참기름 읍내방앗간 답례품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</si>
  <si>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[*내방앗간] *온압착 *내산 *한 *기름 300ml 
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</si>
  <si>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https://m.search.naver.com/search.naver?sm=mtp_hty.top&amp;where=m&amp;query=%EC%B0%B8%EA%B8%B0%EB%A6%84&amp;ackey=a7rki61m</t>
  </si>
  <si>
    <t>참기름 읍내방앗간 저온압착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</si>
  <si>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[*내방앗간] *온압착 *내산 *한 *기름 300ml
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</si>
  <si>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https://msearch.shopping.naver.com/search/all?query=%EC%B0%B8%EA%B8%B0%EB%A6%84&amp;vertical=search</t>
  </si>
  <si>
    <t>참기름 읍내방앗간 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</si>
  <si>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[*내방앗간] *온압착 *내산 *한 *기름 300ml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읍내방앗간
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</si>
  <si>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참기름 읍내방앗간 국내산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</si>
  <si>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[*내방앗간] *온압착 *내산 *한 *기름 300ml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읍내방앗간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</si>
  <si>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흡착식 걸이 재사용 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</si>
  <si>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*세척으로 *사용 *능한 *용도 *착식 *이 *수&amp;방습 *크 *고리(*랙) (*중 5kg)1개, 1개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bubu box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</si>
  <si>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bubu box</t>
  </si>
  <si>
    <t>https://smartstore.naver.com/bububox_glovista/products/12744883417</t>
  </si>
  <si>
    <t>흡착식 걸이 재사용 긴고리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</si>
  <si>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*세척으로 *사용 *능한 *용도 *착식 *이 *수&amp;방습 *크 *고리(*랙) (*중 5kg)1개, 1개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bubu box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</si>
  <si>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https://m.search.naver.com/search.naver?sm=mtb_hty.top&amp;where=m&amp;ssc=tab.m.all&amp;oquery=%EC%B0%B8%EA%B8%B0%EB%A6%84&amp;tqi=jTkmcdqX6IKssNbjPrV-032606&amp;query=%ED%9D%A1%EC%B0%A9%EC%8B%9D+%EA%B1%B8%EC%9D%B4&amp;ackey=1l8og9i4</t>
  </si>
  <si>
    <t>흡착식 걸이 후크 긴고리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</si>
  <si>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*세척으로 *사용 *능한 *용도 *착식 *이 *수&amp;방습 *크 *고리(*랙) (*중 5kg)1개, 1개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bubu box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</si>
  <si>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https://msearch.shopping.naver.com/search/all?query=%ED%9D%A1%EC%B0%A9%EC%8B%9D%20%EA%B1%B8%EC%9D%B4&amp;prevQuery=%EC%B0%B8%EA%B8%B0%EB%A6%84&amp;vertical=search</t>
  </si>
  <si>
    <t>흡착식 걸이 긴고리 블랙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</si>
  <si>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*세척으로 *사용 *능한 *용도 *착식 *이 *수&amp;방습 *크 *고리(*랙) (*중 5kg)1개, 1개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bubu box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</si>
  <si>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흡착식 걸이 긴고리 5kg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</si>
  <si>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*세척으로 *사용 *능한 *용도 *착식 *이 *수&amp;방습 *크 *고리(*랙) (*중 5kg)1개, 1개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bubu box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</si>
  <si>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https://m.smartstore.naver.com/bububox_glovista/products/12744883417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</si>
  <si>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</si>
  <si>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완~ 2/12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</si>
  <si>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</si>
  <si>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</si>
  <si>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</si>
  <si>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 *가 *항아리 *자 *들어오는 *림 *수 *물운 *복 *업선물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이담소상점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</si>
  <si>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</si>
  <si>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</si>
  <si>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</si>
  <si>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https://search.shopping.naver.com/search/all?query=%ED%99%8D%EC%82%BC&amp;prevQuery=%EC%96%B4%EB%A6%B0%EC%9D%B4%20%ED%99%8D%EC%82%BC&amp;vertical=search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</si>
  <si>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</si>
  <si>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*생가 *즈로운 *린이홍삼 *5ml x *0포 *개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진생가 몰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</si>
  <si>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</si>
  <si>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</si>
  <si>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</si>
  <si>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</si>
  <si>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508개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</si>
  <si>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라*필 *마 콜라* *오틴*스 신*아 라*필 어린 저분* 3.5g x 150포 3*스
 ( '광고' 클릭 절대 금지 )
 ▶판매처 : 마넬리 코스메틱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</si>
  <si>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</si>
  <si>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</si>
  <si>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</si>
  <si>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</si>
  <si>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502개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</si>
  <si>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*분자 콜*겐 시*니처 173*톤 초저*자 비오* 신*아 *린 6병 24주
 ( '광고' 클릭 절대 금지 )
 ▶판매처 : 마넬리 코스메틱
 5. 찜하기 클릭
 6. 바로가기 클릭 
 7. 상품 클릭
 8. 링크(url) 복사 후 정답에 붙여넣기 후 제출</t>
    </r>
  </si>
  <si>
    <t>모이사나이트팔찌 화이트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</si>
  <si>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[Moissanite White] 화*트 모이**이트 테니스 순**찌 S925 데**아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</si>
  <si>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https://smartstore.naver.com/desirea/products/11554392666</t>
  </si>
  <si>
    <t>모이사나이트팔찌 순은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</si>
  <si>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[Moissanite White] 화*트 모이**이트 테니스 순**찌 S925 데**아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</si>
  <si>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https://m.search.naver.com/search.naver?sm=mtp_hty.top&amp;where=m&amp;query=%EB%AA%A8%EC%9D%B4%EC%82%AC%EB%82%98%EC%9D%B4%ED%8A%B8%ED%8C%94%EC%B0%8C&amp;ackey=aove7uit</t>
  </si>
  <si>
    <t>모이사나이트 데시레아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</si>
  <si>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[Moissanite White] 화*트 모이**이트 테니스 순**찌 S925 데**아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</si>
  <si>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https://msearch.shopping.naver.com/search/all?query=%EB%AA%A8%EC%9D%B4%EC%82%AC%EB%82%98%EC%9D%B4%ED%8A%B8%ED%8C%94%EC%B0%8C&amp;vertical=search</t>
  </si>
  <si>
    <t>모이사나이트팔찌 S925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</si>
  <si>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[Moissanite White] 화*트 모이**이트 테니스 순**찌 S925 데**아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데시레아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</si>
  <si>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116개</t>
  </si>
  <si>
    <t>모이사나이트팔찌 데시레아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</si>
  <si>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[Moissanite White] 화*트 모이**이트 테니스 순**찌 S925 데**아
 ( '광고' 클릭 절대 금지 )
 ▶판매처 : 데시레아
 5. 찜하기 클릭
 6. 바로가기 클릭 
 7. 상품 클릭
 8. 링크(url) 복사 후 정답에 붙여넣기 후 제출</t>
    </r>
  </si>
  <si>
    <t>https://m.smartstore.naver.com/desirea/products/11554392666</t>
  </si>
  <si>
    <t>퀸침대 LED인싸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</si>
  <si>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</si>
  <si>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퀸침대 인싸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</si>
  <si>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</si>
  <si>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https://m.search.naver.com/search.naver?sm=mtp_hty.top&amp;where=m&amp;query=%ED%80%B8%EC%B9%A8%EB%8C%80&amp;ackey=aove7uit</t>
  </si>
  <si>
    <t>퀸침대 인싸 서랍형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</si>
  <si>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</si>
  <si>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퀸침대 LED 인싸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</si>
  <si>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</si>
  <si>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670개</t>
  </si>
  <si>
    <t>퀸침대 LED 인싸 프레임 수납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</si>
  <si>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3서랍 퀸*대 수납 서*형 프*임
 ( '광고' 클릭 절대 금지 )
 ▶판매처 : 온라인 브랜드 가구
 5. 찜하기 클릭
 6. 바로가기 클릭 
 7. 상품 클릭
 8. 링크(url) 복사 후 정답에 붙여넣기 후 제출</t>
    </r>
  </si>
  <si>
    <t>옷걸이 10P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</si>
  <si>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**영 프**엄 논*립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</si>
  <si>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**영 프**엄 논*립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</si>
  <si>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https://m.search.naver.com/search.naver?sm=mtp_hty.top&amp;where=m&amp;query=%EC%98%B7%EA%B1%B8%EC%9D%B4&amp;ackey=aove7uit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</si>
  <si>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**영 프**엄 논*립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</si>
  <si>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**영 프**엄 논*립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</si>
  <si>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499개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</si>
  <si>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**영 프**엄 논*립 나무 옷*이 원목 니트 긴목 옷*게 10P 세트
 ( '광고' 클릭 절대 금지 )
 ▶판매처 : 홈앤영
 5. 찜하기 클릭
 6. 바로가기 클릭 
 7. 상품 클릭
 8. 링크(url) 복사 후 정답에 붙여넣기 후 제출</t>
    </r>
  </si>
  <si>
    <t>2월 세팅 완~ 2/2</t>
  </si>
  <si>
    <t>교대역 속기사무소 서초베스트속기사무소</t>
  </si>
  <si>
    <t>남부터미널 서초베스트속기사무소</t>
  </si>
  <si>
    <t>서울 서초베스트속기사무소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</si>
  <si>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4.[*초베스트속기사무소]플레이스를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{ㅇㅎㄹㄱㄹㄱㅇ}
정답 : &lt;7&gt; 글자
* 정답란에 띄어쓰기 없이 입력 후 제출해주세요.</t>
  </si>
  <si>
    <t>선릉역치과 클레어치과의원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</si>
  <si>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4.[*레어치과의원]플레이스를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{ㄷㅊㅁㄹㄱㅇ}
정답 : &lt;6&gt; 글자
* 정답란에 띄어쓰기 없이 입력 후 제출해주세요.</t>
  </si>
  <si>
    <t>대치목련공원</t>
  </si>
  <si>
    <t>https://m.place.naver.com/hospital/2086259932/home?entry=pll</t>
  </si>
  <si>
    <t>클레어치과의원 치아미백</t>
  </si>
  <si>
    <t>선릉역 클레어치과의원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</si>
  <si>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{ㅊㄹㅅ}
정답 : &lt;3&gt; 글자
* 정답란에 띄어쓰기 없이 입력 후 제출해주세요.</t>
  </si>
  <si>
    <t>유화당 꽃배달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</si>
  <si>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{ㅇㅅㄷㅊㅇㄱㅇ}
정답 : &lt;7&gt; 글자
* 정답란에 띄어쓰기 없이 입력 후 제출해주세요.</t>
  </si>
  <si>
    <t>유화당 꽃다발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</si>
  <si>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4.[*화당]플레이스를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{ㅇㅅㄷㄱㅇ}
정답 : &lt;5&gt; 글자
* 정답란에 띄어쓰기 없이 입력 후 제출해주세요.</t>
  </si>
  <si>
    <t>창원테일러샵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</si>
  <si>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4.[*이비스포크]플레이스를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{ㅌㅂㅅ}
정답 : &lt;3&gt; 글자
* 정답란에 띄어쓰기 없이 입력 후 제출해주세요.</t>
  </si>
  <si>
    <t>*이비스포크</t>
  </si>
  <si>
    <t>https://m.place.naver.com/place/34827613/home</t>
  </si>
  <si>
    <t>인천공항 실내 주차</t>
  </si>
  <si>
    <t>인천공항 세일 실내</t>
  </si>
  <si>
    <t>인천공항 실내 주차 위치</t>
  </si>
  <si>
    <t>인천공항 실내 주차 예약</t>
  </si>
  <si>
    <t>인천공항 실내 발렛 대행</t>
  </si>
  <si>
    <t>인천공항 실내 발렛 업체</t>
  </si>
  <si>
    <t>인천공항 실내 주차 대행업체</t>
  </si>
  <si>
    <t>인천공항 주차대행 서비스</t>
  </si>
  <si>
    <t>인천공항 주차대행 세일</t>
  </si>
  <si>
    <t>인천공항 주차대행 방문접수</t>
  </si>
  <si>
    <t>인천공항 발렛파킹 세일</t>
  </si>
  <si>
    <t>인천공항 세일 주차</t>
  </si>
  <si>
    <t>인천공항 실내 발렛</t>
  </si>
  <si>
    <t>인천공항 실내 주차 업체</t>
  </si>
  <si>
    <t>을왕리 조개구이 맛집 추천</t>
  </si>
  <si>
    <t>을왕리 무한리필 조개구이</t>
  </si>
  <si>
    <t>광명 철산동 교정 예약</t>
  </si>
  <si>
    <t>전포역 마파두부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</si>
  <si>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{ㄷㄷㅅㄱㄹㄱㅇ}
정답 : &lt;7&gt; 글자
* 정답란에 띄어쓰기 없이 입력 후 제출해주세요.</t>
  </si>
  <si>
    <t>도덕산근린공원</t>
  </si>
  <si>
    <t>광명 사랑니 치과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</si>
  <si>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{ㅁㄱㄹㅊ}
정답 : &lt;4&gt; 글자
* 정답란에 띄어쓰기 없이 입력 후 제출해주세요.</t>
  </si>
  <si>
    <t>먹거리촌</t>
  </si>
  <si>
    <t>금련산역 육회</t>
  </si>
  <si>
    <t>광안 1동 뭉티기</t>
  </si>
  <si>
    <t>서면역 라미네이트 추천</t>
  </si>
  <si>
    <t>서면역 라미네이트 치과 예약</t>
  </si>
  <si>
    <t>서면역 전체 임플란트</t>
  </si>
  <si>
    <t>서면역 전체 임플란트 예약</t>
  </si>
  <si>
    <t>남양주 형사전문 법률사무소 상담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</si>
  <si>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4.[***혼전문 법률사무소나인 김현수변호사]플레이스를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{ㄴㅍㄹㄱㅇ}
정답 : &lt;5&gt; 글자
* 정답란에 띄어쓰기 없이 입력 후 제출해주세요.</t>
  </si>
  <si>
    <t>***혼전문 법률사무소나인 김현수변호사</t>
  </si>
  <si>
    <t>남양주 이혼전문 법률사무소</t>
  </si>
  <si>
    <t>남양주 이혼전문 법률사무소 추천</t>
  </si>
  <si>
    <t>남양주 이혼전문 법률사무소 상담</t>
  </si>
  <si>
    <t>남양주 이혼전문 법률사무소 예약</t>
  </si>
  <si>
    <t>신중동역 사랑니발치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</si>
  <si>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4.[***터스치과의원]플레이스를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</si>
  <si>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***터스치과의원</t>
  </si>
  <si>
    <t>신중동역 사랑니발치 예약</t>
  </si>
  <si>
    <t>신중동역 잇몸신경치료</t>
  </si>
  <si>
    <t>신중동역 잇몸신경치료 치과</t>
  </si>
  <si>
    <t>신중동역 잇몸신경치료 치과 예약</t>
  </si>
  <si>
    <t>대전 조정이혼전문 변호사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</si>
  <si>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4.[***혼전문변호사 법률사무소나인 최서희대전형사전문변호사]플레이스를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{ㄷㅅㄷㄱㅇ}
정답 : &lt;5&gt; 글자
* 정답란에 띄어쓰기 없이 입력 후 제출해주세요.</t>
  </si>
  <si>
    <t>***혼전문변호사 법률사무소나인 최서희대전형사전문변호사</t>
  </si>
  <si>
    <t>대전 조정이혼전문 법률사무소</t>
  </si>
  <si>
    <t>대전 조정이혼전문 법률사무소 추천</t>
  </si>
  <si>
    <t>대전 조정이혼전문 법률사무소 상담</t>
  </si>
  <si>
    <t>대전 조정이혼전문 법률사무소 예약</t>
  </si>
  <si>
    <t>01월 14일 마감</t>
  </si>
  <si>
    <t>포터2리스 슈퍼캡 AT 26년형 5년 LPG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</si>
  <si>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[렌탈] 현대 *터2 리스 슈*캡 초장* 스*트 AT 1톤 26*형 LPG 5년 3*승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차량유지 및 신차의 만족감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</si>
  <si>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편리한</t>
  </si>
  <si>
    <t>더케이특가대표</t>
  </si>
  <si>
    <t>https://thek-rentlease.com/home/m_view_car.php?ps_db=goods&amp;ps_boid=1101&amp;NaPm=ct%3Dmkdppjco%7Cci%3De32166baa29f0df5a9cff74f96af370ecdd2d964%7Ctr%3Dslsl%7Csn%3D12253417%7Chk%3D8ec5f154f804d634a598c62a2565a47c83f0b9b2</t>
  </si>
  <si>
    <t>포터2리스 슈퍼캡 AT 26년형 5년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</si>
  <si>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[렌탈] 현대 *터2 리스 슈*캡 초장* 스*트 AT 1톤 26*형 LPG 5년 3*승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차량유지 및 신차의 만족감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</si>
  <si>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https://m.search.naver.com/search.naver?sm=mtp_hty.top&amp;where=m&amp;query=%ED%8F%AC%ED%84%B02%EB%A6%AC%EC%8A%A4&amp;ackey=zcbizgke</t>
  </si>
  <si>
    <t>포터2리스 슈퍼캡 AT 26년형 5년 3인승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</si>
  <si>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[렌탈] 현대 *터2 리스 슈*캡 초장* 스*트 AT 1톤 26*형 LPG 5년 3*승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차량유지 및 신차의 만족감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</si>
  <si>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https://msearch.shopping.naver.com/search/all?query=%ED%8F%AC%ED%84%B02%EB%A6%AC%EC%8A%A4&amp;vertical=search</t>
  </si>
  <si>
    <t>포터2리스 슈퍼캡 초장축 AT 26년형 5년 LPG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</si>
  <si>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[렌탈] 현대 *터2 리스 슈*캡 초장* 스*트 AT 1톤 26*형 LPG 5년 3*승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차량유지 및 신차의 만족감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</si>
  <si>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냉동탑차 리스 하이 포터2 모던플러스 MT 24년형 2년 2WD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</si>
  <si>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 렌탈 ]현대 *터2 특장* 냉*탑차 리스 *이 초장* 슈퍼캡 *던플*스 MT 트윈컴* 1톤 LPG 24*형 2년 3인승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없이 자유로운 반납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</si>
  <si>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위약금</t>
  </si>
  <si>
    <t>https://thek-rentlease.com/home/m_view_car.php?ps_db=goods&amp;ps_boid=1434&amp;NaPm=ct%3Dmkdps9cg%7Cci%3D108e2a7371157551a504e6c6224eb07d241dbd0e%7Ctr%3Dslsl%7Csn%3D12253417%7Chk%3D4052beb0acf16fc4f1556fff3113531da3e64791</t>
  </si>
  <si>
    <t>냉동탑차 리스 하이 포터2 모던플러스 MT 24년형 2년 LPG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</si>
  <si>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 렌탈 ]현대 *터2 특장* 냉*탑차 리스 *이 초장* 슈퍼캡 *던플*스 MT 트윈컴* 1톤 LPG 24*형 2년 3인승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없이 자유로운 반납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</si>
  <si>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https://m.search.naver.com/search.naver?sm=mtp_hty.top&amp;where=m&amp;query=%EB%83%89%EB%8F%99%ED%83%91%EC%B0%A8+%EB%A6%AC%EC%8A%A4&amp;ackey=i2wl8bhs</t>
  </si>
  <si>
    <t>냉동탑차 리스 하이 포터2 모던플러스 MT 24년형 2년 3인승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</si>
  <si>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 렌탈 ]현대 *터2 특장* 냉*탑차 리스 *이 초장* 슈퍼캡 *던플*스 MT 트윈컴* 1톤 LPG 24*형 2년 3인승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없이 자유로운 반납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</si>
  <si>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https://msearch.shopping.naver.com/search/all?query=%EB%83%89%EB%8F%99%ED%83%91%EC%B0%A8%20%EB%A6%AC%EC%8A%A4&amp;vertical=search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</si>
  <si>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 렌탈 ]현대 *터2 특장* 냉*탑차 리스 *이 초장* 슈퍼캡 *던플*스 MT 트윈컴* 1톤 LPG 24*형 2년 3인승 2WD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더케이특가대표</t>
    </r>
    <r>
      <rPr>
        <sz val="0"/>
        <color theme="1"/>
        <rFont val="Arial"/>
      </rPr>
      <t xml:space="preserve">
5. 상품 상세설명에서 빈칸의 정답을 찾아 입력해주세요 
6. 정답 &lt; OOO 없이 자유로운 반납 &gt; </t>
    </r>
    <r>
      <rPr>
        <sz val="0"/>
        <color rgb="FFFF0000"/>
        <rFont val="Arial"/>
      </rPr>
      <t>3</t>
    </r>
    <r>
      <rPr>
        <sz val="0"/>
        <color theme="1"/>
        <rFont val="Arial"/>
      </rPr>
      <t>글자
* 정답란에 띄어쓰기 없이 입력 후 제출해주세요</t>
    </r>
  </si>
  <si>
    <t>어린이 치약 고불소 1450ppm 100g 민트향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</si>
  <si>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*미앤부 *티부 *450ppm *불소어린이치약 *00g *트향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미미앤부 민티부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</si>
  <si>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미미앤부 민티부</t>
  </si>
  <si>
    <t>https://smartstore.naver.com/mintyboo/products/12539672178</t>
  </si>
  <si>
    <t>LoKE</t>
  </si>
  <si>
    <t>어린이 치약 민티부 민트향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</si>
  <si>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*미앤부 *티부 *450ppm *불소어린이치약 *00g *트향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미미앤부 민티부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</si>
  <si>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https://m.search.naver.com/search.naver?sm=mtp_hty.top&amp;where=m&amp;query=%EC%96%B4%EB%A6%B0%EC%9D%B4%EC%B9%98%EC%95%BD&amp;ackey=3bo01w3u</t>
  </si>
  <si>
    <t>어린이 치약 1450ppm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</si>
  <si>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*미앤부 *티부 *450ppm *불소어린이치약 *00g *트향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미미앤부 민티부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</si>
  <si>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https://msearch.shopping.naver.com/search/all?query=%EC%96%B4%EB%A6%B0%EC%9D%B4%EC%B9%98%EC%95%BD&amp;vertical=search</t>
  </si>
  <si>
    <t>어린이 치약 민트향 100g 1450ppm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</si>
  <si>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*미앤부 *티부 *450ppm *불소어린이치약 *00g *트향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미미앤부 민티부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</si>
  <si>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590개</t>
  </si>
  <si>
    <t>어린이 치약 민티부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</si>
  <si>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*미앤부 *티부 *450ppm *불소어린이치약 *00g *트향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미미앤부 민티부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</si>
  <si>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https://m.smartstore.naver.com/mintyboo/products/12539672178</t>
  </si>
  <si>
    <t>겨울골프장갑 양손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</si>
  <si>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</si>
  <si>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</si>
  <si>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겨울골프장갑 양손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</si>
  <si>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</si>
  <si>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</si>
  <si>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맥*티 엔* 겨울 *프장갑 *손
 ( '광고' 클릭 절대 금지 )
 ▶판매처 : MacKulty
 5. 찜하기 클릭
 6. 바로가기 클릭
 7. 상품 클릭
 8. 링크(url) 복사 후 정답에 붙여넣기 후 제출</t>
    </r>
  </si>
  <si>
    <t>아이폰 케이스 럭키레드포니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</si>
  <si>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럭*레드*니 G*imm GRi*m. 아*폰 17 *이스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</si>
  <si>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https://smartstore.naver.com/grimm_grimm/products/12740609347</t>
  </si>
  <si>
    <t>아이폰 케이스 GRimm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</si>
  <si>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럭*레드*니 G*imm GRi*m. 아*폰 17 *이스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</si>
  <si>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https://m.search.naver.com/search.naver?sm=mtp_hty.top&amp;where=m&amp;query=%EC%95%84%EC%9D%B4%ED%8F%B0+%EC%BC%80%EC%9D%B4%EC%8A%A4&amp;ackey=zjwv8ixq</t>
  </si>
  <si>
    <t>아이폰 케이스 갤럭시 케이스 럭키레드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</si>
  <si>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럭*레드*니 G*imm GRi*m. 아*폰 17 *이스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</si>
  <si>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https://msearch.shopping.naver.com/search/all?query=%EC%95%84%EC%9D%B4%ED%8F%B0%20%EC%BC%80%EC%9D%B4%EC%8A%A4&amp;vertical=search</t>
  </si>
  <si>
    <t>아이폰 케이스 갤럭시 케이스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</si>
  <si>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럭*레드*니 G*imm GRi*m. 아*폰 17 *이스 갤럭* 케이*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</si>
  <si>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19개</t>
  </si>
  <si>
    <t>아이폰 케이스 Grimm 갤럭시 케이스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</si>
  <si>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럭*레드*니 G*imm GRi*m. 아*폰 17 *이스 갤럭* 케이*
 ( '광고' 클릭 절대 금지 )
 ▶판매처 : GRimm GRimm.
 5. 찜하기 클릭
 6. 바로가기 클릭
 7. 상품 클릭
 8. 링크(url) 복사 후 정답에 붙여넣기 후 제출</t>
    </r>
  </si>
  <si>
    <t>https://m.smartstore.naver.com/grimm_grimm/products/12740609347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</si>
  <si>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</si>
  <si>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</si>
  <si>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</si>
  <si>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</si>
  <si>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1,164개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</si>
  <si>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생* 각굴 삼*체 반*굴 하*셀 캠*용 구이
 ( '광고' 클릭 절대 금지 )
 ▶판매처 : 바다의품격
 5. 찜하기 클릭
 6. 바로가기 클릭
 7. 상품 클릭
 8. 링크(url) 복사 후 정답에 붙여넣기 후 제출</t>
    </r>
  </si>
  <si>
    <t>굴구이 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</si>
  <si>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</si>
  <si>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굴구이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</si>
  <si>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</si>
  <si>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</si>
  <si>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</si>
  <si>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2,252개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</si>
  <si>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굴 *철 최*급 석화 *굴 세척 생굴 1kg
 ( '광고' 클릭 절대 금지 )
 ▶판매처 : 바다의 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</si>
  <si>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</si>
  <si>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</si>
  <si>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</si>
  <si>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</si>
  <si>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5,322개</t>
  </si>
  <si>
    <t>가리비 조개찜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</si>
  <si>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가*비 제철 세척 비단 홍**비 1kg 캠핑 조**이 찜
 ( '광고' 클릭 절대 금지 )
 ▶판매처 : 바다의품격
 5. 찜하기 클릭
 6. 바로가기 클릭
 7. 상품 클릭
 8. 링크(url) 복사 후 정답에 붙여넣기 후 제출</t>
    </r>
  </si>
  <si>
    <t>K</t>
  </si>
  <si>
    <t>AS 재세팅</t>
  </si>
  <si>
    <t>ARTE DEL SOGNO 파티 미술관</t>
  </si>
  <si>
    <t>평택 꿈의 미술관 이벤트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</si>
  <si>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&lt;7&gt; 글자
* 정답란에 띄어쓰기 없이 입력 후 제출해주세요.</t>
  </si>
  <si>
    <t>2월 세팅 완 ~ 2/13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</si>
  <si>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</si>
  <si>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4.[*이수마]플레이스를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&lt;5&gt; 글자
* 정답란에 띄어쓰기 없이 입력 후 제출해주세요.</t>
  </si>
  <si>
    <t>울산 입주청소 4285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</si>
  <si>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</si>
  <si>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</si>
  <si>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&lt;7&gt; 글자
* 정답란에 띄어쓰기 없이 입력 후 제출해주세요.</t>
  </si>
  <si>
    <t>신사동 포차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</si>
  <si>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</si>
  <si>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>신사동 단체 포차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</si>
  <si>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4.[*미포차]플레이스를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&lt;8&gt; 글자
* 정답란에 띄어쓰기 없이 입력 후 제출해주세요.</t>
  </si>
  <si>
    <t>고성 생선회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</si>
  <si>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&lt;5&gt; 글자
* 정답란에 띄어쓰기 없이 입력 후 제출해주세요.</t>
  </si>
  <si>
    <t>켄싱턴해변</t>
  </si>
  <si>
    <t>https://m.place.naver.com/restaurant/1621134588/home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</si>
  <si>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&lt;7&gt; 글자
* 정답란에 띄어쓰기 없이 입력 후 제출해주세요.</t>
  </si>
  <si>
    <t>교암리해수욕장</t>
  </si>
  <si>
    <t>고성 청간해변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</si>
  <si>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&lt;4&gt; 글자
* 정답란에 띄어쓰기 없이 입력 후 제출해주세요.</t>
  </si>
  <si>
    <t>고성 청간해변 물회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</si>
  <si>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4.[*락간횟집]플레이스를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</si>
  <si>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 xml:space="preserve">고성 청간해변 모듬회
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</si>
  <si>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</si>
  <si>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</si>
  <si>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>제주 협재 브런치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</si>
  <si>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&lt;8&gt; 글자
* 정답란에 띄어쓰기 없이 입력 후 제출해주세요.</t>
  </si>
  <si>
    <t>제주 협재 토스트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</si>
  <si>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4.[**글 라운지 토스트 브런치 협재점]플레이스를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&lt;4&gt; 글자
* 정답란에 띄어쓰기 없이 입력 후 제출해주세요.</t>
  </si>
  <si>
    <t>제주 협재 토스트 카페</t>
  </si>
  <si>
    <t>가산디지털 구축물해체공사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</si>
  <si>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4.[*거의정석 금천구점]플레이스를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&lt;7&gt; 글자
* 정답란에 띄어쓰기 없이 입력 후 제출해주세요.</t>
  </si>
  <si>
    <t>구룡어린이공원</t>
  </si>
  <si>
    <t>*거의정석 금천구점</t>
  </si>
  <si>
    <t>https://m.place.naver.com/place/2089033796/home</t>
  </si>
  <si>
    <t>가산디지털 구축물해체공사 업체</t>
  </si>
  <si>
    <t>철산로데오거리</t>
  </si>
  <si>
    <t>수완동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</si>
  <si>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&lt;6&gt; 글자
* 정답란에 띄어쓰기 없이 입력 후 제출해주세요.</t>
  </si>
  <si>
    <t>수완동 임플란트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</si>
  <si>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&lt;7&gt; 글자
* 정답란에 띄어쓰기 없이 입력 후 제출해주세요.</t>
  </si>
  <si>
    <t>수완동 야간진료치과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</si>
  <si>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{}
정답 : &lt;4&gt; 글자
* 정답란에 띄어쓰기 없이 입력 후 제출해주세요.</t>
  </si>
  <si>
    <t>수완동 치아미백</t>
  </si>
  <si>
    <t>장덕공원</t>
  </si>
  <si>
    <t>광주 수완동 소아치과</t>
  </si>
  <si>
    <t>수완동왕버들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</si>
  <si>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{ㅍㅇㅎㄱㅈ}
정답 : &lt;5&gt; 글자
* 정답란에 띄어쓰기 없이 입력 후 제출해주세요.</t>
  </si>
  <si>
    <t>잠실역 이자카야 추천</t>
  </si>
  <si>
    <t>잠실역 이자카야 맛집</t>
  </si>
  <si>
    <t>방이동 이자카야 술집</t>
  </si>
  <si>
    <t>무주 능이버섯전골 맛집</t>
  </si>
  <si>
    <t>https://m.place.naver.com/restaurant/1067622555/home?entry=plt</t>
  </si>
  <si>
    <t>무주 산채비빔밥</t>
  </si>
  <si>
    <t>무주 불고기백반</t>
  </si>
  <si>
    <t>무주 능이해장국</t>
  </si>
  <si>
    <t>전포동 마파두부</t>
  </si>
  <si>
    <t>전포역 마파두부 추천</t>
  </si>
  <si>
    <t>전포동 마파두부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</si>
  <si>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{ㅅㅅㅎㄱㅈ}
정답 : &lt;5&gt; 글자
* 정답란에 띄어쓰기 없이 입력 후 제출해주세요.</t>
  </si>
  <si>
    <t>곤지암읍 오향리 돼지고기</t>
  </si>
  <si>
    <t>곤지암읍 돼지고기 맛집</t>
  </si>
  <si>
    <t>상주 개운동 돼지갈비</t>
  </si>
  <si>
    <t>상수역 칵테일바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</si>
  <si>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{ㅎㄷㄱㄱㅅㅇㄱㄹ}
정답 : &lt;8&gt; 글자
* 정답란에 띄어쓰기 없이 입력 후 제출해주세요.</t>
  </si>
  <si>
    <t>상수역 칵테일바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</si>
  <si>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4.[*비]플레이스를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{ㅇㅎㅈㅇㅅㄱㅇ}
정답 : &lt;7&gt; 글자
* 정답란에 띄어쓰기 없이 입력 후 제출해주세요.</t>
  </si>
  <si>
    <t>수원역 생딸기우유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</si>
  <si>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4.[*트2]플레이스를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{ㅅㅎㅊ}
정답 : &lt;3&gt; 글자
* 정답란에 띄어쓰기 없이 입력 후 제출해주세요.</t>
  </si>
  <si>
    <t>*트2</t>
  </si>
  <si>
    <t>https://m.place.naver.com/restaurant/2077138001/home</t>
  </si>
  <si>
    <t>수원역 뱅쇼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</si>
  <si>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4.[*트2]플레이스를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{ㅅㅇㅎㄱ}
정답 : &lt;4&gt; 글자
* 정답란에 띄어쓰기 없이 입력 후 제출해주세요.</t>
  </si>
  <si>
    <t>양산 손두부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</si>
  <si>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4.[*성산가는길 양산본점]플레이스를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{ㅇㅇㅇ}
정답 : &lt;3&gt; 글자
* 정답란에 띄어쓰기 없이 입력 후 제출해주세요.</t>
  </si>
  <si>
    <t>안양암</t>
  </si>
  <si>
    <t>*성산가는길 양산본점</t>
  </si>
  <si>
    <t>https://m.place.naver.com/restaurant/11879404/home</t>
  </si>
  <si>
    <t>양산 순두부찌개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</si>
  <si>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4.[*성산가는길 양산본점]플레이스를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{ㅌㄷㅅ}
정답 : &lt;3&gt; 글자
* 정답란에 띄어쓰기 없이 입력 후 제출해주세요.</t>
  </si>
  <si>
    <t>통도사</t>
  </si>
  <si>
    <t>용연리 손두부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</si>
  <si>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4.[*성산가는길 양산본점]플레이스를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{ㅅㅁㅇ}
정답 : &lt;3&gt; 글자
* 정답란에 띄어쓰기 없이 입력 후 제출해주세요.</t>
  </si>
  <si>
    <t>사명암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</si>
  <si>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4.[**84 한우클래식 천안본점]플레이스를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{ㅆㅇㄱㅇ}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</si>
  <si>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프라**]플레이스를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{ㅆㅇㄷㅅㄷ}
정답 : &lt;5&gt; 글자
* 정답란에 띄어쓰기 없이 입력 후 제출해주세요.</t>
  </si>
  <si>
    <t>쌍용동성당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</si>
  <si>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하이**]플레이스를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{ㅊㅇㄱㄹㄱㅇ}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</si>
  <si>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4.[1984 한우클래식 울**]플레이스를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{ㅎㅇㅅ}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</si>
  <si>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4.[*채색]플레이스를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{ㅇㅇㅅ}
정답 : &lt;3&gt; 글자
* 정답란에 띄어쓰기 없이 입력 후 제출해주세요.</t>
  </si>
  <si>
    <t>01월 15일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</si>
  <si>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*인오프너 *동 *프너 *인따개 *르크 *따기 *인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</si>
  <si>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*인오프너 *동 *프너 *인따개 *르크 *따기 *인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</si>
  <si>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https://m.search.naver.com/search.naver?sm=mtp_hty.top&amp;where=m&amp;query=%EC%98%A4%ED%94%84%EB%84%88&amp;ackey=7x40gd4i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</si>
  <si>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*인오프너 *동 *프너 *인따개 *르크 *따기 *인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</si>
  <si>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*인오프너 *동 *프너 *인따개 *르크 *따기 *인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더카인드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</si>
  <si>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540개</t>
  </si>
  <si>
    <t>와인오프너 병따개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</si>
  <si>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*인오프너 *동 *프너 *인따개 *르크 *따기 *인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더카인드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</si>
  <si>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*퍼와사비 *백 *추냉이 잎 *아찌 *00g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</si>
  <si>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*퍼와사비 *백 *추냉이 잎 *아찌 *00g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</si>
  <si>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https://m.search.naver.com/search.naver?sm=mtp_hty.top&amp;where=m&amp;query=%EB%B0%98%EC%B0%AC&amp;ackey=aeal70xt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</si>
  <si>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*퍼와사비 *백 *추냉이 잎 *아찌 *00g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</si>
  <si>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https://msearch.shopping.naver.com/search/all?query=%EB%B0%98%EC%B0%AC&amp;vertical=search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</si>
  <si>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*퍼와사비 *백 *추냉이 잎 *아찌 *00g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</si>
  <si>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419개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</si>
  <si>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*퍼와사비 *백 *추냉이 잎 *아찌 *00g
 ( '광고' 클릭 절대 금지 )
 ▶판매처 : 슈퍼와사비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</si>
  <si>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</si>
  <si>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</si>
  <si>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화장대 YWG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</si>
  <si>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</si>
  <si>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</si>
  <si>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736개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</si>
  <si>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</si>
  <si>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소이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</si>
  <si>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</si>
  <si>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</si>
  <si>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통큰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</si>
  <si>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</si>
  <si>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소이 SS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</si>
  <si>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빅 *라이딩 통큰 수*침* SS 프*임
 ( '광고' 클릭 절대 금지 )
 ▶판매처 : 온라인 브랜드 가구
 5. 찜하기 클릭
 6. 바로가기 클릭
 7. 상품 클릭
 8. 링크(url) 복사 후 정답에 붙여넣기 후 제출</t>
    </r>
  </si>
  <si>
    <t>모션데스크 파로마 자작엣지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</si>
  <si>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*동책* 모션데*크 1000x650mm, 자*엣지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</si>
  <si>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https://smartstore.naver.com/furnionehome/products/12765179173</t>
  </si>
  <si>
    <t>모션데스크 파로마 소이 전동책상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</si>
  <si>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*동책* 모션데*크 1000x650mm, 자*엣지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</si>
  <si>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https://m.search.naver.com/search.naver?sm=mtp_hty.top&amp;where=m&amp;query=%EB%AA%A8%EC%85%98%EB%8D%B0%EC%8A%A4%ED%81%AC&amp;ackey=njsa2o0q</t>
  </si>
  <si>
    <t>모션데스크 파로마 1000x650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</si>
  <si>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*동책* 모션데*크 1000x650mm, 자*엣지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</si>
  <si>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https://msearch.shopping.naver.com/search/all?query=%EB%AA%A8%EC%85%98%EB%8D%B0%EC%8A%A4%ED%81%AC&amp;vertical=search</t>
  </si>
  <si>
    <t>모션데스크 파로마 소이 자작엣지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</si>
  <si>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*동책* 모션데*크 1000x650mm, 자*엣지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</si>
  <si>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</si>
  <si>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파로* 소이 *동책* 모션데*크 1000x650mm, 자*엣지
 ( '광고' 클릭 절대 금지 )
 ▶판매처 : 온라인 브랜드 가구
 5. 찜하기 클릭
 6. 바로가기 클릭
 7. 상품 클릭
 8. 링크(url) 복사 후 정답에 붙여넣기 후 제출</t>
    </r>
  </si>
  <si>
    <t>https://m.smartstore.naver.com/furnionehome/products/12765179173</t>
  </si>
  <si>
    <t>침대 파로마 심플 본넬스프링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</si>
  <si>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*플 일*형 침* SS 본넬*프링 *CD040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</si>
  <si>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https://smartstore.naver.com/furnionehome/products/5403844054</t>
  </si>
  <si>
    <t>침대 파로마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</si>
  <si>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*플 일*형 침* SS 본넬*프링 *CD040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</si>
  <si>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YCD040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</si>
  <si>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*플 일*형 침* SS 본넬*프링 *CD040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</si>
  <si>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파로마 소이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</si>
  <si>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파로* 소이 *플 일*형 침* SS 본넬*프링 *CD040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</si>
  <si>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274개</t>
  </si>
  <si>
    <t>침대 파로마 본넬스프링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</si>
  <si>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파로* 소이 *플 일*형 침* SS 본넬*프링 *CD040
 ( '광고' 클릭 절대 금지 )
 ▶판매처 : 온라인 브랜드 가구
 5. 찜하기 클릭
 6. 바로가기 클릭
 7. 상품 클릭
 8. 링크(url) 복사 후 정답에 붙여넣기 후 제출</t>
    </r>
  </si>
  <si>
    <t>https://m.smartstore.naver.com/furnionehome/products/5403844054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</si>
  <si>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</si>
  <si>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</si>
  <si>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모노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</si>
  <si>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</si>
  <si>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</si>
  <si>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</si>
  <si>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t>주방수납장 라자가구 밥솥장 수납장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</si>
  <si>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</si>
  <si>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</si>
  <si>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https://m.search.naver.com/search.naver?sm=mtp_hty.top&amp;where=m&amp;query=%EC%A3%BC%EB%B0%A9%EC%88%98%EB%82%A9%EC%9E%A5&amp;ackey=sjtiwgdk</t>
  </si>
  <si>
    <t>주방수납장 라자가구 밥솥장 3단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</si>
  <si>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</si>
  <si>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주방수납장 라자가구 화이트 3단 데코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</si>
  <si>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</si>
  <si>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460개</t>
  </si>
  <si>
    <t>주방수납장 라자가구 밥솥장 인출</t>
  </si>
  <si>
    <t>옷장 라자가구 위드 슬라이딩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</si>
  <si>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</si>
  <si>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옷장 라자가구 위드 1200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</si>
  <si>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</si>
  <si>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</si>
  <si>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</si>
  <si>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331개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</si>
  <si>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</si>
  <si>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t>펫공기청정기 클라르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</si>
  <si>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클*르 펫*기청*기 *양이*기청정* 강*지 반*동물 털 냄새 *레르기 흡* 공청*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클라르.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</si>
  <si>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클라르.</t>
  </si>
  <si>
    <t>https://smartstore.naver.com/_klar/products/12966603587</t>
  </si>
  <si>
    <t>펫공기청정기 클라르 반려동물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</si>
  <si>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클*르 펫*기청*기 *양이*기청정* 강*지 반*동물 털 냄새 *레르기 흡* 공청*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클라르.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</si>
  <si>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https://m.search.naver.com/search.naver?sm=mtp_hty.top&amp;where=m&amp;query=%ED%8E%AB%EA%B3%B5%EA%B8%B0%EC%B2%AD%EC%A0%95%EA%B8%B0&amp;ackey=mfohyuoi</t>
  </si>
  <si>
    <t>펫공기청정기 클라르 알레르기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</si>
  <si>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클*르 펫*기청*기 *양이*기청정* 강*지 반*동물 털 냄새 *레르기 흡* 공청*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클라르.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</si>
  <si>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https://msearch.shopping.naver.com/search/all?query=%ED%8E%AB%EA%B3%B5%EA%B8%B0%EC%B2%AD%EC%A0%95%EA%B8%B0&amp;vertical=search</t>
  </si>
  <si>
    <t>펫공기청정기 클라르 고양이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</si>
  <si>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클*르 펫*기청*기 *양이*기청정* 강*지 반*동물 털 냄새 *레르기 흡* 공청*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클라르.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</si>
  <si>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펫공기청정기 클라르 강아지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</si>
  <si>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클*르 펫*기청*기 *양이*기청정* 강*지 반*동물 털 냄새 *레르기 흡* 공청*
 ( '광고' 클릭 절대 금지 )
 ▶판매처 : 클라르.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</si>
  <si>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</si>
  <si>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수제청과일청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</si>
  <si>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</si>
  <si>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페션후르츠 자몽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</si>
  <si>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</si>
  <si>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멜**우어 수*청 과일청 선**트 650g 레몬 자몽 청귤 패션**츠 생강 답례품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</si>
  <si>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747개</t>
  </si>
  <si>
    <t>수제청 과일청 650G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</si>
  <si>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멜**우어 수*청 과일청 선**트 650g 레몬 자몽 청귤 패션**츠 생강 답례품
 ( '광고' 클릭 절대 금지 )
 ▶판매처 : Melihour
 5. 찜하기 클릭
 6. 바로가기 클릭
 7. 상품 클릭
 8. 링크(url) 복사 후 정답에 붙여넣기 후 제출</t>
    </r>
  </si>
  <si>
    <t>냉동귀뚜라미 파충류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</si>
  <si>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</si>
  <si>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냉동귀뚜라미 도마뱀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</si>
  <si>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</si>
  <si>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냉동귀뚜라미 먹이용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</si>
  <si>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</si>
  <si>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냉동귀뚜라미 냉뚜리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</si>
  <si>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</si>
  <si>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냉동귀뚜라미 크레스티드게코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</si>
  <si>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냉동 귀**미 냉*리 크레***게코 도*뱀 파*류 먹이 먹*용 중 20g 약 120*리
 ( '광고' 클릭 절대 금지 )
 ▶판매처 : 랩티케어
 5. 찜하기 클릭
 6. 바로가기 클릭
 7. 상품 클릭
 8. 링크(url) 복사 후 정답에 붙여넣기 후 제출</t>
    </r>
  </si>
  <si>
    <t>쌍별귀뚜라미 먹이용 소 50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</si>
  <si>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</si>
  <si>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쌍별귀뚜라미 파충류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</si>
  <si>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</si>
  <si>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쌍별귀뚜라미 소50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</si>
  <si>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</si>
  <si>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쌍별귀뚜라미 먹이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</si>
  <si>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쌍**뚜라미 귀**미 도마뱀 파*류 살**는 먹이 크레스**게코 먹*용 소 50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</si>
  <si>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940개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</si>
  <si>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쌍**뚜라미 귀**미 도마뱀 파*류 살**는 먹이 크레스**게코 먹*용 소 50
 ( '광고' 클릭 절대 금지 )
 ▶판매처 : 랩티케어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</si>
  <si>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안동 장마 안*마 참마 생마 산마 **앗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</si>
  <si>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안동 장마 안*마 참마 생마 산마 **앗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</si>
  <si>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안동 장마 안*마 참마 생마 산마 **앗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</si>
  <si>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안동마 티알마켓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</si>
  <si>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안동 장마 안*마 참마 생마 산마 **앗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</si>
  <si>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안동 장마 안*마 참마 생마 산마 **앗
 ( '광고' 클릭 절대 금지 )
 ▶판매처 : 티알마켓
 5. 찜하기 클릭
 6. 바로가기 클릭
 7. 상품 클릭
 8. 링크(url) 복사 후 정답에 붙여넣기 후 제출</t>
    </r>
  </si>
  <si>
    <t>구좌당근 국내산 제주맛쟁이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</si>
  <si>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제주* 구좌 흙*근 왕 5kg 10kg *내산 요*용 *스용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제주맛쟁이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</si>
  <si>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제주맛쟁이</t>
  </si>
  <si>
    <t>https://smartstore.naver.com/jejumat/products/11895371795</t>
  </si>
  <si>
    <t>구좌당근 5kg 제주맛쟁이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</si>
  <si>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제주* 구좌 흙*근 왕 5kg 10kg *내산 요*용 *스용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제주맛쟁이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</si>
  <si>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https://m.search.naver.com/search.naver?sm=mtp_hty.top&amp;where=m&amp;query=%EA%B5%AC%EC%A2%8C%EB%8B%B9%EA%B7%BC&amp;ackey=u7ehmbae</t>
  </si>
  <si>
    <t>구좌당근 요리용 제주맛쟁이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</si>
  <si>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제주* 구좌 흙*근 왕 5kg 10kg *내산 요*용 *스용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제주맛쟁이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</si>
  <si>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https://msearch.shopping.naver.com/search/all?query=%EA%B5%AC%EC%A2%8C%EB%8B%B9%EA%B7%BC&amp;vertical=search</t>
  </si>
  <si>
    <t>구좌당근 제주맛쟁이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</si>
  <si>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제주* 구좌 흙*근 왕 5kg 10kg *내산 요*용 *스용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제주맛쟁이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</si>
  <si>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구좌당근 10kg 제주맛쟁이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</si>
  <si>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제주* 구좌 흙*근 왕 5kg 10kg *내산 요*용 *스용
 ( '광고' 클릭 절대 금지 )
 ▶판매처 : 제주맛쟁이
 5. 찜하기 클릭
 6. 바로가기 클릭
 7. 상품 클릭
 8. 링크(url) 복사 후 정답에 붙여넣기 후 제출</t>
    </r>
  </si>
  <si>
    <t>https://m.smartstore.naver.com/jejumat/products/11895371795</t>
  </si>
  <si>
    <t>캣타워 스크래처 창문해먹 선반 캣워크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</si>
  <si>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창*전망* 에*(AI*) 고*이 미니 캣*워 스*래쳐 창*해먹 선* 캣워*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차차네점빵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</si>
  <si>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차차네점빵</t>
  </si>
  <si>
    <t>https://smartstore.naver.com/chacha_mall/products/12973388302</t>
  </si>
  <si>
    <t>캣타워 창틀전망대 에어 고양이 미니 캣타워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</si>
  <si>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창*전망* 에*(AI*) 고*이 미니 캣*워 스*래쳐 창*해먹 선* 캣워*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차차네점빵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</si>
  <si>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https://m.search.naver.com/search.naver?sm=mtp_hty.top&amp;where=m&amp;query=%EC%BA%A3%ED%83%80%EC%9B%8C&amp;ackey=pj99jmik</t>
  </si>
  <si>
    <t>캣타워 창틀전망대 에어 고양이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</si>
  <si>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창*전망* 에*(AI*) 고*이 미니 캣*워 스*래쳐 창*해먹 선* 캣워*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차차네점빵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</si>
  <si>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https://msearch.shopping.naver.com/search/all?query=%EC%BA%A3%ED%83%80%EC%9B%8C&amp;vertical=search</t>
  </si>
  <si>
    <t>캣타워 창틀전망대 에어 스크래쳐 창문해먹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</si>
  <si>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창*전망* 에*(AI*) 고*이 미니 캣*워 스*래쳐 창*해먹 선* 캣워*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차차네점빵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</si>
  <si>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캣타워 창틀전망대 에어 스크래쳐 선반 캣워크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</si>
  <si>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창*전망* 에*(AI*) 고*이 미니 캣*워 스*래쳐 창*해먹 선* 캣워*
 ( '광고' 클릭 절대 금지 )
 ▶판매처 : 차차네점빵
 5. 찜하기 클릭
 6. 바로가기 클릭
 7. 상품 클릭
 8. 링크(url) 복사 후 정답에 붙여넣기 후 제출</t>
    </r>
  </si>
  <si>
    <t>https://m.smartstore.naver.com/chacha_mall/products/12973388302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</si>
  <si>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</si>
  <si>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</si>
  <si>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</si>
  <si>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</si>
  <si>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520개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</si>
  <si>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</si>
  <si>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t>바라클라바 버프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</si>
  <si>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*라클*바 겨울 *닝 골프 등산 *키 넥*머 남자 바*클라* 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</si>
  <si>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바라클라바 청풍문 넥워머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</si>
  <si>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*라클*바 겨울 *닝 골프 등산 *키 넥*머 남자 바*클라* 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</si>
  <si>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바라클라바 겨울 러닝 넥워머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</si>
  <si>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*라클*바 겨울 *닝 골프 등산 *키 넥*머 남자 바*클라* 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</si>
  <si>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바라클라바 겨울 러닝 등산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</si>
  <si>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*라클*바 겨울 *닝 골프 등산 *키 넥*머 남자 바*클라* 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</si>
  <si>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561개</t>
  </si>
  <si>
    <t>바라클라바 겨울 러닝 스키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</si>
  <si>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*라클*바 겨울 *닝 골프 등산 *키 넥*머 남자 바*클라* 버*
 ( '광고' 클릭 절대 금지 )
 ▶판매처 : 청풍문-bluewind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</si>
  <si>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</si>
  <si>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2월 세팅 완~ 2/15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</si>
  <si>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</si>
  <si>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</si>
  <si>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하*이꽃 플*메리* 결혼 돌*치 *례품 천*비누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온비다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</si>
  <si>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420개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</si>
  <si>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하*이꽃 플*메리* 결혼 돌*치 *례품 천*비누
 ( '광고' 클릭 절대 금지 )
 ▶판매처 : 온비다
 5. 찜하기 클릭
 6. 바로가기 클릭
 7. 상품 클릭
 8. 링크(url) 복사 후 정답에 붙여넣기 후 제출</t>
    </r>
  </si>
  <si>
    <t>넥워머 청풍문 발라클라바 목토시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</si>
  <si>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넥*머 겨울 *닝 골프 등* 스키 *라클*바 넥*머 *라클*바 *토시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</si>
  <si>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https://smartstore.naver.com/bluewind-korea/products/7894592401</t>
  </si>
  <si>
    <t>넥워머 청풍문 바라클라바 넥워머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</si>
  <si>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넥*머 겨울 *닝 골프 등* 스키 *라클*바 넥*머 *라클*바 *토시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</si>
  <si>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https://m.search.naver.com/search.naver?sm=mtp_hty.top&amp;where=m&amp;query=%EB%84%A5%EC%9B%8C%EB%A8%B8&amp;ackey=drclky8i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</si>
  <si>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넥*머 겨울 *닝 골프 등* 스키 *라클*바 넥*머 *라클*바 *토시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</si>
  <si>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넥워머 청풍문 목토시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</si>
  <si>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넥*머 겨울 *닝 골프 등* 스키 *라클*바 넥*머 *라클*바 *토시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</si>
  <si>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142개</t>
  </si>
  <si>
    <t>넥워머 청풍문 겨울 러닝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</si>
  <si>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청풍* 넥*머 겨울 *닝 골프 등* 스키 *라클*바 넥*머 *라클*바 *토시
 ( '광고' 클릭 절대 금지 )
 ▶판매처 : 청풍문-bluewind
 5. 찜하기 클릭
 6. 바로가기 클릭
 7. 상품 클릭
 8. 링크(url) 복사 후 정답에 붙여넣기 후 제출</t>
    </r>
  </si>
  <si>
    <t>https://m.smartstore.naver.com/bluewind-korea/products/7894592401</t>
  </si>
  <si>
    <t>자외선차단마스크 청풍문 자외선차단마스크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</si>
  <si>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자*선*단마*크 겨울 골* 스키 방* 안면 페*스 *스크 *굴가리*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</si>
  <si>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청풍문 안면페이스 얼굴가리개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</si>
  <si>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자*선*단마*크 겨울 골* 스키 방* 안면 페*스 *스크 *굴가리*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</si>
  <si>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청풍문 얼굴가리개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</si>
  <si>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자*선*단마*크 겨울 골* 스키 방* 안면 페*스 *스크 *굴가리*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</si>
  <si>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자외선차단마스크 청풍문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</si>
  <si>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청풍* 자*선*단마*크 겨울 골* 스키 방* 안면 페*스 *스크 *굴가리*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</si>
  <si>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개</t>
  </si>
  <si>
    <t>자외선차단마스크 청풍문 마스크 스키 방한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</si>
  <si>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청풍* 자*선*단마*크 겨울 골* 스키 방* 안면 페*스 *스크 *굴가리*
 ( '광고' 클릭 절대 금지 )
 ▶판매처 : 청풍문-bluewind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</si>
  <si>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</si>
  <si>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</si>
  <si>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</si>
  <si>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대형 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</si>
  <si>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졸*식 꽃*발 생**송 축하 기념 연인 선물 대형 L
 ( '광고' 클릭 절대 금지 )
 ▶판매처 : 토일월플라워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</si>
  <si>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</si>
  <si>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</si>
  <si>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</si>
  <si>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졸*식 꽃*발 생**송 축하 기념 연인 선물 중형 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토일월플라워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</si>
  <si>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졸*식 꽃*발 생**송 축하 기념 연인 선물 중형 M
 ( '광고' 클릭 절대 금지 )
 ▶판매처 : 토일월플라워
 5. 찜하기 클릭
 6. 바로가기 클릭 
 7. 상품 클릭
 8. 링크(url) 복사 후 정답에 붙여넣기 후 제출</t>
    </r>
  </si>
  <si>
    <t>빨아쓰는마스크 귀편한 새부리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</si>
  <si>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 마스* *레스*리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</si>
  <si>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빨아쓰는마스크 귀편한 면 새부리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</si>
  <si>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 마스* *레스*리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</si>
  <si>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https://m.search.naver.com/search.naver?sm=mtp_hty.top&amp;where=m&amp;query=%EB%A7%88%EC%8A%A4%ED%81%AC&amp;ackey=4k0vkvqp</t>
  </si>
  <si>
    <t>빨아쓰는마스크 청풍문 천 마스크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</si>
  <si>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 마스* *레스*리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</si>
  <si>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https://msearch.shopping.naver.com/search/all?query=%EB%A7%88%EC%8A%A4%ED%81%AC&amp;vertical=search</t>
  </si>
  <si>
    <t>빨아쓰는마스크 귀편한 새부리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</si>
  <si>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 마스* *레스*리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</si>
  <si>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64개</t>
  </si>
  <si>
    <t>빨아쓰는마스크 숨쉬기편한 새부리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</si>
  <si>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빨*쓰는 면 천 *스크 숨*기편* 귀*한 *부리 마스* *레스*리
 ( '광고' 클릭 절대 금지 )
 ▶판매처 : 청풍문-bluewind
 5. 찜하기 클릭
 6. 바로가기 클릭 
 7. 상품 클릭
 8. 링크(url) 복사 후 정답에 붙여넣기 후 제출</t>
    </r>
  </si>
  <si>
    <t>2월 세팅 완~ 2/14</t>
  </si>
  <si>
    <t>삼척횟집 해원펠리스횟집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</si>
  <si>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4.[*원펠리스횟집]플레이스를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{ㅇㅅㅊ}
정답 : &lt;3&gt; 글자
* 정답란에 띄어쓰기 없이 입력 후 제출해주세요.</t>
  </si>
  <si>
    <t>오십천</t>
  </si>
  <si>
    <t>*원펠리스횟집</t>
  </si>
  <si>
    <t>https://m.place.naver.com/restaurant/1797345400/home?entry=pll</t>
  </si>
  <si>
    <t>삼척 해원펠리스횟집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</si>
  <si>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4.[*원펠리스횟집]플레이스를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{ㅇㅂㅎㅂ}
정답 : &lt;4&gt; 글자
* 정답란에 띄어쓰기 없이 입력 후 제출해주세요.</t>
  </si>
  <si>
    <t>오분해변</t>
  </si>
  <si>
    <t>삼척 정하동 해원펠리스횟집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</si>
  <si>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4.[*원펠리스횟집]플레이스를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{ㅂㅊㅈㄱㄱㅇ}
정답 : &lt;6&gt; 글자
* 정답란에 띄어쓰기 없이 입력 후 제출해주세요.</t>
  </si>
  <si>
    <t>비치조각공원</t>
  </si>
  <si>
    <t>버티컬 써니앤창 커튼블라인드 평택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</si>
  <si>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4.[*니앤창 커튼블라인드 평택]플레이스를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{ㅈㄷㄱㄹㄱㅇ}
정답 : &lt;6&gt; 글자
* 정답란에 띄어쓰기 없이 입력 후 제출해주세요.</t>
  </si>
  <si>
    <t>장당근린공원</t>
  </si>
  <si>
    <t>*니앤창 커튼블라인드 평택</t>
  </si>
  <si>
    <t>https://m.place.naver.com/place/1005166855/home?entry=pll</t>
  </si>
  <si>
    <t>써니앤창 커튼블라인드 평택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</si>
  <si>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4.[*니앤창 커튼블라인드 평택]플레이스를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{ㅅㄱㅅ}
정답 : &lt;3&gt; 글자
* 정답란에 띄어쓰기 없이 입력 후 제출해주세요.</t>
  </si>
  <si>
    <t>써니앤창 커튼블라인드 평택 가격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</si>
  <si>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4.[*니앤창 커튼블라인드 평택]플레이스를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{ㅊㅇㄱㅇ}
정답 : &lt;4&gt; 글자
* 정답란에 띄어쓰기 없이 입력 후 제출해주세요.</t>
  </si>
  <si>
    <t>대구커플마사지 대구마사지엔 헤스티아</t>
  </si>
  <si>
    <t>대구마사지엔 헤스티아 체형관리</t>
  </si>
  <si>
    <t>대구마사지엔 헤스티아 피부관리</t>
  </si>
  <si>
    <t>안산 이자카야 숙성회</t>
  </si>
  <si>
    <t>https://m.place.naver.com/restaurant/1582300344/</t>
  </si>
  <si>
    <t>안산 이자카야 갑오징어숙회</t>
  </si>
  <si>
    <t>안산 이자카야 석화</t>
  </si>
  <si>
    <t>대전 입주청소 3043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</si>
  <si>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{ㅇㅅㅌㅎㄱㄹ}
정답 : &lt;6&gt; 글자
* 정답란에 띄어쓰기 없이 입력 후 제출해주세요.</t>
  </si>
  <si>
    <t>인쇄특화거리</t>
  </si>
  <si>
    <t>https://m.place.naver.com/place/1777868408/</t>
  </si>
  <si>
    <t>홍도동 입주청소 3043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</si>
  <si>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4.[*주청소]플레이스를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{ㄷㄷㅊ}
정답 : &lt;3&gt; 글자
* 정답란에 띄어쓰기 없이 입력 후 제출해주세요.</t>
  </si>
  <si>
    <t>대동천</t>
  </si>
  <si>
    <t>공항동 라움주차대행</t>
  </si>
  <si>
    <t>https://m.place.naver.com/place/2040912315/home</t>
  </si>
  <si>
    <t>강서구 라움주차대행</t>
  </si>
  <si>
    <t>강서구 공항대로 라움주차대행</t>
  </si>
  <si>
    <t>라움주차대행 강서구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</si>
  <si>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4.[*움주차대행]플레이스를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{ㅅㄴㅁㅈㅅㅅㅌㄱㅇ}
정답 : &lt;9&gt; 글자
* 정답란에 띄어쓰기 없이 입력 후 제출해주세요.</t>
  </si>
  <si>
    <t>서남물재생센터공원</t>
  </si>
  <si>
    <t>철산역 치과의원</t>
  </si>
  <si>
    <t>https://m.place.naver.com/hospital/11569511</t>
  </si>
  <si>
    <t>철산역 소아치과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</si>
  <si>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{ㄷㄷㅅ}
정답 : &lt;3&gt; 글자
* 정답란에 띄어쓰기 없이 입력 후 제출해주세요.</t>
  </si>
  <si>
    <t>도덕산</t>
  </si>
  <si>
    <t>광명 철산동 구강내과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</si>
  <si>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{ㅁㄱㅊ}
정답 : &lt;3&gt; 글자
* 정답란에 띄어쓰기 없이 입력 후 제출해주세요.</t>
  </si>
  <si>
    <t>목감천</t>
  </si>
  <si>
    <t>https://m.place.naver.com/restaurant/2090588135</t>
  </si>
  <si>
    <t>전포 중식당 마파두부</t>
  </si>
  <si>
    <t>부산 전포역 마파두부</t>
  </si>
  <si>
    <t>부산 전포역 중식당 마파두부</t>
  </si>
  <si>
    <t>신반포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</si>
  <si>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{ㅊㅂㅅ}
정답 : &lt;3&gt; 글자
* 정답란에 띄어쓰기 없이 입력 후 제출해주세요.</t>
  </si>
  <si>
    <t>*고집</t>
  </si>
  <si>
    <t>https://m.place.naver.com/place/2012067445</t>
  </si>
  <si>
    <t>고속버스터미널역 소고기 영업시간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</si>
  <si>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{ㅅㅂㅅ}
정답 : &lt;3&gt; 글자
* 정답란에 띄어쓰기 없이 입력 후 제출해주세요.</t>
  </si>
  <si>
    <t>고속버스터미널역 소고기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</si>
  <si>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4.[*고집]플레이스를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</si>
  <si>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예빛섬</t>
  </si>
  <si>
    <t>https://m.place.naver.com/place/1071156655</t>
  </si>
  <si>
    <t>울산 삼산동 헬스장 위치</t>
  </si>
  <si>
    <t>울산 삼산동 PT 가격</t>
  </si>
  <si>
    <t>울산 삼산동 PT 헬스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</si>
  <si>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4.[*이트짐 헬스&amp;PT 울산삼산본점]플레이스를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{ㅅㄴㄷㅎㅍㄱㅁ}
정답 : &lt;7&gt; 글자
* 정답란에 띄어쓰기 없이 입력 후 제출해주세요.</t>
  </si>
  <si>
    <t>성남동호프골목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</si>
  <si>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{ㅎㅇㄷㄷ}
정답 : &lt;4&gt; 글자
* 정답란에 띄어쓰기 없이 입력 후 제출해주세요.</t>
  </si>
  <si>
    <t>후애돈대</t>
  </si>
  <si>
    <t>강화도 도토리 손칼국수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</si>
  <si>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{ㅅㄱㄷㄷ}
정답 : &lt;4&gt; 글자
* 정답란에 띄어쓰기 없이 입력 후 제출해주세요.</t>
  </si>
  <si>
    <t>송곶돈대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</si>
  <si>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4.[*토리 바지락손칼국수]플레이스를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{ㅂㄹㅇㄷㄷ}
정답 : &lt;5&gt; 글자
* 정답란에 띄어쓰기 없이 입력 후 제출해주세요.</t>
  </si>
  <si>
    <t>강화도 바지락손칼국수</t>
  </si>
  <si>
    <t>광안리 소고기 타다끼</t>
  </si>
  <si>
    <t>광안리 교자</t>
  </si>
  <si>
    <t>광안리 나베 이자카야</t>
  </si>
  <si>
    <t>금련산역 브런치</t>
  </si>
  <si>
    <t>부산 수영구 브런치카페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</si>
  <si>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4.[*타팜 테라스 광안리점]플레이스를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{ㅂㅅㅁㄹㄷㅎㅈㄱㄹ}
정답 : &lt;9&gt; 글자
* 정답란에 띄어쓰기 없이 입력 후 제출해주세요.</t>
  </si>
  <si>
    <t>부산민락동횟집거리</t>
  </si>
  <si>
    <t>광안동 브런치</t>
  </si>
  <si>
    <t>논현 하이퍼 청담 세차</t>
  </si>
  <si>
    <t>강남 하이퍼 청담 세차</t>
  </si>
  <si>
    <t>대부도 왕할머니 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</si>
  <si>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4.[*부도 왕할머니 바지락 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{ㅎㄱㅅ}
정답 : &lt;3&gt; 글자
* 정답란에 띄어쓰기 없이 입력 후 제출해주세요.</t>
  </si>
  <si>
    <t>황금산</t>
  </si>
  <si>
    <t>*부도 왕할머니 바지락 칼국수</t>
  </si>
  <si>
    <t>https://m.place.naver.com/restaurant/20567154/home?entry=plt</t>
  </si>
  <si>
    <t>대부도 왕할머니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</si>
  <si>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4.[*부도 왕할머니 바지락 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{ㄱㅂㄷ}
정답 : &lt;3&gt; 글자
* 정답란에 띄어쓰기 없이 입력 후 제출해주세요.</t>
  </si>
  <si>
    <t>구봉도</t>
  </si>
  <si>
    <t>대부도 맛집 왕할머니 칼국수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</si>
  <si>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4.[*부도 왕할머니 바지락 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{ㅆㅅ}
정답 : &lt;2&gt; 글자
* 정답란에 띄어쓰기 없이 입력 후 제출해주세요.</t>
  </si>
  <si>
    <t>쌀섬</t>
  </si>
  <si>
    <t>대부도 낙지 해물파전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</si>
  <si>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4.[*부도 왕할머니 바지락 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{ㅊㅈㄱㄷㅂㄷㅅㄷ}
정답 : &lt;8&gt; 글자
* 정답란에 띄어쓰기 없이 입력 후 제출해주세요.</t>
  </si>
  <si>
    <t>천주교대부동성당</t>
  </si>
  <si>
    <t>왕할머니 칼국수 대부도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</si>
  <si>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4.[*부도 왕할머니 바지락 칼국수]플레이스를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{ㅅㄷㅂㅇ}
정답 : &lt;4&gt; 글자
* 정답란에 띄어쓰기 없이 입력 후 제출해주세요.</t>
  </si>
  <si>
    <t>선돌바위</t>
  </si>
  <si>
    <t>사당역 소갈비살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</si>
  <si>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4.[*이집 사당본점]플레이스를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{ㅇㄱㅅ}
정답 : &lt;3&gt; 글자
* 정답란에 띄어쓰기 없이 입력 후 제출해주세요.</t>
  </si>
  <si>
    <t>원각사</t>
  </si>
  <si>
    <t>*이집 사당본점</t>
  </si>
  <si>
    <t>https://m.place.naver.com/restaurant/1766140389/home</t>
  </si>
  <si>
    <t>사당역 양념갈비살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</si>
  <si>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4.[*이집 사당본점]플레이스를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{ㅎㄱㄱㅇㅈㅇㅁㅇ}
정답 : &lt;8&gt; 글자
* 정답란에 띄어쓰기 없이 입력 후 제출해주세요.</t>
  </si>
  <si>
    <t>효간공이정영묘역</t>
  </si>
  <si>
    <t>사당역 소갈비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</si>
  <si>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4.[*이집 사당본점]플레이스를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{ㅂㅂㄱㄹㄱㅇ}
정답 : &lt;6&gt; 글자
* 정답란에 띄어쓰기 없이 입력 후 제출해주세요.</t>
  </si>
  <si>
    <t>사당역 소갈비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</si>
  <si>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4.[*이집 사당본점]플레이스를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{ㄷㄹㅈㅆㅅㄷ}
정답 : &lt;6&gt; 글자
* 정답란에 띄어쓰기 없이 입력 후 제출해주세요.</t>
  </si>
  <si>
    <t>동래정씨사당</t>
  </si>
  <si>
    <t>사당역 양념갈비살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</si>
  <si>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4.[*이집 사당본점]플레이스를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{ㅂㅂㅊㅇㄱㅇ}
정답 : &lt;6&gt; 글자
* 정답란에 띄어쓰기 없이 입력 후 제출해주세요.</t>
  </si>
  <si>
    <t>강서구 명지동 가브리살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</si>
  <si>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{ㅁㅈㄷㄱㄹㄱㅇ}
정답 : &lt;7&gt; 글자
* 정답란에 띄어쓰기 없이 입력 후 제출해주세요.</t>
  </si>
  <si>
    <t>명지동근린공원</t>
  </si>
  <si>
    <t>강서구 명지동 우삼겹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</si>
  <si>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{ㄴㅈㅈ}
정답 : &lt;3&gt; 글자
* 정답란에 띄어쓰기 없이 입력 후 제출해주세요.</t>
  </si>
  <si>
    <t>강서구 명지동 오겹살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</si>
  <si>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4.[*북이동네 부산명지점]플레이스를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{ㄴㄷㄱㄹㄲㄱㅇ}
정답 : &lt;7&gt; 글자
* 정답란에 띄어쓰기 없이 입력 후 제출해주세요.</t>
  </si>
  <si>
    <t>강서구 명지동 숙성삼겹살</t>
  </si>
  <si>
    <t>강서구 명지동 오겹살 추천</t>
  </si>
  <si>
    <t>01월 16일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</si>
  <si>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</si>
  <si>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LKE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</si>
  <si>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</si>
  <si>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</si>
  <si>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</si>
  <si>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894개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</si>
  <si>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*자국*즐 *즈*크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뚱땅 뚱땅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</si>
  <si>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"swidn.com"을 찾아주세요.
5. "스위든바 | 스위든액상 | 아이스녹차,그린티 | 쿠반시가 공식 총판 (주)가람컴퍼니"를 클릭해주세요.
6. 사이트 방문 후 제일 하단으로 이동해주세요.
7. [ 힌트 ] 를 보고 정답을 찾아주세요.
8. 초성힌트 : [ 예금주 : 주식회사 OOOOO ]
정답 : &lt;5&gt;  글자
* 정답란에 - 포함하여 띄어쓰기 없이 입력 후 제출해주세요.</t>
  </si>
  <si>
    <t>가람컴퍼니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</si>
  <si>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</si>
  <si>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</si>
  <si>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멜리아우어 답례품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</si>
  <si>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</si>
  <si>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수제청 청귤 과일청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</si>
  <si>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</si>
  <si>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768개</t>
  </si>
  <si>
    <t>수제청 패션후르츠 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</si>
  <si>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</si>
  <si>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</si>
  <si>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</si>
  <si>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</si>
  <si>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 *미제 사*리 500ml 대용* 디*저 디퓨* 화장실 *들이 선물 *량용 실*방향*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</si>
  <si>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1+1 *미제 사*리 500ml 대용* 디*저 디퓨* 화장실 *들이 선물 *량용 실*방향*
 ( '광고' 클릭 절대 금지 )
 ▶판매처 : 선유아로마틱스향미제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</si>
  <si>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</si>
  <si>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남아옷 초등학생 겨울 상하세트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</si>
  <si>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</si>
  <si>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</si>
  <si>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남아옷 투피스 아동복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</si>
  <si>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주*어 상*복 겨울 초**생 상**트 기모 키즈 옷 투*스 셋업 남아 형*룩 남자**복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오즈의방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</si>
  <si>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남아옷 기모 형제룩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</si>
  <si>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주*어 상*복 겨울 초**생 상**트 기모 키즈 옷 투*스 셋업 남아 형*룩 남자**복
 ( '광고' 클릭 절대 금지 )
 ▶판매처 : 오즈의방
 5. 찜하기 클릭
 6. 바로가기 클릭
 7. 상품 클릭
 8. 링크(url) 복사 후 정답에 붙여넣기 후 제출</t>
    </r>
  </si>
  <si>
    <t>소형 건조기 4KG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</si>
  <si>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</si>
  <si>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소형 건조기 보닉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</si>
  <si>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</si>
  <si>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소형 건조기 원룸 미니 UV살균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</si>
  <si>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</si>
  <si>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소형 건조기 스퀘어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</si>
  <si>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스*어 AI 미니 의류**기 4KG UV살균 소형***조기 원**조기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</si>
  <si>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161개</t>
  </si>
  <si>
    <t>소형 건조기 AI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</si>
  <si>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보닉 스*어 AI 미니 의류**기 4KG UV살균 소형***조기 원**조기
 ( '광고' 클릭 절대 금지 )
 ▶판매처 : corezone
 5. 찜하기 클릭
 6. 바로가기 클릭
 7. 상품 클릭
 8. 링크(url) 복사 후 정답에 붙여넣기 후 제출</t>
    </r>
  </si>
  <si>
    <t>무선물걸레청소기 배터리 잔량표시 듀얼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</si>
  <si>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</si>
  <si>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무선물걸레청소기 보닉 극세사패드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</si>
  <si>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</si>
  <si>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무선물걸레청소기 4P LED라이팅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</si>
  <si>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</si>
  <si>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보닉 크린 무선 물***소기 극**패드 4P LE**이팅 배*리 잔**시 듀얼 무**소기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</si>
  <si>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154개</t>
  </si>
  <si>
    <t>무선물걸레청소기 보닉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</si>
  <si>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보닉 크린 무선 물***소기 극**패드 4P LE**이팅 배*리 잔**시 듀얼 무**소기
 ( '광고' 클릭 절대 금지 )
 ▶판매처 : corezone
 5. 찜하기 클릭
 6. 바로가기 클릭
 7. 상품 클릭
 8. 링크(url) 복사 후 정답에 붙여넣기 후 제출</t>
    </r>
  </si>
  <si>
    <t>러닝마스크 하프런 얼굴가리개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</si>
  <si>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</si>
  <si>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</si>
  <si>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하프런 운동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</si>
  <si>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</si>
  <si>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자외선차단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</si>
  <si>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</si>
  <si>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러닝마스크 자외선차단 골프 운동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</si>
  <si>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하*런 *포츠 러닝 마스* 자*선차*마*크 골프 *동 안면 얼*가리*
 ( '광고' 클릭 절대 금지 )
 ▶판매처 : 청풍문-bluewind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</si>
  <si>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라*블리* 룸 *유향수 섬*탈취* 향* 룸*프*이 침구*취 패*릭퍼* 100ml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라이블리 브리즈 ROOM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</si>
  <si>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라*블리* 룸 *유향수 섬*탈취* 향* 룸*프*이 침구*취 패*릭퍼* 100ml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라이블리 브리즈 ROOM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</si>
  <si>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라*블리* 룸 *유향수 섬*탈취* 향* 룸*프*이 침구*취 패*릭퍼* 100ml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라이블리 브리즈 ROOM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</si>
  <si>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섬유탈취제 라이블리즈 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</si>
  <si>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라*블리* 룸 *유향수 섬*탈취* 향* 룸*프*이 침구*취 패*릭퍼* 100ml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라이블리 브리즈 ROOM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</si>
  <si>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272개</t>
  </si>
  <si>
    <t>섬유탈취제 라이블리즈 향균</t>
  </si>
  <si>
    <t>강아지간식 백투베이직 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</si>
  <si>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백*베이*500g X 사*미 2개 *용량 강*지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</si>
  <si>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백*베이*500g X 사*미 2개 *용량 강*지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</si>
  <si>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강아지간식 백투베이직 대용량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</si>
  <si>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백*베이*500g X 사*미 2개 *용량 강*지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</si>
  <si>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강아지간식 백투베이직500g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</si>
  <si>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백*베이*500g X 사*미 2개 *용량 강*지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</si>
  <si>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5개</t>
  </si>
  <si>
    <t>강아지간식 백투베이직 사사미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</si>
  <si>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백*베이*500g X 사*미 2개 *용량 강*지 간*
 ( '광고' 클릭 절대 금지 )
 ▶판매처 : 사료영양학교실
 5. 찜하기 클릭
 6. 바로가기 클릭 
 7. 상품 클릭
 8. 링크(url) 복사 후 정답에 붙여넣기 후 제출</t>
    </r>
  </si>
  <si>
    <t>미나리 글로벌푸드샵 청도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</si>
  <si>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당*수확 싱*한 청도 *나리 1kg 2kg 선*구매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</si>
  <si>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https://smartstore.naver.com/youn5255/products/11213665393</t>
  </si>
  <si>
    <t>미나리 글로벌푸드샵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</si>
  <si>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당*수확 싱*한 청도 *나리 1kg 2kg 선*구매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</si>
  <si>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https://m.search.naver.com/search.naver?sm=mtp_hty.top&amp;where=m&amp;query=%EB%AF%B8%EB%82%98%EB%A6%AC&amp;ackey=5ztyk2p5</t>
  </si>
  <si>
    <t>미나리 글로벌푸드샵 선택구매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</si>
  <si>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당*수확 싱*한 청도 *나리 1kg 2kg 선*구매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</si>
  <si>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https://msearch.shopping.naver.com/search/all?query=%EB%AF%B8%EB%82%98%EB%A6%AC&amp;vertical=search</t>
  </si>
  <si>
    <t>미나리 글로벌푸드샵 당일수확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</si>
  <si>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당*수확 싱*한 청도 *나리 1kg 2kg 선*구매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</si>
  <si>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미나리 글로벌푸드샵 싱싱한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</si>
  <si>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당*수확 싱*한 청도 *나리 1kg 2kg 선*구매
 ( '광고' 클릭 절대 금지 )
 ▶판매처 : 글로벌푸드샵
 5. 찜하기 클릭
 6. 바로가기 클릭 
 7. 상품 클릭
 8. 링크(url) 복사 후 정답에 붙여넣기 후 제출</t>
    </r>
  </si>
  <si>
    <t>https://m.smartstore.naver.com/youn5255/products/11213665393</t>
  </si>
  <si>
    <t>고양이캔 사료영양학교실 24개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</si>
  <si>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X 24개 맛*는 6종 고양*캔 고*이 간식 습*사료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</si>
  <si>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고양이캔 사료영양학교실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</si>
  <si>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X 24개 맛*는 6종 고양*캔 고*이 간식 습*사료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</si>
  <si>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고양이캔 사료영양학교실 맛있는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</si>
  <si>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X 24개 맛*는 6종 고양*캔 고*이 간식 습*사료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</si>
  <si>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고양이캔 사료영양학교실 습식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</si>
  <si>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X 24개 맛*는 6종 고양*캔 고*이 간식 습*사료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</si>
  <si>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고양이캔 사료영양학교실 간식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</si>
  <si>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먹*별난*치 170g X 24개 맛*는 6종 고양*캔 고*이 간식 습*사료
 ( '광고' 클릭 절대 금지 )
 ▶판매처 : 사료영양학교실
 5. 찜하기 클릭
 6. 바로가기 클릭 
 7. 상품 클릭
 8. 링크(url) 복사 후 정답에 붙여넣기 후 제출</t>
    </r>
  </si>
  <si>
    <t>쌀 백미 2025년산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</si>
  <si>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</si>
  <si>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쌀 가가호호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</si>
  <si>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</si>
  <si>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쌀 가가호호 햅쌀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</si>
  <si>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</si>
  <si>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쌀 신동진쌀 10kg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</si>
  <si>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</si>
  <si>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85개</t>
  </si>
  <si>
    <t>쌀 단일품종미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</si>
  <si>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가*호호 신*진쌀 10kg 특*급 단*품종* 백* 2025년산 햅*
 ( '광고' 클릭 절대 금지 )
 ▶판매처 : 농사꾼쌀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</si>
  <si>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</si>
  <si>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</si>
  <si>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헤나염색약 천연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</si>
  <si>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</si>
  <si>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인*농장 *송 골*포션 천* 헤나 *색약 가* 로소*아 2.75%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</si>
  <si>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244개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</si>
  <si>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인*농장 *송 골*포션 천* 헤나 *색약 가* 로소*아 2.75%
 ( '광고' 클릭 절대 금지 )
 ▶판매처 : 헤어스페셜
 5. 찜하기 클릭
 6. 바로가기 클릭 
 7. 상품 클릭
 8. 링크(url) 복사 후 정답에 붙여넣기 후 제출</t>
    </r>
  </si>
  <si>
    <t>빨아쓰는마스크 연예인 패션 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</si>
  <si>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연*인 패션 마스*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</si>
  <si>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빨아쓰는마스크 귀편한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</si>
  <si>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연*인 패션 마스*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</si>
  <si>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빨아쓰는마스크 패션 귀편한 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</si>
  <si>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연*인 패션 마스*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</si>
  <si>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빨아쓰는마스크 숨쉬기편한 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</si>
  <si>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연*인 패션 마스*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</si>
  <si>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빨*쓰는 면 천 *스크 숨*기편* 귀*한 *부리형 연*인 패션 마스*
 ( '광고' 클릭 절대 금지 )
 ▶판매처 : 청풍문-bluewind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</si>
  <si>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</si>
  <si>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치과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</si>
  <si>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</si>
  <si>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</si>
  <si>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쇼핑백 제작 맞춤제작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</si>
  <si>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200매 소* 쇼*백제* 맞춤*작 빠른 *이가* 초*속 7일 관*서 *원 치*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인쇄공장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</si>
  <si>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438개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</si>
  <si>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200매 소* 쇼*백제* 맞춤*작 빠른 *이가* 초*속 7일 관*서 *원 치*
 ( '광고' 클릭 절대 금지 )
 ▶판매처 : 인쇄공장
 5. 찜하기 클릭
 6. 바로가기 클릭
 7. 상품 클릭
 8. 링크(url) 복사 후 정답에 붙여넣기 후 제출</t>
    </r>
  </si>
  <si>
    <t>2월 세팅 완~ 2/17</t>
  </si>
  <si>
    <t>배곧법무사 서광법무사사무소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</si>
  <si>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4.[*광법무사사무소]플레이스를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{ㅈㅇㄱㅇ}
정답 : &lt;4&gt; 글자
* 정답란에 띄어쓰기 없이 입력 후 제출해주세요.</t>
  </si>
  <si>
    <t>*광법무사사무소</t>
  </si>
  <si>
    <t>https://m.place.naver.com/place/1186454031/home?entry=pll</t>
  </si>
  <si>
    <t>배곧 서광법무사사무소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</si>
  <si>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4.[*광법무사사무소]플레이스를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{ㅎㅇㄹㅎㅅㄱㅇ}
정답 : &lt;7&gt; 글자
* 정답란에 띄어쓰기 없이 입력 후 제출해주세요.</t>
  </si>
  <si>
    <t>해오름호수공원</t>
  </si>
  <si>
    <t>시흥 서광법무사사무소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</si>
  <si>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4.[*광법무사사무소]플레이스를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{ㅇㄱㅍㄱ}
정답 : &lt;4&gt; 글자
* 정답란에 띄어쓰기 없이 입력 후 제출해주세요.</t>
  </si>
  <si>
    <t>월곶포구</t>
  </si>
  <si>
    <t>옥정 마인드업 수학학원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</si>
  <si>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4.[*인드업수학학원]플레이스를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{ㄱㅇㄱㄹㄱㅇ}
정답 : &lt;6&gt; 글자
* 정답란에 띄어쓰기 없이 입력 후 제출해주세요.</t>
  </si>
  <si>
    <t>*인드업수학학원</t>
  </si>
  <si>
    <t>https://m.place.naver.com/place/2072087375/home</t>
  </si>
  <si>
    <t>https://docs.google.com/spreadsheets/d/1yPtxtNL9-vZGv6SmBpbmhn-AE5hsnKUajpFDLUD4wcI/edit?gid=0#gid=0</t>
  </si>
  <si>
    <t>양주시 마인드업 수학학원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</si>
  <si>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4.[*인드업수학학원]플레이스를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{ㄱㅈㅅ}
정답 : &lt;3&gt; 글자
* 정답란에 띄어쓰기 없이 입력 후 제출해주세요.</t>
  </si>
  <si>
    <t>고장산</t>
  </si>
  <si>
    <t>목포 사진관 증명사진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</si>
  <si>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{ㅇㅇㄱㄹㄱㅇ}
정답 : &lt;6&gt; 글자
* 정답란에 띄어쓰기 없이 입력 후 제출해주세요.</t>
  </si>
  <si>
    <t>**진관 그날우리는</t>
  </si>
  <si>
    <t>목포 사진관 가족사진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</si>
  <si>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4.[**진관 그날우리는]플레이스를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{ㅅㅂㄱㅇ}
정답 : &lt;4&gt; 글자
* 정답란에 띄어쓰기 없이 입력 후 제출해주세요.</t>
  </si>
  <si>
    <t>동성로 양식 피자</t>
  </si>
  <si>
    <t>동성로 양식 숨은 맛집</t>
  </si>
  <si>
    <t>동성로 피자 숨은 맛집</t>
  </si>
  <si>
    <t>반월당역 데이트 맛집</t>
  </si>
  <si>
    <t>반월당역 피자 추천</t>
  </si>
  <si>
    <t>수성못역 맛집 추천</t>
  </si>
  <si>
    <t>수성구 텐동 맛집</t>
  </si>
  <si>
    <t>수성구 일식 맛집</t>
  </si>
  <si>
    <t>수성구 일식 추천</t>
  </si>
  <si>
    <t>광안리 생고기 추천</t>
  </si>
  <si>
    <t>광안리 고기전문점 예약</t>
  </si>
  <si>
    <t>광안리 생고기 육회 맛집</t>
  </si>
  <si>
    <t>청주 퀵서비스 6749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</si>
  <si>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4.[*방가유]플레이스를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{ㅊㅈㄱㅇㄷㅎㄱ}
정답 : &lt;7&gt; 글자
* 정답란에 띄어쓰기 없이 입력 후 제출해주세요.</t>
  </si>
  <si>
    <t>청주교육대학교</t>
  </si>
  <si>
    <t>*방가유</t>
  </si>
  <si>
    <t>https://m.place.naver.com/place/2073862174/home?entry=pll&amp;bk_query=%EC%B2%AD%EC%A3%BC%ED%80%B5%20%EA%B8%88%EB%B0%A9%EA%B0%80%EC%9C%A0</t>
  </si>
  <si>
    <t>서원구 퀵서비스 6749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</si>
  <si>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4.[*방가유]플레이스를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{ㅅㅎㅇㅅㅈ}
정답 : &lt;5&gt; 글자
* 정답란에 띄어쓰기 없이 입력 후 제출해주세요.</t>
  </si>
  <si>
    <t>성화유수지</t>
  </si>
  <si>
    <t>여수 소호동 소고기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</si>
  <si>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{ㅅㅅ}
정답 : &lt;2&gt; 글자
* 정답란에 띄어쓰기 없이 입력 후 제출해주세요.</t>
  </si>
  <si>
    <t>선소</t>
  </si>
  <si>
    <t>*신정</t>
  </si>
  <si>
    <t>https://m.place.naver.com/restaurant/2001931828/home?entry=plt</t>
  </si>
  <si>
    <t>여수 소호동 한우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</si>
  <si>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{ㅇㄱㄱㅇ}
정답 : &lt;4&gt; 글자
* 정답란에 띄어쓰기 없이 입력 후 제출해주세요.</t>
  </si>
  <si>
    <t>용기공원</t>
  </si>
  <si>
    <t>여수 소호동 한우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</si>
  <si>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{ㅇㅅㄱㅇ}
정답 : &lt;4&gt; 글자
* 정답란에 띄어쓰기 없이 입력 후 제출해주세요.</t>
  </si>
  <si>
    <t>안산공원</t>
  </si>
  <si>
    <t>여수 소호동 한우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</si>
  <si>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4.[*신정]플레이스를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{ㅁㅁㅅ}
정답 : &lt;3&gt; 글자
* 정답란에 띄어쓰기 없이 입력 후 제출해주세요.</t>
  </si>
  <si>
    <t>망마산</t>
  </si>
  <si>
    <t>가산디지털 정형외과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</si>
  <si>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4.[*산곧바로로의원]플레이스를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{ㅎㅊㄱㄹㄱㅇ}
정답 : &lt;6&gt; 글자
* 정답란에 띄어쓰기 없이 입력 후 제출해주세요.</t>
  </si>
  <si>
    <t>현충근린공원</t>
  </si>
  <si>
    <t>*산곧바로로의원</t>
  </si>
  <si>
    <t>https://m.place.naver.com/hospital/1164980535/home?entry=pll</t>
  </si>
  <si>
    <t>가산디지털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</si>
  <si>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4.[*산곧바로로의원]플레이스를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{ㄱㅁㅎㅅㄱㅈ}
정답 : &lt;6&gt; 글자
* 정답란에 띄어쓰기 없이 입력 후 제출해주세요.</t>
  </si>
  <si>
    <t>광명햇살광장</t>
  </si>
  <si>
    <t>가산디지털 정형외과 도수치료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</si>
  <si>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4.[*산곧바로로의원]플레이스를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{ㄱㅂㅅㄷ}
정답 : &lt;4&gt; 글자
* 정답란에 띄어쓰기 없이 입력 후 제출해주세요.</t>
  </si>
  <si>
    <t>가산디지털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</si>
  <si>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4.[*산곧바로로의원]플레이스를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{ㅅㅅㄱㅇ}
정답 : &lt;4&gt; 글자
* 정답란에 띄어쓰기 없이 입력 후 제출해주세요.</t>
  </si>
  <si>
    <t>사성공원</t>
  </si>
  <si>
    <t>가산디지털 정형외과 통증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</si>
  <si>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4.[*산곧바로로의원]플레이스를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{ㅊㅅㅅㄷ}
정답 : &lt;4&gt; 글자
* 정답란에 띄어쓰기 없이 입력 후 제출해주세요.</t>
  </si>
  <si>
    <t>철산성당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</si>
  <si>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4.[*산본튼튼의원]플레이스를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{ㅊㅅㄹㄷㅇㄱㄹ}
정답 : &lt;7&gt; 글자
* 정답란에 띄어쓰기 없이 입력 후 제출해주세요.</t>
  </si>
  <si>
    <t>*산본튼튼의원</t>
  </si>
  <si>
    <t>https://m.place.naver.com/hospital/1214750814/home?entry=pll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</si>
  <si>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4.[*산본튼튼의원]플레이스를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{ㄲㄲㄱㄹ}
정답 : &lt;4&gt; 글자
* 정답란에 띄어쓰기 없이 입력 후 제출해주세요.</t>
  </si>
  <si>
    <t>깔깔거리</t>
  </si>
  <si>
    <t>가산디지털 정형외과 의원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</si>
  <si>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4.[*산본튼튼의원]플레이스를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{ㄱㄷㅅㄱㄹㄱㅇ}
정답 : &lt;7&gt; 글자
* 정답란에 띄어쓰기 없이 입력 후 제출해주세요.</t>
  </si>
  <si>
    <t>광덕산근린공원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</si>
  <si>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4.[*산본튼튼의원]플레이스를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{ㄱㅁㅎㅅㄱㅈ}
정답 : &lt;6&gt; 글자
* 정답란에 띄어쓰기 없이 입력 후 제출해주세요.</t>
  </si>
  <si>
    <t>가산디지털 정형외과 진료시간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</si>
  <si>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4.[*산본튼튼의원]플레이스를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{ㅎㅊㄱㄹㄱㅇ}
정답 : &lt;6&gt; 글자
* 정답란에 띄어쓰기 없이 입력 후 제출해주세요.</t>
  </si>
  <si>
    <t>송내역 정형외과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</si>
  <si>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4.[*울온정형외과의원]플레이스를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{ㅅㅊㄱㅇ}
정답 : &lt;4&gt; 글자
* 정답란에 띄어쓰기 없이 입력 후 제출해주세요.</t>
  </si>
  <si>
    <t>석천공원</t>
  </si>
  <si>
    <t>*울온정형외과의원</t>
  </si>
  <si>
    <t>https://m.place.naver.com/hospital/1062843959/home?entry=pll</t>
  </si>
  <si>
    <t>송내역 정형외과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</si>
  <si>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4.[*울온정형외과의원]플레이스를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{ㅎㄱㄴㅅㅁㅇ}
정답 : &lt;6&gt; 글자
* 정답란에 띄어쓰기 없이 입력 후 제출해주세요.</t>
  </si>
  <si>
    <t>해그늘식물원</t>
  </si>
  <si>
    <t>송내역 정형외과 영업시간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</si>
  <si>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4.[*울온정형외과의원]플레이스를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</si>
  <si>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송내역 정형외과 신경치료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</si>
  <si>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4.[*울온정형외과의원]플레이스를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{ㄷㅊㄱㅇ}
정답 : &lt;4&gt; 글자
* 정답란에 띄어쓰기 없이 입력 후 제출해주세요.</t>
  </si>
  <si>
    <t>송내역 정형외과 재활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</si>
  <si>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4.[*울온정형외과의원]플레이스를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{ㅅㄷㅎㅅㄱㅇ}
정답 : &lt;6&gt; 글자
* 정답란에 띄어쓰기 없이 입력 후 제출해주세요.</t>
  </si>
  <si>
    <t>서울 중구 퇴계로 상품권판매</t>
  </si>
  <si>
    <t>https://m.place.naver.com/place/2087834664?entry=pll</t>
  </si>
  <si>
    <t>https://docs.google.com/spreadsheets/d/1RFvPpzfQdzdVIpuyoKnwOeDKJW3DzSNwR3IBKsydHrs/edit?usp=sharing</t>
  </si>
  <si>
    <t>서울 중구 퇴계로 상품권매입</t>
  </si>
  <si>
    <t>서울 중구 퇴계로 상품권교환</t>
  </si>
  <si>
    <t>명동 상품권교환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</si>
  <si>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4.[*스트탑글로벌]플레이스를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{ㅇㄹㅁ}
정답 : &lt;3&gt; 글자
* 정답란에 띄어쓰기 없이 입력 후 제출해주세요.</t>
  </si>
  <si>
    <t>와룡묘</t>
  </si>
  <si>
    <t>https://m.place.naver.com/place/1387359960?entry=pll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</si>
  <si>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{ㅎㅇㅊ}
정답 : &lt;3&gt; 글자
* 정답란에 띄어쓰기 없이 입력 후 제출해주세요.</t>
  </si>
  <si>
    <t>학의천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</si>
  <si>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{ㅂㅁㅇㅅㅁㄱㅇ}
정답 : &lt;7&gt; 글자
* 정답란에 띄어쓰기 없이 입력 후 제출해주세요.</t>
  </si>
  <si>
    <t>병목안시민공원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</si>
  <si>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4.[*잇 공유오피스 안양역점]플레이스를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{ㅁㅇㄱ}
정답 : &lt;3&gt; 글자
* 정답란에 띄어쓰기 없이 입력 후 제출해주세요.</t>
  </si>
  <si>
    <t>만안교</t>
  </si>
  <si>
    <t>미사역 통증관리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</si>
  <si>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{ㄱㅇㄷㅅㄷ}
정답 : &lt;5&gt; 글자
* 정답란에 띄어쓰기 없이 입력 후 제출해주세요.</t>
  </si>
  <si>
    <t>망월동 안면윤곽관리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</si>
  <si>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4.[*렌시아 미사]플레이스를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{ㅎㄴㅁㅅㄹㅅㅅㅇㅈ}
정답 : &lt;9&gt; 글자
* 정답란에 띄어쓰기 없이 입력 후 제출해주세요.</t>
  </si>
  <si>
    <t>하남미사리선사유적</t>
  </si>
  <si>
    <t>망월동 안면윤곽관리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</si>
  <si>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{ㅎㅁㄱㅇ}
정답 : &lt;4&gt; 글자
* 정답란에 띄어쓰기 없이 입력 후 제출해주세요.</t>
  </si>
  <si>
    <t>*마라인</t>
  </si>
  <si>
    <t>https://m.place.naver.com/place/2065975693/home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</si>
  <si>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</si>
  <si>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{ㅅㅇㄱㅇ}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</si>
  <si>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4.[*마라인]플레이스를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{ㅇㅊㄱㅇ}
정답 : &lt;4&gt; 글자
* 정답란에 띄어쓰기 없이 입력 후 제출해주세요.</t>
  </si>
  <si>
    <t>원천공원</t>
  </si>
  <si>
    <t>https://m.place.naver.com/place/1168717927/home</t>
  </si>
  <si>
    <t>인천 중구 공항로 실내주차대행 전화번호</t>
  </si>
  <si>
    <t>인천 중구 공항로 실내주차 예약</t>
  </si>
  <si>
    <t>인천 중구 공항로 실내주차 전화번호</t>
  </si>
  <si>
    <t>인천 중구 공항로 실내주차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</si>
  <si>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4.[*일 실내 주차대행 인천공항로점]플레이스를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{ㅁㄷㄹ}
정답 : &lt;3&gt; 글자
* 정답란에 띄어쓰기 없이 입력 후 제출해주세요.</t>
  </si>
  <si>
    <t>매도랑</t>
  </si>
  <si>
    <t>인천공항 실내 주차대행 추천</t>
  </si>
  <si>
    <t>세종 조치원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</si>
  <si>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4.[*쌩맥주 세종조치원점]플레이스를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{ㅅㄱㅅ}
정답 : &lt;3&gt; 글자
* 정답란에 띄어쓰기 없이 입력 후 제출해주세요.</t>
  </si>
  <si>
    <t>신광사</t>
  </si>
  <si>
    <t>*쌩맥주 세종조치원점</t>
  </si>
  <si>
    <t>https://m.place.naver.com/restaurant/2049085933/home</t>
  </si>
  <si>
    <t>세종 조치원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</si>
  <si>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4.[*쌩맥주 세종조치원점]플레이스를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{ㅈㅊㅇㄲㄱㅇ}
정답 : &lt;6&gt; 글자
* 정답란에 띄어쓰기 없이 입력 후 제출해주세요.</t>
  </si>
  <si>
    <t>조천연꽃공원</t>
  </si>
  <si>
    <t>세종 조치원 인쌩맥주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</si>
  <si>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4.[*쌩맥주 세종조치원점]플레이스를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{ㅎㅇㅅ}
정답 : &lt;3&gt; 글자
* 정답란에 띄어쓰기 없이 입력 후 제출해주세요.</t>
  </si>
  <si>
    <t>현암사</t>
  </si>
  <si>
    <t>세종 조치원 맥주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</si>
  <si>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4.[*쌩맥주 세종조치원점]플레이스를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{ㅇㅅㅅㄷ}
정답 : &lt;4&gt; 글자
* 정답란에 띄어쓰기 없이 입력 후 제출해주세요.</t>
  </si>
  <si>
    <t>오송성당</t>
  </si>
  <si>
    <t>세종 조치원 호프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</si>
  <si>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4.[*쌩맥주 세종조치원점]플레이스를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{ㅇㅂㅅ}
정답 : &lt;3&gt; 글자
* 정답란에 띄어쓰기 없이 입력 후 제출해주세요.</t>
  </si>
  <si>
    <t>오봉산</t>
  </si>
  <si>
    <t>여주 홍문동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</si>
  <si>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 여주홍문점]플레이스를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{ㅇㅅㅈㄱㄱㅇ}
정답 : &lt;6&gt; 글자
* 정답란에 띄어쓰기 없이 입력 후 제출해주세요.</t>
  </si>
  <si>
    <t>양섬지구공원</t>
  </si>
  <si>
    <t>*선 여주홍문점</t>
  </si>
  <si>
    <t>https://m.place.naver.com/restaurant/2050408425/home</t>
  </si>
  <si>
    <t>여주 홍문동 술집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</si>
  <si>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 여주홍문점]플레이스를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{ㅎㅇㅈㄱㄱㅇ}
정답 : &lt;6&gt; 글자
* 정답란에 띄어쓰기 없이 입력 후 제출해주세요.</t>
  </si>
  <si>
    <t>현암지구공원</t>
  </si>
  <si>
    <t>여주 홍문동 이자카야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</si>
  <si>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 여주홍문점]플레이스를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{ㄴㅎㄱㅊㄹㄷㄹ}
정답 : &lt;7&gt; 글자
* 정답란에 띄어쓰기 없이 입력 후 제출해주세요.</t>
  </si>
  <si>
    <t>남한강출렁다리</t>
  </si>
  <si>
    <t>여주 홍문동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</si>
  <si>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 여주홍문점]플레이스를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{ㅎㅎㅅㅅㅁㅇ}
정답 : &lt;6&gt; 글자
* 정답란에 띄어쓰기 없이 입력 후 제출해주세요.</t>
  </si>
  <si>
    <t>황학산수목원</t>
  </si>
  <si>
    <t>여주 홍문동 일식 술집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</si>
  <si>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4.[*선 여주홍문점]플레이스를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{ㅇㅈㄷㅈㄱㅁㅇ}
정답 : &lt;7&gt; 글자
* 정답란에 띄어쓰기 없이 입력 후 제출해주세요.</t>
  </si>
  <si>
    <t>여주도자기마을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</si>
  <si>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4.[*로우어스]플레이스를 방문 하고 [ 소식 ] 탭을 클릭 해주세요.
 5. [ 소식 ] 탭을 클릭 후 아래 게시글 확인 해주세요. 
 6. 게시글을 보고 빈칸을 확인 후 정답에 입력 해주세요.  
 7.  정답 : &lt;4&gt; 글자
초성힌트 : {EVENT OOOO 슬로우서울 오픈 이벤트!!}
* 정답란에 띄어쓰기 없이 입력 후 제출해주세요.</t>
  </si>
  <si>
    <t>파충류샵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</si>
  <si>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4.[*로우어스]플레이스를 방문 하고 [ 소식 ] 탭을 클릭 해주세요.
 5. [ 소식 ] 탭을 클릭 후 아래 게시글 확인 해주세요. 
 6. 게시글을 보고 빈칸을 확인 후 정답에 입력 해주세요.  
 7.  정답 : &lt;4&gt; 글자
초성힌트 : {EVENT 슬로우어스 OOOO 이벤트 !!(6시 이전 방문 시 와인 위스키 1+1)}
* 정답란에 띄어쓰기 없이 입력 후 제출해주세요.</t>
  </si>
  <si>
    <t>해피아워</t>
  </si>
  <si>
    <t>미션 수행하며,
리워드 즉시 적립 받으세요!
 1. 하단 [검색어 복사하기] 버튼을 클릭 하고, 키워드를 복사해주세요. 
 2. 힌트보러가기 버튼 클릭 후 네이버 앱에 접속해주세요.
 3. 복사된 키워드를 검색 창에 붙여넣고 검색해주세요. 
 4.[*페 슬로우커피]플레이스를 방문 하고 [ 소식 ] 탭을 클릭 해주세요.
 5. [ 소식 ] 탭을 클릭 후 아래 게시글 확인 해주세요. 
 6. 게시글을 보고 빈칸을 확인 후 정답에 입력 해주세요.  
 7.  정답 : &lt;5&gt; 글자
초성힌트 : {EVENT 파충류샵 OOOOO 오픈 이벤트!!}
* 정답란에 띄어쓰기 없이 입력 후 제출해주세요.</t>
  </si>
  <si>
    <t>슬로우서울</t>
  </si>
  <si>
    <t>강남역 슬로우 디저트 카페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</si>
  <si>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4.[*무사허성엽사무소]플레이스를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{ㄷㄹㅍ}
정답 : &lt;4&gt; 글자
* 정답란에 띄어쓰기 없이 입력 후 제출해주세요.</t>
  </si>
  <si>
    <t>칵테일바 서귀포혼술바수심</t>
  </si>
  <si>
    <t>제주 서귀포혼술바수심 단체석</t>
  </si>
  <si>
    <t>01월 19일 마감</t>
  </si>
  <si>
    <t>남양주 변호사</t>
  </si>
  <si>
    <r>
      <rPr>
        <sz val="0"/>
        <color rgb="FF000000"/>
        <rFont val="Arial"/>
      </rPr>
  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</t>
    </r>
    <r>
      <rPr>
        <u/>
        <sz val="0"/>
        <color rgb="FF1155CC"/>
        <rFont val="Arial"/>
      </rPr>
      <t>ninelawfirm.co.kr</t>
    </r>
    <r>
      <rPr>
        <sz val="0"/>
        <color rgb="FF000000"/>
        <rFont val="Arial"/>
      </rPr>
      <t>"을 찾아주세요.
5. "남양주 이혼변호사, 형사변호사 - 법률사무소 나인"을 클릭해주세요.
6. 사이트 방문 후 우측 상단 "☰(삼선) -&gt; 온라인 상담 -&gt; 온라인 상담"을 클릭해주세요.
7. [ 힌트 ] 를 보고 정답을 찾아주세요.
8. 초성힌트 : [ 법률사무소 나인은 OOOOO가 직접 소송을 수행하고 있습니다. ]
정답 : &lt;5&gt;  글자
* 정답란에 - 포함하여 띄어쓰기 없이 입력 후 제출해주세요.</t>
    </r>
  </si>
  <si>
    <t>okEL</t>
  </si>
  <si>
    <t>명절선물세트 글로벌푸드샵 10입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</si>
  <si>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*있다정 *합세트 *도 *건시 10*+*봉감 *건시 10* *기별 *택 *절선물세트 *감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</si>
  <si>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https://smartstore.naver.com/youn5255/products/12410653288</t>
  </si>
  <si>
    <t>명절선물세트 글로벌푸드샵 맛있다정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</si>
  <si>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*있다정 *합세트 *도 *건시 10*+*봉감 *건시 10* *기별 *택 *절선물세트 *감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</si>
  <si>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https://m.search.naver.com/search.naver?sm=mtp_hty.top&amp;where=m&amp;query=%EC%84%A4%EC%84%A0%EB%AC%BC%EC%84%B8%ED%8A%B8&amp;ackey=eh56u9ic</t>
  </si>
  <si>
    <t>명절선물세트 글로벌푸드샵 곶감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</si>
  <si>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*있다정 *합세트 *도 *건시 10*+*봉감 *건시 10* *기별 *택 *절선물세트 *감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</si>
  <si>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https://msearch.shopping.naver.com/search/all?query=%EC%84%A4%EC%84%A0%EB%AC%BC%EC%84%B8%ED%8A%B8&amp;vertical=search</t>
  </si>
  <si>
    <t>명절선물세트 글로벌푸드샵 청도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</si>
  <si>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*있다정 *합세트 *도 *건시 10*+*봉감 *건시 10* *기별 *택 *절선물세트 *감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</si>
  <si>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명절선물세트 글로벌푸드샵 반건시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</si>
  <si>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*있다정 *합세트 *도 *건시 10*+*봉감 *건시 10* *기별 *택 *절선물세트 *감
 ( '광고' 클릭 절대 금지 )
 ▶판매처 : 글로벌푸드샵
 5. 찜하기 클릭
 6. 바로가기 클릭
 7. 상품 클릭
 8. 링크(url) 복사 후 정답에 붙여넣기 후 제출</t>
    </r>
  </si>
  <si>
    <t>https://m.smartstore.naver.com/youn5255/products/12410653288</t>
  </si>
  <si>
    <t>설선물 곶감 글로벌푸드샵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</si>
  <si>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1+1*청도 *건시 *감 *트 *과(30g20과) *2박스 *보자기동봉 *물세트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</si>
  <si>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https://smartstore.naver.com/youn5255/products/12348927148</t>
  </si>
  <si>
    <t>kLE</t>
  </si>
  <si>
    <t>설선물 청도 곶감 글로벌푸드샵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</si>
  <si>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1+1*청도 *건시 *감 *트 *과(30g20과) *2박스 *보자기동봉 *물세트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</si>
  <si>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https://m.search.naver.com/search.naver?sm=mtp_hty.top&amp;where=m&amp;query=%EC%84%A4%EC%84%A0%EB%AC%BC&amp;ackey=65ceui26</t>
  </si>
  <si>
    <t>설선물 곶감 글로벌푸드샵 1+1 반건시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</si>
  <si>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1+1*청도 *건시 *감 *트 *과(30g20과) *2박스 *보자기동봉 *물세트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</si>
  <si>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https://msearch.shopping.naver.com/search/all?query=%EC%84%A4%EC%84%A0%EB%AC%BC&amp;vertical=search</t>
  </si>
  <si>
    <t>설선물 곶감 글로벌푸드샵 1+1 청도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</si>
  <si>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1+1*청도 *건시 *감 *트 *과(30g20과) *2박스 *보자기동봉 *물세트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</si>
  <si>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설선물 곶감 글로벌푸드샵 금보자기동봉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</si>
  <si>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1+1*청도 *건시 *감 *트 *과(30g20과) *2박스 *보자기동봉 *물세트
 ( '광고' 클릭 절대 금지 )
 ▶판매처 : 글로벌푸드샵
 5. 찜하기 클릭
 6. 바로가기 클릭
 7. 상품 클릭
 8. 링크(url) 복사 후 정답에 붙여넣기 후 제출</t>
    </r>
  </si>
  <si>
    <t>https://m.smartstore.naver.com/youn5255/products/12348927148</t>
  </si>
  <si>
    <t>명절선물세트 글로벌푸드샵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</si>
  <si>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*물세트 *봉감말랭이 *리미엄*작 *말랭이 *산자직*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</si>
  <si>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https://smartstore.naver.com/youn5255/products/12909189035</t>
  </si>
  <si>
    <t>명절선물세트 글로벌푸드샵 명작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</si>
  <si>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*물세트 *봉감말랭이 *리미엄*작 *말랭이 *산자직*
 ( '광고' 클릭 절대 금지 )
 ▶판매처 : 글로벌푸드샵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</si>
  <si>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https://m.search.naver.com/search.naver?sm=mtp_hty.top&amp;where=m&amp;query=%EB%AA%85%EC%A0%88%EC%84%A0%EB%AC%BC%EC%84%B8%ED%8A%B8&amp;ackey=mpxaake1</t>
  </si>
  <si>
    <t>명절선물세트 글로벌푸드샵 프리미엄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</si>
  <si>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*물세트 *봉감말랭이 *리미엄*작 *말랭이 *산자직*
 ( '광고' 클릭 절대 금지 )
 ▶판매처 : 글로벌푸드샵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</si>
  <si>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https://msearch.shopping.naver.com/search/all?query=%EB%AA%85%EC%A0%88%EC%84%A0%EB%AC%BC%EC%84%B8%ED%8A%B8&amp;vertical=search</t>
  </si>
  <si>
    <t>명절선물세트 글로벌푸드샵 직판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</si>
  <si>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*물세트 *봉감말랭이 *리미엄*작 *말랭이 *산자직*
 ( '광고' 클릭 절대 금지 )
 ▶판매처 : 글로벌푸드샵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</si>
  <si>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명절선물세트 글로벌푸드샵 대봉감말랭이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</si>
  <si>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*물세트 *봉감말랭이 *리미엄*작 *말랭이 *산자직*
 ( '광고' 클릭 절대 금지 )
 ▶판매처 : 글로벌푸드샵
 5. 찜하기 클릭
 6. 바로가기 클릭
 7. 상품 클릭
 8. 링크(url) 복사 후 정답에 붙여넣기 후 제출</t>
    </r>
  </si>
  <si>
    <t>https://m.smartstore.naver.com/youn5255/products/12909189035</t>
  </si>
  <si>
    <t>명절선물 대봉 선물용보자기동봉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</si>
  <si>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*절선물 *합세트 *봉반건시 20* + *도반시 *건시 10* *물세트 / *물용보자기동봉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글로벌푸드샵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</si>
  <si>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https://smartstore.naver.com/youn5255/products/12210209750</t>
  </si>
  <si>
    <t>명절선물 청도반시 반건시 10입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</si>
  <si>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*절선물 *합세트 *봉반건시 20* + *도반시 *건시 10* *물세트 / *물용보자기동봉
 ( '광고' 클릭 절대 금지 )
 ▶판매처 : 글로벌푸드샵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</si>
  <si>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https://m.search.naver.com/search.naver?sm=mtp_hty.top&amp;where=m&amp;query=%EB%AA%85%EC%A0%88%EC%84%A0%EB%AC%BC&amp;ackey=s9dcudkn</t>
  </si>
  <si>
    <t>명절선물 반건시 10입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</si>
  <si>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*절선물 *합세트 *봉반건시 20* + *도반시 *건시 10* *물세트 / *물용보자기동봉
 ( '광고' 클릭 절대 금지 )
 ▶판매처 : 글로벌푸드샵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</si>
  <si>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https://msearch.shopping.naver.com/search/all?query=%EB%AA%85%EC%A0%88%EC%84%A0%EB%AC%BC&amp;vertical=search</t>
  </si>
  <si>
    <t>명절선물 글로벌푸드샵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</si>
  <si>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*절선물 *합세트 *봉반건시 20* + *도반시 *건시 10* *물세트 / *물용보자기동봉
 ( '광고' 클릭 절대 금지 )
 ▶판매처 : 글로벌푸드샵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</si>
  <si>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명절선물 대봉반건시 20입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</si>
  <si>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*절선물 *합세트 *봉반건시 20* + *도반시 *건시 10* *물세트 / *물용보자기동봉
 ( '광고' 클릭 절대 금지 )
 ▶판매처 : 글로벌푸드샵
 5. 찜하기 클릭
 6. 바로가기 클릭
 7. 상품 클릭
 8. 링크(url) 복사 후 정답에 붙여넣기 후 제출</t>
    </r>
  </si>
  <si>
    <t>https://m.smartstore.naver.com/youn5255/products/12210209750</t>
  </si>
  <si>
    <t>코엔자임Q10 코엔자임 효능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</si>
  <si>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*엔자임Q10 *래티넘 *1개월분 *큐텐 *은혈압 *추는 *움 *텐 *엔자임 *능 *산화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리프네이드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</si>
  <si>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리프네이드</t>
  </si>
  <si>
    <t>https://smartstore.naver.com/leafnade/products/9902567676</t>
  </si>
  <si>
    <t>코엔자임Q10 플래티넘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</si>
  <si>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*엔자임Q10 *래티넘 *1개월분 *큐텐 *은혈압 *추는 *움 *텐 *엔자임 *능 *산화
 ( '광고' 클릭 절대 금지 )
 ▶판매처 : 리프네이드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</si>
  <si>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https://m.search.naver.com/search.naver?sm=mtp_hty.top&amp;where=m&amp;query=%EC%BD%94%EC%97%94%EC%9E%90%EC%9E%84Q10&amp;ackey=7uk08une</t>
  </si>
  <si>
    <t>코엔자임Q10 효능항산화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</si>
  <si>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*엔자임Q10 *래티넘 *1개월분 *큐텐 *은혈압 *추는 *움 *텐 *엔자임 *능 *산화
 ( '광고' 클릭 절대 금지 )
 ▶판매처 : 리프네이드
 5. 상세페이지 하단 구매 추가정보에서 상품번호 뒤 5자리를
 아래 정답란에 입력 후 제출해주세요.</t>
  </si>
  <si>
    <t>https://msearch.shopping.naver.com/search/all?query=%EC%BD%94%EC%97%94%EC%9E%90%EC%9E%84Q10&amp;vertical=search</t>
  </si>
  <si>
    <t>코엔자임Q10 약1개월분</t>
  </si>
  <si>
    <t>코엔자임Q10 코큐텐 높은혈압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</si>
  <si>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*엔자임Q10 *래티넘 *1개월분 *큐텐 *은혈압 *추는 *움 *텐 *엔자임 *능 *산화
 ( '광고' 클릭 절대 금지 )
 ▶판매처 : 리프네이드
 5. 찜하기 클릭
 6. 바로가기 클릭
 7. 상품 클릭
 8. 링크(url) 복사 후 정답에 붙여넣기 후 제출</t>
    </r>
  </si>
  <si>
    <t>https://m.smartstore.naver.com/leafnade/products/9902567676</t>
  </si>
  <si>
    <t>바나바잎 코로콜산 혈당 관리 크롬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</si>
  <si>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*당케어 *래티넘 약 *개월분 *나바잎 *출물 *나바 *로솔산 *후 *당 *리 *절 *롬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리프네이드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</si>
  <si>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https://smartstore.naver.com/leafnade/products/9902884571</t>
  </si>
  <si>
    <t>바나바잎 혈당케어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</si>
  <si>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*당케어 *래티넘 약 *개월분 *나바잎 *출물 *나바 *로솔산 *후 *당 *리 *절 *롬
 ( '광고' 클릭 절대 금지 )
 ▶판매처 : 리프네이드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</si>
  <si>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https://m.search.naver.com/search.naver?sm=mtp_hty.top&amp;where=m&amp;query=%EC%98%81%EC%96%91%EC%A0%9C&amp;ackey=jeoxp7ov</t>
  </si>
  <si>
    <t>바나바잎 관리 조절 크롬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</si>
  <si>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*당케어 *래티넘 약 *개월분 *나바잎 *출물 *나바 *로솔산 *후 *당 *리 *절 *롬
 ( '광고' 클릭 절대 금지 )
 ▶판매처 : 리프네이드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</si>
  <si>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https://msearch.shopping.naver.com/search/all?query=%EC%98%81%EC%96%91%EC%A0%9C&amp;vertical=search</t>
  </si>
  <si>
    <t>바나바잎 플래티넘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</si>
  <si>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*당케어 *래티넘 약 *개월분 *나바잎 *출물 *나바 *로솔산 *후 *당 *리 *절 *롬
 ( '광고' 클릭 절대 금지 )
 ▶판매처 : 리프네이드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</si>
  <si>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405개</t>
  </si>
  <si>
    <t>바나바잎 약 2개월분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</si>
  <si>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*당케어 *래티넘 약 *개월분 *나바잎 *출물 *나바 *로솔산 *후 *당 *리 *절 *롬
 ( '광고' 클릭 절대 금지 )
 ▶판매처 : 리프네이드
 5. 찜하기 클릭
 6. 바로가기 클릭
 7. 상품 클릭
 8. 링크(url) 복사 후 정답에 붙여넣기 후 제출</t>
    </r>
  </si>
  <si>
    <t>https://m.smartstore.naver.com/leafnade/products/9902884571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</si>
  <si>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</si>
  <si>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</si>
  <si>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https://m.search.naver.com/search.naver?sm=mtp_hty.top&amp;where=m&amp;query=%EB%B2%BD%EC%8B%9C%EA%B3%84&amp;ackey=kd9u0vwj</t>
  </si>
  <si>
    <t>루나리스 사무실 개업선물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</si>
  <si>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</si>
  <si>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https://msearch.shopping.naver.com/search/all?query=%EB%B2%BD%EC%8B%9C%EA%B3%84&amp;vertical=search</t>
  </si>
  <si>
    <t>루나리스 fm전파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</si>
  <si>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</si>
  <si>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194개</t>
  </si>
  <si>
    <t>루나리스 벽시계 54cm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</si>
  <si>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찜하기 클릭
 6. 바로가기 클릭
 7. 상품 클릭
 8. 링크(url) 복사 후 정답에 붙여넣기 후 제출</t>
    </r>
  </si>
  <si>
    <t>LED벽시계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</si>
  <si>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</si>
  <si>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</si>
  <si>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</si>
  <si>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</si>
  <si>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363개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</si>
  <si>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</si>
  <si>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t>화장대 화이트 좌형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</si>
  <si>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</si>
  <si>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</si>
  <si>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</si>
  <si>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화장대 틈새 일체형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</si>
  <si>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모디* 르* 틈새 *장대 *툴 일*형 화*트_좌*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모디카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</si>
  <si>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586개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</si>
  <si>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모디* 르* 틈새 *장대 *툴 일*형 화*트_좌*
 ( '광고' 클릭 절대 금지 )
 ▶판매처 : 모디카
 5. 찜하기 클릭
 6. 바로가기 클릭
 7. 상품 클릭
 8. 링크(url) 복사 후 정답에 붙여넣기 후 제출</t>
    </r>
  </si>
  <si>
    <t>거실테이블 1200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</si>
  <si>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라*가구 *드 1200 리*트업 거실 *이블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</si>
  <si>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라*가구 *드 1200 리*트업 거실 *이블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</si>
  <si>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거실테이블 위드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</si>
  <si>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라*가구 *드 1200 리*트업 거실 *이블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</si>
  <si>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라*가구 *드 1200 리*트업 거실 *이블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</si>
  <si>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273개</t>
  </si>
  <si>
    <t>거실테이블 cw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</si>
  <si>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라*가구 *드 1200 리*트업 거실 *이블 cw150
 ▶판매처 : 라자가구 스토어
 5. 찜하기 클릭
 6. 바로가기 클릭
 7. 상품 클릭
 8. 링크(url) 복사 후 정답에 붙여넣기 후 제출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</si>
  <si>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*자가구 *드 *러시 1200* 5* *장 *어형 *y246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</si>
  <si>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*자가구 *드 *러시 1200* 5* *장 *어형 *y246
 ( '광고' 클릭 절대 금지 )
 ▶판매처 : 라자가구 스토어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</si>
  <si>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*자가구 *드 *러시 1200* 5* *장 *어형 *y246
 ( '광고' 클릭 절대 금지 )
 ▶판매처 : 라자가구 스토어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</si>
  <si>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*자가구 *드 *러시 1200* 5* *장 *어형 *y246
 ( '광고' 클릭 절대 금지 )
 ▶판매처 : 라자가구 스토어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</si>
  <si>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</si>
  <si>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*자가구 *드 *러시 1200* 5* *장 *어형 *y246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</si>
  <si>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</si>
  <si>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</si>
  <si>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</si>
  <si>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</si>
  <si>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1200 슬*이딩 *장 행*형 Y*R058
 ( '광고' 클릭 절대 금지 )
 ▶판매처 : 온라인 브랜드 가구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</si>
  <si>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</si>
  <si>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</si>
  <si>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https://m.search.naver.com/search.naver?sm=mtp_hty.top&amp;where=m&amp;query=%EC%B9%A8%EB%8C%80&amp;ackey=pxyjoaof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</si>
  <si>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</si>
  <si>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침대 본넬 프라임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</si>
  <si>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보루**하우스 프*임 LED 슈퍼싱글 수**대 본넬 매트리스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</si>
  <si>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2,581개</t>
  </si>
  <si>
    <t>침대 프라임 본넬 매트리스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</si>
  <si>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보루**하우스 프*임 LED 슈퍼싱글 수**대 본넬 매트리스
 ( '광고' 클릭 절대 금지 )
 ▶판매처 : 퍼니처 브랜드몰
 5. 찜하기 클릭
 6. 바로가기 클릭
 7. 상품 클릭
 8. 링크(url) 복사 후 정답에 붙여넣기 후 제출</t>
    </r>
  </si>
  <si>
    <t>파로마 퀸침대 led 인싸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</si>
  <si>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</si>
  <si>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파로마 퀸침대 led 인싸 서랍형 프레임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</si>
  <si>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</si>
  <si>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</si>
  <si>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</si>
  <si>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697개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</si>
  <si>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3서랍 퀸*대 수납 서*형 프*임
 ( '광고' 클릭 절대 금지 )
 ▶판매처 : 온라인 브랜드가구
 5. 찜하기 클릭
 6. 바로가기 클릭
 7. 상품 클릭
 8. 링크(url) 복사 후 정답에 붙여넣기 후 제출</t>
    </r>
  </si>
  <si>
    <t>발매트 오셀픽 오브제 규조토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</si>
  <si>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오*픽 오브* 빨*쓰는 *장실 규*토 발*트 M(60x40)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오셀픽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</si>
  <si>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오셀픽</t>
  </si>
  <si>
    <t>https://brand.naver.com/ohselpickr/products/9463842475</t>
  </si>
  <si>
    <t>발매트 오셀픽 빨아쓰는 규조토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</si>
  <si>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오*픽 오브* 빨*쓰는 *장실 규*토 발*트 M(60x40)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오셀픽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</si>
  <si>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https://m.search.naver.com/search.naver?sm=mtp_hty.top&amp;where=m&amp;query=%EB%B0%9C%EB%A7%A4%ED%8A%B8&amp;ackey=xt1kdgee</t>
  </si>
  <si>
    <t>발매트 오셀픽 화장실 규조토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</si>
  <si>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오*픽 오브* 빨*쓰는 *장실 규*토 발*트 M(60x40)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오셀픽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</si>
  <si>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https://msearch.shopping.naver.com/search/all?query=%EB%B0%9C%EB%A7%A4%ED%8A%B8&amp;vertical=search</t>
  </si>
  <si>
    <t>발매트 오셀픽 M 규조토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</si>
  <si>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오*픽 오브* 빨*쓰는 *장실 규*토 발*트 M(60x40)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오셀픽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</si>
  <si>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1,208개</t>
  </si>
  <si>
    <t>발매트 오셀픽 60x40 규조토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</si>
  <si>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오*픽 오브* 빨*쓰는 *장실 규*토 발*트 M(60x40)
 ( '광고' 클릭 절대 금지 )
 ▶판매처 : 오셀픽
 5. 찜하기 클릭
 6. 바로가기 클릭
 7. 상품 클릭
 8. 링크(url) 복사 후 정답에 붙여넣기 후 제출</t>
    </r>
  </si>
  <si>
    <t>https://m.brand.naver.com/ohselpickr/products/9463842475</t>
  </si>
  <si>
    <t>한우선물세트 성삼한우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</si>
  <si>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성*한우 한* 선물*트 ++1등* 소*기 *이용 등심 업*살 추* 설 *절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화성한우마을 성삼한우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</si>
  <si>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화성한우마을 성삼한우</t>
  </si>
  <si>
    <t>https://smartstore.naver.com/sungsamhanuhandon/products/4577303836</t>
  </si>
  <si>
    <t>한우선물세트 ++1등급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</si>
  <si>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성*한우 한* 선물*트 ++1등* 소*기 *이용 등심 업*살 추* 설 *절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화성한우마을 성삼한우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</si>
  <si>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https://m.search.naver.com/search.naver?sm=mtp_hty.top&amp;where=m&amp;query=%ED%95%9C%EC%9A%B0%EC%84%A0%EB%AC%BC%EC%84%B8%ED%8A%B8&amp;ackey=hispmlbu</t>
  </si>
  <si>
    <t>한우선물세트 구이용 업진살 1kg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</si>
  <si>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성*한우 한* 선물*트 ++1등* 소*기 *이용 등심 업*살 추* 설 *절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화성한우마을 성삼한우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</si>
  <si>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https://msearch.shopping.naver.com/search/all?query=%ED%95%9C%EC%9A%B0%EC%84%A0%EB%AC%BC%EC%84%B8%ED%8A%B8&amp;vertical=search</t>
  </si>
  <si>
    <t>한우선물세트 ++1등급 업진살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</si>
  <si>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성*한우 한* 선물*트 ++1등* 소*기 *이용 등심 업*살 추* 설 *절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화성한우마을 성삼한우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</si>
  <si>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32개</t>
  </si>
  <si>
    <t>한우선물세트 성삼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</si>
  <si>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성*한우 한* 선물*트 ++1등* 소*기 *이용 등심 업*살 추* 설 *절 1kg
 ( '광고' 클릭 절대 금지 )
 ▶판매처 : 화성한우마을 성삼한우
 5. 찜하기 클릭
 6. 바로가기 클릭
 7. 상품 클릭
 8. 링크(url) 복사 후 정답에 붙여넣기 후 제출</t>
    </r>
  </si>
  <si>
    <t>https://m.smartstore.naver.com/sungsamhanuhandon/products/4577303836</t>
  </si>
  <si>
    <t>압구정 하이퍼 청담</t>
  </si>
  <si>
    <t>용인 삼가역 휴대폰 매장</t>
  </si>
  <si>
    <t>2월 세팅 완 ~ 2/18</t>
  </si>
  <si>
    <t>강동구 변기막힘 6638</t>
  </si>
  <si>
    <t>강동구 둔촌동 변기막힘 6638</t>
  </si>
  <si>
    <t>양산 하북면 맛집</t>
  </si>
  <si>
    <t>양산 하북면 맛집 추천</t>
  </si>
  <si>
    <t>과천 회전초밥 맛집</t>
  </si>
  <si>
    <t>과천 회전초밥 맛집 추천</t>
  </si>
  <si>
    <t>과천 미나리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</si>
  <si>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{ㄱㅁㅊㅇㄱㅇ}
정답 : &lt;6&gt; 글자
* 정답란에 띄어쓰기 없이 입력 후 제출해주세요.</t>
  </si>
  <si>
    <t>***나리식당 과천점</t>
  </si>
  <si>
    <t>과천 미나리 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</si>
  <si>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{ㅈㅎㄴㅅ}
정답 : &lt;4&gt; 글자
* 정답란에 띄어쓰기 없이 입력 후 제출해주세요.</t>
  </si>
  <si>
    <t>과천 미나리 샤브샤브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</si>
  <si>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{ㅇㅁㄴㅅ}
정답 : &lt;4&gt; 글자
* 정답란에 띄어쓰기 없이 입력 후 제출해주세요.</t>
  </si>
  <si>
    <t>과천 미나리전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</si>
  <si>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{ㅁㅇㅎㅍㅍ}
정답 : &lt;5&gt; 글자
* 정답란에 띄어쓰기 없이 입력 후 제출해주세요.</t>
  </si>
  <si>
    <t>정부과천청사역 미나리 삼겹살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</si>
  <si>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4.[***나리식당 과천점]플레이스를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{ㅁㅇㅍㅍ}
정답 : &lt;4&gt; 글자
* 정답란에 띄어쓰기 없이 입력 후 제출해주세요.</t>
  </si>
  <si>
    <t>송도 양식 술집</t>
  </si>
  <si>
    <t>2월 세팅 완~ 2/4</t>
  </si>
  <si>
    <t>위례 실내 골프레슨</t>
  </si>
  <si>
    <t>위례 실내 골프 연습장</t>
  </si>
  <si>
    <t>위례 실내 골프레슨 추천</t>
  </si>
  <si>
    <t>영일대 바디 테라피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</si>
  <si>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4.[*바디테라피]플레이스를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{ㄷㅎㄷㅅ}
정답 : &lt;4&gt; 글자
* 정답란에 띄어쓰기 없이 입력 후 제출해주세요.</t>
  </si>
  <si>
    <t>두호동산</t>
  </si>
  <si>
    <t>*바디테라피</t>
  </si>
  <si>
    <t>https://m.place.naver.com/place/2069234774/home</t>
  </si>
  <si>
    <t>01월 20일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</si>
  <si>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</si>
  <si>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</si>
  <si>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</si>
  <si>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*컬티 *프 백 *공커버 *디백 *탠드 *퀴형 *두 *환 *우치 *체형 01. *리 *렌지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</si>
  <si>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1,171개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</si>
  <si>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*컬티 *프 백 *공커버 *디백 *탠드 *퀴형 *두 *환 *우치 *체형 01. *리 *렌지
 ( '광고' 클릭 절대 금지 )
 ▶판매처 : MacKulty
 5. 찜하기 클릭
 6. 바로가기 클릭
 7. 상품 클릭
 8. 링크(url) 복사 후 정답에 붙여넣기 후 제출</t>
    </r>
  </si>
  <si>
    <t>갤럭시 케이스 아이폰 17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</si>
  <si>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In th* R*in G*im* GR*mm. 아*폰 17 *이스 갤럭* 케*스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</si>
  <si>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https://smartstore.naver.com/grimm_grimm/products/12997986233</t>
  </si>
  <si>
    <t>갤럭시 케이스 in the rain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</si>
  <si>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In th* R*in G*im* GR*mm. 아*폰 17 *이스 갤럭* 케*스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</si>
  <si>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https://m.search.naver.com/search.naver?sm=mtp_hty.top&amp;where=m&amp;query=%EA%B0%A4%EB%9F%AD%EC%8B%9CS25+%EC%9A%B8%ED%8A%B8%EB%9D%BC+%EC%BC%80%EC%9D%B4%EC%8A%A4&amp;ackey=pgz0app4</t>
  </si>
  <si>
    <t>갤럭시 케이스 grimm in the rain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</si>
  <si>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In th* R*in G*im* GR*mm. 아*폰 17 *이스 갤럭* 케*스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</si>
  <si>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https://msearch.shopping.naver.com/search/all?query=%EA%B0%A4%EB%9F%AD%EC%8B%9CS25%20%EC%9A%B8%ED%8A%B8%EB%9D%BC%20%EC%BC%80%EC%9D%B4%EC%8A%A4&amp;vertical=search</t>
  </si>
  <si>
    <t>갤럭시 케이스 GRimm GRimm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</si>
  <si>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In th* R*in G*im* GR*mm. 아*폰 17 *이스 갤럭* 케*스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</si>
  <si>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갤럭시 케이스 GRimm rain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</si>
  <si>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In th* R*in G*im* GR*mm. 아*폰 17 *이스 갤럭* 케*스
 ( '광고' 클릭 절대 금지 )
 ▶판매처 : GRimm GRimm.
 5. 찜하기 클릭
 6. 바로가기 클릭
 7. 상품 클릭
 8. 링크(url) 복사 후 정답에 붙여넣기 후 제출</t>
    </r>
  </si>
  <si>
    <t>https://m.smartstore.naver.com/grimm_grimm/products/12997986233</t>
  </si>
  <si>
    <t>앞접시 영국식 빈티지 스타일 감성 식기 플레이팅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</si>
  <si>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존*브라*스 *국식 앞*시 플레* 감성 식* 플레*팅 접시 *티지 스*일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쥬빌리하우스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</si>
  <si>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쥬빌리하우스</t>
  </si>
  <si>
    <t>https://smartstore.naver.com/jubileehouse/products/11524421083</t>
  </si>
  <si>
    <t>앞접시 영국식 빈티지 스타일 감성 식기 플레이팅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</si>
  <si>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존*브라*스 *국식 앞*시 플레* 감성 식* 플레*팅 접시 *티지 스*일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쥬빌리하우스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</si>
  <si>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https://m.search.naver.com/search.naver?sm=mtp_hty.top&amp;where=m&amp;query=%EC%95%9E%EC%A0%91%EC%8B%9C&amp;ackey=asi8c37u</t>
  </si>
  <si>
    <t>앞접시 영국식 빈티지 스타일 감성 식기 플레이팅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</si>
  <si>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존*브라*스 *국식 앞*시 플레* 감성 식* 플레*팅 접시 *티지 스*일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쥬빌리하우스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</si>
  <si>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https://msearch.shopping.naver.com/search/all?query=%EC%95%9E%EC%A0%91%EC%8B%9C&amp;vertical=search</t>
  </si>
  <si>
    <t>앞접시 영국식 빈티지 스타일 감성 식기 플레이팅 가격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</si>
  <si>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존*브라*스 *국식 앞*시 플레* 감성 식* 플레*팅 접시 *티지 스*일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쥬빌리하우스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</si>
  <si>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앞접시 영국식 빈티지 스타일 감성 식기 플레이팅 정보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</si>
  <si>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존*브라*스 *국식 앞*시 플레* 감성 식* 플레*팅 접시 *티지 스*일
 ( '광고' 클릭 절대 금지 )
 ▶판매처 : 쥬빌리하우스
 5. 찜하기 클릭
 6. 바로가기 클릭
 7. 상품 클릭
 8. 링크(url) 복사 후 정답에 붙여넣기 후 제출</t>
    </r>
  </si>
  <si>
    <t>https://m.smartstore.naver.com/jubileehouse/products/11524421083</t>
  </si>
  <si>
    <t>스포티파이 즉시적용 본인계정 프리미엄 듀오 1년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</si>
  <si>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스*티파* sp*tif* 즉시*용 본인계* 프*미엄 *오 1년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</si>
  <si>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https://smartstore.naver.com/lsbcool/products/12998488100</t>
  </si>
  <si>
    <t>스포티파이 즉시적용 본인계정 프리미엄 듀오 1년 추천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</si>
  <si>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스*티파* sp*tif* 즉시*용 본인계* 프*미엄 *오 1년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</si>
  <si>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https://m.search.naver.com/search.naver?sm=mtp_hty.top&amp;where=m&amp;query=%EC%9D%8C%EC%95%85+%EC%96%B4%ED%94%8C&amp;ackey=cjoaww8u</t>
  </si>
  <si>
    <t>스포티파이 즉시적용 본인계정 프리미엄 듀오 1년 약정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</si>
  <si>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스*티파* sp*tif* 즉시*용 본인계* 프*미엄 *오 1년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</si>
  <si>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https://msearch.shopping.naver.com/search/all?query=%EC%9D%8C%EC%95%85%20%EC%96%B4%ED%94%8C&amp;vertical=search</t>
  </si>
  <si>
    <t>스포티파이 즉시적용 본인계정 프리미엄 듀오 1년 가격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</si>
  <si>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스*티파* sp*tif* 즉시*용 본인계* 프*미엄 *오 1년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척척이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</si>
  <si>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스포티파이 즉시적용 본인계정 프리미엄 듀오 1년 정보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</si>
  <si>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스*티파* sp*tif* 즉시*용 본인계* 프*미엄 *오 1년
 ( '광고' 클릭 절대 금지 )
 ▶판매처 : 척척이
 5. 찜하기 클릭
 6. 바로가기 클릭
 7. 상품 클릭
 8. 링크(url) 복사 후 정답에 붙여넣기 후 제출</t>
    </r>
  </si>
  <si>
    <t>https://m.smartstore.naver.com/lsbcool/products/12998488100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</si>
  <si>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</si>
  <si>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</si>
  <si>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https://m.search.naver.com/search.naver?sm=mtp_hty.top&amp;where=m&amp;query=%EC%A0%84%EB%8B%A8%EC%A7%80&amp;ackey=rnf9597z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</si>
  <si>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</si>
  <si>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https://search.shopping.naver.com/search/all?query=%EC%A0%84%EB%8B%A8%EC%A7%80&amp;vertical=search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</si>
  <si>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종*자석 전*지 소*제작 홍보* 음*점 *동산 전* 1000매 배*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</si>
  <si>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260개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</si>
  <si>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종*자석 전*지 소*제작 홍보* 음*점 *동산 전* 1000매 배*
 ( '광고' 클릭 절대 금지 )
 ▶판매처 : 다잇다인쇄
 5. 찜하기 클릭
 6. 바로가기 클릭 
 7. 상품 클릭
 8. 링크(url) 복사 후 정답에 붙여넣기 후 제출</t>
    </r>
  </si>
  <si>
    <t>비오틴 유기농 60정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</si>
  <si>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</si>
  <si>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비오틴 500 추천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</si>
  <si>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</si>
  <si>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</si>
  <si>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셀* 유*농 *오틴 500mg x 60*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 (판매처 뒤 "공식" 표시가 있는 상품을 클릭해주세요.)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</si>
  <si>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463개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</si>
  <si>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</si>
  <si>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2월 세팅 완 ~ 2/1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</si>
  <si>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</si>
  <si>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</si>
  <si>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0000FF"/>
        <rFont val="Arial"/>
      </rPr>
      <t>셀* 유기* 밀**슬 1000mg x 30정 1개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셀가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</si>
  <si>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</si>
  <si>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 ~ 2/2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</si>
  <si>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</si>
  <si>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</si>
  <si>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</t>
    </r>
    <r>
      <rPr>
        <sz val="0"/>
        <color rgb="FFFF0000"/>
        <rFont val="Arial"/>
      </rPr>
      <t xml:space="preserve"> 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*생가 *즈로운 *린이홍삼 *5ml x *0포 *개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진생가 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</si>
  <si>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*생가 *즈로운 *린이홍삼 *5ml x *0포 *개</t>
    </r>
    <r>
      <rPr>
        <sz val="0"/>
        <color rgb="FFFF0000"/>
        <rFont val="Arial"/>
      </rPr>
      <t xml:space="preserve">
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진생가 몰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</si>
  <si>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t>산삼 10년근 정삼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</si>
  <si>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</si>
  <si>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10년근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</si>
  <si>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</si>
  <si>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산양삼 10년근 정삼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</si>
  <si>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</si>
  <si>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10년근 정삼 부모님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</si>
  <si>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산삼 산양*삼 장뇌* 10*근 7뿌* 정삼 설 *석 부모*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</si>
  <si>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495개</t>
  </si>
  <si>
    <t>산삼 10년근 정삼 부모님 설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</si>
  <si>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산*삼 산삼 산양*삼 장뇌* 10*근 7뿌* 정삼 설 *석 부모* 선물 *담
 ( '광고' 클릭 절대 금지 )
 ▶판매처 : 도담산삼
 5. 찜하기 클릭
 6. 바로가기 클릭
 7. 상품 클릭
 8. 링크(url) 복사 후 정답에 붙여넣기 후 제출</t>
    </r>
  </si>
  <si>
    <t>산삼 10년근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</si>
  <si>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장뇌* 산*삼 *양산삼 *삼 10년* 파* 100g (총 10 ~ 50*리 내외)도*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</si>
  <si>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https://m.smartstore.naver.com/minkukss/products/8253634265</t>
  </si>
  <si>
    <t>파삼 10년근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</si>
  <si>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장뇌* 산*삼 *양산삼 *삼 10년* 파* 100g (총 10 ~ 50*리 내외)도*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</si>
  <si>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산양삼 10년근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</si>
  <si>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장뇌* 산*삼 *양산삼 *삼 10년* 파* 100g (총 10 ~ 50*리 내외)도*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</si>
  <si>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산양산삼 10년근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</si>
  <si>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장뇌* 산*삼 *양산삼 *삼 10년* 파* 100g (총 10 ~ 50*리 내외)도*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</si>
  <si>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10년근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</si>
  <si>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장뇌* 산*삼 *양산삼 *삼 10년* 파* 100g (총 10 ~ 50*리 내외)도*
 ( '광고' 클릭 절대 금지 )
 ▶판매처 : 도담산삼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</si>
  <si>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</si>
  <si>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</si>
  <si>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6년근 30뿌리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</si>
  <si>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</si>
  <si>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</si>
  <si>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장*삼 산양* 산*산삼 6년근 *삼 못*이 30*리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</si>
  <si>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432개</t>
  </si>
  <si>
    <t>장뇌삼 6년근 30뿌리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</si>
  <si>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 장*삼 산양* 산*산삼 6년근 *삼 못*이 30*리 도*
 ( '광고' 클릭 절대 금지 )
 ▶판매처 : 도담산삼
 5. 찜하기 클릭
 6. 바로가기 클릭
 7. 상품 클릭
 8. 링크(url) 복사 후 정답에 붙여넣기 후 제출</t>
    </r>
  </si>
  <si>
    <t>산삼 13년근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</si>
  <si>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장*삼 13년* 파* 100g(총 10~50뿌* 내외)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</si>
  <si>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https://m.smartstore.naver.com/minkukss/products/11210874242</t>
  </si>
  <si>
    <t>산삼 13년근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</si>
  <si>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장*삼 13년* 파* 100g(총 10~50뿌* 내외)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</si>
  <si>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13년근 10뿌리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</si>
  <si>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장*삼 13년* 파* 100g(총 10~50뿌* 내외)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</si>
  <si>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13년근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</si>
  <si>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장*삼 13년* 파* 100g(총 10~50뿌* 내외) 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</si>
  <si>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202개</t>
  </si>
  <si>
    <t>장뇌삼 13년근 10뿌리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</si>
  <si>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산양* *삼 장*삼 13년* 파* 100g(총 10~50뿌* 내외) 도*
 ( '광고' 클릭 절대 금지 )
 ▶판매처 : 도담산삼
 5. 찜하기 클릭
 6. 바로가기 클릭
 7. 상품 클릭
 8. 링크(url) 복사 후 정답에 붙여넣기 후 제출</t>
    </r>
  </si>
  <si>
    <t>산삼 9년근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</si>
  <si>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</si>
  <si>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</si>
  <si>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</si>
  <si>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9년근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</si>
  <si>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 산*삼 *뇌삼 8-9년* 파* 100g (총 10 ~ 50뿌* 내*)도담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</si>
  <si>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213개</t>
  </si>
  <si>
    <t>장뇌삼 9년근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</si>
  <si>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 산*삼 *뇌삼 8-9년* 파* 100g (총 10 ~ 50뿌* 내*)도담
 ( '광고' 클릭 절대 금지 )
 ▶판매처 : 도담산삼
 5. 찜하기 클릭
 6. 바로가기 클릭
 7. 상품 클릭
 8. 링크(url) 복사 후 정답에 붙여넣기 후 제출</t>
    </r>
  </si>
  <si>
    <t>산삼 산양산삼 장뇌삼 7-8년근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</si>
  <si>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산양*삼 장*삼 7-8년* *삼 100g (총 10 ~ 50뿌리 *외)도*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</si>
  <si>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산양산삼 장뇌삼 파삼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</si>
  <si>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산양*삼 장*삼 7-8년* *삼 100g (총 10 ~ 50뿌리 *외)도*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</si>
  <si>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산양산삼 파삼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</si>
  <si>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산양*삼 장*삼 7-8년* *삼 100g (총 10 ~ 50뿌리 *외)도*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</si>
  <si>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8년근 100g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</si>
  <si>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산양* *삼 산양*삼 장*삼 7-8년* *삼 100g (총 10 ~ 50뿌리 *외)도*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</si>
  <si>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8년근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</si>
  <si>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산양* *삼 산양*삼 장*삼 7-8년* *삼 100g (총 10 ~ 50뿌리 *외)도*
 ( '광고' 클릭 절대 금지 )
 ▶판매처 : 도담산삼
 5. 찜하기 클릭
 6. 바로가기 클릭
 7. 상품 클릭
 8. 링크(url) 복사 후 정답에 붙여넣기 후 제출</t>
    </r>
  </si>
  <si>
    <t>장뇌삼 100g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</si>
  <si>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장*삼 산양* *삼 100g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</si>
  <si>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산양삼 100g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</si>
  <si>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장*삼 산양* *삼 100g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</si>
  <si>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파삼 100g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</si>
  <si>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장*삼 산양* *삼 100g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</si>
  <si>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장뇌삼 산양삼 100g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</si>
  <si>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장*삼 산양* *삼 100g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도담산삼
</t>
    </r>
    <r>
      <rPr>
        <sz val="0"/>
        <color theme="1"/>
        <rFont val="Arial"/>
      </rPr>
      <t xml:space="preserve">
5. 올화이트 색상을 선택해주세요.
 6. 상세페이지 하단 구매 추가정보에서 상품번호 앞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</si>
  <si>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장뇌삼 파삼 100g</t>
  </si>
  <si>
    <t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 *최저 및 판매처 표시가 있는 상품을 클릭 해주세요*
장*삼 산양* *삼 100g
 ▶판매처 : 도담산삼
5. 올화이트 색상을 선택해주세요.
 6. 찜하기 클릭
 7. 바로가기 클릭
 8. 상품 클릭
 9. 링크(url) 복사 후 정답에 붙여넣기 후 제출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</si>
  <si>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</si>
  <si>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6년근 정품설 추석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</si>
  <si>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</si>
  <si>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산양산삼 6년근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</si>
  <si>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</si>
  <si>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장뇌삼 산양산삼 6년근 12뿌리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</si>
  <si>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*뇌삼 산*삼 *삼 산양*삼 6년* 12*리 정*설 추석 *모님 선물 *담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</si>
  <si>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275개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</si>
  <si>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*뇌삼 산*삼 *삼 산양*삼 6년* 12*리 정*설 추석 *모님 선물 *담
 ( '광고' 클릭 절대 금지 )
 ▶판매처 : 도담산삼
 5. 찜하기 클릭
 6. 바로가기 클릭
 7. 상품 클릭
 8. 링크(url) 복사 후 정답에 붙여넣기 후 제출</t>
    </r>
  </si>
  <si>
    <t>산삼 장뇌삼 6년근 7뿌리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</si>
  <si>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</si>
  <si>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산양산삼 6년근 7뿌리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</si>
  <si>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</si>
  <si>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산삼 산양산삼 6년근 설선물세트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</si>
  <si>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</si>
  <si>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산*삼 산양산* 산* 장*삼 *년근 7*리 정* 설선*세* 추**모*선물 도담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도담산삼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</si>
  <si>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512개</t>
  </si>
  <si>
    <t>장뇌삼 6년근 7뿌리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</si>
  <si>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산*삼 산양산* 산* 장*삼 *년근 7*리 정* 설선*세* 추**모*선물 도담
 ( '광고' 클릭 절대 금지 )
 ▶판매처 : 도담산삼
 5. 찜하기 클릭
 6. 바로가기 클릭
 7. 상품 클릭
 8. 링크(url) 복사 후 정답에 붙여넣기 후 제출</t>
    </r>
  </si>
  <si>
    <t>노원 안나 아이브로우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</si>
  <si>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4.[*나 아이브로우]플레이스를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{ㅂㅇㅅㅊㅉㄷㅅ}
정답 : &lt;7&gt; 글자
* 정답란에 띄어쓰기 없이 입력 후 제출해주세요.</t>
  </si>
  <si>
    <t>불암산철쭉동산</t>
  </si>
  <si>
    <t>*나 아이브로우</t>
  </si>
  <si>
    <t>https://m.place.naver.com/place/2029942303/home</t>
  </si>
  <si>
    <t>노원구 아이브로우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</si>
  <si>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4.[*나 아이브로우]플레이스를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{ㄴㅇㅁㅎㅇㄱㄹ}
정답 : &lt;7&gt; 글자
* 정답란에 띄어쓰기 없이 입력 후 제출해주세요.</t>
  </si>
  <si>
    <t>노원문화의거리</t>
  </si>
  <si>
    <t>상계역 아이브로우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</si>
  <si>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4.[*나 아이브로우]플레이스를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{ㅈㅇㅅ}
정답 : &lt;3&gt; 글자
* 정답란에 띄어쓰기 없이 입력 후 제출해주세요.</t>
  </si>
  <si>
    <t>정선 고한 한우 맛집</t>
  </si>
  <si>
    <t>정선 고한 한우 예약</t>
  </si>
  <si>
    <t>인천 청라 두피관리</t>
  </si>
  <si>
    <t>인천 청라 탈모관리</t>
  </si>
  <si>
    <t>https://docs.google.com/spreadsheets/d/1wMWDeg9tAYrchJEapTH2u4inm70CoVKzjKSlbriMzsk/edit?pli=1&amp;gid=927678359#gid=927678359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</si>
  <si>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4.[*이비스포크]플레이스를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{ㄹㅅㄹㅅㅌㄱㅇ}
정답 : &lt;7&gt; 글자
* 정답란에 띄어쓰기 없이 입력 후 제출해주세요.</t>
  </si>
  <si>
    <t>여수 막국수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</si>
  <si>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4.[*밀빛 초계국수막국수양평해장국 돌산본점]플레이스를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{ㅈㄱㄷ}
정답 : &lt;3&gt; 글자
* 정답란에 띄어쓰기 없이 입력 후 제출해주세요.</t>
  </si>
  <si>
    <t>장군도</t>
  </si>
  <si>
    <t>*밀빛 초계국수막국수양평해장국 돌산본점</t>
  </si>
  <si>
    <t>https://m.place.naver.com/restaurant/1430066577/home</t>
  </si>
  <si>
    <t>여수 초계국수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</si>
  <si>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4.[*밀빛 초계국수막국수양평해장국 돌산본점]플레이스를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{ㅈㅅㄱㅇ}
정답 : &lt;4&gt; 글자
* 정답란에 띄어쓰기 없이 입력 후 제출해주세요.</t>
  </si>
  <si>
    <t>자산공원</t>
  </si>
  <si>
    <t>여수 양평해장국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</si>
  <si>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4.[*밀빛 초계국수막국수양평해장국 돌산본점]플레이스를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{ㅇㅅㅎㅇㄱㅇ}
정답 : &lt;6&gt; 글자
* 정답란에 띄어쓰기 없이 입력 후 제출해주세요.</t>
  </si>
  <si>
    <t>여수해양공원</t>
  </si>
  <si>
    <t>여수 돌산 현지인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</si>
  <si>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4.[*밀빛 초계국수막국수양평해장국 돌산본점]플레이스를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{ㄷㅅㄱㅇ}
정답 : &lt;4&gt; 글자
* 정답란에 띄어쓰기 없이 입력 후 제출해주세요.</t>
  </si>
  <si>
    <t>돌산공원</t>
  </si>
  <si>
    <t xml:space="preserve">여수 돌산 해장국 예약
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</si>
  <si>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4.[*밀빛 초계국수막국수양평해장국 돌산본점]플레이스를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{ㄷㄱㄷ}
정답 : &lt;3&gt; 글자
* 정답란에 띄어쓰기 없이 입력 후 제출해주세요.</t>
  </si>
  <si>
    <t>대경도</t>
  </si>
  <si>
    <t>인계동 닭볶음탕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</si>
  <si>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4.[*년닭도리탕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{ㅁㅌㄱㅇ}
정답 : &lt;4&gt; 글자
* 정답란에 띄어쓰기 없이 입력 후 제출해주세요.</t>
  </si>
  <si>
    <t>*년닭도리탕 수원인계점</t>
  </si>
  <si>
    <t>https://m.place.naver.com/restaurant/1381827532/home</t>
  </si>
  <si>
    <t>인계동 닭도리탕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</si>
  <si>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4.[*년닭도리탕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{ㅁㅌㄷㅅㄷ}
정답 : &lt;5&gt; 글자
* 정답란에 띄어쓰기 없이 입력 후 제출해주세요.</t>
  </si>
  <si>
    <t>팔달구 닭요리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</si>
  <si>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4.[*년닭도리탕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{ㅁㅇㅇㄱㄹㄱㅇ}
정답 : &lt;7&gt; 글자
* 정답란에 띄어쓰기 없이 입력 후 제출해주세요.</t>
  </si>
  <si>
    <t>팔달구 닭요리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</si>
  <si>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4.[*년닭도리탕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{ㅁㅎㄱㅇ}
정답 : &lt;4&gt; 글자
* 정답란에 띄어쓰기 없이 입력 후 제출해주세요.</t>
  </si>
  <si>
    <t>매화공원</t>
  </si>
  <si>
    <t>인계동 닭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</si>
  <si>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4.[*년닭도리탕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{ㅁㅎㄱㄹㄱㅇ}
정답 : &lt;6&gt;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</si>
  <si>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{ㅎㅊㄱㄹㄱㅇ}
정답 : &lt;6&gt; 글자
* 정답란에 띄어쓰기 없이 입력 후 제출해주세요.</t>
  </si>
  <si>
    <t>철산동 치과 가격</t>
  </si>
  <si>
    <t>철산동 소아 치과의원</t>
  </si>
  <si>
    <t>철산동 치과의원 위치</t>
  </si>
  <si>
    <t>철산동 치과의원 진료시간</t>
  </si>
  <si>
    <t>전포동 마파두부 영업시간</t>
  </si>
  <si>
    <t>전포역 두부 맛집</t>
  </si>
  <si>
    <t>전포역 중식당 마파두부</t>
  </si>
  <si>
    <t>무주 닭볶음탕 영업시간</t>
  </si>
  <si>
    <t>수완동 치과의원 예약</t>
  </si>
  <si>
    <t>수완동 소아 치과의원</t>
  </si>
  <si>
    <t>정발산역 스포츠 마사지</t>
  </si>
  <si>
    <t>고양 스포츠 마사지 체형관리</t>
  </si>
  <si>
    <t>경기 광주 장작구이 맛집</t>
  </si>
  <si>
    <t>곤지암 고기집 예약</t>
  </si>
  <si>
    <t>을왕동 조개요리 맛집</t>
  </si>
  <si>
    <t>을왕동 조개구이 가격</t>
  </si>
  <si>
    <t>을왕동 조개구이 예약</t>
  </si>
  <si>
    <t>을왕동 조개구이 추천</t>
  </si>
  <si>
    <t>https://m.place.naver.com/restaurant/37725304/home</t>
  </si>
  <si>
    <t>01월 21일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</si>
  <si>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</si>
  <si>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</si>
  <si>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</si>
  <si>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</si>
  <si>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207개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</si>
  <si>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*이아몬드 *드등 *멍 *ED *선 *상 *침등 *로라 *명
 ( '광고' 클릭 절대 금지 )
 ▶판매처 :빛내는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</si>
  <si>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</si>
  <si>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</si>
  <si>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</si>
  <si>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</si>
  <si>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787개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</si>
  <si>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(*형)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</si>
  <si>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</si>
  <si>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</si>
  <si>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</si>
  <si>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*ED *명 *난로 *유등 *선 *리스마스 *들이
 ( '광고' 클릭 절대 금지 )
 ▶판매처 : 템x템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</si>
  <si>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*멍 *드등 *ED *명 *난로 *유등 *선 *리스마스 *들이
 ( '광고' 클릭 절대 금지 )
 ▶판매처 : 템x템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</si>
  <si>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</si>
  <si>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</si>
  <si>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</si>
  <si>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</si>
  <si>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*멍 *드등 *난로 *타는 *ED *선 *명 *유등 *면등 (G*)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</si>
  <si>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읍내방앗간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</si>
  <si>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</si>
  <si>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</si>
  <si>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https://msearch.shopping.naver.com/search/all?query=%EC%B0%B8%EA%B8%B0%EB%A6%84&amp;vertical=search</t>
    </r>
    <r>
      <rPr>
        <sz val="0"/>
        <color rgb="FF000000"/>
        <rFont val="Arial"/>
      </rPr>
      <t>h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</si>
  <si>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*온압착 *내산 *한 *기름 *00ml
 ( '광고' 클릭 절대 금지 )
 ▶판매처 : 읍내방앗간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</si>
  <si>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*온압착 *내산 *한 *기름 *00ml
 ( '광고' 클릭 절대 금지 )
 ▶판매처 : 읍내방앗간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</si>
  <si>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'가격비교' 상품을 클릭 해주세요.
</t>
    </r>
    <r>
      <rPr>
        <sz val="0"/>
        <color rgb="FF4A86E8"/>
        <rFont val="Arial"/>
      </rPr>
      <t xml:space="preserve"> 
</t>
    </r>
    <r>
      <rPr>
        <sz val="0"/>
        <color theme="1"/>
        <rFont val="Arial"/>
      </rPr>
      <t xml:space="preserve"> *최저 및 판매처 표시가 있는 상품을 클릭 해주세요*
*생가 *삼정 순 *리미엄 *틱 *0g x *0포 *개
 ▶판매처 : 진생가 몰
 5. 찜하기 클릭
 6. 바로가기 클릭
 7. 상품 클릭
 8. 링크(url) 복사 후 정답에 붙여넣기 후 제출</t>
    </r>
  </si>
  <si>
    <t>넥워머 등산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</si>
  <si>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*풍문 *라클라바 *울 *닝 *프 *산 *키 *워머 *자 *라클라바 *프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</si>
  <si>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넥워머 스키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</si>
  <si>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*풍문 *라클라바 *울 *닝 *프 *산 *키 *워머 *자 *라클라바 *프
 ( '광고' 클릭 절대 금지 )
 ▶판매처 : 청풍문-bluewind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</si>
  <si>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https://m.search.naver.com/search.naver?sm=mtp_hty.top&amp;where=m&amp;query=%EB%84%A5%EC%9B%8C%EB%A8%B8&amp;ackey=x58mo7bx</t>
  </si>
  <si>
    <t>넥워머 바라클라바 버프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</si>
  <si>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*풍문 *라클라바 *울 *닝 *프 *산 *키 *워머 *자 *라클라바 *프
 ( '광고' 클릭 절대 금지 )
 ▶판매처 : 청풍문-bluewind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</si>
  <si>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https://msearch.shopping.naver.com/search/all?query=%EB%84%A5%EC%9B%8C%EB%A8%B8&amp;vertical=searchh</t>
  </si>
  <si>
    <t>넥워머 바라클라바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</si>
  <si>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*풍문 *라클라바 *울 *닝 *프 *산 *키 *워머 *자 *라클라바 *프
 ( '광고' 클릭 절대 금지 )
 ▶판매처 : 청풍문-bluewind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</si>
  <si>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582개</t>
  </si>
  <si>
    <t>넥워머 바라클라바 겨울 청풍문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</si>
  <si>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*풍문 *라클라바 *울 *닝 *프 *산 *키 *워머 *자 *라클라바 *프
 ( '광고' 클릭 절대 금지 )
 ▶판매처 : 청풍문-bluewind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</si>
  <si>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맘크린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</si>
  <si>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</si>
  <si>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https://m.search.naver.com/search.naver?sm=mtp_hty.top&amp;where=m&amp;query=%ED%91%9C%EB%B0%B1%EC%A0%9C&amp;ackey=2nptvce2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</si>
  <si>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</si>
  <si>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https://msearch.shopping.naver.com/search/all?query=%ED%91%9C%EB%B0%B1%EC%A0%9C&amp;vertical=search</t>
    </r>
    <r>
      <rPr>
        <sz val="0"/>
        <color rgb="FF000000"/>
        <rFont val="Arial"/>
      </rPr>
      <t>h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</si>
  <si>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*크린 O2*체 *소계 *백제 2Lx*개
 ( '광고' 클릭 절대 금지 )
 ▶판매처 : 맘크린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</si>
  <si>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</si>
  <si>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*크린 O2*체 *소계 *백제 2Lx*개
 ( '광고' 클릭 절대 금지 )
 ▶판매처 : 맘크린
 5. 찜하기 클릭
 6. 바로가기 클릭
 7. 상품 클릭
 8. 링크(url) 복사 후 정답에 붙여넣기 후 제출</t>
    </r>
  </si>
  <si>
    <t>디퓨저 1+1 대용량 집들이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</si>
  <si>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선유아로마틱스향미제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</si>
  <si>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</si>
  <si>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사파리 대용량 선물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</si>
  <si>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</si>
  <si>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u/>
        <sz val="0"/>
        <color rgb="FF1155CC"/>
        <rFont val="Arial"/>
      </rPr>
      <t>https://msearch.shopping.naver.com/search/all?query=%EB%94%94%ED%93%A8%EC%A0%80&amp;vertical=search</t>
    </r>
    <r>
      <rPr>
        <sz val="0"/>
        <color rgb="FF000000"/>
        <rFont val="Arial"/>
      </rPr>
      <t>h</t>
    </r>
  </si>
  <si>
    <t>디퓨저 사파리 500ml 차량용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</si>
  <si>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</si>
  <si>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디퓨저 사파리 화장실 500ml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</si>
  <si>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*+1 *미제 *파리 *00ml *용량 *퓨저 *퓨져 *장실 *들이 *물 *량용 *내방향제
 ( '광고' 클릭 절대 금지 )
 ▶판매처 : 선유아로마틱스향미제
 5. 찜하기 클릭
 6. 바로가기 클릭
 7. 상품 클릭
 8. 링크(url) 복사 후 정답에 붙여넣기 후 제출</t>
    </r>
  </si>
  <si>
    <t>와고 2273-202 1박스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</si>
  <si>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*고 *넥터 *273-*02 *박스 2P *폴 WAGO *선 *선 *이어 *결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KS상사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</si>
  <si>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https://smartstore.naver.com/pvcbox/products/10663829316</t>
  </si>
  <si>
    <t>와고 커넥터 2p 1박스</t>
  </si>
  <si>
    <t>미션 수행하며,
리워드 즉시 적립 받으세요!
1. 하단 [검색어 복사하기] 버튼을 클릭 하고, 키워드를 복사해주세요.
2. [힌트 보기] 버튼을 클릭해서 네이버에 접속해주세요.
3. 복사된 키워드를 검색 창에 붙여 넣고 검색해주세요.
4. 아래 상품을 클릭 해주세요.
*고 *넥터 *273-*02 *박스 2P *폴 WAGO *선 *선 *이어 *결
 ( '광고' 클릭 절대 금지 )
 ▶판매처 : KS상사
 5. 상세페이지 하단 구매 추가정보에서 상품번호 뒤 5자리를
 아래 정답란에 입력 후 제출해주세요.</t>
  </si>
  <si>
    <t>https://m.search.naver.com/search.naver?sm=mtp_hty.top&amp;where=m&amp;query=%EC%99%80%EA%B3%A0&amp;ackey=v9mhhvkd</t>
  </si>
  <si>
    <t>와고 2P 커넥터 연결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</si>
  <si>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*고 *넥터 *273-*02 *박스 2P *폴 WAGO *선 *선 *이어 *결
 ( '광고' 클릭 절대 금지 )
 ▶판매처 : KS상사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</si>
  <si>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https://search.shopping.naver.com/search/all?query=%EC%99%80%EA%B3%A0&amp;vertical=search</t>
  </si>
  <si>
    <t>와고 2폴 단선 연결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</si>
  <si>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*고 *넥터 *273-*02 *박스 2P *폴 WAGO *선 *선 *이어 *결
 ( '광고' 클릭 절대 금지 )
 ▶판매처 : KS상사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</si>
  <si>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7개</t>
  </si>
  <si>
    <t>와고 2폴 전선 연결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</si>
  <si>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*고 *넥터 *273-*02 *박스 2P *폴 WAGO *선 *선 *이어 *결
 ( '광고' 클릭 절대 금지 )
 ▶판매처 : KS상사
 5. 찜하기 클릭
 6. 바로가기 클릭
 7. 상품 클릭
 8. 링크(url) 복사 후 정답에 붙여넣기 후 제출</t>
    </r>
  </si>
  <si>
    <t>https://m.smartstore.naver.com/pvcbox/products/10663829316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</si>
  <si>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잇*건강 입*새제* 구*제거 잇몸 프리*엄 백태 *약치약 미르*약 120g,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</si>
  <si>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입냄새치약 미르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</si>
  <si>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잇*건강 입*새제* 구*제거 잇몸 프리*엄 백태 *약치약 미르*약 120g,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</si>
  <si>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https://m.search.naver.com/search.naver?sm=mtp_hty.top&amp;where=m&amp;query=%EC%B9%98%EC%95%BD&amp;ackey=qs9w0ib4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</si>
  <si>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잇*건강 입*새제* 구*제거 잇몸 프리*엄 백태 *약치약 미르*약 120g,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</si>
  <si>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잇몸치약 몰약치약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</si>
  <si>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잇*건강 입*새제* 구*제거 잇몸 프리*엄 백태 *약치약 미르*약 120g, 3개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오라코드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</si>
  <si>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잇*건강 입*새제* 구*제거 잇몸 프리*엄 백태 *약치약 미르*약 120g, 3개
 ( '광고' 클릭 절대 금지 )
 ▶판매처 : 오라코드
 5. 찜하기 클릭
 6. 바로가기 클릭
 7. 상품 클릭
 8. 링크(url) 복사 후 정답에 붙여넣기 후 제출</t>
    </r>
  </si>
  <si>
    <t>향남 썬팅 마이노멀티샵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</si>
  <si>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4.[*인보우썬팅 마이노멀티샵]플레이스를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{ㅍㅇㄱㅇ}
정답 : &lt;4&gt; 글자
* 정답란에 띄어쓰기 없이 입력 후 제출해주세요.</t>
  </si>
  <si>
    <t>평원공원</t>
  </si>
  <si>
    <t>*인보우썬팅 마이노멀티샵</t>
  </si>
  <si>
    <t>https://m.place.naver.com/place/1435225655/home?entry=pll</t>
  </si>
  <si>
    <t>향남 마이노멀티샵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</si>
  <si>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4.[*인보우썬팅 마이노멀티샵]플레이스를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{ㅅㄱㄲㄱㅇ}
정답 : &lt;5&gt; 글자
* 정답란에 띄어쓰기 없이 입력 후 제출해주세요.</t>
  </si>
  <si>
    <t>살구꽃공원</t>
  </si>
  <si>
    <t>향남 마이노멀티샵 썬팅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</si>
  <si>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4.[*인보우썬팅 마이노멀티샵]플레이스를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{ㄴㄹㄱㅇ}
정답 : &lt;4&gt; 글자
* 정답란에 띄어쓰기 없이 입력 후 제출해주세요.</t>
  </si>
  <si>
    <t>나래공원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</si>
  <si>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4.[*거의정석 금천구점]플레이스를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{ㄱㄹㅇㄹㅇㄱㅇ}
정답 : &lt;7&gt;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</si>
  <si>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4.[*거의정석 금천구점]플레이스를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{ㅊㅅㄹㄷㅇㄱㄹ}
정답 : &lt;7&gt; 글자
* 정답란에 띄어쓰기 없이 입력 후 제출해주세요.</t>
  </si>
  <si>
    <t>2월 세팅 완~ 2/3</t>
  </si>
  <si>
    <t>송파구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</si>
  <si>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4.[*날 방이점]플레이스를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{ㅍㅇㅇㄱㅈ}
정답 : &lt;5&gt; 글자
* 정답란에 띄어쓰기 없이 입력 후 제출해주세요.</t>
  </si>
  <si>
    <t>방이동 이자카야 단체석</t>
  </si>
  <si>
    <t>송파 먹자골목 이자카야</t>
  </si>
  <si>
    <t>방이동 먹자골목 이자카야 추천</t>
  </si>
  <si>
    <t>성북구 청소대행 대성기업</t>
  </si>
  <si>
    <t>성북구 청소 대성기업</t>
  </si>
  <si>
    <t>수영구 카페 추천</t>
  </si>
  <si>
    <t>금련산역 카페 맛집</t>
  </si>
  <si>
    <t>청주 상당로 꽃집 추천</t>
  </si>
  <si>
    <t>인천 모듬전 맛집</t>
  </si>
  <si>
    <t>https://m.place.naver.com/restaurant/2049729949/home</t>
  </si>
  <si>
    <t>인천 모듬전 추천</t>
  </si>
  <si>
    <t>청주 오송읍 커튼 업체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</si>
  <si>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{ㅆㅊㄱㅇ}
정답 : &lt;4&gt; 글자
* 정답란에 띄어쓰기 없이 입력 후 제출해주세요.</t>
  </si>
  <si>
    <t>쌍청공원</t>
  </si>
  <si>
    <t>*튼블라인드</t>
  </si>
  <si>
    <t>https://m.place.naver.com/place/1947962857/home</t>
  </si>
  <si>
    <t>청주 오송읍 블라인드</t>
  </si>
  <si>
    <t>오송 블라인드 업체</t>
  </si>
  <si>
    <t>오송 블라인드 업체 추천</t>
  </si>
  <si>
    <t>오송 버티컬</t>
  </si>
  <si>
    <t>종로3가역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</si>
  <si>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{ㅇㅈㅊㄱ}
정답 : &lt;4&gt; 글자
* 정답란에 띄어쓰기 없이 입력 후 제출해주세요.</t>
  </si>
  <si>
    <t>우정총국</t>
  </si>
  <si>
    <t>https://m.place.naver.com/place/1256402209/home</t>
  </si>
  <si>
    <t>낙원동 커튼</t>
  </si>
  <si>
    <t>종로 낙원동 커튼</t>
  </si>
  <si>
    <t>종로 낙원동 커튼업체</t>
  </si>
  <si>
    <t>종로3가역 커튼업체</t>
  </si>
  <si>
    <t>중원구 블라인드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</si>
  <si>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{ㅇㅈㄱㅇ}
정답 : &lt;4&gt; 글자
* 정답란에 띄어쓰기 없이 입력 후 제출해주세요.</t>
  </si>
  <si>
    <t>https://m.place.naver.com/place/1257477541/home</t>
  </si>
  <si>
    <t>중원구 블라인드 업체</t>
  </si>
  <si>
    <t>중원구 커튼</t>
  </si>
  <si>
    <t>단대오거리역 커튼</t>
  </si>
  <si>
    <t>금광동 커튼</t>
  </si>
  <si>
    <t>우장산역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</si>
  <si>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{ㅂㅈㅅㄱㄹㄱㅇ}
정답 : &lt;7&gt; 글자
* 정답란에 띄어쓰기 없이 입력 후 제출해주세요.</t>
  </si>
  <si>
    <t>https://m.place.naver.com/place/1756600583/home</t>
  </si>
  <si>
    <t>화곡동 커튼</t>
  </si>
  <si>
    <t>화곡동 커튼업체</t>
  </si>
  <si>
    <t>우장산역 커튼업체</t>
  </si>
  <si>
    <t>서울 강서구 커튼</t>
  </si>
  <si>
    <t>의정부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</si>
  <si>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{ㅈㄷㄱㄹㄱㅇ}
정답 : &lt;6&gt; 글자
* 정답란에 띄어쓰기 없이 입력 후 제출해주세요.</t>
  </si>
  <si>
    <t>직동근린공원</t>
  </si>
  <si>
    <t>https://m.place.naver.com/place/1735287146/home</t>
  </si>
  <si>
    <t>회룡역 커튼</t>
  </si>
  <si>
    <t>호원동 커튼</t>
  </si>
  <si>
    <t>의정부 커튼업체</t>
  </si>
  <si>
    <t>회룡역 커튼업체</t>
  </si>
  <si>
    <t>김포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</si>
  <si>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4.[*라인드커튼]플레이스를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</si>
  <si>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*라인드커튼</t>
  </si>
  <si>
    <t>https://m.place.naver.com/place/1071135568/home</t>
  </si>
  <si>
    <t>구래역 커튼</t>
  </si>
  <si>
    <t>구래동 커튼</t>
  </si>
  <si>
    <t>구래동 커튼업체</t>
  </si>
  <si>
    <t>김포 커튼업체</t>
  </si>
  <si>
    <t>양주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</si>
  <si>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4.[*튼블라인드]플레이스를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{ㅇㄲㅈㅂ}
정답 : &lt;4&gt; 글자
* 정답란에 띄어쓰기 없이 입력 후 제출해주세요.</t>
  </si>
  <si>
    <t>임꺽정봉</t>
  </si>
  <si>
    <t>https://m.place.naver.com/place/1263827994/home</t>
  </si>
  <si>
    <t>덕계역 커튼</t>
  </si>
  <si>
    <t>덕계동 커튼</t>
  </si>
  <si>
    <t>덕계동 커튼 업체</t>
  </si>
  <si>
    <t>덕계역 커튼 업체</t>
  </si>
  <si>
    <t>시흥커튼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</si>
  <si>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4.[*라인드커튼]플레이스를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{ㅁㅈㅈㅅㅈ}
정답 : &lt;5&gt; 글자
* 정답란에 띄어쓰기 없이 입력 후 제출해주세요.</t>
  </si>
  <si>
    <t>마전저수지</t>
  </si>
  <si>
    <t>https://m.place.naver.com/place/1435674008/home</t>
  </si>
  <si>
    <t>시흥커튼 추천</t>
  </si>
  <si>
    <t>정왕동 커튼</t>
  </si>
  <si>
    <t>정왕동 커튼 추천</t>
  </si>
  <si>
    <t>시흥 커튼업체</t>
  </si>
  <si>
    <t>송리단길 웰하우스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</si>
  <si>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{ㅇㄹㅍㄱㅇㅈㄱㄱㅇ}
정답 : &lt;9&gt; 글자
* 정답란에 띄어쓰기 없이 입력 후 제출해주세요.</t>
  </si>
  <si>
    <t>올림픽공원조각공원</t>
  </si>
  <si>
    <t>웰하우스 카페 송리단길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</si>
  <si>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{ㅍㅎㅇㄱㅈ}
정답 : &lt;5&gt; 글자
* 정답란에 띄어쓰기 없이 입력 후 제출해주세요.</t>
  </si>
  <si>
    <t>웰하우스 송리단길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</si>
  <si>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{ㅊㅈㄱㄱㄹㄷㄱㅎ}
정답 : &lt;8&gt; 글자
* 정답란에 띄어쓰기 없이 입력 후 제출해주세요.</t>
  </si>
  <si>
    <t>천주교가락동교회</t>
  </si>
  <si>
    <t>송리단길 웰하우스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</si>
  <si>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{ㅅㅇㄱㄹㄱㅇ}
정답 : &lt;6&gt; 글자
* 정답란에 띄어쓰기 없이 입력 후 제출해주세요.</t>
  </si>
  <si>
    <t>송리단길 케이크</t>
  </si>
  <si>
    <t>송리단길 초코케이크</t>
  </si>
  <si>
    <t>송리단길 피스타치오</t>
  </si>
  <si>
    <t>송리단길 홀케이크</t>
  </si>
  <si>
    <t>송리단길 맛집 케이크</t>
  </si>
  <si>
    <t>송리단길 맛집 웰하우스</t>
  </si>
  <si>
    <t>송리단길 웰하우스 맛집</t>
  </si>
  <si>
    <t>송리단길 맛집 케이크 추천</t>
  </si>
  <si>
    <t>송파동 케이크 카페</t>
  </si>
  <si>
    <t>송파동 웰하우스</t>
  </si>
  <si>
    <t>송파동 케이크 웰하우스</t>
  </si>
  <si>
    <t>송파동 웰하우스 케이크</t>
  </si>
  <si>
    <t>송파동 딸기케이크</t>
  </si>
  <si>
    <t>잠실 케이크</t>
  </si>
  <si>
    <t>잠실 웰하우스</t>
  </si>
  <si>
    <t>잠실 케이크 웰하우스</t>
  </si>
  <si>
    <t>잠실 딸기케이크</t>
  </si>
  <si>
    <t>01월 22일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</si>
  <si>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</si>
  <si>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oKLE</t>
  </si>
  <si>
    <t>2월 세팅 완~ 2/21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</si>
  <si>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</si>
  <si>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</si>
  <si>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무*산호*이떡 단*박 *절미 *지않* 떡 1kg 10개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무등산 호랭이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</si>
  <si>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</si>
  <si>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무*산호*이떡 단*박 *절미 *지않* 떡 1kg 10개
 ( '광고' 클릭 절대 금지 )
 ▶판매처 : 무등산 호랭이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</si>
  <si>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</si>
  <si>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KLE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</si>
  <si>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</si>
  <si>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</si>
  <si>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빅 *라이딩 통큰 수*침* SS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</si>
  <si>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빅 *라이딩 통큰 수*침* SS 프*임
 ( '광고' 클릭 절대 금지 )
 ▶판매처 : 온라인 브랜드 가구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</si>
  <si>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</si>
  <si>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</si>
  <si>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</si>
  <si>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파*마 *이 카* 틈새 *식 화*대 400 Y*G062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</si>
  <si>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</si>
  <si>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</si>
  <si>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</si>
  <si>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라*가구 *드 키* 모노 *문 옷* 1000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</si>
  <si>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380개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</si>
  <si>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라*가구 *드 키* 모노 *문 옷* 1000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</si>
  <si>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</si>
  <si>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</si>
  <si>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</si>
  <si>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라**구 위드 빅 1**0 슬라이딩 옷장 행거형 j*195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</si>
  <si>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351개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</si>
  <si>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라**구 위드 빅 1**0 슬라이딩 옷장 행거형 j*195
 ( '광고' 클릭 절대 금지 )
 ▶판매처 : 라자가구 스토어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</si>
  <si>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</si>
  <si>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</si>
  <si>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</si>
  <si>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라**구 위드 데코 인출 밥*장 전**지 수납장 g**045 600x400x1225mm 3단, 화이트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</si>
  <si>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홈앤영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</si>
  <si>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</si>
  <si>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</si>
  <si>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홈*영 프**엄 논슬립 나무 옷*이 원목 니트 긴목 옷*게 10P 세트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홈앤영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</si>
  <si>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504개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</si>
  <si>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홈*영 프**엄 논슬립 나무 옷*이 원목 니트 긴목 옷*게 10P 세트
 ( '광고' 클릭 절대 금지 )
 ▶판매처 : 홈앤영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</si>
  <si>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</si>
  <si>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</si>
  <si>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</si>
  <si>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맥*티 엔* 겨울 *프장갑 *손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</si>
  <si>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101개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</si>
  <si>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맥*티 엔* 겨울 *프장갑 *손
 ( '광고' 클릭 절대 금지 )
 ▶판매처 : MacKulty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</si>
  <si>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</si>
  <si>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</si>
  <si>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</si>
  <si>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(제*직판) *상 온시* WS-1000 따*한 온*변기*버 생*방수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운상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</si>
  <si>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1,192개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</si>
  <si>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(제*직판) *상 온시* WS-1000 따*한 온*변기*버 생*방수
( '광고' 클릭 절대 금지 )
 ▶판매처 : 운상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</si>
  <si>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</si>
  <si>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</si>
  <si>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</si>
  <si>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비*네이* 생*해 멀*비닐 필* 500M 진짜 생*해 *경부 EL724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비오네이쳐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</si>
  <si>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338개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</si>
  <si>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</si>
  <si>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</si>
  <si>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</si>
  <si>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</si>
  <si>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[*페스티벌*량슬로건*올제작] *서트, *크샵, *호회 *원타올 *문제작 100x20 *웨이드 300장이상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나인스타아트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</si>
  <si>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</si>
  <si>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완~ 2/22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</si>
  <si>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</si>
  <si>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</si>
  <si>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지수의 스튜디오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</si>
  <si>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258개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</si>
  <si>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*들기 A, B *개 *품 *키지 *로잉 *물 *브제 *개 *분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 xml:space="preserve">지수의 스튜디오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</si>
  <si>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</si>
  <si>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</si>
  <si>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https://m.search.naver.com/search.naver?sm=mtp_hty.top&amp;where=m&amp;query=%EC%BC%80%EC%9D%B4%ED%81%AC&amp;ackey=53jwcj38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</si>
  <si>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</si>
  <si>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https://msearch.shopping.naver.com/search/all?query=%EC%BC%80%EC%9D%B4%ED%81%AC&amp;vertical=search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</si>
  <si>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*리미엄 *제 *페 *품 *스크 *즈 *이크 *익 *니 *룰로스 *일 *체 *약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바스크담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</si>
  <si>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*리미엄 *제 *페 *품 *스크 *즈 *이크 *익 *니 *룰로스 *일 *체 *약
( '광고' 클릭 절대 금지 )
 ▶판매처 : 바스크담
 5. 찜하기 클릭
 6. 바로가기 클릭
 7. 상품 클릭
 8. 링크(url) 복사 후 정답에 붙여넣기 후 제출</t>
    </r>
  </si>
  <si>
    <t>대구 대명동 커튼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</si>
  <si>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 밝은창 커튼&amp;블라인드 남구점]플레이스를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{ㄷㅂㅅㄷ}
정답 : &lt;4&gt; 글자
* 정답란에 띄어쓰기 없이 입력 후 제출해주세요.</t>
  </si>
  <si>
    <t>대봉성당</t>
  </si>
  <si>
    <t>*구 밝은창 커튼&amp;블라인드 남구점</t>
  </si>
  <si>
    <t>https://m.place.naver.com/place/1958395714/home</t>
  </si>
  <si>
    <t>https://docs.google.com/spreadsheets/d/1PNXWWNfFl9R3RxiEMmA5zxFGch_H3abMKxdtOB7nbn0/edit?gid=1791231073#gid=1791231073</t>
  </si>
  <si>
    <t>대구 대명동 커튼 추천</t>
  </si>
  <si>
    <t>대구 대명동 커튼 전문점</t>
  </si>
  <si>
    <t>대구 대명동 블라인드</t>
  </si>
  <si>
    <t>대구 대명동 블라인드 추천</t>
  </si>
  <si>
    <t>인계동 PT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</si>
  <si>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4.[*공다이어트짐 PT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{ㅁㅌㄱㅇ}
정답 : &lt;4&gt; 글자
* 정답란에 띄어쓰기 없이 입력 후 제출해주세요.</t>
  </si>
  <si>
    <t>*공다이어트짐 PT 수원인계점</t>
  </si>
  <si>
    <t>https://m.place.naver.com/place/1729151012/home</t>
  </si>
  <si>
    <t>인계동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</si>
  <si>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4.[*공다이어트짐 PT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{ㄱㅂㅅㄷ}
정답 : &lt;4&gt; 글자
* 정답란에 띄어쓰기 없이 입력 후 제출해주세요.</t>
  </si>
  <si>
    <t>거북산당</t>
  </si>
  <si>
    <t>인계동 다이어트 운동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</si>
  <si>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4.[*공다이어트짐 PT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{ㅅㅇㅊ}
정답 : &lt;3&gt; 글자
* 정답란에 띄어쓰기 없이 입력 후 제출해주세요.</t>
  </si>
  <si>
    <t>수원시청역 PT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</si>
  <si>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4.[*공다이어트짐 PT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{ㅁㅌㄷㅅㄷ}
정답 : &lt;5&gt; 글자
* 정답란에 띄어쓰기 없이 입력 후 제출해주세요.</t>
  </si>
  <si>
    <t>수원시청역 헬스장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</si>
  <si>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4.[*공다이어트짐 PT 수원인계점]플레이스를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{ㅅㅂㅅㄱㅇ}
정답 : &lt;5&gt; 글자
* 정답란에 띄어쓰기 없이 입력 후 제출해주세요.</t>
  </si>
  <si>
    <t>거제도 한식당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</si>
  <si>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4.[보그*]플레이스를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{ㅁㄷㅎㅇㄹ}
정답 : &lt;5&gt; 글자
* 정답란에 띄어쓰기 없이 입력 후 제출해주세요.</t>
  </si>
  <si>
    <t>문동휴양림</t>
  </si>
  <si>
    <t>보그*</t>
  </si>
  <si>
    <t>https://m.place.naver.com/restaurant/1862523116/home?entry=plt</t>
  </si>
  <si>
    <t>https://docs.google.com/spreadsheets/d/1dmeL8IaOzTefxlFNQtPasgzmvPkOpL8fygTYkJuhkVA/edit?gid=0#gid=0</t>
  </si>
  <si>
    <t>거제도 한식당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</si>
  <si>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4.[보그*]플레이스를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{ㄱㄹㅅㅇㅊ}
정답 : &lt;5&gt; 글자
* 정답란에 띄어쓰기 없이 입력 후 제출해주세요.</t>
  </si>
  <si>
    <t>계룡산온천</t>
  </si>
  <si>
    <t>거제도 솥밥 맛집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</si>
  <si>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4.[보그*]플레이스를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{ㅇㅈㅅ}
정답 : &lt;3&gt; 글자
* 정답란에 띄어쓰기 없이 입력 후 제출해주세요.</t>
  </si>
  <si>
    <t>용주사</t>
  </si>
  <si>
    <t>거제도 솥밥 한식당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</si>
  <si>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4.[보그*]플레이스를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{ㅇㅅㅂ}
정답 : &lt;3&gt; 글자
* 정답란에 띄어쓰기 없이 입력 후 제출해주세요.</t>
  </si>
  <si>
    <t>약수봉</t>
  </si>
  <si>
    <t>거제도 솥밥 한식당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</si>
  <si>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4.[보그*]플레이스를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{ㄱㄹㅅ}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</si>
  <si>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{ㅇㅇㅈ}
정답 : &lt;3&gt;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</si>
  <si>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{ㄱㅇㅅㄷ}
정답 : &lt;4&gt;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</si>
  <si>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4.[대구마사지엔 헤스티*]플레이스를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{ㄱㅇㄷㄱㅂㄱ}
정답 : &lt;6&gt; 글자
* 정답란에 띄어쓰기 없이 입력 후 제출해주세요.</t>
  </si>
  <si>
    <t>송도마사지 스파더벨렉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</si>
  <si>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4.[*파더벨렉 송도마사지 센트럴파크점]플레이스를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{ㅂㅈㅅ}
정답 : &lt;3&gt; 글자
* 정답란에 띄어쓰기 없이 입력 후 제출해주세요.</t>
  </si>
  <si>
    <t>봉재산</t>
  </si>
  <si>
    <t>*파더벨렉 송도마사지 센트럴파크점</t>
  </si>
  <si>
    <t>https://m.place.naver.com/place/1141956714/home</t>
  </si>
  <si>
    <t>송도 스파더벨렉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</si>
  <si>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4.[*파더벨렉 송도마사지 센트럴파크점]플레이스를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{ㄷㅊㄷㅅㄷ}
정답 : &lt;5&gt; 글자
* 정답란에 띄어쓰기 없이 입력 후 제출해주세요.</t>
  </si>
  <si>
    <t>송도 스파더벨렉 마사지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</si>
  <si>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4.[*파더벨렉 송도마사지 센트럴파크점]플레이스를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{ㅅㅊㄱㅇ}
정답 : &lt;4&gt; 글자
* 정답란에 띄어쓰기 없이 입력 후 제출해주세요.</t>
  </si>
  <si>
    <t>광안리 뭉티기 맛집 추천</t>
  </si>
  <si>
    <t>금련산역 뭉티기 맛집 추천</t>
  </si>
  <si>
    <t>을왕리 조개구이 무한리필 맛집</t>
  </si>
  <si>
    <t>을왕리 조개구이 무한리필 맛집 추천</t>
  </si>
  <si>
    <t>을왕리 조개구이 무한리필 예약</t>
  </si>
  <si>
    <t>을왕리 조개구이 무한리필 가격</t>
  </si>
  <si>
    <t>안산 최군로바다야끼</t>
  </si>
  <si>
    <t>안산 고잔동 일식 술집 예약</t>
  </si>
  <si>
    <t>고잔동 일식 술집 예약</t>
  </si>
  <si>
    <t>왕산해수욕장 조개구이 맛집 추천</t>
  </si>
  <si>
    <t>정발산역 마사지</t>
  </si>
  <si>
    <t>01월 23일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</si>
  <si>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</si>
  <si>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</si>
  <si>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</si>
  <si>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석* 통영 생* 각굴 삼*체 반*굴 하*셀 캠*용 구이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</si>
  <si>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1,122개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</si>
  <si>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석* 통영 생* 각굴 삼*체 반*굴 하*셀 캠*용 구이
 ( '광고' 클릭 절대 금지 )
 ▶판매처 : 바다의품격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</si>
  <si>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</si>
  <si>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</si>
  <si>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</si>
  <si>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굴 *철 최*급 석화 *굴 세척 생굴 1kg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</si>
  <si>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2,270개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</si>
  <si>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굴 *철 최*급 석화 *굴 세척 생굴 1kg
 ( '광고' 클릭 절대 금지 )
 ▶판매처 : 바다의 품격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</si>
  <si>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</si>
  <si>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</si>
  <si>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</si>
  <si>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통영 가*비 제철 세척 비단 홍**비 1kg 캠핑 조**이 찜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바다의품격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</si>
  <si>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5,271개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</si>
  <si>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통영 가*비 제철 세척 비단 홍**비 1kg 캠핑 조**이 찜
 ( '광고' 클릭 절대 금지 )
 ▶판매처 : 바다의품격
 5. 찜하기 클릭
 6. 바로가기 클릭
 7. 상품 클릭
 8. 링크(url) 복사 후 정답에 붙여넣기 후 제출</t>
    </r>
  </si>
  <si>
    <t>01월 23일 2차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</si>
  <si>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</si>
  <si>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</si>
  <si>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</si>
  <si>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홍* 비*디파* 렌*샵 장비 *류 스키*드 대* 리프트* 패*지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비발디파크렌탈샵스키야놀자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</si>
  <si>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180개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</si>
  <si>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홍* 비*디파* 렌*샵 장비 *류 스키*드 대* 리프트* 패*지
 ( '광고' 클릭 절대 금지 )
 ▶판매처 : 비발디파크렌탈샵스키야놀자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</si>
  <si>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</si>
  <si>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</si>
  <si>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</si>
  <si>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</si>
  <si>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811개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</si>
  <si>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</si>
  <si>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</si>
  <si>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</si>
  <si>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</si>
  <si>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고당* 과*이 팡팡 *타맛 윈*프린* 만*류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</si>
  <si>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고당* 과*이 팡팡 *타맛 윈*프린* 만*류
 ( '광고' 클릭 절대 금지 )
 ▶판매처 : 티알마켓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</si>
  <si>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</si>
  <si>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</si>
  <si>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</si>
  <si>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도*뱀 *육장 3*30*5 아크* 게코 케*지 크레 *충류 크*스*드게* 집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</si>
  <si>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</si>
  <si>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도*뱀 *육장 3*30*5 아크* 게코 케*지 크레 *충류 크*스*드게* 집
 ( '광고' 클릭 절대 금지 )
 ▶판매처 : 랩티케어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</si>
  <si>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</si>
  <si>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</si>
  <si>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https://m.search.naver.com/search.naver?sm=mtp_hty.top&amp;where=m&amp;query=%EA%B7%80%EB%9A%9C%EB%9D%BC%EB%AF%B8&amp;ackey=nglx4h0n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</si>
  <si>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</si>
  <si>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https://msearch.shopping.naver.com/search/all?query=%EA%B7%80%EB%9A%9C%EB%9D%BC%EB%AF%B8&amp;vertical=search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</si>
  <si>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냉동 귀**미 냉*리 크레***게코 도*뱀 파*류 먹이 먹*용 중 20g 약 120*리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랩티케어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</si>
  <si>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냉동 귀**미 냉*리 크레***게코 도*뱀 파*류 먹이 먹*용 중 20g 약 120*리
 ( '광고' 클릭 절대 금지 )
 ▶판매처 : 랩티케어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</si>
  <si>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</si>
  <si>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</si>
  <si>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</si>
  <si>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[설*벤트 1+1] *순렬 원* 맑*샘 녹*쌍화*감 (100ml x 30포 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맑은샘생활건강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</si>
  <si>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89개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</si>
  <si>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[설*벤트 1+1] *순렬 원* 맑*샘 녹*쌍화*감 (100ml x 30포 )
 ( '광고' 클릭 절대 금지 )
 ▶판매처 : 맑은샘생활건강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</si>
  <si>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</si>
  <si>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</si>
  <si>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</si>
  <si>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라*필 *마 콜라* *오틴*스 신*아 라*필 어린 저분* 3.5g x 150포 3*스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</si>
  <si>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라*필 *마 콜라* *오틴*스 신*아 라*필 어린 저분* 3.5g x 150포 3*스
 ( '광고' 클릭 절대 금지 )
 ▶판매처 : 마넬리 코스메틱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</si>
  <si>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</si>
  <si>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</si>
  <si>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</si>
  <si>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라이* 더마 *분자 콜*겐 시*니처 173*톤 초저*자 비오* 신*아 *린 6병 24주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마넬리 코스메틱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제출해주세요.</t>
    </r>
  </si>
  <si>
    <t>555개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</si>
  <si>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라이* 더마 *분자 콜*겐 시*니처 173*톤 초저*자 비오* 신*아 *린 6병 24주
 ( '광고' 클릭 절대 금지 )
 ▶판매처 : 마넬리 코스메틱
 5. 찜하기 클릭
 6. 바로가기 클릭 
 7. 상품 클릭
 8. 링크(url) 복사 후 정답에 붙여넣기 후 제출</t>
    </r>
  </si>
  <si>
    <t>2월 세팅 완~ 2/24</t>
  </si>
  <si>
    <t>광교 에잇디헤어 펌</t>
  </si>
  <si>
    <t>광교 에잇디헤어 커트</t>
  </si>
  <si>
    <t>행주동 오리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</si>
  <si>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{ㅂㄷㅅ}
정답 : &lt;3&gt; 글자
* 정답란에 띄어쓰기 없이 입력 후 제출해주세요.</t>
  </si>
  <si>
    <t>****야 철판 행주산성본점</t>
  </si>
  <si>
    <t>행주동 철판 삼겹살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</si>
  <si>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{ㅇㅎㅈㄱㅁ}
정답 : &lt;5&gt; 글자
* 정답란에 띄어쓰기 없이 입력 후 제출해주세요.</t>
  </si>
  <si>
    <t>행주동 고기집 단체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</si>
  <si>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{ㅂㄷㅁㄱㅇ}
정답 : &lt;5&gt;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</si>
  <si>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{ㄱㅁㄷㅅㄱ}
정답 : &lt;5&gt; 글자
* 정답란에 띄어쓰기 없이 입력 후 제출해주세요.</t>
  </si>
  <si>
    <t>행주산성 흑돼지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</si>
  <si>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4.[****야 철판 행주산성본점]플레이스를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{ㅊㅊㄱㅇ}
정답 : &lt;4&gt; 글자
* 정답란에 띄어쓰기 없이 입력 후 제출해주세요.</t>
  </si>
  <si>
    <t>성수 에스프레소 카페</t>
  </si>
  <si>
    <t>성동구 티라미수</t>
  </si>
  <si>
    <t>성수 티라미수 카페</t>
  </si>
  <si>
    <t>진주시 부동산 중개 업체</t>
  </si>
  <si>
    <t>익산역 중앙동 닭강정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</si>
  <si>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4.[*개날다]플레이스를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{ㅁㅎㄱㅇ}
정답 : &lt;4&gt; 글자
* 정답란에 띄어쓰기 없이 입력 후 제출해주세요.</t>
  </si>
  <si>
    <t>모현공원</t>
  </si>
  <si>
    <t>*개날다</t>
  </si>
  <si>
    <t>익산역 중앙동 닭강정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</si>
  <si>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4.[*개날다]플레이스를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{ㅇㅎㄱㅇ}
정답 : &lt;4&gt; 글자
* 정답란에 띄어쓰기 없이 입력 후 제출해주세요.</t>
  </si>
  <si>
    <t>인화공원</t>
  </si>
  <si>
    <t>2월 세팅 완~ 2/25</t>
  </si>
  <si>
    <t>송리단길 말차라떼 맛집</t>
  </si>
  <si>
    <t>송리단길 티 카페</t>
  </si>
  <si>
    <t>인천공항 실내주차</t>
  </si>
  <si>
    <t>인천공항 실내주차 업체</t>
  </si>
  <si>
    <t>인천공항 실내주차대행 업체</t>
  </si>
  <si>
    <t>남부터미널헬스장</t>
  </si>
  <si>
    <t>01월 26일 마감</t>
  </si>
  <si>
    <t>2월 세팅 완~2/1</t>
  </si>
  <si>
    <t>2월 세팅 완~2/2</t>
  </si>
  <si>
    <r>
      <rPr>
        <sz val="0"/>
        <color rgb="FF000000"/>
        <rFont val="Arial"/>
      </rPr>
      <t xml:space="preserve"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
4. 아래로 스크롤하여 "네이버TV · </t>
    </r>
    <r>
      <rPr>
        <u/>
        <sz val="0"/>
        <color rgb="FF1155CC"/>
        <rFont val="Arial"/>
      </rPr>
      <t>tv.naver.com</t>
    </r>
    <r>
      <rPr>
        <sz val="0"/>
        <color rgb="FF000000"/>
        <rFont val="Arial"/>
      </rPr>
      <t xml:space="preserve"> › ninelaw24call"을 찾아주세요.
5. "남양주개인회생 변호사 상담"을 클릭해주세요.
6. 사이트 방문 후 "정보" 탭을 클릭해주세요.
7. [ 힌트 ] 를 보고 정답을 찾아주세요.
8. 초성힌트 : [ 채널 카테고리 : OOO ]
정답 : &lt;3&gt;  글자
* 정답란에 - 포함하여 띄어쓰기 없이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</si>
  <si>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</si>
  <si>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완~2/7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</si>
  <si>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</si>
  <si>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https://m.search.naver.com/search.naver?sm=mtp_hty.top&amp;where=m&amp;query=%EB%B0%98%EC%B0%AC&amp;ackey=nzw6j7un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</si>
  <si>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</si>
  <si>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슈*와사* 태* 고*냉이 잎 장*찌 300g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슈퍼와사비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</si>
  <si>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465개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</si>
  <si>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슈*와사* 태* 고*냉이 잎 장*찌 300g
 ( '광고' 클릭 절대 금지 )
 ▶판매처 : 슈퍼와사비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</si>
  <si>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</si>
  <si>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</si>
  <si>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</si>
  <si>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소량 쇼*백 로* 인쇄 *문 제작 *원 관공* 행사 *이 가* 200매 *매-A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다잇다인쇄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</si>
  <si>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628개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</si>
  <si>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소량 쇼*백 로* 인쇄 *문 제작 *원 관공* 행사 *이 가* 200매 *매-A
 ( '광고' 클릭 절대 금지 )
 ▶판매처 : 다잇다인쇄
 5. 찜하기 클릭
 6. 바로가기 클릭
 7. 상품 클릭
 8. 링크(url) 복사 후 정답에 붙여넣기 후 제출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</si>
  <si>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구글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</si>
  <si>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2월 세팅 완~2/6</t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</si>
  <si>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</si>
  <si>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</si>
  <si>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r>
      <rPr>
        <sz val="1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10"/>
        <color rgb="FFFF0000"/>
        <rFont val="Arial"/>
      </rPr>
      <t>네이버</t>
    </r>
    <r>
      <rPr>
        <sz val="10"/>
        <color theme="1"/>
        <rFont val="Arial"/>
      </rPr>
      <t xml:space="preserve">에 접속해주세요.
3. 복사된 키워드를 검색 창에 붙여 넣고 검색해주세요.
4. 아래 상품을 클릭 해주세요.
전동 와*오프너 *동 오*너 와*따개 코르* 병*기 각*
</t>
    </r>
    <r>
      <rPr>
        <sz val="10"/>
        <color rgb="FFFF0000"/>
        <rFont val="Arial"/>
      </rPr>
      <t xml:space="preserve"> ( '광고' 클릭 절대 금지 )</t>
    </r>
    <r>
      <rPr>
        <sz val="10"/>
        <color theme="1"/>
        <rFont val="Arial"/>
      </rPr>
      <t xml:space="preserve">
 ▶판매처 : </t>
    </r>
    <r>
      <rPr>
        <sz val="10"/>
        <color rgb="FFFF0000"/>
        <rFont val="Arial"/>
      </rPr>
      <t>더카인드</t>
    </r>
    <r>
      <rPr>
        <sz val="10"/>
        <color theme="1"/>
        <rFont val="Arial"/>
      </rPr>
      <t xml:space="preserve">
 5. 상세페이지 하단 구매 추가정보에서 상품번호 뒤 </t>
    </r>
    <r>
      <rPr>
        <sz val="10"/>
        <color rgb="FFFF0000"/>
        <rFont val="Arial"/>
      </rPr>
      <t>5자리</t>
    </r>
    <r>
      <rPr>
        <sz val="10"/>
        <color theme="1"/>
        <rFont val="Arial"/>
      </rPr>
      <t>를
 아래 정답란에 입력 후 제출해주세요.</t>
    </r>
  </si>
  <si>
    <t>554개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</si>
  <si>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전동 와*오프너 *동 오*너 와*따개 코르* 병*기 각*
 ( '광고' 클릭 절대 금지 )
 ▶판매처 : 더카인드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</si>
  <si>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</si>
  <si>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 세팅 완~2/5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</si>
  <si>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</si>
  <si>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https://m.search.naver.com/search.naver?sm=mtb_hty.top&amp;where=m&amp;ssc=tab.m.all&amp;oquery=%E3%85%8D&amp;tqi=jUm4nwqX6IKssfaAKGV-467674&amp;query=%EB%B6%88%EB%A9%8D+%EB%AC%B4%EB%93%9C%EB%93%B1&amp;ackey=wyv1cefz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</si>
  <si>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</si>
  <si>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[*처리] *멍 *드등 *리스마스 *명 *선 *난로 *품 *ED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</si>
  <si>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107개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</si>
  <si>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[*처리] *멍 *드등 *리스마스 *명 *선 *난로 *품 *ED *들이
 ( '광고' 클릭 절대 금지 )
 ▶판매처 : 템x템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</si>
  <si>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</si>
  <si>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</si>
  <si>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</si>
  <si>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*무 *드등 *유등 *면등 *침등 *선 *실 *ED *멍 *들이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</si>
  <si>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*무 *드등 *유등 *면등 *침등 *선 *실 *ED *멍 *들이
 ( '광고' 클릭 절대 금지 )
 ▶판매처 : 빛내는 사람들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</si>
  <si>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</si>
  <si>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</si>
  <si>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</si>
  <si>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*운신각 *적 *물 *회 *재 *교 *제 *적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LIFE IS FUN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</si>
  <si>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66개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</si>
  <si>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*운신각 *적 *물 *회 *재 *교 *제 *적
 ( '광고' 클릭 절대 금지 )
 ▶판매처 : LIFE IS FUN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</si>
  <si>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아트단프라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</si>
  <si>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</si>
  <si>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https://m.search.naver.com/search.naver?sm=mtp_hty.top&amp;where=m&amp;query=%EB%B0%95%EC%8A%A4&amp;ackey=ldx69f6x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</si>
  <si>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</si>
  <si>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https://msearch.shopping.naver.com/search/all?query=%EB%B0%95%EC%8A%A4&amp;vertical=search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</si>
  <si>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</si>
  <si>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*70x*50mm *림포장박스 *형 *트단프라 *0호 *버스 *술품 *자배송 *품패킹*자
 ( '광고' 클릭 절대 금지 )
 ▶판매처 : 아트단프라
 5. 찜하기 클릭
 6. 바로가기 클릭
 7. 상품 클릭
 8. 링크(url) 복사 후 정답에 붙여넣기 후 제출</t>
    </r>
  </si>
  <si>
    <r>
      <rPr>
        <sz val="0"/>
        <color rgb="FF000000"/>
        <rFont val="Arial"/>
      </rPr>
      <t xml:space="preserve"> </t>
    </r>
    <r>
      <rPr>
        <u/>
        <sz val="0"/>
        <color rgb="FF1155CC"/>
        <rFont val="Arial"/>
      </rPr>
      <t>https://m.smartstore.naver.com/drart/products/8350354953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</si>
  <si>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</si>
  <si>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</si>
  <si>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</si>
  <si>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위* 꿀*때 국산 *꿀 8g 20*입 아카*아 야생* 라*더밤 *스틱 *례품 선*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위잉2025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</si>
  <si>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214개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</si>
  <si>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위* 꿀*때 국산 *꿀 8g 20*입 아카*아 야생* 라*더밤 *스틱 *례품 선*
 ( '광고' 클릭 절대 금지 )
 ▶판매처 : 위잉2025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</si>
  <si>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</si>
  <si>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</si>
  <si>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</si>
  <si>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가*호호 신*진쌀 10kg 특*급 단*품종* 백* 2025년산 햅*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</si>
  <si>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가*호호 신*진쌀 10kg 특*급 단*품종* 백* 2025년산 햅*
 ( '광고' 클릭 절대 금지 )
 ▶판매처 : 농사꾼쌀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</si>
  <si>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</si>
  <si>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</si>
  <si>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</si>
  <si>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2025*산 햅* 농*꾼양*쌀 쌀 20kg *미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농사꾼쌀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</si>
  <si>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2025*산 햅* 농*꾼양*쌀 쌀 20kg *미
 ( '광고' 클릭 절대 금지 )
 ▶판매처 : 농사꾼쌀
 5. 찜하기 클릭
 6. 바로가기 클릭 
 7. 상품 클릭
 8. 링크(url) 복사 후 정답에 붙여넣기 후 제출</t>
    </r>
  </si>
  <si>
    <t>서초동속기사무소 서초베스트속기사무소</t>
  </si>
  <si>
    <t>인계동 다이어트짐</t>
  </si>
  <si>
    <t>인계동 성공</t>
  </si>
  <si>
    <t>수원시청역 다이어트짐</t>
  </si>
  <si>
    <t>팔달 인계 다이어트짐</t>
  </si>
  <si>
    <t>인계동 다이어트 헬스</t>
  </si>
  <si>
    <t>용산 옷가게 미즈스모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</si>
  <si>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4.[*즈스모]플레이스를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{ㅎㅅㅎㄱㄴㄱㅇ}
정답 : &lt;7&gt; 글자
* 정답란에 띄어쓰기 없이 입력 후 제출해주세요.</t>
  </si>
  <si>
    <t>함석헌기념공원</t>
  </si>
  <si>
    <t>*즈스모</t>
  </si>
  <si>
    <t>https://m.place.naver.com/place/1969752943/home</t>
  </si>
  <si>
    <t>용산 여성의류 미즈스모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</si>
  <si>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4.[*즈스모]플레이스를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{ㅎㅁㅇㄱㅇ}
정답 : &lt;5&gt; 글자
* 정답란에 띄어쓰기 없이 입력 후 제출해주세요.</t>
  </si>
  <si>
    <t>한마음공원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</si>
  <si>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4.[*즈스모]플레이스를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{ㄴㄷㄴㄹㄱㅇ}
정답 : &lt;6&gt; 글자
* 정답란에 띄어쓰기 없이 입력 후 제출해주세요.</t>
  </si>
  <si>
    <t>노들나루공원</t>
  </si>
  <si>
    <t>대구 대명동 커튼 전문점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</si>
  <si>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4.[*구 밝은창 커튼&amp;블라인드 남구점]플레이스를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{ㅂㅅㄱㄱㄱㅁ}
정답 : &lt;6&gt; 글자
* 정답란에 띄어쓰기 없이 입력 후 제출해주세요.</t>
  </si>
  <si>
    <t>대구 남구 커튼</t>
  </si>
  <si>
    <t>대구 남구 커튼 추천</t>
  </si>
  <si>
    <t>대구 남구 커튼 전문점</t>
  </si>
  <si>
    <t>대구 남구 블라인드</t>
  </si>
  <si>
    <t>2월 세팅 완~ 2/9</t>
  </si>
  <si>
    <t>대구 고양이 목욕</t>
  </si>
  <si>
    <t>01월 27일 마감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</si>
  <si>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*자가구 *드 *200 *프트업 *실 *이블 *w1*0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</si>
  <si>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*자가구 *드 *200 *프트업 *실 *이블 *w1*0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</si>
  <si>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https://m.search.naver.com/search.naver?sm=mtp_hty.top&amp;where=m&amp;query=%ED%85%8C%EC%9D%B4%EB%B8%94&amp;ackey=r4wroyos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</si>
  <si>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 xml:space="preserve">*자가구 *드 *200 *프트업 *실 *이블 *w1*0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</si>
  <si>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https://msearch.shopping.naver.com/search/all?query=%ED%85%8C%EC%9D%B4%EB%B8%94&amp;vertical=search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</si>
  <si>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라자가구 위드 1200 리프트업 거실 테이블 cw150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</si>
  <si>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293개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</si>
  <si>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*200 *프트업 *실 *이블 *w1*0
 ▶판매처 : </t>
    </r>
    <r>
      <rPr>
        <sz val="0"/>
        <color rgb="FFFF0000"/>
        <rFont val="Arial"/>
      </rPr>
      <t>라자가구 스토어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</si>
  <si>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</t>
    </r>
    <r>
      <rPr>
        <sz val="0"/>
        <color rgb="FFFF0000"/>
        <rFont val="Arial"/>
      </rPr>
      <t xml:space="preserve"> 라자가구 스토어</t>
    </r>
    <r>
      <rPr>
        <sz val="0"/>
        <color theme="1"/>
        <rFont val="Arial"/>
      </rPr>
      <t xml:space="preserve">
 5. 상세페이지 하단 구매 추가정보에서 상품번호 뒤 5자리를
 아래 정답란에 입력 후 제출해주세요</t>
    </r>
  </si>
  <si>
    <t>kLoE</t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</si>
  <si>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5자리를
 아래 정답란에 입력 후 제출해주세요</t>
    </r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</si>
  <si>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5자리를
 아래 정답란에 입력 후 제출해주세요</t>
    </r>
  </si>
  <si>
    <r>
      <rPr>
        <sz val="0"/>
        <color rgb="FF000000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rgb="FF000000"/>
        <rFont val="Arial"/>
      </rPr>
      <t xml:space="preserve"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 </t>
    </r>
    <r>
      <rPr>
        <sz val="0"/>
        <color rgb="FFFF0000"/>
        <rFont val="Arial"/>
      </rPr>
      <t>라자가구 스토어</t>
    </r>
    <r>
      <rPr>
        <sz val="0"/>
        <color rgb="FF000000"/>
        <rFont val="Arial"/>
      </rPr>
      <t xml:space="preserve">
 5. 상세페이지 하단 구매 추가정보에서 상품번호 뒤 5자리를
 아래 정답란에 입력 후 제출해주세요</t>
    </r>
  </si>
  <si>
    <t>100개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</si>
  <si>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'가격비교' 상품을 클릭 해주세요.
 *최저 및 판매처 표시가 있는 상품을 클릭 해주세요*
*자가구 *드 *러시 1200* 5* *장 *어형 *y246
 ▶판매처 :</t>
    </r>
    <r>
      <rPr>
        <sz val="0"/>
        <color rgb="FFFF0000"/>
        <rFont val="Arial"/>
      </rPr>
      <t xml:space="preserve"> 라자가구 스토어
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</si>
  <si>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</si>
  <si>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</si>
  <si>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</si>
  <si>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*도농장 *나 *색약 *든포션 *연 *색약 *루 *소니아 2.*5%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헤어스페셜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</si>
  <si>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*도농장 *나 *색약 *든포션 *연 *색약 *루 *소니아 2.*5%
 ( '광고' 클릭 절대 금지 )
 ▶판매처 : 헤어스페셜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</si>
  <si>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</si>
  <si>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</si>
  <si>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</si>
  <si>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*동 *마 안동* *마 *마 *마 *씨앗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티알마켓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</si>
  <si>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</si>
  <si>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*동 *마 안동* *마 *마 *마 *씨앗
 ( '광고' 클릭 절대 금지 )
 ▶판매처 : 티알마켓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</si>
  <si>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</si>
  <si>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</si>
  <si>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</si>
  <si>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소* 1200 슬*이딩 *장 행*형 Y*R058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 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</si>
  <si>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소* 1200 슬*이딩 *장 행*형 Y*R058
 ( '광고' 클릭 절대 금지 )
 ▶판매처 : 온라인 브랜드 가구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</si>
  <si>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</si>
  <si>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</si>
  <si>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https://m.search.naver.com/search.naver?sm=mtp_hty.top&amp;where=m&amp;query=%EB%A7%A4%ED%8A%B8&amp;ackey=b7rvkoqr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</si>
  <si>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</si>
  <si>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https://msearch.shopping.naver.com/search/all?query=%EB%A7%A4%ED%8A%B8&amp;vertical=search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</si>
  <si>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corezone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</si>
  <si>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*닉 *르보 *빌레 *본 *소매트 *셔블 *기요 *인용 2~*인용 *글 *블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</t>
    </r>
    <r>
      <rPr>
        <sz val="0"/>
        <color rgb="FFFF0000"/>
        <rFont val="Arial"/>
      </rPr>
      <t xml:space="preserve"> corezone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</si>
  <si>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t>수원 정자동 고등 수학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</si>
  <si>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4.[*SKY수학]플레이스를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{ㅅㅈㄱㅇ}
정답 : &lt;4&gt; 글자
* 정답란에 띄어쓰기 없이 입력 후 제출해주세요.</t>
  </si>
  <si>
    <t>송죽공원</t>
  </si>
  <si>
    <t>*SKY수학</t>
  </si>
  <si>
    <t>https://m.place.naver.com/place/1720739314/home</t>
  </si>
  <si>
    <t>장안구 중등 수학 학원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</si>
  <si>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4.[*SKY수학]플레이스를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{ㅎㅅㅇㅁㄱㄹㅊ}
정답 : &lt;7&gt; 글자
* 정답란에 띄어쓰기 없이 입력 후 제출해주세요.</t>
  </si>
  <si>
    <t>장안구 수학 학원 예약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</si>
  <si>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4.[*SKY수학]플레이스를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{ㅅㄴㄱㅇ}
정답 : &lt;4&gt; 글자
* 정답란에 띄어쓰기 없이 입력 후 제출해주세요.</t>
  </si>
  <si>
    <t>2월세팅 완~2/1</t>
  </si>
  <si>
    <t xml:space="preserve">2월세팅 완~2/6
</t>
  </si>
  <si>
    <t>2월세팅 완~2/28</t>
  </si>
  <si>
    <t>2월세팅 완~2/26</t>
  </si>
  <si>
    <t>속초 대게요리</t>
  </si>
  <si>
    <t>속초 동명항 대게찜</t>
  </si>
  <si>
    <t>2월세팅 완~2/8</t>
  </si>
  <si>
    <t>2월세팅 완~2/3</t>
  </si>
  <si>
    <t>2월세팅 완~2/6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</si>
  <si>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{ㅈㄷㄱㅇ}
정답 : &lt;4&gt; 글자
* 정답란에 띄어쓰기 없이 입력 후 제출해주세요.</t>
  </si>
  <si>
    <t>철산역 소아 치과의원</t>
  </si>
  <si>
    <t>01월 28일 마감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</si>
  <si>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</si>
  <si>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2월세팅 완 ~2/28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</si>
  <si>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</si>
  <si>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https://smartstore.naver.com/thedamdaplus/products/12899796918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</si>
  <si>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</si>
  <si>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https://smartstore.naver.com/thedamdaplus/products/12899796919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</si>
  <si>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*관 *금단지 *금항아리 *자기거*이 *항아리 *수지리 *테리어 *들이*물
</t>
    </r>
    <r>
      <rPr>
        <sz val="0"/>
        <color rgb="FFFF0000"/>
        <rFont val="Arial"/>
      </rPr>
      <t xml:space="preserve"> ( '광고' 클릭 절대 금지 )
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더담다플러스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</si>
  <si>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https://smartstore.naver.com/thedamdaplus/products/12899796920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</si>
  <si>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*관 *금단지 *금항아리 *자기거*이 *항아리 *수지리 *테리어 *들이*물
 ( '광고' 클릭 절대 금지 )
 ▶판매처 : 더담다플러스
 5. 찜하기 클릭
 6. 바로가기 클릭 
 7. 상품 클릭
 8. 링크(url) 복사 후 정답에 붙여넣기 후 제출</t>
    </r>
  </si>
  <si>
    <t>https://smartstore.naver.com/thedamdaplus/products/12899796921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</si>
  <si>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이메골농산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</si>
  <si>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</si>
  <si>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https://smartstore.naver.com/imegol/products/6131869984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</si>
  <si>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</si>
  <si>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https://smartstore.naver.com/imegol/products/6131869985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</si>
  <si>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*촌*감 *메골*감 *절선*세트 *정용 *속형
 ( '광고' 클릭 절대 금지 )
 ▶판매처 : 이메골농산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</si>
  <si>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https://smartstore.naver.com/imegol/products/6131869986</t>
  </si>
  <si>
    <t>23개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</si>
  <si>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*촌*감 *메골*감 *절선*세트 *정용 *속형
 ( '광고' 클릭 절대 금지 )
 ▶판매처 : 이메골농산
 5. 찜하기 클릭
 6. 바로가기 클릭 
 7. 상품 클릭
 8. 링크(url) 복사 후 정답에 붙여넣기 후 제출</t>
    </r>
  </si>
  <si>
    <t>https://smartstore.naver.com/imegol/products/6131869987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</si>
  <si>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</si>
  <si>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</si>
  <si>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</si>
  <si>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플*이토 와*파이 *시계 인*리어 전자달* 집*이 사*실 LED시* 백라*트 터닝 *랫
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</si>
  <si>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385개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</si>
  <si>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플*이토 와*파이 *시계 인*리어 전자달* 집*이 사*실 LED시* 백라*트 터닝 *랫
( '광고' 클릭 절대 금지 )
 ▶판매처 : 제이앤와이컴퍼니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</si>
  <si>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제이앤와이컴퍼니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</si>
  <si>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</si>
  <si>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</si>
  <si>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</si>
  <si>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221개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</si>
  <si>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*산 *나리스 *르딕 FM *파 *신 LED *시계 54cm *자달력 *무실 *업선물
 ( '광고' 클릭 절대 금지 )
 ▶판매처 : 제이앤와이컴퍼니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</si>
  <si>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</si>
  <si>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</si>
  <si>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</si>
  <si>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먹*별난*치 170g 고*이캔 24*캔 맛*는 6종 *양이간* 습식*료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</si>
  <si>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43개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</si>
  <si>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먹*별난*치 170g 고*이캔 24*캔 맛*는 6종 *양이간* 습식*료
 ( '광고' 클릭 절대 금지 )
 ▶판매처 : 사료영양학교실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</si>
  <si>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</si>
  <si>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</si>
  <si>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</si>
  <si>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하*런 *포츠 러닝 마스* 자*선차*마*크 골프 *동 안면 얼*가리*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</si>
  <si>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하*런 *포츠 러닝 마스* 자*선차*마*크 골프 *동 안면 얼*가리*
 ( '광고' 클릭 절대 금지 )
 ▶판매처 : 청풍문-bluewind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</si>
  <si>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</si>
  <si>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</si>
  <si>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</si>
  <si>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청*문 빨*쓰는 면 천 *스크 숨*기편* 귀*한 *부리형 마스* 연예인 *션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청풍문-bluewind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</si>
  <si>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청*문 빨*쓰는 면 천 *스크 숨*기편* 귀*한 *부리형 마스* 연예인 *션
 ( '광고' 클릭 절대 금지 )
 ▶판매처 : 청풍문-bluewind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</si>
  <si>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</si>
  <si>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</si>
  <si>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</si>
  <si>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</si>
  <si>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832개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</si>
  <si>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*리아우어 *제청 *일청 *물세트 *50g *몬 *몽 *귤 *션후르츠 *강 *례품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Melihour</t>
    </r>
    <r>
      <rPr>
        <sz val="0"/>
        <color theme="1"/>
        <rFont val="Arial"/>
      </rPr>
      <t xml:space="preserve">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</si>
  <si>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</si>
  <si>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</si>
  <si>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</si>
  <si>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*투베이* 500g 강*지간식 사*미 2개 대용* 간*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사료영양학교실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</si>
  <si>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*투베이* 500g 강*지간식 사*미 2개 대용* 간*
 ( '광고' 클릭 절대 금지 )
 ▶판매처 : 사료영양학교실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</si>
  <si>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</si>
  <si>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</si>
  <si>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https://m.search.naver.com/search.naver?sm=mtp_hty.top&amp;where=m&amp;query=%EC%9E%A5%EB%82%9C%EA%B0%90&amp;ackey=l7t715yb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</si>
  <si>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</si>
  <si>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https://msearch.shopping.naver.com/search/all?query=%EC%9E%A5%EB%82%9C%EA%B0%90&amp;vertical=search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</si>
  <si>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보*게임 *리포터 체스 *급 접*식 체*판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템x템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</si>
  <si>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343개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</si>
  <si>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보*게임 *리포터 체스 *급 접*식 체*판
 ( '광고' 클릭 절대 금지 )
 ▶판매처 : 템x템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</si>
  <si>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</si>
  <si>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</si>
  <si>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</si>
  <si>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초*형 벽난* 불멍 *드등 무선 크*스마* L*D(심플형 브*운S)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</si>
  <si>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236개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</si>
  <si>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초*형 벽난* 불멍 *드등 무선 크*스마* L*D(심플형 브*운S)
 ( '광고' 클릭 절대 금지 )
 ▶판매처 : 빛내는 사람들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</si>
  <si>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</si>
  <si>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</si>
  <si>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</si>
  <si>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불* 무*등 벽난로 *타는 LED 무* 수유등 집*이 크*스마*(A형)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</si>
  <si>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1,358개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</si>
  <si>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불* 무*등 벽난로 *타는 LED 무* 수유등 집*이 크*스마*(A형)
 ( '광고' 클릭 절대 금지 )
 ▶판매처 : 빛내는 사람들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</si>
  <si>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</si>
  <si>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</si>
  <si>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</si>
  <si>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L*D 캔들 *불 불* 무*등 탁상 취*등 크*스*스 골*S 10cm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빛내는 사람들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</si>
  <si>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L*D 캔들 *불 불* 무*등 탁상 취*등 크*스*스 골*S 10cm
 ( '광고' 클릭 절대 금지 )
 ▶판매처 : 빛내는 사람들
 5. 찜하기 클릭
 6. 바로가기 클릭 
 7. 상품 클릭
 8. 링크(url) 복사 후 정답에 붙여넣기 후 제출</t>
    </r>
  </si>
  <si>
    <t>4월세팅~4/29</t>
  </si>
  <si>
    <t>2월세팅 완~2/5</t>
  </si>
  <si>
    <t>2월세팅 완~2/4</t>
  </si>
  <si>
    <t>서초 강남역 이자카야 사시미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</si>
  <si>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{ㄴㅎㄲㅊㄱㅇ}
정답 : &lt;6&gt; 글자
* 정답란에 띄어쓰기 없이 입력 후 제출해주세요.</t>
  </si>
  <si>
    <t>강남역 룸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</si>
  <si>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{ㅇㅅㄱㄴㄹㄱㅇ}
정답 : &lt;7&gt; 글자
* 정답란에 띄어쓰기 없이 입력 후 제출해주세요.</t>
  </si>
  <si>
    <t>서초동 이자카야 추천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</si>
  <si>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{ㅇㄱㅂㄱㅇ}
정답 : &lt;5&gt; 글자
* 정답란에 띄어쓰기 없이 입력 후 제출해주세요.</t>
  </si>
  <si>
    <t>서초동 이자카야 맛집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</si>
  <si>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{ㄴㅎㄷㅁㅈㄱㅁ}
정답 : &lt;7&gt; 글자
* 정답란에 띄어쓰기 없이 입력 후 제출해주세요.</t>
  </si>
  <si>
    <t>서초동 이자카야 타다끼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</si>
  <si>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4.[*자카야나무 서초점]플레이스를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{ㅇㅅㅅㄴㅁㄱㅇ}
정답 : &lt;7&gt; 글자
* 정답란에 띄어쓰기 없이 입력 후 제출해주세요.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</si>
  <si>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{ㅅㄴㅂㅅㄱㅈ}
정답 : &lt;6&gt; 글자
* 정답란에 띄어쓰기 없이 입력 후 제출해주세요.</t>
  </si>
  <si>
    <t>철산역 사랑니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</si>
  <si>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{ㄱㄴㅁㅇㅇㅁ}
정답 : &lt;6&gt; 글자
* 정답란에 띄어쓰기 없이 입력 후 제출해주세요.</t>
  </si>
  <si>
    <t>철산동 치과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</si>
  <si>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4.[*디플란트치과의원 광명]플레이스를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{ㅅㄴㅈㅅㅁ}
정답 : &lt;5&gt; 글자
* 정답란에 띄어쓰기 없이 입력 후 제출해주세요.</t>
  </si>
  <si>
    <t>https://m.place.naver.com/hospital/1247209176</t>
  </si>
  <si>
    <t>수완동 스케일링</t>
  </si>
  <si>
    <t>미션 수행하며,
리워드 즉시 적립 받으세요!
1. 하단 [검색어 복사하기] 버튼을 클릭 하고, 키워드를 복사해주세요. 
2. 힌트보러가기 버튼 클릭 후 네이버 앱에 접속해주세요.
3. 복사된 키워드를 검색 창에 붙여넣고 검색해주세요. 
4.[*후의치과의원 광주]플레이스를 방문 하고 [ 주변 ] 탭을 클릭 해주세요.
※ 복사된 키워드 검색 시, 해당 플레이스가 없는 경우 아래 '펼쳐서 더보기' 클릭하여 찾아주세요.
5. [ 주변 ] 탭을 클릭 후 바로 아래 [ 명소 ] 탭을 클릭 해주세요. 
6. [ 초성힌트 ]를 보고 [ 명소 ] 탭에서 정답을 찾아주세요. 
*해당탭이 사라지면 [ 명소 ]탭에서 찾을 수 있습니다.
7. 초성힌트 : {ㅅㅇㄷㅇㅂㄷ}
정답 : &lt;6&gt; 글자
* 정답란에 띄어쓰기 없이 입력 후 제출해주세요.</t>
  </si>
  <si>
    <t>대전 둔산동 형사이혼전문변호사</t>
  </si>
  <si>
    <t>대전 형사이혼전문변호사</t>
  </si>
  <si>
    <t>둔산동 형사이혼전문변호사 추천</t>
  </si>
  <si>
    <t>01월 29일 마감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</si>
  <si>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</si>
  <si>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t>2월세팅 완~2/9</t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</si>
  <si>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</si>
  <si>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</si>
  <si>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수행하고,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</t>
    </r>
    <r>
      <rPr>
        <sz val="0"/>
        <color rgb="FF0000FF"/>
        <rFont val="Arial"/>
      </rPr>
      <t>'가격비교'</t>
    </r>
    <r>
      <rPr>
        <sz val="0"/>
        <color theme="1"/>
        <rFont val="Arial"/>
      </rPr>
      <t xml:space="preserve"> 상품을 클릭 해주세요.
 </t>
    </r>
    <r>
      <rPr>
        <sz val="0"/>
        <color rgb="FFFF0000"/>
        <rFont val="Arial"/>
      </rPr>
      <t>*최저 및 판매처 표시가 있는 상품을 클릭 해주세요*</t>
    </r>
    <r>
      <rPr>
        <sz val="0"/>
        <color theme="1"/>
        <rFont val="Arial"/>
      </rPr>
      <t xml:space="preserve">
</t>
    </r>
    <r>
      <rPr>
        <sz val="0"/>
        <color rgb="FF0000FF"/>
        <rFont val="Arial"/>
      </rPr>
      <t>*컬티 골*백 항*커버 *K-S*-24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MacKulty</t>
    </r>
    <r>
      <rPr>
        <sz val="0"/>
        <color theme="1"/>
        <rFont val="Arial"/>
      </rPr>
      <t xml:space="preserve">
 5. 상세페이지 하단 구매 추가정보에서 상품번호 뒤</t>
    </r>
    <r>
      <rPr>
        <sz val="0"/>
        <color rgb="FFFF0000"/>
        <rFont val="Arial"/>
      </rPr>
      <t xml:space="preserve"> 5자리</t>
    </r>
    <r>
      <rPr>
        <sz val="0"/>
        <color theme="1"/>
        <rFont val="Arial"/>
      </rPr>
      <t>를
 아래 정답란에 입력 후 제출해주세요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</si>
  <si>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</si>
  <si>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</si>
  <si>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</si>
  <si>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</si>
  <si>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*트 *크 *마일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</si>
  <si>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</si>
  <si>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( '광고' 클릭 절대 금지 )
 ▶판매처 : GRimm GRimm.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</si>
  <si>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</t>
    </r>
    <r>
      <rPr>
        <sz val="0"/>
        <color rgb="FFFF0000"/>
        <rFont val="Arial"/>
      </rPr>
      <t xml:space="preserve"> 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GRimm GRimm.</t>
    </r>
    <r>
      <rPr>
        <sz val="0"/>
        <color theme="1"/>
        <rFont val="Arial"/>
      </rPr>
      <t xml:space="preserve">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</si>
  <si>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*울 *양이 [*러스트 *이스] G*imm G*imm.
 ( '광고' 클릭 절대 금지 )
 ▶판매처 : GRimm GRimm.
 5. 상세페이지 하단 구매 추가정보에서 상품번호 앞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</si>
  <si>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*울 *양이 [*러스트 *이스] G*imm G*imm.
 ( '광고' 클릭 절대 금지 )
 ▶판매처 : GRimm GRimm.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</si>
  <si>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</si>
  <si>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</si>
  <si>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</si>
  <si>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파*마 소프 led 인싸 3서랍 퀸*대 수납 서*형 프*임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온라인 브랜드가구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</si>
  <si>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파*마 소프 led 인싸 3서랍 퀸*대 수납 서*형 프*임
 ( '광고' 클릭 절대 금지 )
 ▶판매처 : 온라인 브랜드가구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</si>
  <si>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</si>
  <si>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</si>
  <si>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</si>
  <si>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보*네오*우스 프*임 LE* 슈퍼*글 침대 *레임 *넬 매트*스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퍼니처 브랜드몰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</si>
  <si>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보*네오*우스 프*임 LE* 슈퍼*글 침대 *레임 *넬 매트*스
 ( '광고' 클릭 절대 금지 )
 ▶판매처 : 퍼니처 브랜드몰
 5. 찜하기 클릭
 6. 바로가기 클릭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</si>
  <si>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열두시간식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</si>
  <si>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</si>
  <si>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t>3월세팅 완 ~3/1</t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</si>
  <si>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</si>
  <si>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*븐에 *운 *칼로리 *가슴살 *백질 *낵 *오닭
 ( '광고' 클릭 절대 금지 )
 ▶판매처 : 열두시간식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</si>
  <si>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*븐에 *운 *칼로리 *가슴살 *백질 *낵 *오닭
 ( '광고' 클릭 절대 금지 )
 ▶판매처 : 열두시간식
 5. 찜하기 클릭
 6. 바로가기 클릭 
 7. 상품 클릭
 8. 링크(url) 복사 후 정답에 붙여넣기 후 제출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</si>
  <si>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구글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</t>
    </r>
    <r>
      <rPr>
        <sz val="0"/>
        <color rgb="FFFF0000"/>
        <rFont val="Arial"/>
      </rPr>
      <t>( '광고' 클릭 절대 금지 )</t>
    </r>
    <r>
      <rPr>
        <sz val="0"/>
        <color theme="1"/>
        <rFont val="Arial"/>
      </rPr>
      <t xml:space="preserve">
 ▶판매처 : </t>
    </r>
    <r>
      <rPr>
        <sz val="0"/>
        <color rgb="FFFF0000"/>
        <rFont val="Arial"/>
      </rPr>
      <t>고담재 컬렉션</t>
    </r>
    <r>
      <rPr>
        <sz val="0"/>
        <color theme="1"/>
        <rFont val="Arial"/>
      </rPr>
      <t xml:space="preserve">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</si>
  <si>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</si>
  <si>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</si>
  <si>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 xml:space="preserve"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상세페이지 하단 구매 추가정보에서 상품번호 뒤 </t>
    </r>
    <r>
      <rPr>
        <sz val="0"/>
        <color rgb="FFFF0000"/>
        <rFont val="Arial"/>
      </rPr>
      <t>5자리</t>
    </r>
    <r>
      <rPr>
        <sz val="0"/>
        <color theme="1"/>
        <rFont val="Arial"/>
      </rPr>
      <t>를
 아래 정답란에 입력 후 제출해주세요.</t>
    </r>
  </si>
  <si>
    <r>
      <rPr>
        <sz val="0"/>
        <color theme="1"/>
        <rFont val="Arial"/>
      </rPr>
      <t xml:space="preserve">미션 수행하며,
리워드 즉시 적립 받으세요!
1. 하단 [검색어 복사하기] 버튼을 클릭 하고, 키워드를 복사해주세요.
2. [힌트 보기] 버튼을 클릭해서 </t>
    </r>
    <r>
      <rPr>
        <sz val="0"/>
        <color rgb="FFFF0000"/>
        <rFont val="Arial"/>
      </rPr>
      <t>네이버</t>
    </r>
    <r>
      <rPr>
        <sz val="0"/>
        <color theme="1"/>
        <rFont val="Arial"/>
      </rPr>
      <t>에 접속해주세요.
3. 복사된 키워드를 검색 창에 붙여 넣고 검색해주세요.
4. 아래 상품을 클릭 해주세요.
*담재 *바보드 *이는 *파보드 *프 *테리어 *바 *트월 *IY
 ( '광고' 클릭 절대 금지 )
 ▶판매처 : 고담재 컬렉션
 5. 찜하기 클릭
 6. 바로가기 클릭 
 7. 상품 클릭
 8. 링크(url) 복사 후 정답에 붙여넣기 후 제출</t>
    </r>
  </si>
  <si>
    <t>2월 세팅 완~2/8</t>
  </si>
  <si>
    <t>2월 세팅 완~2/28</t>
  </si>
  <si>
    <t>7월 세팅 완~7/3</t>
  </si>
  <si>
    <t>7월 세팅 완~7/1</t>
  </si>
  <si>
    <t>7월 세팅 완 ~7/4</t>
  </si>
  <si>
    <t>&lt;- 150건 미구동 포함 접수</t>
  </si>
  <si>
    <t>8월 미세팅</t>
  </si>
  <si>
    <t>24년~25년 미션광고 리스트</t>
  </si>
  <si>
    <t>https://docs.google.com/spreadsheets/d/1wqK-BA1b4GM5m_IyRr6ShYlJDyKSttuOk_r90uQlM3o/edit?gid=1541035184#gid=1541035184</t>
  </si>
  <si>
    <t>*VAT별도 기준</t>
  </si>
  <si>
    <t xml:space="preserve">
일정
</t>
  </si>
  <si>
    <t>선입금액 (VAT 별도)</t>
  </si>
  <si>
    <t>그룹</t>
  </si>
  <si>
    <t>재흥광고기획</t>
  </si>
  <si>
    <t>입금 합계(일)</t>
  </si>
  <si>
    <t>광고비 환산</t>
  </si>
  <si>
    <t>가용 광고비 합계(월)</t>
  </si>
  <si>
    <t>광고비 소진 합계(월)</t>
  </si>
  <si>
    <t>잔여 광고비</t>
  </si>
  <si>
    <t>전월 잔여 이관</t>
  </si>
  <si>
    <t>전월 잔여 이관 금액에 대해 순매체비로 환산</t>
  </si>
  <si>
    <t>*10월 발생 수수료를 입금액으로 환산</t>
  </si>
  <si>
    <t xml:space="preserve">10/1~10/27 기간 내 입금 총 액의 20% </t>
  </si>
  <si>
    <t>광고비의 80%만 입금 (상계 입금 방식 적용)</t>
  </si>
  <si>
    <t>2025년 05월 마감 후 잔여 금액(입금액-(광고비-수수료)) : -1,807,615원(VAT포함)
2025.06.17 1,807,615원 입금하여 잔여금액 '0원' 정리
정산(타수 기준) 시트로 이관하여 정리</t>
  </si>
  <si>
    <t>총예산 
(120%상향셋팅)</t>
  </si>
  <si>
    <t>주문일</t>
  </si>
  <si>
    <t>대행사검수 여부</t>
  </si>
  <si>
    <t>2차 검수 여부 ( 검수자 K,E,J,Y)</t>
  </si>
  <si>
    <t>현재 상태</t>
  </si>
  <si>
    <t>기준일</t>
  </si>
  <si>
    <t>기준일 기준
일예산 합</t>
  </si>
  <si>
    <t>플레이스</t>
  </si>
  <si>
    <t>쇼핑</t>
  </si>
  <si>
    <t>#REF!</t>
  </si>
</sst>
</file>

<file path=xl/styles.xml><?xml version="1.0" encoding="utf-8"?>
<styleSheet xmlns="http://schemas.openxmlformats.org/spreadsheetml/2006/main">
  <numFmts count="13">
    <numFmt numFmtId="164" formatCode="m/d"/>
    <numFmt numFmtId="165" formatCode="yyyy\-mm\-dd"/>
    <numFmt numFmtId="166" formatCode="#,##0_);\(#,##0\)"/>
    <numFmt numFmtId="167" formatCode="#,##0.0000"/>
    <numFmt numFmtId="168" formatCode="#,##0.000"/>
    <numFmt numFmtId="169" formatCode="#,##0.0"/>
    <numFmt numFmtId="170" formatCode="yyyy&quot;-&quot;mm&quot;-&quot;dd"/>
    <numFmt numFmtId="171" formatCode="mm&quot;-&quot;dd"/>
    <numFmt numFmtId="172" formatCode="#,##0;\(#,##0\)"/>
    <numFmt numFmtId="173" formatCode="m\-d"/>
    <numFmt numFmtId="174" formatCode="mm\-dd"/>
    <numFmt numFmtId="175" formatCode="mm&quot;/&quot;dd"/>
    <numFmt numFmtId="176" formatCode="yyyy&quot;- &quot;m&quot;-&quot;d"/>
  </numFmts>
  <fonts count="77">
    <font>
      <sz val="10.0"/>
      <name val="Arial"/>
      <scheme val="minor"/>
      <color rgb="FF000000"/>
    </font>
    <font>
      <sz val="11.0"/>
      <name val="Arial"/>
      <color theme="1"/>
    </font>
    <font>
      <b/>
      <sz val="11.0"/>
      <name val="Arial"/>
      <color theme="1"/>
    </font>
    <font>
      <sz val="11.0"/>
      <name val="맑은 고딕"/>
      <color rgb="FF000000"/>
    </font>
    <font>
      <sz val="11.0"/>
      <name val="Arial"/>
      <color theme="1"/>
    </font>
    <font>
      <b/>
      <sz val="11.0"/>
      <name val="Arial"/>
      <color rgb="FFFFFFFF"/>
    </font>
    <font>
      <sz val="11.0"/>
      <name val="Aptos Narrow"/>
      <color theme="1"/>
    </font>
    <font>
      <b/>
      <sz val="11.0"/>
      <name val="Arial"/>
      <color rgb="FF0000FF"/>
    </font>
    <font>
      <b/>
      <sz val="11.0"/>
      <name val="Aptos Narrow"/>
      <color rgb="FFFF0000"/>
    </font>
    <font>
      <sz val="11.0"/>
      <name val="&quot;맑은 고딕&quot;"/>
      <color theme="1"/>
    </font>
    <font>
      <b/>
      <sz val="11.0"/>
      <name val="Aptos Narrow"/>
      <color theme="1"/>
    </font>
    <font>
      <b/>
      <sz val="11.0"/>
      <name val="Aptos Narrow"/>
      <color rgb="FF0000FF"/>
    </font>
    <font>
      <sz val="11.0"/>
      <name val="Arial"/>
      <scheme val="minor"/>
      <color theme="1"/>
    </font>
    <font>
      <b/>
      <sz val="11.0"/>
      <name val="Malgun Gothic"/>
      <color theme="1"/>
    </font>
    <font>
      <sz val="11.0"/>
      <name val="Malgun Gothic"/>
      <color theme="1"/>
    </font>
    <font>
      <sz val="11.0"/>
      <name val="Arial"/>
      <color rgb="FFFFFFFF"/>
    </font>
    <font>
      <sz val="11.0"/>
      <name val="&quot;맑은 고딕&quot;"/>
      <color rgb="FF000000"/>
    </font>
    <font>
      <b/>
      <sz val="11.0"/>
      <name val="&quot;맑은 고딕&quot;"/>
      <color rgb="FF000000"/>
    </font>
    <font>
      <u/>
      <sz val="11.0"/>
      <name val="Arial"/>
      <color rgb="FF1155CC"/>
    </font>
    <font>
      <u/>
      <sz val="11.0"/>
      <name val="Arial"/>
      <color rgb="FF0000FF"/>
    </font>
    <font>
      <sz val="11.0"/>
      <name val="Arial"/>
      <color rgb="FF1155CC"/>
    </font>
    <font>
      <sz val="11.0"/>
      <name val="Arial"/>
      <color rgb="FF000000"/>
    </font>
    <font>
      <sz val="10.0"/>
      <name val="Arial"/>
      <color theme="1"/>
    </font>
    <font>
      <sz val="11.0"/>
      <name val="Roboto"/>
      <color theme="1"/>
    </font>
    <font>
      <sz val="10.0"/>
      <name val="Arial"/>
      <color rgb="FF000000"/>
    </font>
    <font>
      <u/>
      <sz val="10.0"/>
      <name val="Arial"/>
      <color rgb="FF1155CC"/>
    </font>
    <font>
      <sz val="11.0"/>
      <name val="Arial"/>
      <scheme val="minor"/>
      <color rgb="FF000000"/>
    </font>
    <font>
      <sz val="10.0"/>
      <name val="Arial"/>
      <scheme val="minor"/>
      <color theme="1"/>
    </font>
    <font>
      <sz val="11.0"/>
      <name val="Arial"/>
      <color rgb="FFFF0000"/>
    </font>
    <font>
      <sz val="11.0"/>
      <name val="Arial"/>
      <color rgb="FF1C1C1C"/>
    </font>
    <font>
      <u/>
      <sz val="11.0"/>
      <name val="맑은 고딕"/>
      <color rgb="FF0000FF"/>
    </font>
    <font>
      <u/>
      <sz val="10.0"/>
      <name val="Arial"/>
      <color rgb="FF0000FF"/>
    </font>
    <font>
      <sz val="11.0"/>
      <name val="Arial"/>
      <color rgb="FF0000FF"/>
    </font>
    <font>
      <sz val="10.0"/>
      <name val="Aptos Narrow"/>
      <color theme="1"/>
    </font>
    <font>
      <sz val="11.0"/>
      <name val="Noto Sans KR"/>
      <color theme="1"/>
    </font>
    <font>
      <sz val="11.0"/>
      <name val="Helvetica"/>
      <color theme="1"/>
    </font>
    <font>
      <sz val="11.0"/>
      <name val="Aptos Narrow"/>
      <color rgb="FF000000"/>
    </font>
    <font>
      <sz val="11.0"/>
      <name val="-apple-system"/>
      <color rgb="FF222225"/>
    </font>
    <font>
      <sz val="11.0"/>
      <name val="Noto Sans"/>
      <color rgb="FF222222"/>
    </font>
    <font>
      <sz val="11.0"/>
      <name val="Calibri"/>
      <color theme="1"/>
    </font>
    <font>
      <sz val="10.0"/>
      <name val="Helvetica"/>
      <color theme="1"/>
    </font>
    <font>
      <b/>
      <sz val="13.0"/>
      <name val="Arial"/>
      <color theme="5"/>
    </font>
    <font>
      <sz val="11.0"/>
      <name val="Aptos Narrow"/>
      <color rgb="FFFF0000"/>
    </font>
    <font>
      <b/>
      <sz val="11.0"/>
      <name val="Arial"/>
      <color rgb="FFFF0000"/>
    </font>
    <font>
      <b/>
      <sz val="11.0"/>
      <name val="Arial"/>
      <color rgb="FF000000"/>
    </font>
    <font>
      <b/>
      <sz val="11.0"/>
      <name val="Arial"/>
      <color theme="5"/>
    </font>
    <font>
      <sz val="11.0"/>
      <name val="Arial"/>
      <color rgb="FF9900FF"/>
    </font>
    <font>
      <b/>
      <sz val="8.0"/>
      <name val="Arial"/>
      <color rgb="FFEA4335"/>
    </font>
    <font>
      <b/>
      <sz val="14.0"/>
      <name val="Arial"/>
      <color theme="1"/>
    </font>
    <font>
      <sz val="11.0"/>
      <name val="&quot;맑은 고딕&quot;"/>
      <color rgb="FF0070C0"/>
    </font>
    <font>
      <sz val="1.0"/>
      <name val="Arial"/>
      <color theme="1"/>
    </font>
    <font>
      <sz val="1.0"/>
      <name val="Arial"/>
      <color rgb="FFFF0000"/>
    </font>
    <font>
      <u/>
      <sz val="1.0"/>
      <name val="Arial"/>
      <color rgb="FF1155CC"/>
    </font>
    <font>
      <sz val="1.0"/>
      <name val="Arial"/>
      <color rgb="FF0000FF"/>
    </font>
    <font>
      <sz val="1.0"/>
      <name val="Arial"/>
      <color rgb="FF000000"/>
    </font>
    <font>
      <sz val="1.0"/>
      <name val="Arial"/>
      <color rgb="FF4A86E8"/>
    </font>
    <font>
      <sz val="10.0"/>
      <name val="Arial"/>
      <color theme="1"/>
    </font>
    <font>
      <sz val="10.0"/>
      <name val="Arial"/>
      <color rgb="FFFF0000"/>
    </font>
    <font>
      <u/>
      <sz val="11.0"/>
      <name val="Arial"/>
      <scheme val="minor"/>
      <color theme="10"/>
    </font>
    <font>
      <u/>
      <sz val="11.0"/>
      <name val="Arial"/>
      <scheme val="minor"/>
      <color theme="11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  <font>
      <sz val="10.0"/>
      <name val="돋움"/>
      <color rgb="FF000000"/>
    </font>
  </fonts>
  <fills count="68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DDDDD"/>
        <bgColor rgb="FFDDDDDD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rgb="FF9900FF"/>
        <bgColor rgb="FF9900FF"/>
      </patternFill>
    </fill>
    <fill>
      <patternFill patternType="solid">
        <fgColor rgb="FFCAEDFB"/>
        <bgColor rgb="FFCAEDFB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45">
    <border>
      <diagonal/>
    </border>
    <border>
      <left style="medium">
        <color rgb="FF000000"/>
      </left>
      <top style="medium">
        <color rgb="FF000000"/>
      </top>
      <diagonal/>
    </border>
    <border>
      <top style="medium">
        <color rgb="FF000000"/>
      </top>
      <diagonal/>
    </border>
    <border>
      <right style="medium">
        <color rgb="FF000000"/>
      </right>
      <top style="medium">
        <color rgb="FF000000"/>
      </top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top style="thin">
        <color rgb="FF000000"/>
      </top>
      <bottom style="dotted">
        <color rgb="FF000000"/>
      </bottom>
      <diagonal/>
    </border>
    <border>
      <right style="dotted">
        <color rgb="FF000000"/>
      </right>
      <top style="thin">
        <color rgb="FF000000"/>
      </top>
      <bottom style="dotted">
        <color rgb="FF000000"/>
      </bottom>
      <diagonal/>
    </border>
    <border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right style="thin">
        <color rgb="FF000000"/>
      </right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diagonal/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A6A6A6"/>
      </bottom>
      <diagonal/>
    </border>
    <border>
      <right style="thin">
        <color rgb="FFA6A6A6"/>
      </right>
      <diagonal/>
    </border>
    <border>
      <right style="thin">
        <color rgb="FF000000"/>
      </right>
      <bottom style="thin">
        <color rgb="FF000000"/>
      </bottom>
      <diagonal/>
    </border>
    <border>
      <top style="thin">
        <color rgb="FF000000"/>
      </top>
      <diagonal/>
    </border>
    <border>
      <bottom style="thin">
        <color rgb="FF000000"/>
      </bottom>
      <diagonal/>
    </border>
    <border>
      <bottom style="thin">
        <color rgb="FFCDCDCD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diagonal/>
    </border>
    <border>
      <left style="thin">
        <color rgb="FFC8C8C8"/>
      </left>
      <right style="thin">
        <color rgb="FFC8C8C8"/>
      </right>
      <diagonal/>
    </border>
    <border>
      <left style="thin">
        <color rgb="FFC8C8C8"/>
      </left>
      <right style="thin">
        <color rgb="FFC8C8C8"/>
      </right>
      <bottom style="thin">
        <color rgb="FFC8C8C8"/>
      </bottom>
      <diagonal/>
    </border>
    <border>
      <left style="thin">
        <color rgb="FF000000"/>
      </left>
      <top style="thin">
        <color rgb="FF000000"/>
      </top>
      <diagonal/>
    </border>
    <border>
      <right style="thin">
        <color rgb="FF000000"/>
      </right>
      <top style="thin">
        <color rgb="FF000000"/>
      </top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58" fillId="0" borderId="0" applyAlignment="0" applyBorder="0" applyFill="0" applyNumberFormat="0" applyProtection="0">
      <alignment vertical="center"/>
    </xf>
    <xf numFmtId="0" fontId="59" fillId="0" borderId="0" applyAlignment="0" applyBorder="0" applyFill="0" applyNumberFormat="0" applyProtection="0">
      <alignment vertical="center"/>
    </xf>
    <xf numFmtId="0" fontId="0" fillId="37" borderId="36" applyAlignment="0" applyFont="0" applyNumberFormat="0" applyProtection="0">
      <alignment vertical="center"/>
    </xf>
    <xf numFmtId="0" fontId="60" fillId="0" borderId="0" applyAlignment="0" applyBorder="0" applyFill="0" applyNumberFormat="0" applyProtection="0">
      <alignment vertical="center"/>
    </xf>
    <xf numFmtId="0" fontId="61" fillId="0" borderId="0" applyAlignment="0" applyBorder="0" applyFill="0" applyNumberFormat="0" applyProtection="0">
      <alignment vertical="center"/>
    </xf>
    <xf numFmtId="0" fontId="62" fillId="0" borderId="37" applyAlignment="0" applyFill="0" applyNumberFormat="0" applyProtection="0">
      <alignment vertical="center"/>
    </xf>
    <xf numFmtId="0" fontId="63" fillId="0" borderId="38" applyAlignment="0" applyFill="0" applyNumberFormat="0" applyProtection="0">
      <alignment vertical="center"/>
    </xf>
    <xf numFmtId="0" fontId="64" fillId="0" borderId="39" applyAlignment="0" applyFill="0" applyNumberFormat="0" applyProtection="0">
      <alignment vertical="center"/>
    </xf>
    <xf numFmtId="0" fontId="64" fillId="0" borderId="0" applyAlignment="0" applyBorder="0" applyFill="0" applyNumberFormat="0" applyProtection="0">
      <alignment vertical="center"/>
    </xf>
    <xf numFmtId="0" fontId="65" fillId="38" borderId="40" applyAlignment="0" applyNumberFormat="0" applyProtection="0">
      <alignment vertical="center"/>
    </xf>
    <xf numFmtId="0" fontId="66" fillId="39" borderId="41" applyAlignment="0" applyNumberFormat="0" applyProtection="0">
      <alignment vertical="center"/>
    </xf>
    <xf numFmtId="0" fontId="67" fillId="39" borderId="40" applyAlignment="0" applyNumberFormat="0" applyProtection="0">
      <alignment vertical="center"/>
    </xf>
    <xf numFmtId="0" fontId="68" fillId="40" borderId="42" applyAlignment="0" applyNumberFormat="0" applyProtection="0">
      <alignment vertical="center"/>
    </xf>
    <xf numFmtId="0" fontId="69" fillId="0" borderId="43" applyAlignment="0" applyFill="0" applyNumberFormat="0" applyProtection="0">
      <alignment vertical="center"/>
    </xf>
    <xf numFmtId="0" fontId="70" fillId="0" borderId="44" applyAlignment="0" applyFill="0" applyNumberFormat="0" applyProtection="0">
      <alignment vertical="center"/>
    </xf>
    <xf numFmtId="0" fontId="71" fillId="41" borderId="0" applyAlignment="0" applyBorder="0" applyNumberFormat="0" applyProtection="0">
      <alignment vertical="center"/>
    </xf>
    <xf numFmtId="0" fontId="72" fillId="42" borderId="0" applyAlignment="0" applyBorder="0" applyNumberFormat="0" applyProtection="0">
      <alignment vertical="center"/>
    </xf>
    <xf numFmtId="0" fontId="73" fillId="43" borderId="0" applyAlignment="0" applyBorder="0" applyNumberFormat="0" applyProtection="0">
      <alignment vertical="center"/>
    </xf>
    <xf numFmtId="0" fontId="74" fillId="44" borderId="0" applyAlignment="0" applyBorder="0" applyNumberFormat="0" applyProtection="0">
      <alignment vertical="center"/>
    </xf>
    <xf numFmtId="0" fontId="12" fillId="45" borderId="0" applyAlignment="0" applyBorder="0" applyNumberFormat="0" applyProtection="0">
      <alignment vertical="center"/>
    </xf>
    <xf numFmtId="0" fontId="12" fillId="46" borderId="0" applyAlignment="0" applyBorder="0" applyNumberFormat="0" applyProtection="0">
      <alignment vertical="center"/>
    </xf>
    <xf numFmtId="0" fontId="74" fillId="47" borderId="0" applyAlignment="0" applyBorder="0" applyNumberFormat="0" applyProtection="0">
      <alignment vertical="center"/>
    </xf>
    <xf numFmtId="0" fontId="74" fillId="48" borderId="0" applyAlignment="0" applyBorder="0" applyNumberFormat="0" applyProtection="0">
      <alignment vertical="center"/>
    </xf>
    <xf numFmtId="0" fontId="12" fillId="49" borderId="0" applyAlignment="0" applyBorder="0" applyNumberFormat="0" applyProtection="0">
      <alignment vertical="center"/>
    </xf>
    <xf numFmtId="0" fontId="12" fillId="50" borderId="0" applyAlignment="0" applyBorder="0" applyNumberFormat="0" applyProtection="0">
      <alignment vertical="center"/>
    </xf>
    <xf numFmtId="0" fontId="74" fillId="51" borderId="0" applyAlignment="0" applyBorder="0" applyNumberFormat="0" applyProtection="0">
      <alignment vertical="center"/>
    </xf>
    <xf numFmtId="0" fontId="74" fillId="52" borderId="0" applyAlignment="0" applyBorder="0" applyNumberFormat="0" applyProtection="0">
      <alignment vertical="center"/>
    </xf>
    <xf numFmtId="0" fontId="12" fillId="53" borderId="0" applyAlignment="0" applyBorder="0" applyNumberFormat="0" applyProtection="0">
      <alignment vertical="center"/>
    </xf>
    <xf numFmtId="0" fontId="12" fillId="54" borderId="0" applyAlignment="0" applyBorder="0" applyNumberFormat="0" applyProtection="0">
      <alignment vertical="center"/>
    </xf>
    <xf numFmtId="0" fontId="74" fillId="55" borderId="0" applyAlignment="0" applyBorder="0" applyNumberFormat="0" applyProtection="0">
      <alignment vertical="center"/>
    </xf>
    <xf numFmtId="0" fontId="74" fillId="56" borderId="0" applyAlignment="0" applyBorder="0" applyNumberFormat="0" applyProtection="0">
      <alignment vertical="center"/>
    </xf>
    <xf numFmtId="0" fontId="12" fillId="57" borderId="0" applyAlignment="0" applyBorder="0" applyNumberFormat="0" applyProtection="0">
      <alignment vertical="center"/>
    </xf>
    <xf numFmtId="0" fontId="12" fillId="58" borderId="0" applyAlignment="0" applyBorder="0" applyNumberFormat="0" applyProtection="0">
      <alignment vertical="center"/>
    </xf>
    <xf numFmtId="0" fontId="74" fillId="59" borderId="0" applyAlignment="0" applyBorder="0" applyNumberFormat="0" applyProtection="0">
      <alignment vertical="center"/>
    </xf>
    <xf numFmtId="0" fontId="74" fillId="60" borderId="0" applyAlignment="0" applyBorder="0" applyNumberFormat="0" applyProtection="0">
      <alignment vertical="center"/>
    </xf>
    <xf numFmtId="0" fontId="12" fillId="61" borderId="0" applyAlignment="0" applyBorder="0" applyNumberFormat="0" applyProtection="0">
      <alignment vertical="center"/>
    </xf>
    <xf numFmtId="0" fontId="12" fillId="62" borderId="0" applyAlignment="0" applyBorder="0" applyNumberFormat="0" applyProtection="0">
      <alignment vertical="center"/>
    </xf>
    <xf numFmtId="0" fontId="74" fillId="63" borderId="0" applyAlignment="0" applyBorder="0" applyNumberFormat="0" applyProtection="0">
      <alignment vertical="center"/>
    </xf>
    <xf numFmtId="0" fontId="74" fillId="64" borderId="0" applyAlignment="0" applyBorder="0" applyNumberFormat="0" applyProtection="0">
      <alignment vertical="center"/>
    </xf>
    <xf numFmtId="0" fontId="12" fillId="65" borderId="0" applyAlignment="0" applyBorder="0" applyNumberFormat="0" applyProtection="0">
      <alignment vertical="center"/>
    </xf>
    <xf numFmtId="0" fontId="12" fillId="66" borderId="0" applyAlignment="0" applyBorder="0" applyNumberFormat="0" applyProtection="0">
      <alignment vertical="center"/>
    </xf>
    <xf numFmtId="0" fontId="74" fillId="67" borderId="0" applyAlignment="0" applyBorder="0" applyNumberFormat="0" applyProtection="0">
      <alignment vertical="center"/>
    </xf>
    <xf numFmtId="0" fontId="75" fillId="0" borderId="0" applyAlignment="0" applyBorder="0" applyFill="0" applyNumberFormat="0" applyProtection="0">
      <alignment vertical="center"/>
    </xf>
  </cellStyleXfs>
  <cellXfs count="564">
    <xf numFmtId="0" fontId="0" fillId="0" borderId="0" xfId="0" applyAlignment="1">
      <alignment wrapText="1"/>
    </xf>
    <xf numFmtId="0" fontId="1" fillId="0" borderId="0" xfId="0" applyAlignment="1"/>
    <xf numFmtId="0" fontId="1" fillId="2" borderId="0" xfId="0" applyFill="1" applyAlignment="1"/>
    <xf numFmtId="0" fontId="1" fillId="3" borderId="0" xfId="0" applyFill="1" applyAlignment="1"/>
    <xf numFmtId="0" fontId="1" fillId="4" borderId="0" xfId="0" applyFill="1" applyAlignment="1"/>
    <xf numFmtId="0" fontId="2" fillId="5" borderId="1" xfId="0" applyFill="1" applyBorder="1" applyAlignment="1">
      <alignment horizontal="center"/>
    </xf>
    <xf numFmtId="0" fontId="3" fillId="0" borderId="2" xfId="0" applyBorder="1"/>
    <xf numFmtId="0" fontId="3" fillId="0" borderId="3" xfId="0" applyBorder="1"/>
    <xf numFmtId="0" fontId="4" fillId="6" borderId="0" xfId="0" applyFill="1" applyAlignment="1">
      <alignment horizontal="center"/>
    </xf>
    <xf numFmtId="0" fontId="2" fillId="5" borderId="0" xfId="0" applyAlignment="1">
      <alignment horizontal="center"/>
    </xf>
    <xf numFmtId="0" fontId="4" fillId="5" borderId="4" xfId="0" applyBorder="1" applyAlignment="1">
      <alignment horizontal="center"/>
    </xf>
    <xf numFmtId="3" fontId="4" fillId="7" borderId="5" xfId="0" applyNumberFormat="1" applyFill="1" applyBorder="1" applyAlignment="1">
      <alignment horizontal="center"/>
    </xf>
    <xf numFmtId="0" fontId="2" fillId="2" borderId="0" xfId="0" applyAlignment="1">
      <alignment horizontal="center"/>
    </xf>
    <xf numFmtId="0" fontId="4" fillId="5" borderId="0" xfId="0" applyAlignment="1"/>
    <xf numFmtId="3" fontId="4" fillId="5" borderId="5" xfId="0" applyNumberFormat="1" applyBorder="1" applyAlignment="1">
      <alignment horizontal="center"/>
    </xf>
    <xf numFmtId="0" fontId="2" fillId="0" borderId="0" xfId="0" applyAlignment="1">
      <alignment horizontal="center" vertical="center"/>
    </xf>
    <xf numFmtId="9" fontId="4" fillId="5" borderId="5" xfId="0" applyNumberFormat="1" applyBorder="1" applyAlignment="1">
      <alignment horizontal="center"/>
    </xf>
    <xf numFmtId="0" fontId="2" fillId="2" borderId="6" xfId="0" applyBorder="1" applyAlignment="1">
      <alignment horizontal="center"/>
    </xf>
    <xf numFmtId="0" fontId="2" fillId="2" borderId="7" xfId="0" applyBorder="1" applyAlignment="1">
      <alignment horizontal="center"/>
    </xf>
    <xf numFmtId="0" fontId="2" fillId="2" borderId="8" xfId="0" applyBorder="1" applyAlignment="1">
      <alignment horizontal="center"/>
    </xf>
    <xf numFmtId="0" fontId="3" fillId="0" borderId="9" xfId="0" applyBorder="1"/>
    <xf numFmtId="0" fontId="2" fillId="0" borderId="7" xfId="0" applyBorder="1" applyAlignment="1">
      <alignment horizontal="center"/>
    </xf>
    <xf numFmtId="0" fontId="4" fillId="3" borderId="7" xfId="0" applyBorder="1" applyAlignment="1">
      <alignment horizontal="center"/>
    </xf>
    <xf numFmtId="0" fontId="5" fillId="4" borderId="7" xfId="0" applyBorder="1" applyAlignment="1">
      <alignment horizontal="center"/>
    </xf>
    <xf numFmtId="0" fontId="2" fillId="5" borderId="7" xfId="0" applyBorder="1" applyAlignment="1">
      <alignment horizontal="center"/>
    </xf>
    <xf numFmtId="0" fontId="2" fillId="5" borderId="8" xfId="0" applyBorder="1" applyAlignment="1">
      <alignment horizontal="center"/>
    </xf>
    <xf numFmtId="0" fontId="3" fillId="0" borderId="10" xfId="0" applyBorder="1"/>
    <xf numFmtId="3" fontId="6" fillId="5" borderId="5" xfId="0" applyNumberFormat="1" applyBorder="1" applyAlignment="1">
      <alignment horizontal="center"/>
    </xf>
    <xf numFmtId="0" fontId="1" fillId="2" borderId="11" xfId="0" applyBorder="1" applyAlignment="1"/>
    <xf numFmtId="0" fontId="1" fillId="2" borderId="12" xfId="0" applyBorder="1" applyAlignment="1"/>
    <xf numFmtId="3" fontId="4" fillId="2" borderId="12" xfId="0" applyNumberFormat="1" applyBorder="1" applyAlignment="1"/>
    <xf numFmtId="3" fontId="4" fillId="0" borderId="12" xfId="0" applyNumberFormat="1" applyBorder="1" applyAlignment="1">
      <alignment horizontal="center"/>
    </xf>
    <xf numFmtId="3" fontId="4" fillId="3" borderId="12" xfId="0" applyNumberFormat="1" applyBorder="1" applyAlignment="1">
      <alignment horizontal="center"/>
    </xf>
    <xf numFmtId="0" fontId="1" fillId="4" borderId="12" xfId="0" applyBorder="1" applyAlignment="1"/>
    <xf numFmtId="0" fontId="4" fillId="0" borderId="12" xfId="0" applyBorder="1" applyAlignment="1">
      <alignment horizontal="center"/>
    </xf>
    <xf numFmtId="3" fontId="4" fillId="0" borderId="12" xfId="0" applyNumberFormat="1" applyBorder="1" applyAlignment="1"/>
    <xf numFmtId="0" fontId="4" fillId="5" borderId="13" xfId="0" applyBorder="1" applyAlignment="1"/>
    <xf numFmtId="0" fontId="4" fillId="5" borderId="14" xfId="0" applyBorder="1" applyAlignment="1"/>
    <xf numFmtId="0" fontId="4" fillId="5" borderId="15" xfId="0" applyBorder="1" applyAlignment="1">
      <alignment horizontal="center"/>
    </xf>
    <xf numFmtId="3" fontId="6" fillId="7" borderId="16" xfId="0" applyNumberFormat="1" applyBorder="1" applyAlignment="1">
      <alignment horizontal="center"/>
    </xf>
    <xf numFmtId="0" fontId="4" fillId="2" borderId="17" xfId="0" applyBorder="1" applyAlignment="1">
      <alignment horizontal="center" vertical="center"/>
    </xf>
    <xf numFmtId="0" fontId="7" fillId="2" borderId="18" xfId="0" applyBorder="1" applyAlignment="1">
      <alignment horizontal="center"/>
    </xf>
    <xf numFmtId="3" fontId="4" fillId="5" borderId="18" xfId="0" applyNumberFormat="1" applyBorder="1" applyAlignment="1">
      <alignment horizontal="right"/>
    </xf>
    <xf numFmtId="3" fontId="4" fillId="0" borderId="18" xfId="0" applyNumberFormat="1" applyBorder="1" applyAlignment="1">
      <alignment horizontal="right"/>
    </xf>
    <xf numFmtId="3" fontId="4" fillId="3" borderId="18" xfId="0" applyNumberFormat="1" applyBorder="1" applyAlignment="1">
      <alignment horizontal="right"/>
    </xf>
    <xf numFmtId="0" fontId="5" fillId="4" borderId="18" xfId="0" applyBorder="1" applyAlignment="1">
      <alignment horizontal="center"/>
    </xf>
    <xf numFmtId="3" fontId="6" fillId="0" borderId="17" xfId="0" applyNumberFormat="1" applyBorder="1" applyAlignment="1">
      <alignment horizontal="right" vertical="center"/>
    </xf>
    <xf numFmtId="3" fontId="4" fillId="8" borderId="17" xfId="0" applyNumberFormat="1" applyFill="1" applyBorder="1" applyAlignment="1">
      <alignment horizontal="right" vertical="center"/>
    </xf>
    <xf numFmtId="3" fontId="4" fillId="8" borderId="17" xfId="0" applyNumberFormat="1" applyBorder="1" applyAlignment="1">
      <alignment horizontal="right" vertical="center"/>
    </xf>
    <xf numFmtId="3" fontId="8" fillId="8" borderId="17" xfId="0" applyNumberFormat="1" applyBorder="1" applyAlignment="1">
      <alignment horizontal="right" vertical="center"/>
    </xf>
    <xf numFmtId="3" fontId="7" fillId="5" borderId="17" xfId="0" applyNumberFormat="1" applyBorder="1" applyAlignment="1">
      <alignment horizontal="right" vertical="center"/>
    </xf>
    <xf numFmtId="3" fontId="7" fillId="5" borderId="17" xfId="0" applyNumberFormat="1" applyBorder="1" applyAlignment="1">
      <alignment vertical="center"/>
    </xf>
    <xf numFmtId="0" fontId="3" fillId="0" borderId="19" xfId="0" applyBorder="1"/>
    <xf numFmtId="164" fontId="4" fillId="2" borderId="18" xfId="0" applyNumberFormat="1" applyBorder="1" applyAlignment="1">
      <alignment horizontal="center"/>
    </xf>
    <xf numFmtId="3" fontId="4" fillId="2" borderId="18" xfId="0" applyNumberFormat="1" applyBorder="1" applyAlignment="1">
      <alignment horizontal="right"/>
    </xf>
    <xf numFmtId="3" fontId="6" fillId="0" borderId="18" xfId="0" applyNumberFormat="1" applyBorder="1" applyAlignment="1">
      <alignment horizontal="right"/>
    </xf>
    <xf numFmtId="3" fontId="1" fillId="0" borderId="0" xfId="0" applyNumberFormat="1" applyAlignment="1"/>
    <xf numFmtId="3" fontId="6" fillId="2" borderId="18" xfId="0" applyNumberFormat="1" applyBorder="1" applyAlignment="1">
      <alignment horizontal="right"/>
    </xf>
    <xf numFmtId="0" fontId="3" fillId="0" borderId="20" xfId="0" applyBorder="1"/>
    <xf numFmtId="164" fontId="6" fillId="2" borderId="17" xfId="0" applyNumberFormat="1" applyBorder="1" applyAlignment="1">
      <alignment horizontal="center"/>
    </xf>
    <xf numFmtId="2" fontId="6" fillId="2" borderId="17" xfId="0" applyNumberFormat="1" applyBorder="1" applyAlignment="1">
      <alignment horizontal="right"/>
    </xf>
    <xf numFmtId="3" fontId="6" fillId="0" borderId="17" xfId="0" applyNumberFormat="1" applyBorder="1" applyAlignment="1">
      <alignment horizontal="right"/>
    </xf>
    <xf numFmtId="3" fontId="4" fillId="3" borderId="17" xfId="0" applyNumberFormat="1" applyBorder="1" applyAlignment="1">
      <alignment horizontal="right"/>
    </xf>
    <xf numFmtId="0" fontId="5" fillId="4" borderId="17" xfId="0" applyBorder="1" applyAlignment="1">
      <alignment horizontal="center"/>
    </xf>
    <xf numFmtId="0" fontId="9" fillId="9" borderId="18" xfId="0" applyFill="1" applyBorder="1" applyAlignment="1">
      <alignment wrapText="1"/>
    </xf>
    <xf numFmtId="0" fontId="1" fillId="5" borderId="0" xfId="0" applyAlignment="1"/>
    <xf numFmtId="0" fontId="2" fillId="5" borderId="21" xfId="0" applyBorder="1" applyAlignment="1">
      <alignment horizontal="center"/>
    </xf>
    <xf numFmtId="0" fontId="3" fillId="0" borderId="22" xfId="0" applyBorder="1"/>
    <xf numFmtId="3" fontId="10" fillId="5" borderId="22" xfId="0" applyNumberFormat="1" applyBorder="1" applyAlignment="1">
      <alignment horizontal="right"/>
    </xf>
    <xf numFmtId="0" fontId="1" fillId="5" borderId="22" xfId="0" applyBorder="1" applyAlignment="1"/>
    <xf numFmtId="0" fontId="1" fillId="5" borderId="23" xfId="0" applyBorder="1" applyAlignment="1"/>
    <xf numFmtId="0" fontId="1" fillId="5" borderId="18" xfId="0" applyBorder="1" applyAlignment="1"/>
    <xf numFmtId="165" fontId="1" fillId="0" borderId="0" xfId="0" applyNumberFormat="1" applyAlignment="1">
      <alignment horizontal="right" wrapText="1"/>
    </xf>
    <xf numFmtId="3" fontId="1" fillId="0" borderId="0" xfId="0" applyNumberFormat="1" applyAlignment="1">
      <alignment horizontal="right" wrapText="1"/>
    </xf>
    <xf numFmtId="3" fontId="11" fillId="0" borderId="18" xfId="0" applyNumberFormat="1" applyBorder="1" applyAlignment="1">
      <alignment horizontal="right"/>
    </xf>
    <xf numFmtId="3" fontId="7" fillId="3" borderId="18" xfId="0" applyNumberFormat="1" applyBorder="1" applyAlignment="1">
      <alignment horizontal="right"/>
    </xf>
    <xf numFmtId="0" fontId="1" fillId="4" borderId="18" xfId="0" applyBorder="1"/>
    <xf numFmtId="3" fontId="1" fillId="8" borderId="17" xfId="0" applyNumberFormat="1" applyBorder="1" applyAlignment="1">
      <alignment vertical="center"/>
    </xf>
    <xf numFmtId="3" fontId="7" fillId="0" borderId="17" xfId="0" applyNumberFormat="1" applyBorder="1" applyAlignment="1">
      <alignment vertical="center"/>
    </xf>
    <xf numFmtId="3" fontId="4" fillId="0" borderId="17" xfId="0" applyNumberFormat="1" applyBorder="1" applyAlignment="1">
      <alignment horizontal="right"/>
    </xf>
    <xf numFmtId="9" fontId="1" fillId="0" borderId="0" xfId="0" applyNumberFormat="1" applyAlignment="1"/>
    <xf numFmtId="164" fontId="1" fillId="2" borderId="18" xfId="0" applyNumberFormat="1" applyBorder="1"/>
    <xf numFmtId="2" fontId="1" fillId="2" borderId="18" xfId="0" applyNumberFormat="1" applyBorder="1"/>
    <xf numFmtId="0" fontId="1" fillId="0" borderId="18" xfId="0" applyBorder="1" applyAlignment="1"/>
    <xf numFmtId="3" fontId="7" fillId="7" borderId="17" xfId="0" applyNumberFormat="1" applyBorder="1" applyAlignment="1">
      <alignment vertical="center"/>
    </xf>
    <xf numFmtId="2" fontId="4" fillId="2" borderId="18" xfId="0" applyNumberFormat="1" applyBorder="1" applyAlignment="1">
      <alignment horizontal="right"/>
    </xf>
    <xf numFmtId="0" fontId="4" fillId="2" borderId="18" xfId="0" quotePrefix="1" applyBorder="1" applyAlignment="1">
      <alignment horizontal="center"/>
    </xf>
    <xf numFmtId="166" fontId="4" fillId="3" borderId="18" xfId="0" applyNumberFormat="1" applyBorder="1" applyAlignment="1">
      <alignment horizontal="right"/>
    </xf>
    <xf numFmtId="0" fontId="4" fillId="0" borderId="0" xfId="0" applyAlignment="1"/>
    <xf numFmtId="0" fontId="4" fillId="2" borderId="18" xfId="0" applyBorder="1" applyAlignment="1">
      <alignment horizontal="center"/>
    </xf>
    <xf numFmtId="0" fontId="4" fillId="2" borderId="17" xfId="0" quotePrefix="1" applyBorder="1" applyAlignment="1">
      <alignment horizontal="center" vertical="center"/>
    </xf>
    <xf numFmtId="165" fontId="12" fillId="0" borderId="0" xfId="0" applyNumberFormat="1" applyAlignment="1"/>
    <xf numFmtId="0" fontId="2" fillId="5" borderId="21" xfId="0" quotePrefix="1" applyBorder="1" applyAlignment="1">
      <alignment horizontal="center"/>
    </xf>
    <xf numFmtId="3" fontId="12" fillId="0" borderId="0" xfId="0" applyNumberFormat="1"/>
    <xf numFmtId="166" fontId="12" fillId="0" borderId="0" xfId="0" applyNumberFormat="1" applyAlignment="1"/>
    <xf numFmtId="3" fontId="12" fillId="0" borderId="0" xfId="0" applyNumberFormat="1" applyAlignment="1"/>
    <xf numFmtId="0" fontId="13" fillId="5" borderId="0" xfId="0" applyAlignment="1"/>
    <xf numFmtId="3" fontId="1" fillId="5" borderId="0" xfId="0" applyNumberFormat="1" applyAlignment="1"/>
    <xf numFmtId="0" fontId="13" fillId="5" borderId="24" xfId="0" applyBorder="1" applyAlignment="1"/>
    <xf numFmtId="3" fontId="1" fillId="5" borderId="24" xfId="0" applyNumberFormat="1" applyBorder="1" applyAlignment="1"/>
    <xf numFmtId="0" fontId="1" fillId="0" borderId="24" xfId="0" applyBorder="1" applyAlignment="1"/>
    <xf numFmtId="3" fontId="1" fillId="0" borderId="24" xfId="0" applyNumberFormat="1" applyBorder="1" applyAlignment="1"/>
    <xf numFmtId="0" fontId="14" fillId="10" borderId="25" xfId="0" applyFill="1" applyBorder="1" applyAlignment="1">
      <alignment horizontal="center" vertical="center"/>
    </xf>
    <xf numFmtId="3" fontId="14" fillId="10" borderId="25" xfId="0" applyNumberFormat="1" applyBorder="1" applyAlignment="1">
      <alignment horizontal="center"/>
    </xf>
    <xf numFmtId="0" fontId="14" fillId="11" borderId="25" xfId="0" applyFill="1" applyBorder="1" applyAlignment="1">
      <alignment horizontal="center" vertical="center"/>
    </xf>
    <xf numFmtId="3" fontId="14" fillId="11" borderId="25" xfId="0" applyNumberFormat="1" applyBorder="1" applyAlignment="1">
      <alignment horizontal="center" vertical="center"/>
    </xf>
    <xf numFmtId="0" fontId="14" fillId="11" borderId="25" xfId="0" applyBorder="1" applyAlignment="1">
      <alignment horizontal="center" vertical="center"/>
    </xf>
    <xf numFmtId="0" fontId="15" fillId="12" borderId="0" xfId="0" applyFill="1" applyAlignment="1">
      <alignment horizontal="center"/>
    </xf>
    <xf numFmtId="3" fontId="15" fillId="12" borderId="0" xfId="0" applyNumberFormat="1" applyAlignment="1">
      <alignment horizontal="right"/>
    </xf>
    <xf numFmtId="3" fontId="1" fillId="12" borderId="0" xfId="0" applyNumberFormat="1" applyAlignment="1"/>
    <xf numFmtId="0" fontId="15" fillId="12" borderId="18" xfId="0" applyBorder="1" applyAlignment="1">
      <alignment horizontal="center"/>
    </xf>
    <xf numFmtId="0" fontId="15" fillId="12" borderId="23" xfId="0" applyBorder="1" applyAlignment="1">
      <alignment horizontal="center"/>
    </xf>
    <xf numFmtId="0" fontId="15" fillId="12" borderId="23" xfId="0" applyBorder="1" applyAlignment="1"/>
    <xf numFmtId="0" fontId="1" fillId="7" borderId="0" xfId="0" applyAlignment="1">
      <alignment horizontal="center"/>
    </xf>
    <xf numFmtId="3" fontId="1" fillId="7" borderId="0" xfId="0" applyNumberFormat="1" applyAlignment="1">
      <alignment horizontal="right"/>
    </xf>
    <xf numFmtId="0" fontId="1" fillId="7" borderId="0" xfId="0" applyAlignment="1"/>
    <xf numFmtId="0" fontId="1" fillId="13" borderId="0" xfId="0" applyFill="1" applyAlignment="1"/>
    <xf numFmtId="3" fontId="1" fillId="0" borderId="18" xfId="0" applyNumberFormat="1" applyBorder="1" applyAlignment="1"/>
    <xf numFmtId="3" fontId="1" fillId="5" borderId="26" xfId="0" applyNumberFormat="1" applyBorder="1" applyAlignment="1"/>
    <xf numFmtId="3" fontId="1" fillId="7" borderId="26" xfId="0" applyNumberFormat="1" applyBorder="1" applyAlignment="1"/>
    <xf numFmtId="164" fontId="1" fillId="0" borderId="0" xfId="0" applyNumberFormat="1" applyAlignment="1"/>
    <xf numFmtId="0" fontId="1" fillId="0" borderId="0" xfId="0" applyAlignment="1">
      <alignment horizontal="center"/>
    </xf>
    <xf numFmtId="3" fontId="1" fillId="0" borderId="0" xfId="0" applyNumberFormat="1" applyAlignment="1">
      <alignment horizontal="right"/>
    </xf>
    <xf numFmtId="0" fontId="16" fillId="0" borderId="18" xfId="0" applyBorder="1" applyAlignment="1">
      <alignment wrapText="1"/>
    </xf>
    <xf numFmtId="0" fontId="17" fillId="0" borderId="18" xfId="0" applyBorder="1" applyAlignment="1">
      <alignment horizontal="center" wrapText="1"/>
    </xf>
    <xf numFmtId="0" fontId="16" fillId="0" borderId="18" xfId="0" applyBorder="1" applyAlignment="1">
      <alignment horizontal="right" wrapText="1"/>
    </xf>
    <xf numFmtId="0" fontId="16" fillId="0" borderId="18" xfId="0" applyBorder="1" applyAlignment="1">
      <alignment horizontal="center" wrapText="1"/>
    </xf>
    <xf numFmtId="3" fontId="16" fillId="0" borderId="18" xfId="0" applyNumberFormat="1" applyBorder="1" applyAlignment="1">
      <alignment horizontal="right" wrapText="1"/>
    </xf>
    <xf numFmtId="3" fontId="16" fillId="0" borderId="18" xfId="0" applyNumberFormat="1" applyBorder="1" applyAlignment="1">
      <alignment wrapText="1"/>
    </xf>
    <xf numFmtId="0" fontId="17" fillId="0" borderId="21" xfId="0" applyBorder="1" applyAlignment="1">
      <alignment horizontal="center" wrapText="1"/>
    </xf>
    <xf numFmtId="0" fontId="3" fillId="0" borderId="23" xfId="0" applyBorder="1"/>
    <xf numFmtId="3" fontId="17" fillId="7" borderId="18" xfId="0" applyNumberFormat="1" applyBorder="1" applyAlignment="1">
      <alignment wrapText="1"/>
    </xf>
    <xf numFmtId="0" fontId="17" fillId="14" borderId="18" xfId="0" applyFill="1" applyBorder="1" applyAlignment="1">
      <alignment horizontal="center" wrapText="1"/>
    </xf>
    <xf numFmtId="0" fontId="16" fillId="0" borderId="18" xfId="0" applyBorder="1" applyAlignment="1">
      <alignment horizontal="left" wrapText="1"/>
    </xf>
    <xf numFmtId="167" fontId="1" fillId="0" borderId="0" xfId="0" applyNumberFormat="1" applyAlignment="1"/>
    <xf numFmtId="168" fontId="1" fillId="0" borderId="0" xfId="0" applyNumberFormat="1" applyAlignment="1"/>
    <xf numFmtId="3" fontId="17" fillId="7" borderId="18" xfId="0" applyNumberFormat="1" applyBorder="1" applyAlignment="1">
      <alignment horizontal="right" wrapText="1"/>
    </xf>
    <xf numFmtId="169" fontId="16" fillId="0" borderId="18" xfId="0" applyNumberFormat="1" applyBorder="1" applyAlignment="1">
      <alignment horizontal="right" wrapText="1"/>
    </xf>
    <xf numFmtId="169" fontId="17" fillId="7" borderId="18" xfId="0" applyNumberFormat="1" applyBorder="1" applyAlignment="1">
      <alignment horizontal="right" wrapText="1"/>
    </xf>
    <xf numFmtId="0" fontId="17" fillId="14" borderId="18" xfId="0" quotePrefix="1" applyBorder="1" applyAlignment="1">
      <alignment horizontal="center" wrapText="1"/>
    </xf>
    <xf numFmtId="3" fontId="16" fillId="7" borderId="18" xfId="0" applyNumberFormat="1" applyBorder="1" applyAlignment="1">
      <alignment horizontal="right" wrapText="1"/>
    </xf>
    <xf numFmtId="0" fontId="4" fillId="0" borderId="0" xfId="0" applyAlignment="1">
      <alignment horizontal="center" vertical="center"/>
    </xf>
    <xf numFmtId="0" fontId="4" fillId="10" borderId="0" xfId="0" applyAlignment="1">
      <alignment horizontal="left" vertical="center"/>
    </xf>
    <xf numFmtId="170" fontId="4" fillId="10" borderId="0" xfId="0" applyNumberFormat="1" applyAlignment="1">
      <alignment horizontal="center" vertical="center"/>
    </xf>
    <xf numFmtId="171" fontId="4" fillId="10" borderId="0" xfId="0" applyNumberFormat="1" applyAlignment="1">
      <alignment horizontal="center" vertical="center"/>
    </xf>
    <xf numFmtId="172" fontId="5" fillId="15" borderId="0" xfId="0" applyNumberFormat="1" applyFill="1" applyAlignment="1">
      <alignment horizontal="center" vertical="center"/>
    </xf>
    <xf numFmtId="0" fontId="5" fillId="15" borderId="0" xfId="0" applyAlignment="1">
      <alignment horizontal="center" vertical="center"/>
    </xf>
    <xf numFmtId="0" fontId="2" fillId="16" borderId="0" xfId="0" applyFill="1" applyAlignment="1">
      <alignment horizontal="center" vertical="center"/>
    </xf>
    <xf numFmtId="0" fontId="4" fillId="10" borderId="0" xfId="0" applyAlignment="1">
      <alignment horizontal="center" vertical="center"/>
    </xf>
    <xf numFmtId="0" fontId="4" fillId="17" borderId="0" xfId="0" applyFill="1" applyAlignment="1">
      <alignment horizontal="center" vertical="center"/>
    </xf>
    <xf numFmtId="0" fontId="4" fillId="7" borderId="0" xfId="0" applyAlignment="1">
      <alignment horizontal="center" vertical="center"/>
    </xf>
    <xf numFmtId="0" fontId="2" fillId="13" borderId="0" xfId="0" applyAlignment="1">
      <alignment horizontal="right" vertical="center"/>
    </xf>
    <xf numFmtId="0" fontId="2" fillId="17" borderId="0" xfId="0" applyAlignment="1">
      <alignment horizontal="center" vertical="center"/>
    </xf>
    <xf numFmtId="0" fontId="6" fillId="0" borderId="0" xfId="0" applyAlignment="1">
      <alignment horizontal="left" vertical="center"/>
    </xf>
    <xf numFmtId="0" fontId="6" fillId="5" borderId="0" xfId="0" applyAlignment="1">
      <alignment horizontal="center" vertical="center"/>
    </xf>
    <xf numFmtId="0" fontId="6" fillId="0" borderId="0" xfId="0" applyAlignment="1">
      <alignment horizontal="center" vertical="center"/>
    </xf>
    <xf numFmtId="0" fontId="4" fillId="10" borderId="0" xfId="0" applyAlignment="1">
      <alignment horizontal="center"/>
    </xf>
    <xf numFmtId="171" fontId="1" fillId="18" borderId="0" xfId="0" applyNumberFormat="1" applyFill="1" applyAlignment="1">
      <alignment horizontal="center"/>
    </xf>
    <xf numFmtId="172" fontId="15" fillId="15" borderId="0" xfId="0" applyNumberFormat="1" applyAlignment="1">
      <alignment horizontal="center"/>
    </xf>
    <xf numFmtId="3" fontId="15" fillId="15" borderId="0" xfId="0" applyNumberFormat="1" applyAlignment="1">
      <alignment horizontal="center"/>
    </xf>
    <xf numFmtId="173" fontId="4" fillId="5" borderId="0" xfId="0" applyNumberFormat="1" applyAlignment="1">
      <alignment horizontal="center" vertical="center"/>
    </xf>
    <xf numFmtId="0" fontId="1" fillId="5" borderId="27" xfId="0" applyBorder="1" applyAlignment="1">
      <alignment horizontal="center"/>
    </xf>
    <xf numFmtId="0" fontId="1" fillId="5" borderId="0" xfId="0" applyAlignment="1">
      <alignment horizontal="center"/>
    </xf>
    <xf numFmtId="0" fontId="1" fillId="7" borderId="0" xfId="0" applyAlignment="1">
      <alignment horizontal="right"/>
    </xf>
    <xf numFmtId="0" fontId="18" fillId="5" borderId="0" xfId="0" applyAlignment="1">
      <alignment horizontal="right"/>
    </xf>
    <xf numFmtId="0" fontId="6" fillId="5" borderId="0" xfId="0" applyAlignment="1"/>
    <xf numFmtId="0" fontId="6" fillId="0" borderId="0" xfId="0" applyAlignment="1"/>
    <xf numFmtId="0" fontId="18" fillId="18" borderId="0" xfId="0" applyAlignment="1">
      <alignment horizontal="right"/>
    </xf>
    <xf numFmtId="0" fontId="6" fillId="18" borderId="0" xfId="0" applyAlignment="1"/>
    <xf numFmtId="0" fontId="1" fillId="5" borderId="28" xfId="0" applyBorder="1" applyAlignment="1"/>
    <xf numFmtId="0" fontId="4" fillId="0" borderId="0" xfId="0" applyAlignment="1">
      <alignment horizontal="left"/>
    </xf>
    <xf numFmtId="173" fontId="4" fillId="18" borderId="0" xfId="0" applyNumberFormat="1" applyAlignment="1">
      <alignment horizontal="center" vertical="center"/>
    </xf>
    <xf numFmtId="0" fontId="1" fillId="17" borderId="0" xfId="0" applyAlignment="1"/>
    <xf numFmtId="0" fontId="4" fillId="4" borderId="0" xfId="0" applyAlignment="1"/>
    <xf numFmtId="173" fontId="1" fillId="5" borderId="0" xfId="0" applyNumberFormat="1"/>
    <xf numFmtId="0" fontId="1" fillId="18" borderId="0" xfId="0" applyAlignment="1"/>
    <xf numFmtId="0" fontId="1" fillId="18" borderId="0" xfId="0" applyAlignment="1">
      <alignment horizontal="center"/>
    </xf>
    <xf numFmtId="171" fontId="1" fillId="5" borderId="0" xfId="0" applyNumberFormat="1" applyAlignment="1">
      <alignment horizontal="center"/>
    </xf>
    <xf numFmtId="0" fontId="1" fillId="5" borderId="0" xfId="0" applyAlignment="1">
      <alignment horizontal="left"/>
    </xf>
    <xf numFmtId="0" fontId="4" fillId="5" borderId="0" xfId="0" applyAlignment="1">
      <alignment horizontal="right"/>
    </xf>
    <xf numFmtId="0" fontId="4" fillId="18" borderId="0" xfId="0" applyAlignment="1">
      <alignment horizontal="right"/>
    </xf>
    <xf numFmtId="0" fontId="18" fillId="18" borderId="0" xfId="0" applyAlignment="1"/>
    <xf numFmtId="0" fontId="4" fillId="18" borderId="0" xfId="0" applyAlignment="1"/>
    <xf numFmtId="0" fontId="1" fillId="0" borderId="0" xfId="0"/>
    <xf numFmtId="3" fontId="4" fillId="18" borderId="0" xfId="0" applyNumberFormat="1" applyAlignment="1">
      <alignment horizontal="center"/>
    </xf>
    <xf numFmtId="0" fontId="1" fillId="19" borderId="0" xfId="0" applyFill="1" applyAlignment="1"/>
    <xf numFmtId="3" fontId="4" fillId="5" borderId="0" xfId="0" applyNumberFormat="1" applyAlignment="1">
      <alignment horizontal="center"/>
    </xf>
    <xf numFmtId="0" fontId="1" fillId="18" borderId="27" xfId="0" applyBorder="1" applyAlignment="1">
      <alignment horizontal="center"/>
    </xf>
    <xf numFmtId="0" fontId="18" fillId="5" borderId="0" xfId="0" applyAlignment="1"/>
    <xf numFmtId="0" fontId="1" fillId="0" borderId="0" xfId="0" applyAlignment="1">
      <alignment horizontal="left"/>
    </xf>
    <xf numFmtId="0" fontId="1" fillId="5" borderId="0" xfId="0" applyAlignment="1">
      <alignment horizontal="right"/>
    </xf>
    <xf numFmtId="0" fontId="1" fillId="18" borderId="0" xfId="0" applyAlignment="1">
      <alignment horizontal="right"/>
    </xf>
    <xf numFmtId="173" fontId="1" fillId="18" borderId="0" xfId="0" applyNumberFormat="1"/>
    <xf numFmtId="0" fontId="1" fillId="18" borderId="28" xfId="0" applyBorder="1" applyAlignment="1"/>
    <xf numFmtId="171" fontId="1" fillId="5" borderId="0" xfId="0" applyNumberFormat="1" applyAlignment="1"/>
    <xf numFmtId="0" fontId="1" fillId="5" borderId="29" xfId="0" applyBorder="1" applyAlignment="1"/>
    <xf numFmtId="3" fontId="1" fillId="18" borderId="0" xfId="0" applyNumberFormat="1" applyAlignment="1"/>
    <xf numFmtId="0" fontId="4" fillId="18" borderId="0" xfId="0" applyAlignment="1">
      <alignment horizontal="center" vertical="center"/>
    </xf>
    <xf numFmtId="0" fontId="1" fillId="20" borderId="27" xfId="0" applyFill="1" applyBorder="1" applyAlignment="1">
      <alignment horizontal="center"/>
    </xf>
    <xf numFmtId="0" fontId="1" fillId="20" borderId="0" xfId="0" applyAlignment="1"/>
    <xf numFmtId="0" fontId="1" fillId="20" borderId="0" xfId="0" applyAlignment="1">
      <alignment horizontal="center"/>
    </xf>
    <xf numFmtId="0" fontId="19" fillId="18" borderId="0" xfId="0" applyAlignment="1">
      <alignment horizontal="right"/>
    </xf>
    <xf numFmtId="0" fontId="1" fillId="4" borderId="0" xfId="0" applyAlignment="1"/>
    <xf numFmtId="0" fontId="4" fillId="21" borderId="0" xfId="0" applyFill="1" applyAlignment="1"/>
    <xf numFmtId="171" fontId="1" fillId="18" borderId="0" xfId="0" applyNumberFormat="1" applyAlignment="1">
      <alignment horizontal="center"/>
    </xf>
    <xf numFmtId="0" fontId="1" fillId="8" borderId="0" xfId="0" applyAlignment="1">
      <alignment horizontal="center"/>
    </xf>
    <xf numFmtId="0" fontId="20" fillId="7" borderId="0" xfId="0" applyAlignment="1"/>
    <xf numFmtId="0" fontId="19" fillId="5" borderId="0" xfId="0" applyAlignment="1"/>
    <xf numFmtId="0" fontId="21" fillId="8" borderId="0" xfId="0" applyAlignment="1">
      <alignment horizontal="center"/>
    </xf>
    <xf numFmtId="0" fontId="1" fillId="8" borderId="28" xfId="0" applyBorder="1" applyAlignment="1">
      <alignment horizontal="center"/>
    </xf>
    <xf numFmtId="0" fontId="1" fillId="22" borderId="0" xfId="0" applyFill="1" applyAlignment="1">
      <alignment horizontal="center"/>
    </xf>
    <xf numFmtId="0" fontId="19" fillId="5" borderId="0" xfId="0" applyAlignment="1">
      <alignment horizontal="left"/>
    </xf>
    <xf numFmtId="0" fontId="1" fillId="22" borderId="28" xfId="0" applyBorder="1" applyAlignment="1">
      <alignment horizontal="center"/>
    </xf>
    <xf numFmtId="0" fontId="1" fillId="23" borderId="0" xfId="0" applyFill="1" applyAlignment="1">
      <alignment horizontal="center"/>
    </xf>
    <xf numFmtId="0" fontId="1" fillId="23" borderId="0" xfId="0" applyAlignment="1">
      <alignment horizontal="center"/>
    </xf>
    <xf numFmtId="0" fontId="12" fillId="5" borderId="0" xfId="0" applyAlignment="1"/>
    <xf numFmtId="0" fontId="22" fillId="5" borderId="0" xfId="0" applyAlignment="1">
      <alignment horizontal="right"/>
    </xf>
    <xf numFmtId="0" fontId="1" fillId="23" borderId="28" xfId="0" applyBorder="1" applyAlignment="1">
      <alignment horizontal="center"/>
    </xf>
    <xf numFmtId="0" fontId="1" fillId="24" borderId="0" xfId="0" applyFill="1" applyAlignment="1">
      <alignment horizontal="center"/>
    </xf>
    <xf numFmtId="0" fontId="19" fillId="5" borderId="0" xfId="0" applyAlignment="1">
      <alignment horizontal="right"/>
    </xf>
    <xf numFmtId="0" fontId="1" fillId="5" borderId="28" xfId="0" applyBorder="1" applyAlignment="1">
      <alignment horizontal="center"/>
    </xf>
    <xf numFmtId="0" fontId="1" fillId="2" borderId="0" xfId="0" applyAlignment="1">
      <alignment horizontal="center"/>
    </xf>
    <xf numFmtId="0" fontId="19" fillId="18" borderId="0" xfId="0" applyAlignment="1"/>
    <xf numFmtId="0" fontId="1" fillId="2" borderId="27" xfId="0" applyBorder="1" applyAlignment="1">
      <alignment horizontal="center"/>
    </xf>
    <xf numFmtId="0" fontId="19" fillId="18" borderId="0" xfId="0" applyAlignment="1">
      <alignment horizontal="left"/>
    </xf>
    <xf numFmtId="0" fontId="1" fillId="18" borderId="0" xfId="0" applyAlignment="1">
      <alignment horizontal="left"/>
    </xf>
    <xf numFmtId="0" fontId="1" fillId="2" borderId="28" xfId="0" applyBorder="1" applyAlignment="1">
      <alignment horizontal="center"/>
    </xf>
    <xf numFmtId="0" fontId="1" fillId="8" borderId="27" xfId="0" applyBorder="1" applyAlignment="1">
      <alignment horizontal="center"/>
    </xf>
    <xf numFmtId="0" fontId="1" fillId="21" borderId="0" xfId="0" applyAlignment="1">
      <alignment horizontal="center"/>
    </xf>
    <xf numFmtId="0" fontId="1" fillId="3" borderId="27" xfId="0" applyBorder="1" applyAlignment="1">
      <alignment horizontal="center"/>
    </xf>
    <xf numFmtId="0" fontId="1" fillId="3" borderId="0" xfId="0" applyAlignment="1">
      <alignment horizontal="center"/>
    </xf>
    <xf numFmtId="0" fontId="22" fillId="5" borderId="0" xfId="0" applyAlignment="1">
      <alignment horizontal="center"/>
    </xf>
    <xf numFmtId="0" fontId="22" fillId="25" borderId="0" xfId="0" applyFill="1" applyAlignment="1">
      <alignment horizontal="center"/>
    </xf>
    <xf numFmtId="0" fontId="1" fillId="25" borderId="0" xfId="0" applyAlignment="1">
      <alignment horizontal="center"/>
    </xf>
    <xf numFmtId="0" fontId="22" fillId="18" borderId="0" xfId="0" applyAlignment="1">
      <alignment horizontal="center"/>
    </xf>
    <xf numFmtId="0" fontId="1" fillId="3" borderId="28" xfId="0" applyBorder="1" applyAlignment="1">
      <alignment horizontal="center"/>
    </xf>
    <xf numFmtId="0" fontId="1" fillId="21" borderId="28" xfId="0" applyBorder="1" applyAlignment="1">
      <alignment horizontal="center"/>
    </xf>
    <xf numFmtId="0" fontId="12" fillId="18" borderId="0" xfId="0" applyAlignment="1"/>
    <xf numFmtId="0" fontId="22" fillId="18" borderId="0" xfId="0" applyAlignment="1">
      <alignment horizontal="right"/>
    </xf>
    <xf numFmtId="0" fontId="1" fillId="25" borderId="28" xfId="0" applyBorder="1" applyAlignment="1">
      <alignment horizontal="center"/>
    </xf>
    <xf numFmtId="171" fontId="22" fillId="18" borderId="0" xfId="0" applyNumberFormat="1" applyAlignment="1">
      <alignment horizontal="center"/>
    </xf>
    <xf numFmtId="171" fontId="22" fillId="5" borderId="0" xfId="0" applyNumberFormat="1" applyAlignment="1">
      <alignment horizontal="center"/>
    </xf>
    <xf numFmtId="0" fontId="1" fillId="18" borderId="28" xfId="0" applyBorder="1" applyAlignment="1">
      <alignment horizontal="center"/>
    </xf>
    <xf numFmtId="173" fontId="1" fillId="5" borderId="0" xfId="0" applyNumberFormat="1" applyAlignment="1"/>
    <xf numFmtId="173" fontId="1" fillId="18" borderId="0" xfId="0" applyNumberFormat="1" applyAlignment="1"/>
    <xf numFmtId="0" fontId="23" fillId="18" borderId="0" xfId="0" applyAlignment="1">
      <alignment horizontal="center" wrapText="1"/>
    </xf>
    <xf numFmtId="0" fontId="23" fillId="5" borderId="0" xfId="0" applyAlignment="1">
      <alignment horizontal="center" wrapText="1"/>
    </xf>
    <xf numFmtId="0" fontId="4" fillId="5" borderId="0" xfId="0" applyAlignment="1">
      <alignment horizontal="center" vertical="center"/>
    </xf>
    <xf numFmtId="0" fontId="22" fillId="18" borderId="0" xfId="0" applyAlignment="1">
      <alignment horizontal="right" vertical="center"/>
    </xf>
    <xf numFmtId="0" fontId="1" fillId="19" borderId="0" xfId="0" applyAlignment="1">
      <alignment horizontal="left"/>
    </xf>
    <xf numFmtId="0" fontId="4" fillId="19" borderId="0" xfId="0" applyAlignment="1"/>
    <xf numFmtId="0" fontId="22" fillId="5" borderId="0" xfId="0" applyAlignment="1">
      <alignment horizontal="right" vertical="center"/>
    </xf>
    <xf numFmtId="0" fontId="22" fillId="5" borderId="0" xfId="0" applyAlignment="1"/>
    <xf numFmtId="0" fontId="12" fillId="5" borderId="0" xfId="0"/>
    <xf numFmtId="0" fontId="18" fillId="0" borderId="0" xfId="0" applyAlignment="1">
      <alignment horizontal="right"/>
    </xf>
    <xf numFmtId="0" fontId="22" fillId="5" borderId="28" xfId="0" applyBorder="1" applyAlignment="1">
      <alignment horizontal="center"/>
    </xf>
    <xf numFmtId="0" fontId="12" fillId="5" borderId="0" xfId="0" applyAlignment="1">
      <alignment horizontal="right"/>
    </xf>
    <xf numFmtId="0" fontId="21" fillId="5" borderId="0" xfId="0" applyAlignment="1">
      <alignment horizontal="center"/>
    </xf>
    <xf numFmtId="0" fontId="12" fillId="5" borderId="0" xfId="0" applyAlignment="1">
      <alignment horizontal="center"/>
    </xf>
    <xf numFmtId="0" fontId="1" fillId="19" borderId="0" xfId="0" applyAlignment="1">
      <alignment horizontal="center"/>
    </xf>
    <xf numFmtId="0" fontId="24" fillId="5" borderId="0" xfId="0" applyAlignment="1"/>
    <xf numFmtId="0" fontId="18" fillId="19" borderId="0" xfId="0" applyAlignment="1">
      <alignment horizontal="right"/>
    </xf>
    <xf numFmtId="0" fontId="12" fillId="18" borderId="0" xfId="0" applyAlignment="1">
      <alignment horizontal="right"/>
    </xf>
    <xf numFmtId="0" fontId="25" fillId="5" borderId="0" xfId="0" applyAlignment="1"/>
    <xf numFmtId="0" fontId="25" fillId="5" borderId="0" xfId="0" applyAlignment="1">
      <alignment horizontal="right"/>
    </xf>
    <xf numFmtId="0" fontId="25" fillId="18" borderId="0" xfId="0" applyAlignment="1">
      <alignment horizontal="right"/>
    </xf>
    <xf numFmtId="0" fontId="1" fillId="19" borderId="0" xfId="0" applyAlignment="1">
      <alignment horizontal="right"/>
    </xf>
    <xf numFmtId="0" fontId="22" fillId="5" borderId="0" xfId="0" applyAlignment="1">
      <alignment horizontal="center" vertical="center"/>
    </xf>
    <xf numFmtId="0" fontId="22" fillId="5" borderId="28" xfId="0" applyBorder="1" applyAlignment="1">
      <alignment horizontal="center" vertical="center"/>
    </xf>
    <xf numFmtId="0" fontId="24" fillId="5" borderId="0" xfId="0" applyAlignment="1">
      <alignment horizontal="center" vertical="center"/>
    </xf>
    <xf numFmtId="0" fontId="21" fillId="5" borderId="28" xfId="0" applyBorder="1" applyAlignment="1">
      <alignment horizontal="center"/>
    </xf>
    <xf numFmtId="0" fontId="26" fillId="5" borderId="0" xfId="0" applyAlignment="1">
      <alignment horizontal="center"/>
    </xf>
    <xf numFmtId="0" fontId="18" fillId="5" borderId="0" xfId="0" applyAlignment="1">
      <alignment horizontal="left"/>
    </xf>
    <xf numFmtId="0" fontId="27" fillId="5" borderId="0" xfId="0" applyAlignment="1">
      <alignment horizontal="center"/>
    </xf>
    <xf numFmtId="0" fontId="12" fillId="17" borderId="0" xfId="0" applyAlignment="1"/>
    <xf numFmtId="0" fontId="24" fillId="5" borderId="0" xfId="0" applyAlignment="1">
      <alignment horizontal="center"/>
    </xf>
    <xf numFmtId="173" fontId="1" fillId="5" borderId="0" xfId="0" applyNumberFormat="1" applyAlignment="1">
      <alignment horizontal="center"/>
    </xf>
    <xf numFmtId="0" fontId="4" fillId="5" borderId="0" xfId="0" applyAlignment="1">
      <alignment horizontal="center"/>
    </xf>
    <xf numFmtId="174" fontId="1" fillId="18" borderId="0" xfId="0" applyNumberFormat="1" applyAlignment="1">
      <alignment horizontal="center"/>
    </xf>
    <xf numFmtId="174" fontId="1" fillId="5" borderId="0" xfId="0" applyNumberFormat="1" applyAlignment="1">
      <alignment horizontal="center"/>
    </xf>
    <xf numFmtId="0" fontId="28" fillId="5" borderId="0" xfId="0" applyAlignment="1">
      <alignment horizontal="center"/>
    </xf>
    <xf numFmtId="173" fontId="1" fillId="18" borderId="0" xfId="0" applyNumberFormat="1" applyAlignment="1">
      <alignment horizontal="center"/>
    </xf>
    <xf numFmtId="0" fontId="22" fillId="5" borderId="27" xfId="0" applyBorder="1" applyAlignment="1">
      <alignment horizontal="center"/>
    </xf>
    <xf numFmtId="173" fontId="1" fillId="7" borderId="0" xfId="0" applyNumberFormat="1" applyAlignment="1"/>
    <xf numFmtId="3" fontId="4" fillId="5" borderId="0" xfId="0" applyNumberFormat="1" applyAlignment="1">
      <alignment horizontal="center" vertical="center"/>
    </xf>
    <xf numFmtId="173" fontId="4" fillId="5" borderId="0" xfId="0" applyNumberFormat="1" applyAlignment="1">
      <alignment horizontal="center"/>
    </xf>
    <xf numFmtId="175" fontId="1" fillId="18" borderId="0" xfId="0" applyNumberFormat="1" applyAlignment="1">
      <alignment horizontal="center"/>
    </xf>
    <xf numFmtId="175" fontId="1" fillId="5" borderId="0" xfId="0" applyNumberFormat="1" applyAlignment="1">
      <alignment horizontal="center"/>
    </xf>
    <xf numFmtId="0" fontId="18" fillId="18" borderId="0" xfId="0" applyAlignment="1">
      <alignment horizontal="left"/>
    </xf>
    <xf numFmtId="0" fontId="28" fillId="5" borderId="0" xfId="0" applyAlignment="1"/>
    <xf numFmtId="3" fontId="21" fillId="5" borderId="0" xfId="0" applyNumberFormat="1" applyAlignment="1">
      <alignment horizontal="center"/>
    </xf>
    <xf numFmtId="175" fontId="1" fillId="18" borderId="27" xfId="0" applyNumberFormat="1" applyBorder="1" applyAlignment="1">
      <alignment horizontal="center"/>
    </xf>
    <xf numFmtId="175" fontId="1" fillId="7" borderId="0" xfId="0" applyNumberFormat="1" applyAlignment="1"/>
    <xf numFmtId="171" fontId="1" fillId="5" borderId="27" xfId="0" applyNumberFormat="1" applyBorder="1" applyAlignment="1">
      <alignment horizontal="center"/>
    </xf>
    <xf numFmtId="171" fontId="1" fillId="18" borderId="27" xfId="0" applyNumberFormat="1" applyBorder="1" applyAlignment="1">
      <alignment horizontal="center"/>
    </xf>
    <xf numFmtId="0" fontId="1" fillId="5" borderId="29" xfId="0" applyBorder="1" applyAlignment="1">
      <alignment horizontal="center"/>
    </xf>
    <xf numFmtId="0" fontId="4" fillId="0" borderId="0" xfId="0" applyAlignment="1">
      <alignment horizontal="left" vertical="center"/>
    </xf>
    <xf numFmtId="3" fontId="4" fillId="0" borderId="0" xfId="0" applyNumberFormat="1" applyAlignment="1">
      <alignment horizontal="center"/>
    </xf>
    <xf numFmtId="0" fontId="2" fillId="7" borderId="0" xfId="0" applyAlignment="1">
      <alignment horizontal="center"/>
    </xf>
    <xf numFmtId="3" fontId="1" fillId="7" borderId="0" xfId="0" applyNumberFormat="1" applyAlignment="1"/>
    <xf numFmtId="0" fontId="29" fillId="5" borderId="0" xfId="0" applyAlignment="1">
      <alignment horizontal="center"/>
    </xf>
    <xf numFmtId="0" fontId="29" fillId="18" borderId="0" xfId="0" applyAlignment="1">
      <alignment horizontal="center"/>
    </xf>
    <xf numFmtId="0" fontId="1" fillId="18" borderId="29" xfId="0" applyBorder="1" applyAlignment="1"/>
    <xf numFmtId="171" fontId="1" fillId="7" borderId="0" xfId="0" applyNumberFormat="1" applyAlignment="1">
      <alignment horizontal="center"/>
    </xf>
    <xf numFmtId="0" fontId="30" fillId="5" borderId="0" xfId="0" applyAlignment="1"/>
    <xf numFmtId="0" fontId="1" fillId="26" borderId="0" xfId="0" applyFill="1" applyAlignment="1"/>
    <xf numFmtId="0" fontId="1" fillId="20" borderId="28" xfId="0" applyBorder="1" applyAlignment="1">
      <alignment horizontal="center"/>
    </xf>
    <xf numFmtId="0" fontId="31" fillId="18" borderId="0" xfId="0" applyAlignment="1">
      <alignment horizontal="right" vertical="center"/>
    </xf>
    <xf numFmtId="0" fontId="19" fillId="19" borderId="0" xfId="0" applyAlignment="1">
      <alignment horizontal="left"/>
    </xf>
    <xf numFmtId="0" fontId="31" fillId="5" borderId="0" xfId="0" applyAlignment="1">
      <alignment horizontal="right" vertical="center"/>
    </xf>
    <xf numFmtId="0" fontId="1" fillId="27" borderId="0" xfId="0" applyFill="1" applyAlignment="1"/>
    <xf numFmtId="0" fontId="1" fillId="27" borderId="0" xfId="0" applyAlignment="1">
      <alignment horizontal="center"/>
    </xf>
    <xf numFmtId="0" fontId="18" fillId="27" borderId="0" xfId="0" applyAlignment="1"/>
    <xf numFmtId="0" fontId="22" fillId="25" borderId="28" xfId="0" applyBorder="1" applyAlignment="1">
      <alignment horizontal="center"/>
    </xf>
    <xf numFmtId="0" fontId="31" fillId="5" borderId="0" xfId="0" applyAlignment="1">
      <alignment horizontal="right"/>
    </xf>
    <xf numFmtId="0" fontId="30" fillId="5" borderId="0" xfId="0" applyAlignment="1">
      <alignment horizontal="right"/>
    </xf>
    <xf numFmtId="0" fontId="12" fillId="3" borderId="0" xfId="0" applyAlignment="1">
      <alignment horizontal="center"/>
    </xf>
    <xf numFmtId="0" fontId="12" fillId="25" borderId="0" xfId="0" applyAlignment="1">
      <alignment horizontal="center"/>
    </xf>
    <xf numFmtId="0" fontId="21" fillId="21" borderId="0" xfId="0" applyAlignment="1">
      <alignment horizontal="center"/>
    </xf>
    <xf numFmtId="0" fontId="31" fillId="0" borderId="0" xfId="0" applyAlignment="1">
      <alignment horizontal="right"/>
    </xf>
    <xf numFmtId="0" fontId="12" fillId="18" borderId="0" xfId="0" applyAlignment="1">
      <alignment horizontal="center"/>
    </xf>
    <xf numFmtId="0" fontId="12" fillId="21" borderId="0" xfId="0" applyAlignment="1">
      <alignment horizontal="center"/>
    </xf>
    <xf numFmtId="0" fontId="12" fillId="0" borderId="0" xfId="0" applyAlignment="1"/>
    <xf numFmtId="0" fontId="30" fillId="18" borderId="0" xfId="0" applyAlignment="1">
      <alignment horizontal="right"/>
    </xf>
    <xf numFmtId="0" fontId="1" fillId="28" borderId="0" xfId="0" applyFill="1" applyAlignment="1">
      <alignment horizontal="center"/>
    </xf>
    <xf numFmtId="0" fontId="1" fillId="29" borderId="0" xfId="0" applyFill="1" applyAlignment="1">
      <alignment horizontal="center"/>
    </xf>
    <xf numFmtId="0" fontId="19" fillId="0" borderId="0" xfId="0" applyAlignment="1"/>
    <xf numFmtId="0" fontId="22" fillId="0" borderId="0" xfId="0" applyAlignment="1">
      <alignment horizontal="center"/>
    </xf>
    <xf numFmtId="0" fontId="19" fillId="19" borderId="0" xfId="0" applyAlignment="1">
      <alignment horizontal="right"/>
    </xf>
    <xf numFmtId="0" fontId="22" fillId="23" borderId="0" xfId="0" applyAlignment="1">
      <alignment horizontal="center" vertical="center"/>
    </xf>
    <xf numFmtId="0" fontId="22" fillId="23" borderId="28" xfId="0" applyBorder="1" applyAlignment="1">
      <alignment horizontal="center" vertical="center"/>
    </xf>
    <xf numFmtId="0" fontId="22" fillId="21" borderId="0" xfId="0" applyAlignment="1">
      <alignment horizontal="center" vertical="center"/>
    </xf>
    <xf numFmtId="0" fontId="22" fillId="21" borderId="28" xfId="0" applyBorder="1" applyAlignment="1">
      <alignment horizontal="center" vertical="center"/>
    </xf>
    <xf numFmtId="0" fontId="12" fillId="0" borderId="0" xfId="0" applyAlignment="1">
      <alignment horizontal="center"/>
    </xf>
    <xf numFmtId="0" fontId="30" fillId="0" borderId="0" xfId="0" applyAlignment="1">
      <alignment horizontal="right"/>
    </xf>
    <xf numFmtId="0" fontId="22" fillId="8" borderId="0" xfId="0" applyAlignment="1">
      <alignment horizontal="center" vertical="center"/>
    </xf>
    <xf numFmtId="0" fontId="22" fillId="8" borderId="28" xfId="0" applyBorder="1" applyAlignment="1">
      <alignment horizontal="center" vertical="center"/>
    </xf>
    <xf numFmtId="0" fontId="25" fillId="18" borderId="0" xfId="0" applyAlignment="1"/>
    <xf numFmtId="0" fontId="31" fillId="18" borderId="0" xfId="0" applyAlignment="1"/>
    <xf numFmtId="0" fontId="1" fillId="10" borderId="0" xfId="0" applyAlignment="1">
      <alignment horizontal="center"/>
    </xf>
    <xf numFmtId="0" fontId="19" fillId="0" borderId="0" xfId="0" applyAlignment="1">
      <alignment horizontal="right"/>
    </xf>
    <xf numFmtId="0" fontId="24" fillId="8" borderId="0" xfId="0" applyAlignment="1">
      <alignment horizontal="center" vertical="center"/>
    </xf>
    <xf numFmtId="0" fontId="22" fillId="2" borderId="0" xfId="0" applyAlignment="1">
      <alignment horizontal="center" vertical="center"/>
    </xf>
    <xf numFmtId="0" fontId="22" fillId="2" borderId="28" xfId="0" applyBorder="1" applyAlignment="1">
      <alignment horizontal="center" vertical="center"/>
    </xf>
    <xf numFmtId="0" fontId="22" fillId="3" borderId="0" xfId="0" applyAlignment="1">
      <alignment horizontal="center" vertical="center"/>
    </xf>
    <xf numFmtId="0" fontId="22" fillId="3" borderId="28" xfId="0" applyBorder="1" applyAlignment="1">
      <alignment horizontal="center" vertical="center"/>
    </xf>
    <xf numFmtId="0" fontId="22" fillId="25" borderId="0" xfId="0" applyAlignment="1">
      <alignment horizontal="center" vertical="center"/>
    </xf>
    <xf numFmtId="0" fontId="22" fillId="23" borderId="0" xfId="0" applyAlignment="1">
      <alignment horizontal="center"/>
    </xf>
    <xf numFmtId="0" fontId="22" fillId="19" borderId="0" xfId="0" applyAlignment="1">
      <alignment horizontal="center"/>
    </xf>
    <xf numFmtId="0" fontId="21" fillId="2" borderId="28" xfId="0" applyBorder="1" applyAlignment="1">
      <alignment horizontal="center"/>
    </xf>
    <xf numFmtId="0" fontId="30" fillId="0" borderId="0" xfId="0" applyAlignment="1"/>
    <xf numFmtId="0" fontId="12" fillId="8" borderId="0" xfId="0" applyAlignment="1">
      <alignment horizontal="center"/>
    </xf>
    <xf numFmtId="0" fontId="26" fillId="21" borderId="0" xfId="0" applyAlignment="1">
      <alignment horizontal="center"/>
    </xf>
    <xf numFmtId="0" fontId="21" fillId="21" borderId="28" xfId="0" applyBorder="1" applyAlignment="1">
      <alignment horizontal="center"/>
    </xf>
    <xf numFmtId="0" fontId="12" fillId="2" borderId="0" xfId="0" applyAlignment="1">
      <alignment horizontal="center"/>
    </xf>
    <xf numFmtId="0" fontId="27" fillId="25" borderId="0" xfId="0" applyAlignment="1">
      <alignment horizontal="center"/>
    </xf>
    <xf numFmtId="0" fontId="22" fillId="25" borderId="28" xfId="0" applyBorder="1" applyAlignment="1">
      <alignment horizontal="center" vertical="center"/>
    </xf>
    <xf numFmtId="0" fontId="12" fillId="26" borderId="0" xfId="0" applyAlignment="1"/>
    <xf numFmtId="0" fontId="19" fillId="5" borderId="0" xfId="0" applyAlignment="1">
      <alignment horizontal="center"/>
    </xf>
    <xf numFmtId="0" fontId="22" fillId="2" borderId="0" xfId="0" applyAlignment="1">
      <alignment horizontal="center"/>
    </xf>
    <xf numFmtId="0" fontId="22" fillId="2" borderId="28" xfId="0" applyBorder="1" applyAlignment="1">
      <alignment horizontal="center"/>
    </xf>
    <xf numFmtId="0" fontId="22" fillId="24" borderId="0" xfId="0" applyAlignment="1">
      <alignment horizontal="center"/>
    </xf>
    <xf numFmtId="0" fontId="4" fillId="18" borderId="0" xfId="0" applyAlignment="1">
      <alignment horizontal="center"/>
    </xf>
    <xf numFmtId="0" fontId="24" fillId="25" borderId="0" xfId="0" applyAlignment="1">
      <alignment horizontal="center" vertical="center"/>
    </xf>
    <xf numFmtId="0" fontId="21" fillId="23" borderId="0" xfId="0" applyAlignment="1">
      <alignment horizontal="center"/>
    </xf>
    <xf numFmtId="0" fontId="22" fillId="8" borderId="0" xfId="0" applyAlignment="1">
      <alignment horizontal="center"/>
    </xf>
    <xf numFmtId="0" fontId="22" fillId="21" borderId="0" xfId="0" applyAlignment="1">
      <alignment horizontal="center"/>
    </xf>
    <xf numFmtId="0" fontId="22" fillId="21" borderId="28" xfId="0" applyBorder="1" applyAlignment="1">
      <alignment horizontal="center"/>
    </xf>
    <xf numFmtId="0" fontId="22" fillId="3" borderId="27" xfId="0" applyBorder="1" applyAlignment="1">
      <alignment horizontal="center"/>
    </xf>
    <xf numFmtId="0" fontId="22" fillId="3" borderId="0" xfId="0" applyAlignment="1">
      <alignment horizontal="center"/>
    </xf>
    <xf numFmtId="0" fontId="22" fillId="25" borderId="0" xfId="0" applyAlignment="1">
      <alignment horizontal="center"/>
    </xf>
    <xf numFmtId="173" fontId="4" fillId="18" borderId="0" xfId="0" applyNumberFormat="1" applyAlignment="1">
      <alignment horizontal="center"/>
    </xf>
    <xf numFmtId="0" fontId="19" fillId="27" borderId="0" xfId="0" applyAlignment="1">
      <alignment horizontal="right"/>
    </xf>
    <xf numFmtId="0" fontId="21" fillId="3" borderId="0" xfId="0" applyAlignment="1">
      <alignment horizontal="center"/>
    </xf>
    <xf numFmtId="0" fontId="22" fillId="25" borderId="27" xfId="0" applyBorder="1" applyAlignment="1">
      <alignment horizontal="center"/>
    </xf>
    <xf numFmtId="0" fontId="22" fillId="23" borderId="28" xfId="0" applyBorder="1" applyAlignment="1">
      <alignment horizontal="center"/>
    </xf>
    <xf numFmtId="0" fontId="1" fillId="30" borderId="0" xfId="0" applyFill="1" applyAlignment="1">
      <alignment horizontal="center"/>
    </xf>
    <xf numFmtId="0" fontId="1" fillId="30" borderId="0" xfId="0" applyAlignment="1"/>
    <xf numFmtId="0" fontId="1" fillId="30" borderId="0" xfId="0" applyAlignment="1">
      <alignment horizontal="center"/>
    </xf>
    <xf numFmtId="3" fontId="4" fillId="18" borderId="0" xfId="0" applyNumberFormat="1" applyAlignment="1">
      <alignment horizontal="center" vertical="center"/>
    </xf>
    <xf numFmtId="0" fontId="1" fillId="20" borderId="27" xfId="0" applyBorder="1" applyAlignment="1">
      <alignment horizontal="center"/>
    </xf>
    <xf numFmtId="3" fontId="21" fillId="18" borderId="0" xfId="0" applyNumberFormat="1" applyAlignment="1">
      <alignment horizontal="center"/>
    </xf>
    <xf numFmtId="0" fontId="1" fillId="30" borderId="27" xfId="0" applyBorder="1" applyAlignment="1">
      <alignment horizontal="center"/>
    </xf>
    <xf numFmtId="0" fontId="1" fillId="24" borderId="0" xfId="0" applyAlignment="1">
      <alignment horizontal="center"/>
    </xf>
    <xf numFmtId="0" fontId="1" fillId="18" borderId="29" xfId="0" applyBorder="1" applyAlignment="1">
      <alignment horizontal="center"/>
    </xf>
    <xf numFmtId="173" fontId="1" fillId="5" borderId="27" xfId="0" applyNumberFormat="1" applyBorder="1" applyAlignment="1">
      <alignment horizontal="center"/>
    </xf>
    <xf numFmtId="0" fontId="21" fillId="28" borderId="0" xfId="0" applyAlignment="1">
      <alignment horizontal="center"/>
    </xf>
    <xf numFmtId="0" fontId="1" fillId="28" borderId="0" xfId="0" applyAlignment="1">
      <alignment horizontal="center"/>
    </xf>
    <xf numFmtId="171" fontId="22" fillId="11" borderId="0" xfId="0" applyNumberFormat="1" applyAlignment="1">
      <alignment horizontal="center"/>
    </xf>
    <xf numFmtId="0" fontId="28" fillId="7" borderId="0" xfId="0" applyAlignment="1">
      <alignment horizontal="left"/>
    </xf>
    <xf numFmtId="0" fontId="1" fillId="0" borderId="27" xfId="0" applyBorder="1" applyAlignment="1">
      <alignment horizontal="center"/>
    </xf>
    <xf numFmtId="0" fontId="1" fillId="0" borderId="28" xfId="0" applyBorder="1" applyAlignment="1">
      <alignment horizontal="center"/>
    </xf>
    <xf numFmtId="3" fontId="1" fillId="0" borderId="0" xfId="0" applyNumberFormat="1" applyAlignment="1">
      <alignment horizontal="center"/>
    </xf>
    <xf numFmtId="0" fontId="1" fillId="31" borderId="0" xfId="0" applyFill="1" applyAlignment="1">
      <alignment horizontal="center"/>
    </xf>
    <xf numFmtId="0" fontId="1" fillId="32" borderId="0" xfId="0" applyFill="1" applyAlignment="1">
      <alignment horizontal="center"/>
    </xf>
    <xf numFmtId="0" fontId="1" fillId="33" borderId="0" xfId="0" applyFill="1" applyAlignment="1">
      <alignment horizontal="center"/>
    </xf>
    <xf numFmtId="0" fontId="31" fillId="18" borderId="0" xfId="0" applyAlignment="1">
      <alignment horizontal="right"/>
    </xf>
    <xf numFmtId="0" fontId="19" fillId="18" borderId="0" xfId="0" applyAlignment="1">
      <alignment horizontal="center"/>
    </xf>
    <xf numFmtId="0" fontId="19" fillId="0" borderId="0" xfId="0" applyAlignment="1">
      <alignment horizontal="center"/>
    </xf>
    <xf numFmtId="0" fontId="30" fillId="5" borderId="0" xfId="0" applyAlignment="1">
      <alignment horizontal="center"/>
    </xf>
    <xf numFmtId="0" fontId="32" fillId="2" borderId="0" xfId="0" applyAlignment="1">
      <alignment horizontal="center"/>
    </xf>
    <xf numFmtId="0" fontId="31" fillId="0" borderId="0" xfId="0" applyAlignment="1">
      <alignment horizontal="center"/>
    </xf>
    <xf numFmtId="0" fontId="21" fillId="3" borderId="28" xfId="0" applyBorder="1" applyAlignment="1">
      <alignment horizontal="center"/>
    </xf>
    <xf numFmtId="0" fontId="32" fillId="2" borderId="28" xfId="0" applyBorder="1" applyAlignment="1">
      <alignment horizontal="center"/>
    </xf>
    <xf numFmtId="0" fontId="32" fillId="23" borderId="28" xfId="0" applyBorder="1" applyAlignment="1">
      <alignment horizontal="center"/>
    </xf>
    <xf numFmtId="0" fontId="30" fillId="0" borderId="0" xfId="0" applyAlignment="1">
      <alignment horizontal="center"/>
    </xf>
    <xf numFmtId="0" fontId="31" fillId="5" borderId="0" xfId="0" applyAlignment="1">
      <alignment horizontal="center"/>
    </xf>
    <xf numFmtId="0" fontId="33" fillId="0" borderId="0" xfId="0" applyAlignment="1">
      <alignment horizontal="center"/>
    </xf>
    <xf numFmtId="0" fontId="1" fillId="25" borderId="27" xfId="0" applyBorder="1" applyAlignment="1">
      <alignment horizontal="center"/>
    </xf>
    <xf numFmtId="0" fontId="32" fillId="8" borderId="0" xfId="0" applyAlignment="1">
      <alignment horizontal="center"/>
    </xf>
    <xf numFmtId="0" fontId="32" fillId="8" borderId="28" xfId="0" applyBorder="1" applyAlignment="1">
      <alignment horizontal="center"/>
    </xf>
    <xf numFmtId="0" fontId="30" fillId="18" borderId="0" xfId="0" applyAlignment="1">
      <alignment horizontal="right" vertical="center"/>
    </xf>
    <xf numFmtId="0" fontId="30" fillId="5" borderId="0" xfId="0" applyAlignment="1">
      <alignment horizontal="right" vertical="center"/>
    </xf>
    <xf numFmtId="0" fontId="22" fillId="18" borderId="0" xfId="0" applyAlignment="1"/>
    <xf numFmtId="0" fontId="22" fillId="26" borderId="0" xfId="0" applyAlignment="1"/>
    <xf numFmtId="0" fontId="28" fillId="18" borderId="0" xfId="0" applyAlignment="1"/>
    <xf numFmtId="0" fontId="34" fillId="5" borderId="29" xfId="0" applyBorder="1" applyAlignment="1">
      <alignment horizontal="center"/>
    </xf>
    <xf numFmtId="0" fontId="1" fillId="29" borderId="0" xfId="0" applyAlignment="1">
      <alignment horizontal="center"/>
    </xf>
    <xf numFmtId="0" fontId="26" fillId="0" borderId="0" xfId="0" applyAlignment="1"/>
    <xf numFmtId="0" fontId="21" fillId="5" borderId="0" xfId="0" applyAlignment="1"/>
    <xf numFmtId="0" fontId="21" fillId="25" borderId="0" xfId="0" applyAlignment="1">
      <alignment horizontal="center"/>
    </xf>
    <xf numFmtId="0" fontId="35" fillId="5" borderId="0" xfId="0" applyAlignment="1">
      <alignment horizontal="center"/>
    </xf>
    <xf numFmtId="0" fontId="19" fillId="4" borderId="0" xfId="0" applyAlignment="1"/>
    <xf numFmtId="0" fontId="22" fillId="26" borderId="0" xfId="0" applyAlignment="1">
      <alignment horizontal="left"/>
    </xf>
    <xf numFmtId="0" fontId="21" fillId="2" borderId="0" xfId="0" applyAlignment="1">
      <alignment horizontal="center"/>
    </xf>
    <xf numFmtId="0" fontId="32" fillId="25" borderId="0" xfId="0" applyAlignment="1">
      <alignment horizontal="center"/>
    </xf>
    <xf numFmtId="0" fontId="32" fillId="25" borderId="28" xfId="0" applyBorder="1" applyAlignment="1">
      <alignment horizontal="center"/>
    </xf>
    <xf numFmtId="0" fontId="12" fillId="23" borderId="28" xfId="0" applyBorder="1" applyAlignment="1">
      <alignment horizontal="center"/>
    </xf>
    <xf numFmtId="0" fontId="1" fillId="34" borderId="0" xfId="0" applyFill="1" applyAlignment="1">
      <alignment horizontal="center"/>
    </xf>
    <xf numFmtId="0" fontId="1" fillId="34" borderId="0" xfId="0" applyAlignment="1"/>
    <xf numFmtId="0" fontId="1" fillId="34" borderId="0" xfId="0" applyAlignment="1">
      <alignment horizontal="center"/>
    </xf>
    <xf numFmtId="0" fontId="1" fillId="34" borderId="28" xfId="0" applyBorder="1" applyAlignment="1">
      <alignment horizontal="center"/>
    </xf>
    <xf numFmtId="0" fontId="1" fillId="24" borderId="0" xfId="0" applyAlignment="1"/>
    <xf numFmtId="0" fontId="1" fillId="26" borderId="0" xfId="0" applyAlignment="1">
      <alignment horizontal="left"/>
    </xf>
    <xf numFmtId="0" fontId="30" fillId="18" borderId="0" xfId="0" applyAlignment="1">
      <alignment horizontal="center"/>
    </xf>
    <xf numFmtId="0" fontId="21" fillId="18" borderId="0" xfId="0" applyAlignment="1">
      <alignment horizontal="center"/>
    </xf>
    <xf numFmtId="0" fontId="31" fillId="18" borderId="0" xfId="0" applyAlignment="1">
      <alignment horizontal="center"/>
    </xf>
    <xf numFmtId="0" fontId="21" fillId="8" borderId="28" xfId="0" applyBorder="1" applyAlignment="1">
      <alignment horizontal="center"/>
    </xf>
    <xf numFmtId="0" fontId="21" fillId="23" borderId="28" xfId="0" applyBorder="1" applyAlignment="1">
      <alignment horizontal="center"/>
    </xf>
    <xf numFmtId="0" fontId="24" fillId="26" borderId="0" xfId="0" applyAlignment="1"/>
    <xf numFmtId="0" fontId="12" fillId="8" borderId="28" xfId="0" applyBorder="1" applyAlignment="1">
      <alignment horizontal="center"/>
    </xf>
    <xf numFmtId="0" fontId="19" fillId="4" borderId="0" xfId="0" applyAlignment="1">
      <alignment horizontal="center"/>
    </xf>
    <xf numFmtId="0" fontId="1" fillId="5" borderId="0" xfId="0"/>
    <xf numFmtId="0" fontId="6" fillId="26" borderId="0" xfId="0" applyAlignment="1"/>
    <xf numFmtId="0" fontId="1" fillId="4" borderId="0" xfId="0" applyAlignment="1">
      <alignment horizontal="center"/>
    </xf>
    <xf numFmtId="0" fontId="1" fillId="4" borderId="28" xfId="0" applyBorder="1" applyAlignment="1">
      <alignment horizontal="center"/>
    </xf>
    <xf numFmtId="0" fontId="6" fillId="18" borderId="0" xfId="0" applyAlignment="1">
      <alignment horizontal="center"/>
    </xf>
    <xf numFmtId="0" fontId="6" fillId="5" borderId="0" xfId="0" applyAlignment="1">
      <alignment horizontal="center"/>
    </xf>
    <xf numFmtId="0" fontId="19" fillId="4" borderId="0" xfId="0" applyAlignment="1">
      <alignment horizontal="right"/>
    </xf>
    <xf numFmtId="0" fontId="18" fillId="4" borderId="0" xfId="0" applyAlignment="1">
      <alignment horizontal="right"/>
    </xf>
    <xf numFmtId="0" fontId="1" fillId="26" borderId="0" xfId="0" applyAlignment="1"/>
    <xf numFmtId="0" fontId="21" fillId="0" borderId="30" xfId="0" applyBorder="1" applyAlignment="1">
      <alignment horizontal="center"/>
    </xf>
    <xf numFmtId="171" fontId="21" fillId="5" borderId="31" xfId="0" applyNumberFormat="1" applyBorder="1" applyAlignment="1">
      <alignment horizontal="center"/>
    </xf>
    <xf numFmtId="0" fontId="21" fillId="0" borderId="0" xfId="0" applyAlignment="1">
      <alignment horizontal="center"/>
    </xf>
    <xf numFmtId="0" fontId="3" fillId="5" borderId="32" xfId="0" applyBorder="1"/>
    <xf numFmtId="0" fontId="36" fillId="0" borderId="0" xfId="0" applyAlignment="1">
      <alignment horizontal="center"/>
    </xf>
    <xf numFmtId="0" fontId="3" fillId="18" borderId="32" xfId="0" applyBorder="1"/>
    <xf numFmtId="0" fontId="3" fillId="18" borderId="33" xfId="0" applyBorder="1"/>
    <xf numFmtId="0" fontId="3" fillId="5" borderId="33" xfId="0" applyBorder="1"/>
    <xf numFmtId="170" fontId="4" fillId="10" borderId="0" xfId="0" applyNumberFormat="1" applyAlignment="1"/>
    <xf numFmtId="172" fontId="5" fillId="15" borderId="0" xfId="0" applyNumberFormat="1" applyAlignment="1">
      <alignment horizontal="center"/>
    </xf>
    <xf numFmtId="172" fontId="5" fillId="15" borderId="0" xfId="0" applyNumberFormat="1" applyAlignment="1"/>
    <xf numFmtId="0" fontId="5" fillId="15" borderId="0" xfId="0" applyAlignment="1"/>
    <xf numFmtId="0" fontId="4" fillId="10" borderId="0" xfId="0" applyAlignment="1"/>
    <xf numFmtId="0" fontId="4" fillId="17" borderId="0" xfId="0" applyAlignment="1">
      <alignment horizontal="left"/>
    </xf>
    <xf numFmtId="0" fontId="4" fillId="17" borderId="0" xfId="0" applyAlignment="1"/>
    <xf numFmtId="0" fontId="2" fillId="13" borderId="0" xfId="0" applyAlignment="1"/>
    <xf numFmtId="0" fontId="2" fillId="17" borderId="0" xfId="0" applyAlignment="1"/>
    <xf numFmtId="0" fontId="4" fillId="5" borderId="28" xfId="0" applyBorder="1" applyAlignment="1">
      <alignment horizontal="center"/>
    </xf>
    <xf numFmtId="0" fontId="6" fillId="5" borderId="28" xfId="0" applyBorder="1" applyAlignment="1">
      <alignment horizontal="center"/>
    </xf>
    <xf numFmtId="0" fontId="34" fillId="5" borderId="0" xfId="0" applyAlignment="1">
      <alignment horizontal="center"/>
    </xf>
    <xf numFmtId="0" fontId="6" fillId="5" borderId="27" xfId="0" applyBorder="1" applyAlignment="1">
      <alignment horizontal="center"/>
    </xf>
    <xf numFmtId="0" fontId="37" fillId="5" borderId="0" xfId="0" applyAlignment="1">
      <alignment horizontal="center"/>
    </xf>
    <xf numFmtId="0" fontId="18" fillId="5" borderId="0" xfId="0" applyAlignment="1">
      <alignment horizontal="center"/>
    </xf>
    <xf numFmtId="0" fontId="4" fillId="5" borderId="27" xfId="0" applyBorder="1" applyAlignment="1">
      <alignment horizontal="center"/>
    </xf>
    <xf numFmtId="0" fontId="1" fillId="5" borderId="0" xfId="0" applyAlignment="1">
      <alignment horizontal="center" vertical="center"/>
    </xf>
    <xf numFmtId="173" fontId="1" fillId="5" borderId="0" xfId="0" applyNumberFormat="1" applyAlignment="1">
      <alignment horizontal="right"/>
    </xf>
    <xf numFmtId="174" fontId="1" fillId="5" borderId="0" xfId="0" applyNumberFormat="1" applyAlignment="1">
      <alignment horizontal="right"/>
    </xf>
    <xf numFmtId="173" fontId="4" fillId="5" borderId="0" xfId="0" applyNumberFormat="1" applyAlignment="1"/>
    <xf numFmtId="174" fontId="1" fillId="0" borderId="0" xfId="0" applyNumberFormat="1" applyAlignment="1">
      <alignment horizontal="center"/>
    </xf>
    <xf numFmtId="171" fontId="1" fillId="0" borderId="0" xfId="0" applyNumberFormat="1" applyAlignment="1">
      <alignment horizontal="center"/>
    </xf>
    <xf numFmtId="0" fontId="38" fillId="5" borderId="0" xfId="0" applyAlignment="1">
      <alignment horizontal="center"/>
    </xf>
    <xf numFmtId="0" fontId="39" fillId="5" borderId="0" xfId="0" applyAlignment="1">
      <alignment horizontal="center"/>
    </xf>
    <xf numFmtId="0" fontId="6" fillId="5" borderId="0" xfId="0" applyAlignment="1">
      <alignment horizontal="right"/>
    </xf>
    <xf numFmtId="0" fontId="1" fillId="5" borderId="28" xfId="0" applyBorder="1"/>
    <xf numFmtId="0" fontId="40" fillId="5" borderId="0" xfId="0" applyAlignment="1">
      <alignment horizontal="center"/>
    </xf>
    <xf numFmtId="0" fontId="18" fillId="5" borderId="27" xfId="0" applyBorder="1" applyAlignment="1">
      <alignment horizontal="right"/>
    </xf>
    <xf numFmtId="0" fontId="20" fillId="5" borderId="0" xfId="0" applyAlignment="1"/>
    <xf numFmtId="0" fontId="2" fillId="13" borderId="0" xfId="0" applyAlignment="1">
      <alignment horizontal="center" vertical="center"/>
    </xf>
    <xf numFmtId="176" fontId="4" fillId="5" borderId="0" xfId="0" applyNumberFormat="1" applyAlignment="1">
      <alignment horizontal="right" vertical="top"/>
    </xf>
    <xf numFmtId="172" fontId="15" fillId="15" borderId="0" xfId="0" applyNumberFormat="1" applyAlignment="1">
      <alignment horizontal="center" vertical="center"/>
    </xf>
    <xf numFmtId="3" fontId="15" fillId="15" borderId="0" xfId="0" applyNumberFormat="1" applyAlignment="1">
      <alignment horizontal="center" vertical="center"/>
    </xf>
    <xf numFmtId="0" fontId="21" fillId="5" borderId="0" xfId="0" applyAlignment="1">
      <alignment horizontal="center" wrapText="1"/>
    </xf>
    <xf numFmtId="176" fontId="4" fillId="5" borderId="0" xfId="0" applyNumberFormat="1" applyAlignment="1">
      <alignment horizontal="center" vertical="center"/>
    </xf>
    <xf numFmtId="0" fontId="1" fillId="0" borderId="0" xfId="0" applyAlignment="1">
      <alignment horizontal="center" vertical="center"/>
    </xf>
    <xf numFmtId="176" fontId="4" fillId="18" borderId="0" xfId="0" applyNumberFormat="1" applyAlignment="1">
      <alignment horizontal="right" vertical="top"/>
    </xf>
    <xf numFmtId="176" fontId="4" fillId="18" borderId="0" xfId="0" applyNumberFormat="1" applyAlignment="1">
      <alignment horizontal="center" vertical="center"/>
    </xf>
    <xf numFmtId="164" fontId="4" fillId="18" borderId="0" xfId="0" applyNumberFormat="1" applyAlignment="1">
      <alignment horizontal="right"/>
    </xf>
    <xf numFmtId="164" fontId="4" fillId="5" borderId="0" xfId="0" applyNumberFormat="1" applyAlignment="1">
      <alignment horizontal="right"/>
    </xf>
    <xf numFmtId="170" fontId="4" fillId="5" borderId="0" xfId="0" applyNumberFormat="1" applyAlignment="1">
      <alignment horizontal="right" vertical="top"/>
    </xf>
    <xf numFmtId="170" fontId="4" fillId="5" borderId="0" xfId="0" applyNumberFormat="1" applyAlignment="1">
      <alignment horizontal="center" vertical="center"/>
    </xf>
    <xf numFmtId="0" fontId="4" fillId="0" borderId="0" xfId="0" applyAlignment="1">
      <alignment horizontal="right"/>
    </xf>
    <xf numFmtId="173" fontId="4" fillId="18" borderId="0" xfId="0" applyNumberFormat="1" applyAlignment="1"/>
    <xf numFmtId="0" fontId="4" fillId="18" borderId="0" xfId="0" applyAlignment="1">
      <alignment horizontal="left"/>
    </xf>
    <xf numFmtId="0" fontId="36" fillId="5" borderId="0" xfId="0" applyAlignment="1"/>
    <xf numFmtId="173" fontId="4" fillId="11" borderId="0" xfId="0" applyNumberFormat="1" applyAlignment="1"/>
    <xf numFmtId="0" fontId="4" fillId="7" borderId="0" xfId="0" applyAlignment="1">
      <alignment horizontal="right"/>
    </xf>
    <xf numFmtId="0" fontId="6" fillId="2" borderId="0" xfId="0" applyAlignment="1"/>
    <xf numFmtId="0" fontId="41" fillId="0" borderId="0" xfId="0" applyAlignment="1">
      <alignment horizontal="center"/>
    </xf>
    <xf numFmtId="0" fontId="42" fillId="3" borderId="0" xfId="0" applyAlignment="1"/>
    <xf numFmtId="0" fontId="6" fillId="4" borderId="0" xfId="0" applyAlignment="1"/>
    <xf numFmtId="3" fontId="10" fillId="7" borderId="0" xfId="0" applyNumberFormat="1" applyAlignment="1">
      <alignment horizontal="right"/>
    </xf>
    <xf numFmtId="3" fontId="10" fillId="13" borderId="0" xfId="0" applyNumberFormat="1" applyAlignment="1">
      <alignment horizontal="right"/>
    </xf>
    <xf numFmtId="0" fontId="2" fillId="0" borderId="0" xfId="0" applyAlignment="1"/>
    <xf numFmtId="0" fontId="43" fillId="3" borderId="0" xfId="0" applyAlignment="1">
      <alignment horizontal="center"/>
    </xf>
    <xf numFmtId="0" fontId="5" fillId="4" borderId="0" xfId="0" applyAlignment="1">
      <alignment horizontal="center"/>
    </xf>
    <xf numFmtId="0" fontId="44" fillId="5" borderId="0" xfId="0" applyAlignment="1"/>
    <xf numFmtId="0" fontId="2" fillId="0" borderId="0" xfId="0" applyAlignment="1">
      <alignment horizontal="center"/>
    </xf>
    <xf numFmtId="0" fontId="4" fillId="2" borderId="34" xfId="0" applyBorder="1" applyAlignment="1">
      <alignment horizontal="center" vertical="center"/>
    </xf>
    <xf numFmtId="3" fontId="6" fillId="2" borderId="0" xfId="0" applyNumberFormat="1" applyAlignment="1"/>
    <xf numFmtId="3" fontId="6" fillId="0" borderId="0" xfId="0" applyNumberFormat="1" applyAlignment="1">
      <alignment horizontal="right"/>
    </xf>
    <xf numFmtId="3" fontId="6" fillId="0" borderId="27" xfId="0" applyNumberFormat="1" applyBorder="1" applyAlignment="1">
      <alignment horizontal="center" vertical="center"/>
    </xf>
    <xf numFmtId="3" fontId="4" fillId="0" borderId="35" xfId="0" applyNumberFormat="1" applyBorder="1" applyAlignment="1">
      <alignment horizontal="center" vertical="center"/>
    </xf>
    <xf numFmtId="0" fontId="6" fillId="0" borderId="27" xfId="0" applyBorder="1" applyAlignment="1">
      <alignment horizontal="center" vertical="center"/>
    </xf>
    <xf numFmtId="3" fontId="6" fillId="2" borderId="18" xfId="0" applyNumberFormat="1" applyBorder="1" applyAlignment="1"/>
    <xf numFmtId="0" fontId="6" fillId="2" borderId="18" xfId="0" applyBorder="1" applyAlignment="1"/>
    <xf numFmtId="3" fontId="28" fillId="3" borderId="18" xfId="0" applyNumberFormat="1" applyBorder="1" applyAlignment="1">
      <alignment horizontal="center"/>
    </xf>
    <xf numFmtId="0" fontId="15" fillId="4" borderId="18" xfId="0" applyBorder="1" applyAlignment="1">
      <alignment horizontal="center"/>
    </xf>
    <xf numFmtId="3" fontId="10" fillId="0" borderId="17" xfId="0" applyNumberFormat="1" applyBorder="1" applyAlignment="1">
      <alignment horizontal="right" vertical="center"/>
    </xf>
    <xf numFmtId="3" fontId="4" fillId="0" borderId="17" xfId="0" applyNumberFormat="1" applyBorder="1" applyAlignment="1">
      <alignment horizontal="right" vertical="center"/>
    </xf>
    <xf numFmtId="3" fontId="32" fillId="0" borderId="17" xfId="0" applyNumberFormat="1" applyBorder="1" applyAlignment="1">
      <alignment horizontal="right" vertical="center"/>
    </xf>
    <xf numFmtId="3" fontId="4" fillId="2" borderId="18" xfId="0" applyNumberFormat="1" applyBorder="1" applyAlignment="1"/>
    <xf numFmtId="0" fontId="32" fillId="2" borderId="18" xfId="0" applyBorder="1" applyAlignment="1">
      <alignment horizontal="center"/>
    </xf>
    <xf numFmtId="3" fontId="6" fillId="0" borderId="18" xfId="0" applyNumberFormat="1" applyBorder="1" applyAlignment="1"/>
    <xf numFmtId="3" fontId="32" fillId="3" borderId="18" xfId="0" applyNumberFormat="1" applyBorder="1" applyAlignment="1">
      <alignment horizontal="center"/>
    </xf>
    <xf numFmtId="3" fontId="45" fillId="8" borderId="17" xfId="0" applyNumberFormat="1" applyBorder="1" applyAlignment="1">
      <alignment horizontal="right" vertical="center"/>
    </xf>
    <xf numFmtId="0" fontId="46" fillId="5" borderId="0" xfId="0" applyAlignment="1"/>
    <xf numFmtId="3" fontId="4" fillId="0" borderId="18" xfId="0" applyNumberFormat="1" applyBorder="1" applyAlignment="1"/>
    <xf numFmtId="3" fontId="47" fillId="2" borderId="18" xfId="0" applyNumberFormat="1" applyBorder="1" applyAlignment="1">
      <alignment horizontal="right"/>
    </xf>
    <xf numFmtId="3" fontId="28" fillId="0" borderId="18" xfId="0" applyNumberFormat="1" applyBorder="1" applyAlignment="1"/>
    <xf numFmtId="3" fontId="4" fillId="5" borderId="18" xfId="0" applyNumberFormat="1" applyBorder="1" applyAlignment="1"/>
    <xf numFmtId="3" fontId="28" fillId="7" borderId="18" xfId="0" applyNumberFormat="1" applyBorder="1" applyAlignment="1">
      <alignment horizontal="center"/>
    </xf>
    <xf numFmtId="0" fontId="6" fillId="0" borderId="18" xfId="0" applyBorder="1" applyAlignment="1"/>
    <xf numFmtId="3" fontId="43" fillId="8" borderId="17" xfId="0" applyNumberFormat="1" applyBorder="1" applyAlignment="1">
      <alignment horizontal="right" vertical="center"/>
    </xf>
    <xf numFmtId="3" fontId="7" fillId="0" borderId="17" xfId="0" applyNumberFormat="1" applyBorder="1" applyAlignment="1">
      <alignment horizontal="right" vertical="center"/>
    </xf>
    <xf numFmtId="0" fontId="4" fillId="0" borderId="18" xfId="0" applyBorder="1" applyAlignment="1"/>
    <xf numFmtId="0" fontId="48" fillId="2" borderId="21" xfId="0" applyBorder="1" applyAlignment="1">
      <alignment horizontal="center" vertical="center"/>
    </xf>
    <xf numFmtId="0" fontId="43" fillId="0" borderId="0" xfId="0" applyAlignment="1"/>
    <xf numFmtId="0" fontId="22" fillId="14" borderId="0" xfId="0" applyAlignment="1">
      <alignment horizontal="center"/>
    </xf>
    <xf numFmtId="170" fontId="1" fillId="10" borderId="0" xfId="0" applyNumberFormat="1" applyAlignment="1">
      <alignment horizontal="center"/>
    </xf>
    <xf numFmtId="0" fontId="5" fillId="15" borderId="0" xfId="0" applyAlignment="1">
      <alignment horizontal="center"/>
    </xf>
    <xf numFmtId="0" fontId="1" fillId="17" borderId="0" xfId="0" applyAlignment="1">
      <alignment horizontal="center"/>
    </xf>
    <xf numFmtId="0" fontId="2" fillId="13" borderId="0" xfId="0" applyAlignment="1">
      <alignment horizontal="center"/>
    </xf>
    <xf numFmtId="0" fontId="2" fillId="17" borderId="0" xfId="0" applyAlignment="1">
      <alignment horizontal="center"/>
    </xf>
    <xf numFmtId="0" fontId="1" fillId="26" borderId="0" xfId="0" applyAlignment="1">
      <alignment horizontal="center"/>
    </xf>
    <xf numFmtId="0" fontId="4" fillId="35" borderId="0" xfId="0" applyFill="1" applyAlignment="1">
      <alignment horizontal="center"/>
    </xf>
    <xf numFmtId="164" fontId="1" fillId="0" borderId="0" xfId="0" applyNumberFormat="1"/>
    <xf numFmtId="170" fontId="1" fillId="0" borderId="0" xfId="0" applyNumberFormat="1"/>
    <xf numFmtId="0" fontId="1" fillId="7" borderId="0" xfId="0"/>
    <xf numFmtId="0" fontId="4" fillId="0" borderId="0" xfId="0" applyAlignment="1">
      <alignment horizontal="center"/>
    </xf>
    <xf numFmtId="164" fontId="49" fillId="36" borderId="18" xfId="0" applyNumberFormat="1" applyFill="1" applyBorder="1" applyAlignment="1">
      <alignment horizontal="center" wrapText="1"/>
    </xf>
    <xf numFmtId="170" fontId="1" fillId="5" borderId="0" xfId="0" applyNumberFormat="1" applyAlignment="1"/>
    <xf numFmtId="170" fontId="12" fillId="0" borderId="0" xfId="0" applyNumberFormat="1" applyAlignment="1"/>
    <xf numFmtId="0" fontId="0" fillId="5" borderId="0" xfId="0" applyAlignment="1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  <dxfs count="5">
    <dxf>
      <font/>
      <fill>
        <patternFill>
          <bgColor rgb="FFFFFFFF"/>
        </patternFill>
      </fill>
      <border>
        <diagonal/>
      </border>
    </dxf>
    <dxf>
      <font/>
      <fill>
        <patternFill patternType="solid">
          <fgColor rgb="FFFFFFFF"/>
          <bgColor rgb="FFFFFFFF"/>
        </patternFill>
      </fill>
      <border>
        <diagonal/>
      </border>
    </dxf>
    <dxf>
      <font/>
      <fill>
        <patternFill patternType="solid">
          <fgColor rgb="FFF6F8F9"/>
          <bgColor rgb="FFF6F8F9"/>
        </patternFill>
      </fill>
      <border>
        <diagonal/>
      </border>
    </dxf>
    <dxf>
      <font/>
      <fill>
        <patternFill patternType="solid">
          <fgColor rgb="FFF3F3F3"/>
          <bgColor rgb="FFF3F3F3"/>
        </patternFill>
      </fill>
      <border>
        <diagonal/>
      </border>
    </dxf>
    <dxf>
      <font/>
      <fill>
        <patternFill patternType="solid">
          <fgColor rgb="FFB7E1CD"/>
          <bgColor rgb="FFB7E1CD"/>
        </patternFill>
      </fill>
      <border>
        <diagonal/>
      </border>
    </dxf>
  </dxfs>
  <tableStyles count="3350" defaultTableStyle="TableStyleMedium2" defaultPivotStyle="PivotStyleLight16">
    <tableStyle name="분할_26년03월-style" pivot="0" count="2">
      <tableStyleElement type="firstRowStripe" dxfId="1"/>
      <tableStyleElement type="secondRowStripe" dxfId="2"/>
    </tableStyle>
    <tableStyle name="분할_26년03월-style 2" pivot="0" count="2">
      <tableStyleElement type="firstRowStripe" dxfId="1"/>
      <tableStyleElement type="secondRowStripe" dxfId="2"/>
    </tableStyle>
    <tableStyle name="분할_26년03월-style 3" pivot="0" count="2">
      <tableStyleElement type="firstRowStripe" dxfId="2"/>
      <tableStyleElement type="secondRowStripe" dxfId="1"/>
    </tableStyle>
    <tableStyle name="분할_26년03월-style 4" pivot="0" count="2">
      <tableStyleElement type="firstRowStripe" dxfId="1"/>
      <tableStyleElement type="secondRowStripe" dxfId="2"/>
    </tableStyle>
    <tableStyle name="분할_26년03월-style 5" pivot="0" count="2">
      <tableStyleElement type="firstRowStripe" dxfId="1"/>
      <tableStyleElement type="secondRowStripe" dxfId="2"/>
    </tableStyle>
    <tableStyle name="분할_26년03월-style 6" pivot="0" count="2">
      <tableStyleElement type="firstRowStripe" dxfId="1"/>
      <tableStyleElement type="secondRowStripe" dxfId="2"/>
    </tableStyle>
    <tableStyle name="분할_26년03월-style 7" pivot="0" count="2">
      <tableStyleElement type="firstRowStripe" dxfId="1"/>
      <tableStyleElement type="secondRowStripe" dxfId="2"/>
    </tableStyle>
    <tableStyle name="분할_26년03월-style 8" pivot="0" count="2">
      <tableStyleElement type="firstRowStripe" dxfId="1"/>
      <tableStyleElement type="secondRowStripe" dxfId="2"/>
    </tableStyle>
    <tableStyle name="분할_26년03월-style 9" pivot="0" count="2">
      <tableStyleElement type="firstRowStripe" dxfId="1"/>
      <tableStyleElement type="secondRowStripe" dxfId="2"/>
    </tableStyle>
    <tableStyle name="분할_26년03월-style 10" pivot="0" count="2">
      <tableStyleElement type="firstRowStripe" dxfId="1"/>
      <tableStyleElement type="secondRowStripe" dxfId="2"/>
    </tableStyle>
    <tableStyle name="분할_26년03월-style 11" pivot="0" count="2">
      <tableStyleElement type="firstRowStripe" dxfId="1"/>
      <tableStyleElement type="secondRowStripe" dxfId="2"/>
    </tableStyle>
    <tableStyle name="분할_26년03월-style 12" pivot="0" count="2">
      <tableStyleElement type="firstRowStripe" dxfId="3"/>
      <tableStyleElement type="secondRowStripe" dxfId="1"/>
    </tableStyle>
    <tableStyle name="분할_26년03월-style 13" pivot="0" count="2">
      <tableStyleElement type="firstRowStripe" dxfId="2"/>
      <tableStyleElement type="secondRowStripe" dxfId="1"/>
    </tableStyle>
    <tableStyle name="분할_26년03월-style 14" pivot="0" count="2">
      <tableStyleElement type="firstRowStripe" dxfId="2"/>
      <tableStyleElement type="secondRowStripe" dxfId="1"/>
    </tableStyle>
    <tableStyle name="분할_26년03월-style 15" pivot="0" count="2">
      <tableStyleElement type="firstRowStripe" dxfId="2"/>
      <tableStyleElement type="secondRowStripe" dxfId="1"/>
    </tableStyle>
    <tableStyle name="분할_26년03월-style 16" pivot="0" count="2">
      <tableStyleElement type="firstRowStripe" dxfId="1"/>
      <tableStyleElement type="secondRowStripe" dxfId="2"/>
    </tableStyle>
    <tableStyle name="분할_26년03월-style 17" pivot="0" count="2">
      <tableStyleElement type="firstRowStripe" dxfId="2"/>
      <tableStyleElement type="secondRowStripe" dxfId="1"/>
    </tableStyle>
    <tableStyle name="분할_26년03월-style 18" pivot="0" count="2">
      <tableStyleElement type="firstRowStripe" dxfId="2"/>
      <tableStyleElement type="secondRowStripe" dxfId="1"/>
    </tableStyle>
    <tableStyle name="분할_26년03월-style 19" pivot="0" count="2">
      <tableStyleElement type="firstRowStripe" dxfId="1"/>
      <tableStyleElement type="secondRowStripe" dxfId="2"/>
    </tableStyle>
    <tableStyle name="분할_26년03월-style 20" pivot="0" count="2">
      <tableStyleElement type="firstRowStripe" dxfId="1"/>
      <tableStyleElement type="secondRowStripe" dxfId="2"/>
    </tableStyle>
    <tableStyle name="분할_26년03월-style 21" pivot="0" count="2">
      <tableStyleElement type="firstRowStripe" dxfId="2"/>
      <tableStyleElement type="secondRowStripe" dxfId="1"/>
    </tableStyle>
    <tableStyle name="분할_26년03월-style 22" pivot="0" count="2">
      <tableStyleElement type="firstRowStripe" dxfId="1"/>
      <tableStyleElement type="secondRowStripe" dxfId="2"/>
    </tableStyle>
    <tableStyle name="분할_26년03월-style 23" pivot="0" count="2">
      <tableStyleElement type="firstRowStripe" dxfId="1"/>
      <tableStyleElement type="secondRowStripe" dxfId="2"/>
    </tableStyle>
    <tableStyle name="분할_26년03월-style 24" pivot="0" count="2">
      <tableStyleElement type="firstRowStripe" dxfId="1"/>
      <tableStyleElement type="secondRowStripe" dxfId="2"/>
    </tableStyle>
    <tableStyle name="분할_26년03월-style 25" pivot="0" count="2">
      <tableStyleElement type="firstRowStripe" dxfId="1"/>
      <tableStyleElement type="secondRowStripe" dxfId="2"/>
    </tableStyle>
    <tableStyle name="분할_26년03월-style 26" pivot="0" count="2">
      <tableStyleElement type="firstRowStripe" dxfId="1"/>
      <tableStyleElement type="secondRowStripe" dxfId="2"/>
    </tableStyle>
    <tableStyle name="분할_26년03월-style 27" pivot="0" count="2">
      <tableStyleElement type="firstRowStripe" dxfId="1"/>
      <tableStyleElement type="secondRowStripe" dxfId="2"/>
    </tableStyle>
    <tableStyle name="분할_26년03월-style 28" pivot="0" count="2">
      <tableStyleElement type="firstRowStripe" dxfId="1"/>
      <tableStyleElement type="secondRowStripe" dxfId="2"/>
    </tableStyle>
    <tableStyle name="분할_26년03월-style 29" pivot="0" count="2">
      <tableStyleElement type="firstRowStripe" dxfId="1"/>
      <tableStyleElement type="secondRowStripe" dxfId="2"/>
    </tableStyle>
    <tableStyle name="분할_26년03월-style 30" pivot="0" count="2">
      <tableStyleElement type="firstRowStripe" dxfId="1"/>
      <tableStyleElement type="secondRowStripe" dxfId="2"/>
    </tableStyle>
    <tableStyle name="분할_26년03월-style 31" pivot="0" count="2">
      <tableStyleElement type="firstRowStripe" dxfId="1"/>
      <tableStyleElement type="secondRowStripe" dxfId="2"/>
    </tableStyle>
    <tableStyle name="분할_26년03월-style 32" pivot="0" count="2">
      <tableStyleElement type="firstRowStripe" dxfId="1"/>
      <tableStyleElement type="secondRowStripe" dxfId="2"/>
    </tableStyle>
    <tableStyle name="분할_26년03월-style 33" pivot="0" count="2">
      <tableStyleElement type="firstRowStripe" dxfId="1"/>
      <tableStyleElement type="secondRowStripe" dxfId="2"/>
    </tableStyle>
    <tableStyle name="분할_26년03월-style 34" pivot="0" count="2">
      <tableStyleElement type="firstRowStripe" dxfId="1"/>
      <tableStyleElement type="secondRowStripe" dxfId="2"/>
    </tableStyle>
    <tableStyle name="분할_26년03월-style 35" pivot="0" count="2">
      <tableStyleElement type="firstRowStripe" dxfId="1"/>
      <tableStyleElement type="secondRowStripe" dxfId="2"/>
    </tableStyle>
    <tableStyle name="분할_26년03월-style 36" pivot="0" count="2">
      <tableStyleElement type="firstRowStripe" dxfId="1"/>
      <tableStyleElement type="secondRowStripe" dxfId="2"/>
    </tableStyle>
    <tableStyle name="분할_26년03월-style 37" pivot="0" count="2">
      <tableStyleElement type="firstRowStripe" dxfId="1"/>
      <tableStyleElement type="secondRowStripe" dxfId="2"/>
    </tableStyle>
    <tableStyle name="분할_26년03월-style 38" pivot="0" count="2">
      <tableStyleElement type="firstRowStripe" dxfId="2"/>
      <tableStyleElement type="secondRowStripe" dxfId="1"/>
    </tableStyle>
    <tableStyle name="분할_26년03월-style 39" pivot="0" count="2">
      <tableStyleElement type="firstRowStripe" dxfId="2"/>
      <tableStyleElement type="secondRowStripe" dxfId="1"/>
    </tableStyle>
    <tableStyle name="분할_26년03월-style 40" pivot="0" count="2">
      <tableStyleElement type="firstRowStripe" dxfId="1"/>
      <tableStyleElement type="secondRowStripe" dxfId="2"/>
    </tableStyle>
    <tableStyle name="분할_26년03월-style 41" pivot="0" count="2">
      <tableStyleElement type="firstRowStripe" dxfId="1"/>
      <tableStyleElement type="secondRowStripe" dxfId="2"/>
    </tableStyle>
    <tableStyle name="분할_26년03월-style 42" pivot="0" count="2">
      <tableStyleElement type="firstRowStripe" dxfId="1"/>
      <tableStyleElement type="secondRowStripe" dxfId="2"/>
    </tableStyle>
    <tableStyle name="분할_26년03월-style 43" pivot="0" count="2">
      <tableStyleElement type="firstRowStripe" dxfId="1"/>
      <tableStyleElement type="secondRowStripe" dxfId="2"/>
    </tableStyle>
    <tableStyle name="분할_26년03월-style 44" pivot="0" count="2">
      <tableStyleElement type="firstRowStripe" dxfId="1"/>
      <tableStyleElement type="secondRowStripe" dxfId="2"/>
    </tableStyle>
    <tableStyle name="분할_26년03월-style 45" pivot="0" count="2">
      <tableStyleElement type="firstRowStripe" dxfId="2"/>
      <tableStyleElement type="secondRowStripe" dxfId="1"/>
    </tableStyle>
    <tableStyle name="분할_26년03월-style 46" pivot="0" count="2">
      <tableStyleElement type="firstRowStripe" dxfId="1"/>
      <tableStyleElement type="secondRowStripe" dxfId="2"/>
    </tableStyle>
    <tableStyle name="분할_26년03월-style 47" pivot="0" count="2">
      <tableStyleElement type="firstRowStripe" dxfId="1"/>
      <tableStyleElement type="secondRowStripe" dxfId="2"/>
    </tableStyle>
    <tableStyle name="분할_26년03월-style 48" pivot="0" count="2">
      <tableStyleElement type="firstRowStripe" dxfId="1"/>
      <tableStyleElement type="secondRowStripe" dxfId="2"/>
    </tableStyle>
    <tableStyle name="분할_26년03월-style 49" pivot="0" count="2">
      <tableStyleElement type="firstRowStripe" dxfId="1"/>
      <tableStyleElement type="secondRowStripe" dxfId="2"/>
    </tableStyle>
    <tableStyle name="분할_26년03월-style 50" pivot="0" count="2">
      <tableStyleElement type="firstRowStripe" dxfId="1"/>
      <tableStyleElement type="secondRowStripe" dxfId="2"/>
    </tableStyle>
    <tableStyle name="분할_26년03월-style 51" pivot="0" count="2">
      <tableStyleElement type="firstRowStripe" dxfId="1"/>
      <tableStyleElement type="secondRowStripe" dxfId="2"/>
    </tableStyle>
    <tableStyle name="분할_26년03월-style 52" pivot="0" count="2">
      <tableStyleElement type="firstRowStripe" dxfId="1"/>
      <tableStyleElement type="secondRowStripe" dxfId="2"/>
    </tableStyle>
    <tableStyle name="분할_26년03월-style 53" pivot="0" count="2">
      <tableStyleElement type="firstRowStripe" dxfId="1"/>
      <tableStyleElement type="secondRowStripe" dxfId="2"/>
    </tableStyle>
    <tableStyle name="분할_26년03월-style 54" pivot="0" count="2">
      <tableStyleElement type="firstRowStripe" dxfId="2"/>
      <tableStyleElement type="secondRowStripe" dxfId="1"/>
    </tableStyle>
    <tableStyle name="분할_26년03월-style 55" pivot="0" count="2">
      <tableStyleElement type="firstRowStripe" dxfId="1"/>
      <tableStyleElement type="secondRowStripe" dxfId="2"/>
    </tableStyle>
    <tableStyle name="분할_26년03월-style 56" pivot="0" count="2">
      <tableStyleElement type="firstRowStripe" dxfId="1"/>
      <tableStyleElement type="secondRowStripe" dxfId="2"/>
    </tableStyle>
    <tableStyle name="분할_26년03월-style 57" pivot="0" count="2">
      <tableStyleElement type="firstRowStripe" dxfId="1"/>
      <tableStyleElement type="secondRowStripe" dxfId="2"/>
    </tableStyle>
    <tableStyle name="분할_26년03월-style 58" pivot="0" count="2">
      <tableStyleElement type="firstRowStripe" dxfId="1"/>
      <tableStyleElement type="secondRowStripe" dxfId="2"/>
    </tableStyle>
    <tableStyle name="분할_26년03월-style 59" pivot="0" count="2">
      <tableStyleElement type="firstRowStripe" dxfId="1"/>
      <tableStyleElement type="secondRowStripe" dxfId="2"/>
    </tableStyle>
    <tableStyle name="분할_26년03월-style 60" pivot="0" count="2">
      <tableStyleElement type="firstRowStripe" dxfId="1"/>
      <tableStyleElement type="secondRowStripe" dxfId="2"/>
    </tableStyle>
    <tableStyle name="분할_26년03월-style 61" pivot="0" count="2">
      <tableStyleElement type="firstRowStripe" dxfId="1"/>
      <tableStyleElement type="secondRowStripe" dxfId="2"/>
    </tableStyle>
    <tableStyle name="분할_26년03월-style 62" pivot="0" count="2">
      <tableStyleElement type="firstRowStripe" dxfId="1"/>
      <tableStyleElement type="secondRowStripe" dxfId="2"/>
    </tableStyle>
    <tableStyle name="분할_26년03월-style 63" pivot="0" count="2">
      <tableStyleElement type="firstRowStripe" dxfId="1"/>
      <tableStyleElement type="secondRowStripe" dxfId="2"/>
    </tableStyle>
    <tableStyle name="분할_26년03월-style 64" pivot="0" count="2">
      <tableStyleElement type="firstRowStripe" dxfId="2"/>
      <tableStyleElement type="secondRowStripe" dxfId="1"/>
    </tableStyle>
    <tableStyle name="분할_26년03월-style 65" pivot="0" count="2">
      <tableStyleElement type="firstRowStripe" dxfId="2"/>
      <tableStyleElement type="secondRowStripe" dxfId="1"/>
    </tableStyle>
    <tableStyle name="분할_26년03월-style 66" pivot="0" count="2">
      <tableStyleElement type="firstRowStripe" dxfId="1"/>
      <tableStyleElement type="secondRowStripe" dxfId="2"/>
    </tableStyle>
    <tableStyle name="분할_26년03월-style 67" pivot="0" count="2">
      <tableStyleElement type="firstRowStripe" dxfId="2"/>
      <tableStyleElement type="secondRowStripe" dxfId="1"/>
    </tableStyle>
    <tableStyle name="분할_26년03월-style 68" pivot="0" count="2">
      <tableStyleElement type="firstRowStripe" dxfId="1"/>
      <tableStyleElement type="secondRowStripe" dxfId="2"/>
    </tableStyle>
    <tableStyle name="분할_26년03월-style 69" pivot="0" count="2">
      <tableStyleElement type="firstRowStripe" dxfId="1"/>
      <tableStyleElement type="secondRowStripe" dxfId="2"/>
    </tableStyle>
    <tableStyle name="분할_26년03월-style 70" pivot="0" count="2">
      <tableStyleElement type="firstRowStripe" dxfId="1"/>
      <tableStyleElement type="secondRowStripe" dxfId="2"/>
    </tableStyle>
    <tableStyle name="분할_26년03월-style 71" pivot="0" count="2">
      <tableStyleElement type="firstRowStripe" dxfId="1"/>
      <tableStyleElement type="secondRowStripe" dxfId="2"/>
    </tableStyle>
    <tableStyle name="분할_26년03월-style 72" pivot="0" count="2">
      <tableStyleElement type="firstRowStripe" dxfId="1"/>
      <tableStyleElement type="secondRowStripe" dxfId="2"/>
    </tableStyle>
    <tableStyle name="분할_26년03월-style 73" pivot="0" count="2">
      <tableStyleElement type="firstRowStripe" dxfId="1"/>
      <tableStyleElement type="secondRowStripe" dxfId="2"/>
    </tableStyle>
    <tableStyle name="분할_26년03월-style 74" pivot="0" count="2">
      <tableStyleElement type="firstRowStripe" dxfId="2"/>
      <tableStyleElement type="secondRowStripe" dxfId="1"/>
    </tableStyle>
    <tableStyle name="분할_26년03월-style 75" pivot="0" count="2">
      <tableStyleElement type="firstRowStripe" dxfId="2"/>
      <tableStyleElement type="secondRowStripe" dxfId="1"/>
    </tableStyle>
    <tableStyle name="분할_26년03월-style 76" pivot="0" count="2">
      <tableStyleElement type="firstRowStripe" dxfId="1"/>
      <tableStyleElement type="secondRowStripe" dxfId="3"/>
    </tableStyle>
    <tableStyle name="분할_26년03월-style 77" pivot="0" count="2">
      <tableStyleElement type="firstRowStripe" dxfId="2"/>
      <tableStyleElement type="secondRowStripe" dxfId="1"/>
    </tableStyle>
    <tableStyle name="분할_26년03월-style 78" pivot="0" count="2">
      <tableStyleElement type="firstRowStripe" dxfId="1"/>
      <tableStyleElement type="secondRowStripe" dxfId="2"/>
    </tableStyle>
    <tableStyle name="분할_26년03월-style 79" pivot="0" count="2">
      <tableStyleElement type="firstRowStripe" dxfId="1"/>
      <tableStyleElement type="secondRowStripe" dxfId="2"/>
    </tableStyle>
    <tableStyle name="분할_26년03월-style 80" pivot="0" count="2">
      <tableStyleElement type="firstRowStripe" dxfId="1"/>
      <tableStyleElement type="secondRowStripe" dxfId="2"/>
    </tableStyle>
    <tableStyle name="분할_26년03월-style 81" pivot="0" count="2">
      <tableStyleElement type="firstRowStripe" dxfId="2"/>
      <tableStyleElement type="secondRowStripe" dxfId="1"/>
    </tableStyle>
    <tableStyle name="분할_26년03월-style 82" pivot="0" count="2">
      <tableStyleElement type="firstRowStripe" dxfId="2"/>
      <tableStyleElement type="secondRowStripe" dxfId="1"/>
    </tableStyle>
    <tableStyle name="분할_26년03월-style 83" pivot="0" count="2">
      <tableStyleElement type="firstRowStripe" dxfId="2"/>
      <tableStyleElement type="secondRowStripe" dxfId="1"/>
    </tableStyle>
    <tableStyle name="분할_26년03월-style 84" pivot="0" count="2">
      <tableStyleElement type="firstRowStripe" dxfId="1"/>
      <tableStyleElement type="secondRowStripe" dxfId="2"/>
    </tableStyle>
    <tableStyle name="분할_26년03월-style 85" pivot="0" count="2">
      <tableStyleElement type="firstRowStripe" dxfId="2"/>
      <tableStyleElement type="secondRowStripe" dxfId="1"/>
    </tableStyle>
    <tableStyle name="분할_26년03월-style 86" pivot="0" count="2">
      <tableStyleElement type="firstRowStripe" dxfId="1"/>
      <tableStyleElement type="secondRowStripe" dxfId="2"/>
    </tableStyle>
    <tableStyle name="분할_26년03월-style 87" pivot="0" count="2">
      <tableStyleElement type="firstRowStripe" dxfId="2"/>
      <tableStyleElement type="secondRowStripe" dxfId="1"/>
    </tableStyle>
    <tableStyle name="분할_26년03월-style 88" pivot="0" count="2">
      <tableStyleElement type="firstRowStripe" dxfId="1"/>
      <tableStyleElement type="secondRowStripe" dxfId="2"/>
    </tableStyle>
    <tableStyle name="분할_26년03월-style 89" pivot="0" count="2">
      <tableStyleElement type="firstRowStripe" dxfId="2"/>
      <tableStyleElement type="secondRowStripe" dxfId="1"/>
    </tableStyle>
    <tableStyle name="분할_26년03월-style 90" pivot="0" count="2">
      <tableStyleElement type="firstRowStripe" dxfId="2"/>
      <tableStyleElement type="secondRowStripe" dxfId="1"/>
    </tableStyle>
    <tableStyle name="분할_26년03월-style 91" pivot="0" count="2">
      <tableStyleElement type="firstRowStripe" dxfId="1"/>
      <tableStyleElement type="secondRowStripe" dxfId="2"/>
    </tableStyle>
    <tableStyle name="분할_26년03월-style 92" pivot="0" count="2">
      <tableStyleElement type="firstRowStripe" dxfId="1"/>
      <tableStyleElement type="secondRowStripe" dxfId="2"/>
    </tableStyle>
    <tableStyle name="분할_26년03월-style 93" pivot="0" count="2">
      <tableStyleElement type="firstRowStripe" dxfId="1"/>
      <tableStyleElement type="secondRowStripe" dxfId="2"/>
    </tableStyle>
    <tableStyle name="분할_26년03월-style 94" pivot="0" count="2">
      <tableStyleElement type="firstRowStripe" dxfId="1"/>
      <tableStyleElement type="secondRowStripe" dxfId="3"/>
    </tableStyle>
    <tableStyle name="분할_26년03월-style 95" pivot="0" count="2">
      <tableStyleElement type="firstRowStripe" dxfId="2"/>
      <tableStyleElement type="secondRowStripe" dxfId="1"/>
    </tableStyle>
    <tableStyle name="분할_26년03월-style 96" pivot="0" count="2">
      <tableStyleElement type="firstRowStripe" dxfId="1"/>
      <tableStyleElement type="secondRowStripe" dxfId="2"/>
    </tableStyle>
    <tableStyle name="분할_26년03월-style 97" pivot="0" count="2">
      <tableStyleElement type="firstRowStripe" dxfId="2"/>
      <tableStyleElement type="secondRowStripe" dxfId="1"/>
    </tableStyle>
    <tableStyle name="분할_26년03월-style 98" pivot="0" count="2">
      <tableStyleElement type="firstRowStripe" dxfId="1"/>
      <tableStyleElement type="secondRowStripe" dxfId="2"/>
    </tableStyle>
    <tableStyle name="분할_26년03월-style 99" pivot="0" count="2">
      <tableStyleElement type="firstRowStripe" dxfId="1"/>
      <tableStyleElement type="secondRowStripe" dxfId="2"/>
    </tableStyle>
    <tableStyle name="분할_26년03월-style 100" pivot="0" count="2">
      <tableStyleElement type="firstRowStripe" dxfId="1"/>
      <tableStyleElement type="secondRowStripe" dxfId="3"/>
    </tableStyle>
    <tableStyle name="분할_26년03월-style 101" pivot="0" count="2">
      <tableStyleElement type="firstRowStripe" dxfId="2"/>
      <tableStyleElement type="secondRowStripe" dxfId="1"/>
    </tableStyle>
    <tableStyle name="분할_26년03월-style 102" pivot="0" count="2">
      <tableStyleElement type="firstRowStripe" dxfId="1"/>
      <tableStyleElement type="secondRowStripe" dxfId="2"/>
    </tableStyle>
    <tableStyle name="분할_26년03월-style 103" pivot="0" count="2">
      <tableStyleElement type="firstRowStripe" dxfId="2"/>
      <tableStyleElement type="secondRowStripe" dxfId="1"/>
    </tableStyle>
    <tableStyle name="분할_26년03월-style 104" pivot="0" count="2">
      <tableStyleElement type="firstRowStripe" dxfId="1"/>
      <tableStyleElement type="secondRowStripe" dxfId="2"/>
    </tableStyle>
    <tableStyle name="분할_26년03월-style 105" pivot="0" count="2">
      <tableStyleElement type="firstRowStripe" dxfId="2"/>
      <tableStyleElement type="secondRowStripe" dxfId="1"/>
    </tableStyle>
    <tableStyle name="분할_26년03월-style 106" pivot="0" count="2">
      <tableStyleElement type="firstRowStripe" dxfId="1"/>
      <tableStyleElement type="secondRowStripe" dxfId="2"/>
    </tableStyle>
    <tableStyle name="분할_26년03월-style 107" pivot="0" count="2">
      <tableStyleElement type="firstRowStripe" dxfId="1"/>
      <tableStyleElement type="secondRowStripe" dxfId="2"/>
    </tableStyle>
    <tableStyle name="분할_26년03월-style 108" pivot="0" count="2">
      <tableStyleElement type="firstRowStripe" dxfId="1"/>
      <tableStyleElement type="secondRowStripe" dxfId="2"/>
    </tableStyle>
    <tableStyle name="분할_26년03월-style 109" pivot="0" count="2">
      <tableStyleElement type="firstRowStripe" dxfId="1"/>
      <tableStyleElement type="secondRowStripe" dxfId="2"/>
    </tableStyle>
    <tableStyle name="분할_26년03월-style 110" pivot="0" count="2">
      <tableStyleElement type="firstRowStripe" dxfId="1"/>
      <tableStyleElement type="secondRowStripe" dxfId="2"/>
    </tableStyle>
    <tableStyle name="분할_26년03월-style 111" pivot="0" count="2">
      <tableStyleElement type="firstRowStripe" dxfId="2"/>
      <tableStyleElement type="secondRowStripe" dxfId="1"/>
    </tableStyle>
    <tableStyle name="분할_26년03월-style 112" pivot="0" count="2">
      <tableStyleElement type="firstRowStripe" dxfId="1"/>
      <tableStyleElement type="secondRowStripe" dxfId="2"/>
    </tableStyle>
    <tableStyle name="분할_26년03월-style 113" pivot="0" count="2">
      <tableStyleElement type="firstRowStripe" dxfId="1"/>
      <tableStyleElement type="secondRowStripe" dxfId="2"/>
    </tableStyle>
    <tableStyle name="분할_26년03월-style 114" pivot="0" count="2">
      <tableStyleElement type="firstRowStripe" dxfId="1"/>
      <tableStyleElement type="secondRowStripe" dxfId="2"/>
    </tableStyle>
    <tableStyle name="분할_26년03월-style 115" pivot="0" count="2">
      <tableStyleElement type="firstRowStripe" dxfId="2"/>
      <tableStyleElement type="secondRowStripe" dxfId="1"/>
    </tableStyle>
    <tableStyle name="분할_26년03월-style 116" pivot="0" count="2">
      <tableStyleElement type="firstRowStripe" dxfId="1"/>
      <tableStyleElement type="secondRowStripe" dxfId="2"/>
    </tableStyle>
    <tableStyle name="분할_26년03월-style 117" pivot="0" count="2">
      <tableStyleElement type="firstRowStripe" dxfId="1"/>
      <tableStyleElement type="secondRowStripe" dxfId="2"/>
    </tableStyle>
    <tableStyle name="분할_26년03월-style 118" pivot="0" count="2">
      <tableStyleElement type="firstRowStripe" dxfId="2"/>
      <tableStyleElement type="secondRowStripe" dxfId="1"/>
    </tableStyle>
    <tableStyle name="분할_26년03월-style 119" pivot="0" count="2">
      <tableStyleElement type="firstRowStripe" dxfId="1"/>
      <tableStyleElement type="secondRowStripe" dxfId="2"/>
    </tableStyle>
    <tableStyle name="분할_26년03월-style 120" pivot="0" count="2">
      <tableStyleElement type="firstRowStripe" dxfId="1"/>
      <tableStyleElement type="secondRowStripe" dxfId="2"/>
    </tableStyle>
    <tableStyle name="분할_26년03월-style 121" pivot="0" count="2">
      <tableStyleElement type="firstRowStripe" dxfId="1"/>
      <tableStyleElement type="secondRowStripe" dxfId="2"/>
    </tableStyle>
    <tableStyle name="분할_26년03월-style 122" pivot="0" count="2">
      <tableStyleElement type="firstRowStripe" dxfId="1"/>
      <tableStyleElement type="secondRowStripe" dxfId="2"/>
    </tableStyle>
    <tableStyle name="분할_26년03월-style 123" pivot="0" count="2">
      <tableStyleElement type="firstRowStripe" dxfId="2"/>
      <tableStyleElement type="secondRowStripe" dxfId="1"/>
    </tableStyle>
    <tableStyle name="분할_26년03월-style 124" pivot="0" count="2">
      <tableStyleElement type="firstRowStripe" dxfId="2"/>
      <tableStyleElement type="secondRowStripe" dxfId="1"/>
    </tableStyle>
    <tableStyle name="분할_26년03월-style 125" pivot="0" count="2">
      <tableStyleElement type="firstRowStripe" dxfId="1"/>
      <tableStyleElement type="secondRowStripe" dxfId="2"/>
    </tableStyle>
    <tableStyle name="분할_26년03월-style 126" pivot="0" count="2">
      <tableStyleElement type="firstRowStripe" dxfId="1"/>
      <tableStyleElement type="secondRowStripe" dxfId="2"/>
    </tableStyle>
    <tableStyle name="분할_26년03월-style 127" pivot="0" count="2">
      <tableStyleElement type="firstRowStripe" dxfId="2"/>
      <tableStyleElement type="secondRowStripe" dxfId="1"/>
    </tableStyle>
    <tableStyle name="분할_26년03월-style 128" pivot="0" count="2">
      <tableStyleElement type="firstRowStripe" dxfId="2"/>
      <tableStyleElement type="secondRowStripe" dxfId="1"/>
    </tableStyle>
    <tableStyle name="분할_26년03월-style 129" pivot="0" count="2">
      <tableStyleElement type="firstRowStripe" dxfId="1"/>
      <tableStyleElement type="secondRowStripe" dxfId="2"/>
    </tableStyle>
    <tableStyle name="분할_26년03월-style 130" pivot="0" count="2">
      <tableStyleElement type="firstRowStripe" dxfId="1"/>
      <tableStyleElement type="secondRowStripe" dxfId="2"/>
    </tableStyle>
    <tableStyle name="분할_26년03월-style 131" pivot="0" count="2">
      <tableStyleElement type="firstRowStripe" dxfId="1"/>
      <tableStyleElement type="secondRowStripe" dxfId="2"/>
    </tableStyle>
    <tableStyle name="분할_26년03월-style 132" pivot="0" count="2">
      <tableStyleElement type="firstRowStripe" dxfId="2"/>
      <tableStyleElement type="secondRowStripe" dxfId="1"/>
    </tableStyle>
    <tableStyle name="분할_26년03월-style 133" pivot="0" count="2">
      <tableStyleElement type="firstRowStripe" dxfId="2"/>
      <tableStyleElement type="secondRowStripe" dxfId="1"/>
    </tableStyle>
    <tableStyle name="분할_26년03월-style 134" pivot="0" count="2">
      <tableStyleElement type="firstRowStripe" dxfId="2"/>
      <tableStyleElement type="secondRowStripe" dxfId="1"/>
    </tableStyle>
    <tableStyle name="분할_26년03월-style 135" pivot="0" count="2">
      <tableStyleElement type="firstRowStripe" dxfId="1"/>
      <tableStyleElement type="secondRowStripe" dxfId="2"/>
    </tableStyle>
    <tableStyle name="분할_26년03월-style 136" pivot="0" count="2">
      <tableStyleElement type="firstRowStripe" dxfId="2"/>
      <tableStyleElement type="secondRowStripe" dxfId="1"/>
    </tableStyle>
    <tableStyle name="분할_26년03월-style 137" pivot="0" count="2">
      <tableStyleElement type="firstRowStripe" dxfId="2"/>
      <tableStyleElement type="secondRowStripe" dxfId="1"/>
    </tableStyle>
    <tableStyle name="분할_26년03월-style 138" pivot="0" count="2">
      <tableStyleElement type="firstRowStripe" dxfId="2"/>
      <tableStyleElement type="secondRowStripe" dxfId="1"/>
    </tableStyle>
    <tableStyle name="분할_26년03월-style 139" pivot="0" count="2">
      <tableStyleElement type="firstRowStripe" dxfId="2"/>
      <tableStyleElement type="secondRowStripe" dxfId="1"/>
    </tableStyle>
    <tableStyle name="분할_26년03월-style 140" pivot="0" count="2">
      <tableStyleElement type="firstRowStripe" dxfId="1"/>
      <tableStyleElement type="secondRowStripe" dxfId="2"/>
    </tableStyle>
    <tableStyle name="분할_26년03월-style 141" pivot="0" count="2">
      <tableStyleElement type="firstRowStripe" dxfId="2"/>
      <tableStyleElement type="secondRowStripe" dxfId="1"/>
    </tableStyle>
    <tableStyle name="분할_26년03월-style 142" pivot="0" count="2">
      <tableStyleElement type="firstRowStripe" dxfId="2"/>
      <tableStyleElement type="secondRowStripe" dxfId="1"/>
    </tableStyle>
    <tableStyle name="분할_26년03월-style 143" pivot="0" count="2">
      <tableStyleElement type="firstRowStripe" dxfId="2"/>
      <tableStyleElement type="secondRowStripe" dxfId="1"/>
    </tableStyle>
    <tableStyle name="분할_26년03월-style 144" pivot="0" count="2">
      <tableStyleElement type="firstRowStripe" dxfId="2"/>
      <tableStyleElement type="secondRowStripe" dxfId="1"/>
    </tableStyle>
    <tableStyle name="분할_26년03월-style 145" pivot="0" count="2">
      <tableStyleElement type="firstRowStripe" dxfId="2"/>
      <tableStyleElement type="secondRowStripe" dxfId="1"/>
    </tableStyle>
    <tableStyle name="분할_26년03월-style 146" pivot="0" count="2">
      <tableStyleElement type="firstRowStripe" dxfId="2"/>
      <tableStyleElement type="secondRowStripe" dxfId="1"/>
    </tableStyle>
    <tableStyle name="분할_26년03월-style 147" pivot="0" count="2">
      <tableStyleElement type="firstRowStripe" dxfId="2"/>
      <tableStyleElement type="secondRowStripe" dxfId="1"/>
    </tableStyle>
    <tableStyle name="분할_26년03월-style 148" pivot="0" count="2">
      <tableStyleElement type="firstRowStripe" dxfId="1"/>
      <tableStyleElement type="secondRowStripe" dxfId="2"/>
    </tableStyle>
    <tableStyle name="분할_26년03월-style 149" pivot="0" count="2">
      <tableStyleElement type="firstRowStripe" dxfId="2"/>
      <tableStyleElement type="secondRowStripe" dxfId="1"/>
    </tableStyle>
    <tableStyle name="분할_26년03월-style 150" pivot="0" count="2">
      <tableStyleElement type="firstRowStripe" dxfId="2"/>
      <tableStyleElement type="secondRowStripe" dxfId="1"/>
    </tableStyle>
    <tableStyle name="분할_26년03월-style 151" pivot="0" count="2">
      <tableStyleElement type="firstRowStripe" dxfId="1"/>
      <tableStyleElement type="secondRowStripe" dxfId="2"/>
    </tableStyle>
    <tableStyle name="분할_26년03월-style 152" pivot="0" count="2">
      <tableStyleElement type="firstRowStripe" dxfId="2"/>
      <tableStyleElement type="secondRowStripe" dxfId="1"/>
    </tableStyle>
    <tableStyle name="분할_26년03월-style 153" pivot="0" count="2">
      <tableStyleElement type="firstRowStripe" dxfId="2"/>
      <tableStyleElement type="secondRowStripe" dxfId="1"/>
    </tableStyle>
    <tableStyle name="분할_26년03월-style 154" pivot="0" count="2">
      <tableStyleElement type="firstRowStripe" dxfId="1"/>
      <tableStyleElement type="secondRowStripe" dxfId="2"/>
    </tableStyle>
    <tableStyle name="분할_26년03월-style 155" pivot="0" count="2">
      <tableStyleElement type="firstRowStripe" dxfId="1"/>
      <tableStyleElement type="secondRowStripe" dxfId="2"/>
    </tableStyle>
    <tableStyle name="분할_26년03월-style 156" pivot="0" count="2">
      <tableStyleElement type="firstRowStripe" dxfId="2"/>
      <tableStyleElement type="secondRowStripe" dxfId="1"/>
    </tableStyle>
    <tableStyle name="분할_26년03월-style 157" pivot="0" count="2">
      <tableStyleElement type="firstRowStripe" dxfId="1"/>
      <tableStyleElement type="secondRowStripe" dxfId="2"/>
    </tableStyle>
    <tableStyle name="분할_26년03월-style 158" pivot="0" count="2">
      <tableStyleElement type="firstRowStripe" dxfId="2"/>
      <tableStyleElement type="secondRowStripe" dxfId="1"/>
    </tableStyle>
    <tableStyle name="분할_26년03월-style 159" pivot="0" count="2">
      <tableStyleElement type="firstRowStripe" dxfId="2"/>
      <tableStyleElement type="secondRowStripe" dxfId="1"/>
    </tableStyle>
    <tableStyle name="분할_26년03월-style 160" pivot="0" count="2">
      <tableStyleElement type="firstRowStripe" dxfId="2"/>
      <tableStyleElement type="secondRowStripe" dxfId="1"/>
    </tableStyle>
    <tableStyle name="분할_26년03월-style 161" pivot="0" count="2">
      <tableStyleElement type="firstRowStripe" dxfId="2"/>
      <tableStyleElement type="secondRowStripe" dxfId="1"/>
    </tableStyle>
    <tableStyle name="분할_26년03월-style 162" pivot="0" count="2">
      <tableStyleElement type="firstRowStripe" dxfId="1"/>
      <tableStyleElement type="secondRowStripe" dxfId="2"/>
    </tableStyle>
    <tableStyle name="분할_26년03월-style 163" pivot="0" count="2">
      <tableStyleElement type="firstRowStripe" dxfId="2"/>
      <tableStyleElement type="secondRowStripe" dxfId="1"/>
    </tableStyle>
    <tableStyle name="분할_26년03월-style 164" pivot="0" count="2">
      <tableStyleElement type="firstRowStripe" dxfId="1"/>
      <tableStyleElement type="secondRowStripe" dxfId="2"/>
    </tableStyle>
    <tableStyle name="분할_26년03월-style 165" pivot="0" count="2">
      <tableStyleElement type="firstRowStripe" dxfId="2"/>
      <tableStyleElement type="secondRowStripe" dxfId="1"/>
    </tableStyle>
    <tableStyle name="분할_26년03월-style 166" pivot="0" count="2">
      <tableStyleElement type="firstRowStripe" dxfId="1"/>
      <tableStyleElement type="secondRowStripe" dxfId="2"/>
    </tableStyle>
    <tableStyle name="분할_26년03월-style 167" pivot="0" count="2">
      <tableStyleElement type="firstRowStripe" dxfId="2"/>
      <tableStyleElement type="secondRowStripe" dxfId="1"/>
    </tableStyle>
    <tableStyle name="분할_26년03월-style 168" pivot="0" count="2">
      <tableStyleElement type="firstRowStripe" dxfId="1"/>
      <tableStyleElement type="secondRowStripe" dxfId="2"/>
    </tableStyle>
    <tableStyle name="분할_26년03월-style 169" pivot="0" count="2">
      <tableStyleElement type="firstRowStripe" dxfId="1"/>
      <tableStyleElement type="secondRowStripe" dxfId="2"/>
    </tableStyle>
    <tableStyle name="분할_26년03월-style 170" pivot="0" count="2">
      <tableStyleElement type="firstRowStripe" dxfId="2"/>
      <tableStyleElement type="secondRowStripe" dxfId="1"/>
    </tableStyle>
    <tableStyle name="분할_26년03월-style 171" pivot="0" count="2">
      <tableStyleElement type="firstRowStripe" dxfId="1"/>
      <tableStyleElement type="secondRowStripe" dxfId="2"/>
    </tableStyle>
    <tableStyle name="분할_26년03월-style 172" pivot="0" count="2">
      <tableStyleElement type="firstRowStripe" dxfId="1"/>
      <tableStyleElement type="secondRowStripe" dxfId="2"/>
    </tableStyle>
    <tableStyle name="분할_26년03월-style 173" pivot="0" count="2">
      <tableStyleElement type="firstRowStripe" dxfId="2"/>
      <tableStyleElement type="secondRowStripe" dxfId="1"/>
    </tableStyle>
    <tableStyle name="분할_26년03월-style 174" pivot="0" count="2">
      <tableStyleElement type="firstRowStripe" dxfId="1"/>
      <tableStyleElement type="secondRowStripe" dxfId="2"/>
    </tableStyle>
    <tableStyle name="분할_26년03월-style 175" pivot="0" count="2">
      <tableStyleElement type="firstRowStripe" dxfId="1"/>
      <tableStyleElement type="secondRowStripe" dxfId="2"/>
    </tableStyle>
    <tableStyle name="분할_26년03월-style 176" pivot="0" count="2">
      <tableStyleElement type="firstRowStripe" dxfId="1"/>
      <tableStyleElement type="secondRowStripe" dxfId="2"/>
    </tableStyle>
    <tableStyle name="분할_26년03월-style 177" pivot="0" count="2">
      <tableStyleElement type="firstRowStripe" dxfId="1"/>
      <tableStyleElement type="secondRowStripe" dxfId="2"/>
    </tableStyle>
    <tableStyle name="분할_26년03월-style 178" pivot="0" count="2">
      <tableStyleElement type="firstRowStripe" dxfId="1"/>
      <tableStyleElement type="secondRowStripe" dxfId="2"/>
    </tableStyle>
    <tableStyle name="분할_26년03월-style 179" pivot="0" count="2">
      <tableStyleElement type="firstRowStripe" dxfId="1"/>
      <tableStyleElement type="secondRowStripe" dxfId="2"/>
    </tableStyle>
    <tableStyle name="분할_26년03월-style 180" pivot="0" count="2">
      <tableStyleElement type="firstRowStripe" dxfId="1"/>
      <tableStyleElement type="secondRowStripe" dxfId="2"/>
    </tableStyle>
    <tableStyle name="분할_26년03월-style 181" pivot="0" count="2">
      <tableStyleElement type="firstRowStripe" dxfId="1"/>
      <tableStyleElement type="secondRowStripe" dxfId="2"/>
    </tableStyle>
    <tableStyle name="분할_26년03월-style 182" pivot="0" count="2">
      <tableStyleElement type="firstRowStripe" dxfId="1"/>
      <tableStyleElement type="secondRowStripe" dxfId="2"/>
    </tableStyle>
    <tableStyle name="분할_26년03월-style 183" pivot="0" count="2">
      <tableStyleElement type="firstRowStripe" dxfId="1"/>
      <tableStyleElement type="secondRowStripe" dxfId="2"/>
    </tableStyle>
    <tableStyle name="분할_26년03월-style 184" pivot="0" count="2">
      <tableStyleElement type="firstRowStripe" dxfId="1"/>
      <tableStyleElement type="secondRowStripe" dxfId="2"/>
    </tableStyle>
    <tableStyle name="분할_26년03월-style 185" pivot="0" count="2">
      <tableStyleElement type="firstRowStripe" dxfId="1"/>
      <tableStyleElement type="secondRowStripe" dxfId="2"/>
    </tableStyle>
    <tableStyle name="분할_26년03월-style 186" pivot="0" count="2">
      <tableStyleElement type="firstRowStripe" dxfId="2"/>
      <tableStyleElement type="secondRowStripe" dxfId="1"/>
    </tableStyle>
    <tableStyle name="분할_26년03월-style 187" pivot="0" count="2">
      <tableStyleElement type="firstRowStripe" dxfId="1"/>
      <tableStyleElement type="secondRowStripe" dxfId="2"/>
    </tableStyle>
    <tableStyle name="분할_26년03월-style 188" pivot="0" count="2">
      <tableStyleElement type="firstRowStripe" dxfId="1"/>
      <tableStyleElement type="secondRowStripe" dxfId="2"/>
    </tableStyle>
    <tableStyle name="분할_26년03월-style 189" pivot="0" count="2">
      <tableStyleElement type="firstRowStripe" dxfId="1"/>
      <tableStyleElement type="secondRowStripe" dxfId="2"/>
    </tableStyle>
    <tableStyle name="분할_26년03월-style 190" pivot="0" count="2">
      <tableStyleElement type="firstRowStripe" dxfId="1"/>
      <tableStyleElement type="secondRowStripe" dxfId="2"/>
    </tableStyle>
    <tableStyle name="분할_26년03월-style 191" pivot="0" count="2">
      <tableStyleElement type="firstRowStripe" dxfId="1"/>
      <tableStyleElement type="secondRowStripe" dxfId="2"/>
    </tableStyle>
    <tableStyle name="분할_26년03월-style 192" pivot="0" count="2">
      <tableStyleElement type="firstRowStripe" dxfId="2"/>
      <tableStyleElement type="secondRowStripe" dxfId="1"/>
    </tableStyle>
    <tableStyle name="분할_26년03월-style 193" pivot="0" count="2">
      <tableStyleElement type="firstRowStripe" dxfId="1"/>
      <tableStyleElement type="secondRowStripe" dxfId="2"/>
    </tableStyle>
    <tableStyle name="분할_26년03월-style 194" pivot="0" count="2">
      <tableStyleElement type="firstRowStripe" dxfId="1"/>
      <tableStyleElement type="secondRowStripe" dxfId="2"/>
    </tableStyle>
    <tableStyle name="분할_26년03월-style 195" pivot="0" count="2">
      <tableStyleElement type="firstRowStripe" dxfId="1"/>
      <tableStyleElement type="secondRowStripe" dxfId="2"/>
    </tableStyle>
    <tableStyle name="분할_26년03월-style 196" pivot="0" count="2">
      <tableStyleElement type="firstRowStripe" dxfId="1"/>
      <tableStyleElement type="secondRowStripe" dxfId="2"/>
    </tableStyle>
    <tableStyle name="분할_26년03월-style 197" pivot="0" count="2">
      <tableStyleElement type="firstRowStripe" dxfId="2"/>
      <tableStyleElement type="secondRowStripe" dxfId="1"/>
    </tableStyle>
    <tableStyle name="분할_26년03월-style 198" pivot="0" count="2">
      <tableStyleElement type="firstRowStripe" dxfId="1"/>
      <tableStyleElement type="secondRowStripe" dxfId="2"/>
    </tableStyle>
    <tableStyle name="분할_26년03월-style 199" pivot="0" count="2">
      <tableStyleElement type="firstRowStripe" dxfId="2"/>
      <tableStyleElement type="secondRowStripe" dxfId="1"/>
    </tableStyle>
    <tableStyle name="분할_26년03월-style 200" pivot="0" count="2">
      <tableStyleElement type="firstRowStripe" dxfId="1"/>
      <tableStyleElement type="secondRowStripe" dxfId="2"/>
    </tableStyle>
    <tableStyle name="분할_26년03월-style 201" pivot="0" count="2">
      <tableStyleElement type="firstRowStripe" dxfId="1"/>
      <tableStyleElement type="secondRowStripe" dxfId="2"/>
    </tableStyle>
    <tableStyle name="분할_26년03월-style 202" pivot="0" count="2">
      <tableStyleElement type="firstRowStripe" dxfId="1"/>
      <tableStyleElement type="secondRowStripe" dxfId="2"/>
    </tableStyle>
    <tableStyle name="분할_26년03월-style 203" pivot="0" count="2">
      <tableStyleElement type="firstRowStripe" dxfId="1"/>
      <tableStyleElement type="secondRowStripe" dxfId="2"/>
    </tableStyle>
    <tableStyle name="분할_26년03월-style 204" pivot="0" count="2">
      <tableStyleElement type="firstRowStripe" dxfId="2"/>
      <tableStyleElement type="secondRowStripe" dxfId="1"/>
    </tableStyle>
    <tableStyle name="분할_26년03월-style 205" pivot="0" count="2">
      <tableStyleElement type="firstRowStripe" dxfId="1"/>
      <tableStyleElement type="secondRowStripe" dxfId="2"/>
    </tableStyle>
    <tableStyle name="분할_26년03월-style 206" pivot="0" count="2">
      <tableStyleElement type="firstRowStripe" dxfId="1"/>
      <tableStyleElement type="secondRowStripe" dxfId="2"/>
    </tableStyle>
    <tableStyle name="분할_26년03월-style 207" pivot="0" count="2">
      <tableStyleElement type="firstRowStripe" dxfId="2"/>
      <tableStyleElement type="secondRowStripe" dxfId="1"/>
    </tableStyle>
    <tableStyle name="분할_26년03월-style 208" pivot="0" count="2">
      <tableStyleElement type="firstRowStripe" dxfId="1"/>
      <tableStyleElement type="secondRowStripe" dxfId="2"/>
    </tableStyle>
    <tableStyle name="분할_26년03월-style 209" pivot="0" count="2">
      <tableStyleElement type="firstRowStripe" dxfId="2"/>
      <tableStyleElement type="secondRowStripe" dxfId="1"/>
    </tableStyle>
    <tableStyle name="분할_26년03월-style 210" pivot="0" count="2">
      <tableStyleElement type="firstRowStripe" dxfId="2"/>
      <tableStyleElement type="secondRowStripe" dxfId="1"/>
    </tableStyle>
    <tableStyle name="분할_26년03월-style 211" pivot="0" count="2">
      <tableStyleElement type="firstRowStripe" dxfId="1"/>
      <tableStyleElement type="secondRowStripe" dxfId="2"/>
    </tableStyle>
    <tableStyle name="분할_26년03월-style 212" pivot="0" count="2">
      <tableStyleElement type="firstRowStripe" dxfId="1"/>
      <tableStyleElement type="secondRowStripe" dxfId="2"/>
    </tableStyle>
    <tableStyle name="분할_26년03월-style 213" pivot="0" count="2">
      <tableStyleElement type="firstRowStripe" dxfId="1"/>
      <tableStyleElement type="secondRowStripe" dxfId="2"/>
    </tableStyle>
    <tableStyle name="분할_26년03월-style 214" pivot="0" count="2">
      <tableStyleElement type="firstRowStripe" dxfId="1"/>
      <tableStyleElement type="secondRowStripe" dxfId="2"/>
    </tableStyle>
    <tableStyle name="분할_26년03월-style 215" pivot="0" count="2">
      <tableStyleElement type="firstRowStripe" dxfId="1"/>
      <tableStyleElement type="secondRowStripe" dxfId="2"/>
    </tableStyle>
    <tableStyle name="분할_26년03월-style 216" pivot="0" count="2">
      <tableStyleElement type="firstRowStripe" dxfId="1"/>
      <tableStyleElement type="secondRowStripe" dxfId="2"/>
    </tableStyle>
    <tableStyle name="분할_26년03월-style 217" pivot="0" count="2">
      <tableStyleElement type="firstRowStripe" dxfId="1"/>
      <tableStyleElement type="secondRowStripe" dxfId="2"/>
    </tableStyle>
    <tableStyle name="분할_26년03월-style 218" pivot="0" count="2">
      <tableStyleElement type="firstRowStripe" dxfId="2"/>
      <tableStyleElement type="secondRowStripe" dxfId="1"/>
    </tableStyle>
    <tableStyle name="분할_26년03월-style 219" pivot="0" count="2">
      <tableStyleElement type="firstRowStripe" dxfId="1"/>
      <tableStyleElement type="secondRowStripe" dxfId="2"/>
    </tableStyle>
    <tableStyle name="분할_26년03월-style 220" pivot="0" count="2">
      <tableStyleElement type="firstRowStripe" dxfId="2"/>
      <tableStyleElement type="secondRowStripe" dxfId="1"/>
    </tableStyle>
    <tableStyle name="분할_26년03월-style 221" pivot="0" count="2">
      <tableStyleElement type="firstRowStripe" dxfId="1"/>
      <tableStyleElement type="secondRowStripe" dxfId="2"/>
    </tableStyle>
    <tableStyle name="분할_26년03월-style 222" pivot="0" count="2">
      <tableStyleElement type="firstRowStripe" dxfId="2"/>
      <tableStyleElement type="secondRowStripe" dxfId="1"/>
    </tableStyle>
    <tableStyle name="분할_26년03월-style 223" pivot="0" count="2">
      <tableStyleElement type="firstRowStripe" dxfId="2"/>
      <tableStyleElement type="secondRowStripe" dxfId="1"/>
    </tableStyle>
    <tableStyle name="분할_26년03월-style 224" pivot="0" count="2">
      <tableStyleElement type="firstRowStripe" dxfId="1"/>
      <tableStyleElement type="secondRowStripe" dxfId="2"/>
    </tableStyle>
    <tableStyle name="분할_26년03월-style 225" pivot="0" count="2">
      <tableStyleElement type="firstRowStripe" dxfId="1"/>
      <tableStyleElement type="secondRowStripe" dxfId="2"/>
    </tableStyle>
    <tableStyle name="분할_26년03월-style 226" pivot="0" count="2">
      <tableStyleElement type="firstRowStripe" dxfId="1"/>
      <tableStyleElement type="secondRowStripe" dxfId="2"/>
    </tableStyle>
    <tableStyle name="분할_26년03월-style 227" pivot="0" count="2">
      <tableStyleElement type="firstRowStripe" dxfId="2"/>
      <tableStyleElement type="secondRowStripe" dxfId="1"/>
    </tableStyle>
    <tableStyle name="분할_26년03월-style 228" pivot="0" count="2">
      <tableStyleElement type="firstRowStripe" dxfId="2"/>
      <tableStyleElement type="secondRowStripe" dxfId="1"/>
    </tableStyle>
    <tableStyle name="분할_26년03월-style 229" pivot="0" count="2">
      <tableStyleElement type="firstRowStripe" dxfId="2"/>
      <tableStyleElement type="secondRowStripe" dxfId="1"/>
    </tableStyle>
    <tableStyle name="분할_26년03월-style 230" pivot="0" count="2">
      <tableStyleElement type="firstRowStripe" dxfId="1"/>
      <tableStyleElement type="secondRowStripe" dxfId="2"/>
    </tableStyle>
    <tableStyle name="분할_26년03월-style 231" pivot="0" count="2">
      <tableStyleElement type="firstRowStripe" dxfId="2"/>
      <tableStyleElement type="secondRowStripe" dxfId="1"/>
    </tableStyle>
    <tableStyle name="분할_26년03월-style 232" pivot="0" count="2">
      <tableStyleElement type="firstRowStripe" dxfId="1"/>
      <tableStyleElement type="secondRowStripe" dxfId="2"/>
    </tableStyle>
    <tableStyle name="분할_26년03월-style 233" pivot="0" count="2">
      <tableStyleElement type="firstRowStripe" dxfId="2"/>
      <tableStyleElement type="secondRowStripe" dxfId="1"/>
    </tableStyle>
    <tableStyle name="분할_26년03월-style 234" pivot="0" count="2">
      <tableStyleElement type="firstRowStripe" dxfId="2"/>
      <tableStyleElement type="secondRowStripe" dxfId="1"/>
    </tableStyle>
    <tableStyle name="분할_26년03월-style 235" pivot="0" count="2">
      <tableStyleElement type="firstRowStripe" dxfId="2"/>
      <tableStyleElement type="secondRowStripe" dxfId="1"/>
    </tableStyle>
    <tableStyle name="분할_26년03월-style 236" pivot="0" count="2">
      <tableStyleElement type="firstRowStripe" dxfId="2"/>
      <tableStyleElement type="secondRowStripe" dxfId="1"/>
    </tableStyle>
    <tableStyle name="분할_26년03월-style 237" pivot="0" count="2">
      <tableStyleElement type="firstRowStripe" dxfId="2"/>
      <tableStyleElement type="secondRowStripe" dxfId="1"/>
    </tableStyle>
    <tableStyle name="분할_26년03월-style 238" pivot="0" count="2">
      <tableStyleElement type="firstRowStripe" dxfId="2"/>
      <tableStyleElement type="secondRowStripe" dxfId="1"/>
    </tableStyle>
    <tableStyle name="분할_26년03월-style 239" pivot="0" count="2">
      <tableStyleElement type="firstRowStripe" dxfId="2"/>
      <tableStyleElement type="secondRowStripe" dxfId="1"/>
    </tableStyle>
    <tableStyle name="분할_26년03월-style 240" pivot="0" count="2">
      <tableStyleElement type="firstRowStripe" dxfId="1"/>
      <tableStyleElement type="secondRowStripe" dxfId="2"/>
    </tableStyle>
    <tableStyle name="분할_26년03월-style 241" pivot="0" count="2">
      <tableStyleElement type="firstRowStripe" dxfId="2"/>
      <tableStyleElement type="secondRowStripe" dxfId="1"/>
    </tableStyle>
    <tableStyle name="분할_26년03월-style 242" pivot="0" count="2">
      <tableStyleElement type="firstRowStripe" dxfId="1"/>
      <tableStyleElement type="secondRowStripe" dxfId="2"/>
    </tableStyle>
    <tableStyle name="분할_26년03월-style 243" pivot="0" count="2">
      <tableStyleElement type="firstRowStripe" dxfId="1"/>
      <tableStyleElement type="secondRowStripe" dxfId="2"/>
    </tableStyle>
    <tableStyle name="분할_26년03월-style 244" pivot="0" count="2">
      <tableStyleElement type="firstRowStripe" dxfId="1"/>
      <tableStyleElement type="secondRowStripe" dxfId="2"/>
    </tableStyle>
    <tableStyle name="분할_26년03월-style 245" pivot="0" count="2">
      <tableStyleElement type="firstRowStripe" dxfId="2"/>
      <tableStyleElement type="secondRowStripe" dxfId="1"/>
    </tableStyle>
    <tableStyle name="분할_26년03월-style 246" pivot="0" count="2">
      <tableStyleElement type="firstRowStripe" dxfId="1"/>
      <tableStyleElement type="secondRowStripe" dxfId="2"/>
    </tableStyle>
    <tableStyle name="분할_26년03월-style 247" pivot="0" count="2">
      <tableStyleElement type="firstRowStripe" dxfId="2"/>
      <tableStyleElement type="secondRowStripe" dxfId="1"/>
    </tableStyle>
    <tableStyle name="분할_26년03월-style 248" pivot="0" count="2">
      <tableStyleElement type="firstRowStripe" dxfId="2"/>
      <tableStyleElement type="secondRowStripe" dxfId="1"/>
    </tableStyle>
    <tableStyle name="분할_26년03월-style 249" pivot="0" count="2">
      <tableStyleElement type="firstRowStripe" dxfId="1"/>
      <tableStyleElement type="secondRowStripe" dxfId="2"/>
    </tableStyle>
    <tableStyle name="분할_26년03월-style 250" pivot="0" count="2">
      <tableStyleElement type="firstRowStripe" dxfId="2"/>
      <tableStyleElement type="secondRowStripe" dxfId="1"/>
    </tableStyle>
    <tableStyle name="분할_26년03월-style 251" pivot="0" count="2">
      <tableStyleElement type="firstRowStripe" dxfId="2"/>
      <tableStyleElement type="secondRowStripe" dxfId="1"/>
    </tableStyle>
    <tableStyle name="분할_26년03월-style 252" pivot="0" count="2">
      <tableStyleElement type="firstRowStripe" dxfId="1"/>
      <tableStyleElement type="secondRowStripe" dxfId="2"/>
    </tableStyle>
    <tableStyle name="분할_26년03월-style 253" pivot="0" count="2">
      <tableStyleElement type="firstRowStripe" dxfId="2"/>
      <tableStyleElement type="secondRowStripe" dxfId="1"/>
    </tableStyle>
    <tableStyle name="분할_26년03월-style 254" pivot="0" count="2">
      <tableStyleElement type="firstRowStripe" dxfId="2"/>
      <tableStyleElement type="secondRowStripe" dxfId="1"/>
    </tableStyle>
    <tableStyle name="분할_26년03월-style 255" pivot="0" count="2">
      <tableStyleElement type="firstRowStripe" dxfId="2"/>
      <tableStyleElement type="secondRowStripe" dxfId="1"/>
    </tableStyle>
    <tableStyle name="분할_26년03월-style 256" pivot="0" count="2">
      <tableStyleElement type="firstRowStripe" dxfId="2"/>
      <tableStyleElement type="secondRowStripe" dxfId="1"/>
    </tableStyle>
    <tableStyle name="분할_26년03월-style 257" pivot="0" count="2">
      <tableStyleElement type="firstRowStripe" dxfId="2"/>
      <tableStyleElement type="secondRowStripe" dxfId="1"/>
    </tableStyle>
    <tableStyle name="분할_26년03월-style 258" pivot="0" count="2">
      <tableStyleElement type="firstRowStripe" dxfId="1"/>
      <tableStyleElement type="secondRowStripe" dxfId="2"/>
    </tableStyle>
    <tableStyle name="분할_26년03월-style 259" pivot="0" count="2">
      <tableStyleElement type="firstRowStripe" dxfId="2"/>
      <tableStyleElement type="secondRowStripe" dxfId="1"/>
    </tableStyle>
    <tableStyle name="분할_26년03월-style 260" pivot="0" count="2">
      <tableStyleElement type="firstRowStripe" dxfId="2"/>
      <tableStyleElement type="secondRowStripe" dxfId="1"/>
    </tableStyle>
    <tableStyle name="분할_26년03월-style 261" pivot="0" count="2">
      <tableStyleElement type="firstRowStripe" dxfId="1"/>
      <tableStyleElement type="secondRowStripe" dxfId="2"/>
    </tableStyle>
    <tableStyle name="분할_26년03월-style 262" pivot="0" count="2">
      <tableStyleElement type="firstRowStripe" dxfId="1"/>
      <tableStyleElement type="secondRowStripe" dxfId="2"/>
    </tableStyle>
    <tableStyle name="분할_26년03월-style 263" pivot="0" count="2">
      <tableStyleElement type="firstRowStripe" dxfId="1"/>
      <tableStyleElement type="secondRowStripe" dxfId="2"/>
    </tableStyle>
    <tableStyle name="분할_26년03월-style 264" pivot="0" count="2">
      <tableStyleElement type="firstRowStripe" dxfId="2"/>
      <tableStyleElement type="secondRowStripe" dxfId="1"/>
    </tableStyle>
    <tableStyle name="분할_26년03월-style 265" pivot="0" count="2">
      <tableStyleElement type="firstRowStripe" dxfId="2"/>
      <tableStyleElement type="secondRowStripe" dxfId="1"/>
    </tableStyle>
    <tableStyle name="분할_26년03월-style 266" pivot="0" count="2">
      <tableStyleElement type="firstRowStripe" dxfId="1"/>
      <tableStyleElement type="secondRowStripe" dxfId="2"/>
    </tableStyle>
    <tableStyle name="분할_26년03월-style 267" pivot="0" count="2">
      <tableStyleElement type="firstRowStripe" dxfId="2"/>
      <tableStyleElement type="secondRowStripe" dxfId="1"/>
    </tableStyle>
    <tableStyle name="분할_26년03월-style 268" pivot="0" count="2">
      <tableStyleElement type="firstRowStripe" dxfId="2"/>
      <tableStyleElement type="secondRowStripe" dxfId="1"/>
    </tableStyle>
    <tableStyle name="분할_26년03월-style 269" pivot="0" count="2">
      <tableStyleElement type="firstRowStripe" dxfId="2"/>
      <tableStyleElement type="secondRowStripe" dxfId="1"/>
    </tableStyle>
    <tableStyle name="분할_26년03월-style 270" pivot="0" count="2">
      <tableStyleElement type="firstRowStripe" dxfId="2"/>
      <tableStyleElement type="secondRowStripe" dxfId="1"/>
    </tableStyle>
    <tableStyle name="분할_26년03월-style 271" pivot="0" count="2">
      <tableStyleElement type="firstRowStripe" dxfId="2"/>
      <tableStyleElement type="secondRowStripe" dxfId="1"/>
    </tableStyle>
    <tableStyle name="분할_26년03월-style 272" pivot="0" count="2">
      <tableStyleElement type="firstRowStripe" dxfId="1"/>
      <tableStyleElement type="secondRowStripe" dxfId="2"/>
    </tableStyle>
    <tableStyle name="분할_26년03월-style 273" pivot="0" count="2">
      <tableStyleElement type="firstRowStripe" dxfId="1"/>
      <tableStyleElement type="secondRowStripe" dxfId="2"/>
    </tableStyle>
    <tableStyle name="분할_26년03월-style 274" pivot="0" count="2">
      <tableStyleElement type="firstRowStripe" dxfId="2"/>
      <tableStyleElement type="secondRowStripe" dxfId="1"/>
    </tableStyle>
    <tableStyle name="분할_26년03월-style 275" pivot="0" count="2">
      <tableStyleElement type="firstRowStripe" dxfId="1"/>
      <tableStyleElement type="secondRowStripe" dxfId="2"/>
    </tableStyle>
    <tableStyle name="분할_26년03월-style 276" pivot="0" count="2">
      <tableStyleElement type="firstRowStripe" dxfId="2"/>
      <tableStyleElement type="secondRowStripe" dxfId="1"/>
    </tableStyle>
    <tableStyle name="분할_26년03월-style 277" pivot="0" count="2">
      <tableStyleElement type="firstRowStripe" dxfId="2"/>
      <tableStyleElement type="secondRowStripe" dxfId="1"/>
    </tableStyle>
    <tableStyle name="분할_26년03월-style 278" pivot="0" count="2">
      <tableStyleElement type="firstRowStripe" dxfId="2"/>
      <tableStyleElement type="secondRowStripe" dxfId="1"/>
    </tableStyle>
    <tableStyle name="분할_26년03월-style 279" pivot="0" count="2">
      <tableStyleElement type="firstRowStripe" dxfId="1"/>
      <tableStyleElement type="secondRowStripe" dxfId="2"/>
    </tableStyle>
    <tableStyle name="분할_26년03월-style 280" pivot="0" count="2">
      <tableStyleElement type="firstRowStripe" dxfId="2"/>
      <tableStyleElement type="secondRowStripe" dxfId="1"/>
    </tableStyle>
    <tableStyle name="분할_26년03월-style 281" pivot="0" count="2">
      <tableStyleElement type="firstRowStripe" dxfId="1"/>
      <tableStyleElement type="secondRowStripe" dxfId="2"/>
    </tableStyle>
    <tableStyle name="분할_26년03월-style 282" pivot="0" count="2">
      <tableStyleElement type="firstRowStripe" dxfId="2"/>
      <tableStyleElement type="secondRowStripe" dxfId="1"/>
    </tableStyle>
    <tableStyle name="분할_26년03월-style 283" pivot="0" count="2">
      <tableStyleElement type="firstRowStripe" dxfId="2"/>
      <tableStyleElement type="secondRowStripe" dxfId="1"/>
    </tableStyle>
    <tableStyle name="분할_26년03월-style 284" pivot="0" count="2">
      <tableStyleElement type="firstRowStripe" dxfId="2"/>
      <tableStyleElement type="secondRowStripe" dxfId="1"/>
    </tableStyle>
    <tableStyle name="분할_26년03월-style 285" pivot="0" count="2">
      <tableStyleElement type="firstRowStripe" dxfId="1"/>
      <tableStyleElement type="secondRowStripe" dxfId="2"/>
    </tableStyle>
    <tableStyle name="분할_26년03월-style 286" pivot="0" count="2">
      <tableStyleElement type="firstRowStripe" dxfId="1"/>
      <tableStyleElement type="secondRowStripe" dxfId="2"/>
    </tableStyle>
    <tableStyle name="분할_26년03월-style 287" pivot="0" count="2">
      <tableStyleElement type="firstRowStripe" dxfId="1"/>
      <tableStyleElement type="secondRowStripe" dxfId="2"/>
    </tableStyle>
    <tableStyle name="분할_26년03월-style 288" pivot="0" count="2">
      <tableStyleElement type="firstRowStripe" dxfId="2"/>
      <tableStyleElement type="secondRowStripe" dxfId="1"/>
    </tableStyle>
    <tableStyle name="분할_26년03월-style 289" pivot="0" count="2">
      <tableStyleElement type="firstRowStripe" dxfId="2"/>
      <tableStyleElement type="secondRowStripe" dxfId="1"/>
    </tableStyle>
    <tableStyle name="분할_26년03월-style 290" pivot="0" count="2">
      <tableStyleElement type="firstRowStripe" dxfId="2"/>
      <tableStyleElement type="secondRowStripe" dxfId="1"/>
    </tableStyle>
    <tableStyle name="분할_26년03월-style 291" pivot="0" count="2">
      <tableStyleElement type="firstRowStripe" dxfId="1"/>
      <tableStyleElement type="secondRowStripe" dxfId="2"/>
    </tableStyle>
    <tableStyle name="분할_26년03월-style 292" pivot="0" count="2">
      <tableStyleElement type="firstRowStripe" dxfId="1"/>
      <tableStyleElement type="secondRowStripe" dxfId="2"/>
    </tableStyle>
    <tableStyle name="분할_26년03월-style 293" pivot="0" count="2">
      <tableStyleElement type="firstRowStripe" dxfId="1"/>
      <tableStyleElement type="secondRowStripe" dxfId="2"/>
    </tableStyle>
    <tableStyle name="분할_26년03월-style 294" pivot="0" count="2">
      <tableStyleElement type="firstRowStripe" dxfId="2"/>
      <tableStyleElement type="secondRowStripe" dxfId="1"/>
    </tableStyle>
    <tableStyle name="분할_26년03월-style 295" pivot="0" count="2">
      <tableStyleElement type="firstRowStripe" dxfId="2"/>
      <tableStyleElement type="secondRowStripe" dxfId="1"/>
    </tableStyle>
    <tableStyle name="분할_26년03월-style 296" pivot="0" count="2">
      <tableStyleElement type="firstRowStripe" dxfId="1"/>
      <tableStyleElement type="secondRowStripe" dxfId="2"/>
    </tableStyle>
    <tableStyle name="분할_26년03월-style 297" pivot="0" count="2">
      <tableStyleElement type="firstRowStripe" dxfId="2"/>
      <tableStyleElement type="secondRowStripe" dxfId="1"/>
    </tableStyle>
    <tableStyle name="분할_26년03월-style 298" pivot="0" count="2">
      <tableStyleElement type="firstRowStripe" dxfId="1"/>
      <tableStyleElement type="secondRowStripe" dxfId="2"/>
    </tableStyle>
    <tableStyle name="분할_26년03월-style 299" pivot="0" count="2">
      <tableStyleElement type="firstRowStripe" dxfId="1"/>
      <tableStyleElement type="secondRowStripe" dxfId="2"/>
    </tableStyle>
    <tableStyle name="분할_26년03월-style 300" pivot="0" count="2">
      <tableStyleElement type="firstRowStripe" dxfId="1"/>
      <tableStyleElement type="secondRowStripe" dxfId="2"/>
    </tableStyle>
    <tableStyle name="분할_26년03월-style 301" pivot="0" count="2">
      <tableStyleElement type="firstRowStripe" dxfId="1"/>
      <tableStyleElement type="secondRowStripe" dxfId="2"/>
    </tableStyle>
    <tableStyle name="분할_26년03월-style 302" pivot="0" count="2">
      <tableStyleElement type="firstRowStripe" dxfId="2"/>
      <tableStyleElement type="secondRowStripe" dxfId="1"/>
    </tableStyle>
    <tableStyle name="분할_26년03월-style 303" pivot="0" count="2">
      <tableStyleElement type="firstRowStripe" dxfId="1"/>
      <tableStyleElement type="secondRowStripe" dxfId="2"/>
    </tableStyle>
    <tableStyle name="분할_26년03월-style 304" pivot="0" count="2">
      <tableStyleElement type="firstRowStripe" dxfId="1"/>
      <tableStyleElement type="secondRowStripe" dxfId="2"/>
    </tableStyle>
    <tableStyle name="분할_26년03월-style 305" pivot="0" count="2">
      <tableStyleElement type="firstRowStripe" dxfId="2"/>
      <tableStyleElement type="secondRowStripe" dxfId="1"/>
    </tableStyle>
    <tableStyle name="분할_26년03월-style 306" pivot="0" count="2">
      <tableStyleElement type="firstRowStripe" dxfId="2"/>
      <tableStyleElement type="secondRowStripe" dxfId="1"/>
    </tableStyle>
    <tableStyle name="분할_26년03월-style 307" pivot="0" count="2">
      <tableStyleElement type="firstRowStripe" dxfId="2"/>
      <tableStyleElement type="secondRowStripe" dxfId="1"/>
    </tableStyle>
    <tableStyle name="분할_26년03월-style 308" pivot="0" count="2">
      <tableStyleElement type="firstRowStripe" dxfId="2"/>
      <tableStyleElement type="secondRowStripe" dxfId="1"/>
    </tableStyle>
    <tableStyle name="분할_26년03월-style 309" pivot="0" count="2">
      <tableStyleElement type="firstRowStripe" dxfId="1"/>
      <tableStyleElement type="secondRowStripe" dxfId="2"/>
    </tableStyle>
    <tableStyle name="분할_26년03월-style 310" pivot="0" count="2">
      <tableStyleElement type="firstRowStripe" dxfId="2"/>
      <tableStyleElement type="secondRowStripe" dxfId="1"/>
    </tableStyle>
    <tableStyle name="분할_26년03월-style 311" pivot="0" count="2">
      <tableStyleElement type="firstRowStripe" dxfId="2"/>
      <tableStyleElement type="secondRowStripe" dxfId="1"/>
    </tableStyle>
    <tableStyle name="분할_26년03월-style 312" pivot="0" count="2">
      <tableStyleElement type="firstRowStripe" dxfId="2"/>
      <tableStyleElement type="secondRowStripe" dxfId="1"/>
    </tableStyle>
    <tableStyle name="분할_26년03월-style 313" pivot="0" count="2">
      <tableStyleElement type="firstRowStripe" dxfId="1"/>
      <tableStyleElement type="secondRowStripe" dxfId="2"/>
    </tableStyle>
    <tableStyle name="분할_26년03월-style 314" pivot="0" count="2">
      <tableStyleElement type="firstRowStripe" dxfId="1"/>
      <tableStyleElement type="secondRowStripe" dxfId="2"/>
    </tableStyle>
    <tableStyle name="분할_26년03월-style 315" pivot="0" count="2">
      <tableStyleElement type="firstRowStripe" dxfId="2"/>
      <tableStyleElement type="secondRowStripe" dxfId="1"/>
    </tableStyle>
    <tableStyle name="분할_26년03월-style 316" pivot="0" count="2">
      <tableStyleElement type="firstRowStripe" dxfId="1"/>
      <tableStyleElement type="secondRowStripe" dxfId="2"/>
    </tableStyle>
    <tableStyle name="분할_26년03월-style 317" pivot="0" count="2">
      <tableStyleElement type="firstRowStripe" dxfId="1"/>
      <tableStyleElement type="secondRowStripe" dxfId="2"/>
    </tableStyle>
    <tableStyle name="분할_26년03월-style 318" pivot="0" count="2">
      <tableStyleElement type="firstRowStripe" dxfId="2"/>
      <tableStyleElement type="secondRowStripe" dxfId="1"/>
    </tableStyle>
    <tableStyle name="분할_26년03월-style 319" pivot="0" count="2">
      <tableStyleElement type="firstRowStripe" dxfId="1"/>
      <tableStyleElement type="secondRowStripe" dxfId="2"/>
    </tableStyle>
    <tableStyle name="분할_26년03월-style 320" pivot="0" count="2">
      <tableStyleElement type="firstRowStripe" dxfId="1"/>
      <tableStyleElement type="secondRowStripe" dxfId="2"/>
    </tableStyle>
    <tableStyle name="분할_26년03월-style 321" pivot="0" count="2">
      <tableStyleElement type="firstRowStripe" dxfId="1"/>
      <tableStyleElement type="secondRowStripe" dxfId="2"/>
    </tableStyle>
    <tableStyle name="분할_26년03월-style 322" pivot="0" count="2">
      <tableStyleElement type="firstRowStripe" dxfId="1"/>
      <tableStyleElement type="secondRowStripe" dxfId="2"/>
    </tableStyle>
    <tableStyle name="분할_26년03월-style 323" pivot="0" count="2">
      <tableStyleElement type="firstRowStripe" dxfId="1"/>
      <tableStyleElement type="secondRowStripe" dxfId="2"/>
    </tableStyle>
    <tableStyle name="분할_26년03월-style 324" pivot="0" count="2">
      <tableStyleElement type="firstRowStripe" dxfId="2"/>
      <tableStyleElement type="secondRowStripe" dxfId="1"/>
    </tableStyle>
    <tableStyle name="분할_26년03월-style 325" pivot="0" count="2">
      <tableStyleElement type="firstRowStripe" dxfId="2"/>
      <tableStyleElement type="secondRowStripe" dxfId="1"/>
    </tableStyle>
    <tableStyle name="분할_26년03월-style 326" pivot="0" count="2">
      <tableStyleElement type="firstRowStripe" dxfId="2"/>
      <tableStyleElement type="secondRowStripe" dxfId="1"/>
    </tableStyle>
    <tableStyle name="분할_26년03월-style 327" pivot="0" count="2">
      <tableStyleElement type="firstRowStripe" dxfId="2"/>
      <tableStyleElement type="secondRowStripe" dxfId="1"/>
    </tableStyle>
    <tableStyle name="분할_26년03월-style 328" pivot="0" count="2">
      <tableStyleElement type="firstRowStripe" dxfId="1"/>
      <tableStyleElement type="secondRowStripe" dxfId="2"/>
    </tableStyle>
    <tableStyle name="분할_26년03월-style 329" pivot="0" count="2">
      <tableStyleElement type="firstRowStripe" dxfId="2"/>
      <tableStyleElement type="secondRowStripe" dxfId="1"/>
    </tableStyle>
    <tableStyle name="분할_26년03월-style 330" pivot="0" count="2">
      <tableStyleElement type="firstRowStripe" dxfId="2"/>
      <tableStyleElement type="secondRowStripe" dxfId="1"/>
    </tableStyle>
    <tableStyle name="분할_26년03월-style 331" pivot="0" count="2">
      <tableStyleElement type="firstRowStripe" dxfId="1"/>
      <tableStyleElement type="secondRowStripe" dxfId="2"/>
    </tableStyle>
    <tableStyle name="분할_26년03월-style 332" pivot="0" count="2">
      <tableStyleElement type="firstRowStripe" dxfId="2"/>
      <tableStyleElement type="secondRowStripe" dxfId="1"/>
    </tableStyle>
    <tableStyle name="분할_26년03월-style 333" pivot="0" count="2">
      <tableStyleElement type="firstRowStripe" dxfId="2"/>
      <tableStyleElement type="secondRowStripe" dxfId="1"/>
    </tableStyle>
    <tableStyle name="분할_26년03월-style 334" pivot="0" count="2">
      <tableStyleElement type="firstRowStripe" dxfId="1"/>
      <tableStyleElement type="secondRowStripe" dxfId="2"/>
    </tableStyle>
    <tableStyle name="분할_26년03월-style 335" pivot="0" count="2">
      <tableStyleElement type="firstRowStripe" dxfId="2"/>
      <tableStyleElement type="secondRowStripe" dxfId="1"/>
    </tableStyle>
    <tableStyle name="분할_26년03월-style 336" pivot="0" count="2">
      <tableStyleElement type="firstRowStripe" dxfId="1"/>
      <tableStyleElement type="secondRowStripe" dxfId="2"/>
    </tableStyle>
    <tableStyle name="분할_26년03월-style 337" pivot="0" count="2">
      <tableStyleElement type="firstRowStripe" dxfId="1"/>
      <tableStyleElement type="secondRowStripe" dxfId="2"/>
    </tableStyle>
    <tableStyle name="분할_26년03월-style 338" pivot="0" count="2">
      <tableStyleElement type="firstRowStripe" dxfId="1"/>
      <tableStyleElement type="secondRowStripe" dxfId="2"/>
    </tableStyle>
    <tableStyle name="분할_26년03월-style 339" pivot="0" count="2">
      <tableStyleElement type="firstRowStripe" dxfId="2"/>
      <tableStyleElement type="secondRowStripe" dxfId="1"/>
    </tableStyle>
    <tableStyle name="분할_26년03월-style 340" pivot="0" count="2">
      <tableStyleElement type="firstRowStripe" dxfId="1"/>
      <tableStyleElement type="secondRowStripe" dxfId="2"/>
    </tableStyle>
    <tableStyle name="분할_26년03월-style 341" pivot="0" count="2">
      <tableStyleElement type="firstRowStripe" dxfId="2"/>
      <tableStyleElement type="secondRowStripe" dxfId="1"/>
    </tableStyle>
    <tableStyle name="분할_26년03월-style 342" pivot="0" count="2">
      <tableStyleElement type="firstRowStripe" dxfId="2"/>
      <tableStyleElement type="secondRowStripe" dxfId="1"/>
    </tableStyle>
    <tableStyle name="분할_26년03월-style 343" pivot="0" count="2">
      <tableStyleElement type="firstRowStripe" dxfId="2"/>
      <tableStyleElement type="secondRowStripe" dxfId="1"/>
    </tableStyle>
    <tableStyle name="분할_26년03월-style 344" pivot="0" count="2">
      <tableStyleElement type="firstRowStripe" dxfId="2"/>
      <tableStyleElement type="secondRowStripe" dxfId="1"/>
    </tableStyle>
    <tableStyle name="분할_26년03월-style 345" pivot="0" count="2">
      <tableStyleElement type="firstRowStripe" dxfId="2"/>
      <tableStyleElement type="secondRowStripe" dxfId="1"/>
    </tableStyle>
    <tableStyle name="분할_26년03월-style 346" pivot="0" count="2">
      <tableStyleElement type="firstRowStripe" dxfId="1"/>
      <tableStyleElement type="secondRowStripe" dxfId="2"/>
    </tableStyle>
    <tableStyle name="분할_26년03월-style 347" pivot="0" count="2">
      <tableStyleElement type="firstRowStripe" dxfId="1"/>
      <tableStyleElement type="secondRowStripe" dxfId="2"/>
    </tableStyle>
    <tableStyle name="분할_26년03월-style 348" pivot="0" count="2">
      <tableStyleElement type="firstRowStripe" dxfId="2"/>
      <tableStyleElement type="secondRowStripe" dxfId="1"/>
    </tableStyle>
    <tableStyle name="분할_26년03월-style 349" pivot="0" count="2">
      <tableStyleElement type="firstRowStripe" dxfId="1"/>
      <tableStyleElement type="secondRowStripe" dxfId="2"/>
    </tableStyle>
    <tableStyle name="분할_26년03월-style 350" pivot="0" count="2">
      <tableStyleElement type="firstRowStripe" dxfId="1"/>
      <tableStyleElement type="secondRowStripe" dxfId="2"/>
    </tableStyle>
    <tableStyle name="분할_26년03월-style 351" pivot="0" count="2">
      <tableStyleElement type="firstRowStripe" dxfId="2"/>
      <tableStyleElement type="secondRowStripe" dxfId="1"/>
    </tableStyle>
    <tableStyle name="분할_26년03월-style 352" pivot="0" count="2">
      <tableStyleElement type="firstRowStripe" dxfId="1"/>
      <tableStyleElement type="secondRowStripe" dxfId="2"/>
    </tableStyle>
    <tableStyle name="분할_26년03월-style 353" pivot="0" count="2">
      <tableStyleElement type="firstRowStripe" dxfId="1"/>
      <tableStyleElement type="secondRowStripe" dxfId="2"/>
    </tableStyle>
    <tableStyle name="분할_26년03월-style 354" pivot="0" count="2">
      <tableStyleElement type="firstRowStripe" dxfId="1"/>
      <tableStyleElement type="secondRowStripe" dxfId="2"/>
    </tableStyle>
    <tableStyle name="분할_26년03월-style 355" pivot="0" count="2">
      <tableStyleElement type="firstRowStripe" dxfId="1"/>
      <tableStyleElement type="secondRowStripe" dxfId="2"/>
    </tableStyle>
    <tableStyle name="분할_26년03월-style 356" pivot="0" count="2">
      <tableStyleElement type="firstRowStripe" dxfId="1"/>
      <tableStyleElement type="secondRowStripe" dxfId="2"/>
    </tableStyle>
    <tableStyle name="분할_26년03월-style 357" pivot="0" count="2">
      <tableStyleElement type="firstRowStripe" dxfId="2"/>
      <tableStyleElement type="secondRowStripe" dxfId="1"/>
    </tableStyle>
    <tableStyle name="분할_26년03월-style 358" pivot="0" count="2">
      <tableStyleElement type="firstRowStripe" dxfId="1"/>
      <tableStyleElement type="secondRowStripe" dxfId="2"/>
    </tableStyle>
    <tableStyle name="분할_26년03월-style 359" pivot="0" count="2">
      <tableStyleElement type="firstRowStripe" dxfId="2"/>
      <tableStyleElement type="secondRowStripe" dxfId="1"/>
    </tableStyle>
    <tableStyle name="분할_26년03월-style 360" pivot="0" count="2">
      <tableStyleElement type="firstRowStripe" dxfId="1"/>
      <tableStyleElement type="secondRowStripe" dxfId="2"/>
    </tableStyle>
    <tableStyle name="분할_26년03월-style 361" pivot="0" count="2">
      <tableStyleElement type="firstRowStripe" dxfId="1"/>
      <tableStyleElement type="secondRowStripe" dxfId="2"/>
    </tableStyle>
    <tableStyle name="분할_26년03월-style 362" pivot="0" count="2">
      <tableStyleElement type="firstRowStripe" dxfId="1"/>
      <tableStyleElement type="secondRowStripe" dxfId="2"/>
    </tableStyle>
    <tableStyle name="분할_26년03월-style 363" pivot="0" count="2">
      <tableStyleElement type="firstRowStripe" dxfId="2"/>
      <tableStyleElement type="secondRowStripe" dxfId="1"/>
    </tableStyle>
    <tableStyle name="분할_26년03월-style 364" pivot="0" count="2">
      <tableStyleElement type="firstRowStripe" dxfId="2"/>
      <tableStyleElement type="secondRowStripe" dxfId="1"/>
    </tableStyle>
    <tableStyle name="분할_26년03월-style 365" pivot="0" count="2">
      <tableStyleElement type="firstRowStripe" dxfId="1"/>
      <tableStyleElement type="secondRowStripe" dxfId="2"/>
    </tableStyle>
    <tableStyle name="분할_26년03월-style 366" pivot="0" count="2">
      <tableStyleElement type="firstRowStripe" dxfId="1"/>
      <tableStyleElement type="secondRowStripe" dxfId="2"/>
    </tableStyle>
    <tableStyle name="분할_26년03월-style 367" pivot="0" count="2">
      <tableStyleElement type="firstRowStripe" dxfId="1"/>
      <tableStyleElement type="secondRowStripe" dxfId="2"/>
    </tableStyle>
    <tableStyle name="분할_26년03월-style 368" pivot="0" count="2">
      <tableStyleElement type="firstRowStripe" dxfId="1"/>
      <tableStyleElement type="secondRowStripe" dxfId="2"/>
    </tableStyle>
    <tableStyle name="분할_26년03월-style 369" pivot="0" count="2">
      <tableStyleElement type="firstRowStripe" dxfId="2"/>
      <tableStyleElement type="secondRowStripe" dxfId="1"/>
    </tableStyle>
    <tableStyle name="분할_26년03월-style 370" pivot="0" count="2">
      <tableStyleElement type="firstRowStripe" dxfId="2"/>
      <tableStyleElement type="secondRowStripe" dxfId="1"/>
    </tableStyle>
    <tableStyle name="분할_26년03월-style 371" pivot="0" count="2">
      <tableStyleElement type="firstRowStripe" dxfId="2"/>
      <tableStyleElement type="secondRowStripe" dxfId="1"/>
    </tableStyle>
    <tableStyle name="분할_26년03월-style 372" pivot="0" count="2">
      <tableStyleElement type="firstRowStripe" dxfId="1"/>
      <tableStyleElement type="secondRowStripe" dxfId="2"/>
    </tableStyle>
    <tableStyle name="분할_26년03월-style 373" pivot="0" count="2">
      <tableStyleElement type="firstRowStripe" dxfId="2"/>
      <tableStyleElement type="secondRowStripe" dxfId="1"/>
    </tableStyle>
    <tableStyle name="분할_26년03월-style 374" pivot="0" count="2">
      <tableStyleElement type="firstRowStripe" dxfId="2"/>
      <tableStyleElement type="secondRowStripe" dxfId="1"/>
    </tableStyle>
    <tableStyle name="분할_26년03월-style 375" pivot="0" count="2">
      <tableStyleElement type="firstRowStripe" dxfId="2"/>
      <tableStyleElement type="secondRowStripe" dxfId="1"/>
    </tableStyle>
    <tableStyle name="분할_26년03월-style 376" pivot="0" count="2">
      <tableStyleElement type="firstRowStripe" dxfId="2"/>
      <tableStyleElement type="secondRowStripe" dxfId="1"/>
    </tableStyle>
    <tableStyle name="분할_26년03월-style 377" pivot="0" count="2">
      <tableStyleElement type="firstRowStripe" dxfId="2"/>
      <tableStyleElement type="secondRowStripe" dxfId="1"/>
    </tableStyle>
    <tableStyle name="분할_26년03월-style 378" pivot="0" count="2">
      <tableStyleElement type="firstRowStripe" dxfId="2"/>
      <tableStyleElement type="secondRowStripe" dxfId="1"/>
    </tableStyle>
    <tableStyle name="분할_26년03월-style 379" pivot="0" count="2">
      <tableStyleElement type="firstRowStripe" dxfId="2"/>
      <tableStyleElement type="secondRowStripe" dxfId="1"/>
    </tableStyle>
    <tableStyle name="분할_26년03월-style 380" pivot="0" count="2">
      <tableStyleElement type="firstRowStripe" dxfId="1"/>
      <tableStyleElement type="secondRowStripe" dxfId="2"/>
    </tableStyle>
    <tableStyle name="분할_26년03월-style 381" pivot="0" count="2">
      <tableStyleElement type="firstRowStripe" dxfId="2"/>
      <tableStyleElement type="secondRowStripe" dxfId="1"/>
    </tableStyle>
    <tableStyle name="분할_26년03월-style 382" pivot="0" count="2">
      <tableStyleElement type="firstRowStripe" dxfId="1"/>
      <tableStyleElement type="secondRowStripe" dxfId="2"/>
    </tableStyle>
    <tableStyle name="분할_26년03월-style 383" pivot="0" count="2">
      <tableStyleElement type="firstRowStripe" dxfId="1"/>
      <tableStyleElement type="secondRowStripe" dxfId="2"/>
    </tableStyle>
    <tableStyle name="분할_26년03월-style 384" pivot="0" count="2">
      <tableStyleElement type="firstRowStripe" dxfId="2"/>
      <tableStyleElement type="secondRowStripe" dxfId="1"/>
    </tableStyle>
    <tableStyle name="분할_26년03월-style 385" pivot="0" count="2">
      <tableStyleElement type="firstRowStripe" dxfId="1"/>
      <tableStyleElement type="secondRowStripe" dxfId="2"/>
    </tableStyle>
    <tableStyle name="분할_26년03월-style 386" pivot="0" count="2">
      <tableStyleElement type="firstRowStripe" dxfId="2"/>
      <tableStyleElement type="secondRowStripe" dxfId="1"/>
    </tableStyle>
    <tableStyle name="분할_26년03월-style 387" pivot="0" count="2">
      <tableStyleElement type="firstRowStripe" dxfId="2"/>
      <tableStyleElement type="secondRowStripe" dxfId="1"/>
    </tableStyle>
    <tableStyle name="분할_26년03월-style 388" pivot="0" count="2">
      <tableStyleElement type="firstRowStripe" dxfId="1"/>
      <tableStyleElement type="secondRowStripe" dxfId="2"/>
    </tableStyle>
    <tableStyle name="분할_26년03월-style 389" pivot="0" count="2">
      <tableStyleElement type="firstRowStripe" dxfId="1"/>
      <tableStyleElement type="secondRowStripe" dxfId="2"/>
    </tableStyle>
    <tableStyle name="분할_26년03월-style 390" pivot="0" count="2">
      <tableStyleElement type="firstRowStripe" dxfId="1"/>
      <tableStyleElement type="secondRowStripe" dxfId="2"/>
    </tableStyle>
    <tableStyle name="분할_26년03월-style 391" pivot="0" count="2">
      <tableStyleElement type="firstRowStripe" dxfId="2"/>
      <tableStyleElement type="secondRowStripe" dxfId="1"/>
    </tableStyle>
    <tableStyle name="분할_26년03월-style 392" pivot="0" count="2">
      <tableStyleElement type="firstRowStripe" dxfId="2"/>
      <tableStyleElement type="secondRowStripe" dxfId="1"/>
    </tableStyle>
    <tableStyle name="분할_26년03월-style 393" pivot="0" count="2">
      <tableStyleElement type="firstRowStripe" dxfId="2"/>
      <tableStyleElement type="secondRowStripe" dxfId="1"/>
    </tableStyle>
    <tableStyle name="분할_26년03월-style 394" pivot="0" count="2">
      <tableStyleElement type="firstRowStripe" dxfId="1"/>
      <tableStyleElement type="secondRowStripe" dxfId="2"/>
    </tableStyle>
    <tableStyle name="분할_26년03월-style 395" pivot="0" count="2">
      <tableStyleElement type="firstRowStripe" dxfId="2"/>
      <tableStyleElement type="secondRowStripe" dxfId="1"/>
    </tableStyle>
    <tableStyle name="분할_26년03월-style 396" pivot="0" count="2">
      <tableStyleElement type="firstRowStripe" dxfId="2"/>
      <tableStyleElement type="secondRowStripe" dxfId="1"/>
    </tableStyle>
    <tableStyle name="분할_26년03월-style 397" pivot="0" count="2">
      <tableStyleElement type="firstRowStripe" dxfId="2"/>
      <tableStyleElement type="secondRowStripe" dxfId="1"/>
    </tableStyle>
    <tableStyle name="분할_26년03월-style 398" pivot="0" count="2">
      <tableStyleElement type="firstRowStripe" dxfId="1"/>
      <tableStyleElement type="secondRowStripe" dxfId="2"/>
    </tableStyle>
    <tableStyle name="분할_26년03월-style 399" pivot="0" count="2">
      <tableStyleElement type="firstRowStripe" dxfId="1"/>
      <tableStyleElement type="secondRowStripe" dxfId="2"/>
    </tableStyle>
    <tableStyle name="분할_26년03월-style 400" pivot="0" count="2">
      <tableStyleElement type="firstRowStripe" dxfId="2"/>
      <tableStyleElement type="secondRowStripe" dxfId="1"/>
    </tableStyle>
    <tableStyle name="분할_26년03월-style 401" pivot="0" count="2">
      <tableStyleElement type="firstRowStripe" dxfId="1"/>
      <tableStyleElement type="secondRowStripe" dxfId="2"/>
    </tableStyle>
    <tableStyle name="분할_26년03월-style 402" pivot="0" count="2">
      <tableStyleElement type="firstRowStripe" dxfId="2"/>
      <tableStyleElement type="secondRowStripe" dxfId="1"/>
    </tableStyle>
    <tableStyle name="분할_26년03월-style 403" pivot="0" count="2">
      <tableStyleElement type="firstRowStripe" dxfId="1"/>
      <tableStyleElement type="secondRowStripe" dxfId="2"/>
    </tableStyle>
    <tableStyle name="분할_26년03월-style 404" pivot="0" count="2">
      <tableStyleElement type="firstRowStripe" dxfId="2"/>
      <tableStyleElement type="secondRowStripe" dxfId="1"/>
    </tableStyle>
    <tableStyle name="분할_26년03월-style 405" pivot="0" count="2">
      <tableStyleElement type="firstRowStripe" dxfId="2"/>
      <tableStyleElement type="secondRowStripe" dxfId="1"/>
    </tableStyle>
    <tableStyle name="분할_26년03월-style 406" pivot="0" count="2">
      <tableStyleElement type="firstRowStripe" dxfId="1"/>
      <tableStyleElement type="secondRowStripe" dxfId="2"/>
    </tableStyle>
    <tableStyle name="분할_26년03월-style 407" pivot="0" count="2">
      <tableStyleElement type="firstRowStripe" dxfId="2"/>
      <tableStyleElement type="secondRowStripe" dxfId="1"/>
    </tableStyle>
    <tableStyle name="분할_26년03월-style 408" pivot="0" count="2">
      <tableStyleElement type="firstRowStripe" dxfId="2"/>
      <tableStyleElement type="secondRowStripe" dxfId="1"/>
    </tableStyle>
    <tableStyle name="분할_26년03월-style 409" pivot="0" count="2">
      <tableStyleElement type="firstRowStripe" dxfId="2"/>
      <tableStyleElement type="secondRowStripe" dxfId="1"/>
    </tableStyle>
    <tableStyle name="분할_26년03월-style 410" pivot="0" count="2">
      <tableStyleElement type="firstRowStripe" dxfId="2"/>
      <tableStyleElement type="secondRowStripe" dxfId="1"/>
    </tableStyle>
    <tableStyle name="분할_26년03월-style 411" pivot="0" count="2">
      <tableStyleElement type="firstRowStripe" dxfId="1"/>
      <tableStyleElement type="secondRowStripe" dxfId="2"/>
    </tableStyle>
    <tableStyle name="분할_26년03월-style 412" pivot="0" count="2">
      <tableStyleElement type="firstRowStripe" dxfId="1"/>
      <tableStyleElement type="secondRowStripe" dxfId="2"/>
    </tableStyle>
    <tableStyle name="분할_26년03월-style 413" pivot="0" count="2">
      <tableStyleElement type="firstRowStripe" dxfId="1"/>
      <tableStyleElement type="secondRowStripe" dxfId="2"/>
    </tableStyle>
    <tableStyle name="분할_26년03월-style 414" pivot="0" count="2">
      <tableStyleElement type="firstRowStripe" dxfId="1"/>
      <tableStyleElement type="secondRowStripe" dxfId="2"/>
    </tableStyle>
    <tableStyle name="분할_26년03월-style 415" pivot="0" count="2">
      <tableStyleElement type="firstRowStripe" dxfId="1"/>
      <tableStyleElement type="secondRowStripe" dxfId="2"/>
    </tableStyle>
    <tableStyle name="분할_26년03월-style 416" pivot="0" count="2">
      <tableStyleElement type="firstRowStripe" dxfId="1"/>
      <tableStyleElement type="secondRowStripe" dxfId="2"/>
    </tableStyle>
    <tableStyle name="분할_26년03월-style 417" pivot="0" count="2">
      <tableStyleElement type="firstRowStripe" dxfId="1"/>
      <tableStyleElement type="secondRowStripe" dxfId="2"/>
    </tableStyle>
    <tableStyle name="분할_26년03월-style 418" pivot="0" count="2">
      <tableStyleElement type="firstRowStripe" dxfId="1"/>
      <tableStyleElement type="secondRowStripe" dxfId="2"/>
    </tableStyle>
    <tableStyle name="분할_26년03월-style 419" pivot="0" count="2">
      <tableStyleElement type="firstRowStripe" dxfId="1"/>
      <tableStyleElement type="secondRowStripe" dxfId="2"/>
    </tableStyle>
    <tableStyle name="분할_26년03월-style 420" pivot="0" count="2">
      <tableStyleElement type="firstRowStripe" dxfId="1"/>
      <tableStyleElement type="secondRowStripe" dxfId="2"/>
    </tableStyle>
    <tableStyle name="분할_26년03월-style 421" pivot="0" count="2">
      <tableStyleElement type="firstRowStripe" dxfId="1"/>
      <tableStyleElement type="secondRowStripe" dxfId="2"/>
    </tableStyle>
    <tableStyle name="분할_26년03월-style 422" pivot="0" count="2">
      <tableStyleElement type="firstRowStripe" dxfId="1"/>
      <tableStyleElement type="secondRowStripe" dxfId="2"/>
    </tableStyle>
    <tableStyle name="분할_26년03월-style 423" pivot="0" count="2">
      <tableStyleElement type="firstRowStripe" dxfId="2"/>
      <tableStyleElement type="secondRowStripe" dxfId="1"/>
    </tableStyle>
    <tableStyle name="분할_26년03월-style 424" pivot="0" count="2">
      <tableStyleElement type="firstRowStripe" dxfId="1"/>
      <tableStyleElement type="secondRowStripe" dxfId="2"/>
    </tableStyle>
    <tableStyle name="분할_26년03월-style 425" pivot="0" count="2">
      <tableStyleElement type="firstRowStripe" dxfId="2"/>
      <tableStyleElement type="secondRowStripe" dxfId="1"/>
    </tableStyle>
    <tableStyle name="분할_26년03월-style 426" pivot="0" count="2">
      <tableStyleElement type="firstRowStripe" dxfId="1"/>
      <tableStyleElement type="secondRowStripe" dxfId="2"/>
    </tableStyle>
    <tableStyle name="분할_26년03월-style 427" pivot="0" count="2">
      <tableStyleElement type="firstRowStripe" dxfId="2"/>
      <tableStyleElement type="secondRowStripe" dxfId="1"/>
    </tableStyle>
    <tableStyle name="분할_26년03월-style 428" pivot="0" count="2">
      <tableStyleElement type="firstRowStripe" dxfId="2"/>
      <tableStyleElement type="secondRowStripe" dxfId="1"/>
    </tableStyle>
    <tableStyle name="분할_26년03월-style 429" pivot="0" count="2">
      <tableStyleElement type="firstRowStripe" dxfId="1"/>
      <tableStyleElement type="secondRowStripe" dxfId="2"/>
    </tableStyle>
    <tableStyle name="분할_26년03월-style 430" pivot="0" count="2">
      <tableStyleElement type="firstRowStripe" dxfId="2"/>
      <tableStyleElement type="secondRowStripe" dxfId="1"/>
    </tableStyle>
    <tableStyle name="분할_26년03월-style 431" pivot="0" count="2">
      <tableStyleElement type="firstRowStripe" dxfId="1"/>
      <tableStyleElement type="secondRowStripe" dxfId="2"/>
    </tableStyle>
    <tableStyle name="분할_26년03월-style 432" pivot="0" count="2">
      <tableStyleElement type="firstRowStripe" dxfId="2"/>
      <tableStyleElement type="secondRowStripe" dxfId="1"/>
    </tableStyle>
    <tableStyle name="분할_26년03월-style 433" pivot="0" count="2">
      <tableStyleElement type="firstRowStripe" dxfId="2"/>
      <tableStyleElement type="secondRowStripe" dxfId="1"/>
    </tableStyle>
    <tableStyle name="분할_26년03월-style 434" pivot="0" count="2">
      <tableStyleElement type="firstRowStripe" dxfId="1"/>
      <tableStyleElement type="secondRowStripe" dxfId="2"/>
    </tableStyle>
    <tableStyle name="분할_26년03월-style 435" pivot="0" count="2">
      <tableStyleElement type="firstRowStripe" dxfId="1"/>
      <tableStyleElement type="secondRowStripe" dxfId="2"/>
    </tableStyle>
    <tableStyle name="분할_26년03월-style 436" pivot="0" count="2">
      <tableStyleElement type="firstRowStripe" dxfId="2"/>
      <tableStyleElement type="secondRowStripe" dxfId="1"/>
    </tableStyle>
    <tableStyle name="분할_26년03월-style 437" pivot="0" count="2">
      <tableStyleElement type="firstRowStripe" dxfId="1"/>
      <tableStyleElement type="secondRowStripe" dxfId="2"/>
    </tableStyle>
    <tableStyle name="분할_26년03월-style 438" pivot="0" count="2">
      <tableStyleElement type="firstRowStripe" dxfId="1"/>
      <tableStyleElement type="secondRowStripe" dxfId="2"/>
    </tableStyle>
    <tableStyle name="분할_26년03월-style 439" pivot="0" count="2">
      <tableStyleElement type="firstRowStripe" dxfId="1"/>
      <tableStyleElement type="secondRowStripe" dxfId="2"/>
    </tableStyle>
    <tableStyle name="분할_26년03월-style 440" pivot="0" count="2">
      <tableStyleElement type="firstRowStripe" dxfId="2"/>
      <tableStyleElement type="secondRowStripe" dxfId="1"/>
    </tableStyle>
    <tableStyle name="분할_26년03월-style 441" pivot="0" count="2">
      <tableStyleElement type="firstRowStripe" dxfId="1"/>
      <tableStyleElement type="secondRowStripe" dxfId="2"/>
    </tableStyle>
    <tableStyle name="분할_26년03월-style 442" pivot="0" count="2">
      <tableStyleElement type="firstRowStripe" dxfId="2"/>
      <tableStyleElement type="secondRowStripe" dxfId="1"/>
    </tableStyle>
    <tableStyle name="분할_26년03월-style 443" pivot="0" count="2">
      <tableStyleElement type="firstRowStripe" dxfId="1"/>
      <tableStyleElement type="secondRowStripe" dxfId="2"/>
    </tableStyle>
    <tableStyle name="분할_26년03월-style 444" pivot="0" count="2">
      <tableStyleElement type="firstRowStripe" dxfId="1"/>
      <tableStyleElement type="secondRowStripe" dxfId="2"/>
    </tableStyle>
    <tableStyle name="분할_26년03월-style 445" pivot="0" count="2">
      <tableStyleElement type="firstRowStripe" dxfId="1"/>
      <tableStyleElement type="secondRowStripe" dxfId="2"/>
    </tableStyle>
    <tableStyle name="분할_26년03월-style 446" pivot="0" count="2">
      <tableStyleElement type="firstRowStripe" dxfId="1"/>
      <tableStyleElement type="secondRowStripe" dxfId="2"/>
    </tableStyle>
    <tableStyle name="분할_26년03월-style 447" pivot="0" count="2">
      <tableStyleElement type="firstRowStripe" dxfId="1"/>
      <tableStyleElement type="secondRowStripe" dxfId="2"/>
    </tableStyle>
    <tableStyle name="분할_26년03월-style 448" pivot="0" count="2">
      <tableStyleElement type="firstRowStripe" dxfId="1"/>
      <tableStyleElement type="secondRowStripe" dxfId="2"/>
    </tableStyle>
    <tableStyle name="분할_26년03월-style 449" pivot="0" count="2">
      <tableStyleElement type="firstRowStripe" dxfId="2"/>
      <tableStyleElement type="secondRowStripe" dxfId="1"/>
    </tableStyle>
    <tableStyle name="분할_26년03월-style 450" pivot="0" count="2">
      <tableStyleElement type="firstRowStripe" dxfId="2"/>
      <tableStyleElement type="secondRowStripe" dxfId="1"/>
    </tableStyle>
    <tableStyle name="분할_26년03월-style 451" pivot="0" count="2">
      <tableStyleElement type="firstRowStripe" dxfId="2"/>
      <tableStyleElement type="secondRowStripe" dxfId="1"/>
    </tableStyle>
    <tableStyle name="분할_26년03월-style 452" pivot="0" count="2">
      <tableStyleElement type="firstRowStripe" dxfId="2"/>
      <tableStyleElement type="secondRowStripe" dxfId="1"/>
    </tableStyle>
    <tableStyle name="분할_26년03월-style 453" pivot="0" count="2">
      <tableStyleElement type="firstRowStripe" dxfId="1"/>
      <tableStyleElement type="secondRowStripe" dxfId="2"/>
    </tableStyle>
    <tableStyle name="분할_26년03월-style 454" pivot="0" count="2">
      <tableStyleElement type="firstRowStripe" dxfId="1"/>
      <tableStyleElement type="secondRowStripe" dxfId="2"/>
    </tableStyle>
    <tableStyle name="분할_26년03월-style 455" pivot="0" count="2">
      <tableStyleElement type="firstRowStripe" dxfId="1"/>
      <tableStyleElement type="secondRowStripe" dxfId="2"/>
    </tableStyle>
    <tableStyle name="분할_26년03월-style 456" pivot="0" count="2">
      <tableStyleElement type="firstRowStripe" dxfId="1"/>
      <tableStyleElement type="secondRowStripe" dxfId="2"/>
    </tableStyle>
    <tableStyle name="분할_26년03월-style 457" pivot="0" count="2">
      <tableStyleElement type="firstRowStripe" dxfId="2"/>
      <tableStyleElement type="secondRowStripe" dxfId="1"/>
    </tableStyle>
    <tableStyle name="분할_26년03월-style 458" pivot="0" count="2">
      <tableStyleElement type="firstRowStripe" dxfId="1"/>
      <tableStyleElement type="secondRowStripe" dxfId="2"/>
    </tableStyle>
    <tableStyle name="분할_26년03월-style 459" pivot="0" count="2">
      <tableStyleElement type="firstRowStripe" dxfId="2"/>
      <tableStyleElement type="secondRowStripe" dxfId="1"/>
    </tableStyle>
    <tableStyle name="분할_26년03월-style 460" pivot="0" count="2">
      <tableStyleElement type="firstRowStripe" dxfId="1"/>
      <tableStyleElement type="secondRowStripe" dxfId="2"/>
    </tableStyle>
    <tableStyle name="분할_26년03월-style 461" pivot="0" count="2">
      <tableStyleElement type="firstRowStripe" dxfId="2"/>
      <tableStyleElement type="secondRowStripe" dxfId="1"/>
    </tableStyle>
    <tableStyle name="분할_26년03월-style 462" pivot="0" count="2">
      <tableStyleElement type="firstRowStripe" dxfId="1"/>
      <tableStyleElement type="secondRowStripe" dxfId="2"/>
    </tableStyle>
    <tableStyle name="분할_26년03월-style 463" pivot="0" count="2">
      <tableStyleElement type="firstRowStripe" dxfId="1"/>
      <tableStyleElement type="secondRowStripe" dxfId="2"/>
    </tableStyle>
    <tableStyle name="분할_26년03월-style 464" pivot="0" count="2">
      <tableStyleElement type="firstRowStripe" dxfId="1"/>
      <tableStyleElement type="secondRowStripe" dxfId="2"/>
    </tableStyle>
    <tableStyle name="분할_26년03월-style 465" pivot="0" count="2">
      <tableStyleElement type="firstRowStripe" dxfId="1"/>
      <tableStyleElement type="secondRowStripe" dxfId="2"/>
    </tableStyle>
    <tableStyle name="분할_26년03월-style 466" pivot="0" count="2">
      <tableStyleElement type="firstRowStripe" dxfId="2"/>
      <tableStyleElement type="secondRowStripe" dxfId="1"/>
    </tableStyle>
    <tableStyle name="분할_26년03월-style 467" pivot="0" count="2">
      <tableStyleElement type="firstRowStripe" dxfId="1"/>
      <tableStyleElement type="secondRowStripe" dxfId="2"/>
    </tableStyle>
    <tableStyle name="분할_26년03월-style 468" pivot="0" count="2">
      <tableStyleElement type="firstRowStripe" dxfId="2"/>
      <tableStyleElement type="secondRowStripe" dxfId="1"/>
    </tableStyle>
    <tableStyle name="분할_26년03월-style 469" pivot="0" count="2">
      <tableStyleElement type="firstRowStripe" dxfId="2"/>
      <tableStyleElement type="secondRowStripe" dxfId="1"/>
    </tableStyle>
    <tableStyle name="분할_26년03월-style 470" pivot="0" count="2">
      <tableStyleElement type="firstRowStripe" dxfId="1"/>
      <tableStyleElement type="secondRowStripe" dxfId="2"/>
    </tableStyle>
    <tableStyle name="분할_26년03월-style 471" pivot="0" count="2">
      <tableStyleElement type="firstRowStripe" dxfId="2"/>
      <tableStyleElement type="secondRowStripe" dxfId="1"/>
    </tableStyle>
    <tableStyle name="분할_26년03월-style 472" pivot="0" count="2">
      <tableStyleElement type="firstRowStripe" dxfId="1"/>
      <tableStyleElement type="secondRowStripe" dxfId="2"/>
    </tableStyle>
    <tableStyle name="분할_26년03월-style 473" pivot="0" count="2">
      <tableStyleElement type="firstRowStripe" dxfId="2"/>
      <tableStyleElement type="secondRowStripe" dxfId="1"/>
    </tableStyle>
    <tableStyle name="분할_26년03월-style 474" pivot="0" count="2">
      <tableStyleElement type="firstRowStripe" dxfId="1"/>
      <tableStyleElement type="secondRowStripe" dxfId="2"/>
    </tableStyle>
    <tableStyle name="분할_26년03월-style 475" pivot="0" count="2">
      <tableStyleElement type="firstRowStripe" dxfId="2"/>
      <tableStyleElement type="secondRowStripe" dxfId="1"/>
    </tableStyle>
    <tableStyle name="분할_26년03월-style 476" pivot="0" count="2">
      <tableStyleElement type="firstRowStripe" dxfId="1"/>
      <tableStyleElement type="secondRowStripe" dxfId="2"/>
    </tableStyle>
    <tableStyle name="분할_26년03월-style 477" pivot="0" count="2">
      <tableStyleElement type="firstRowStripe" dxfId="2"/>
      <tableStyleElement type="secondRowStripe" dxfId="1"/>
    </tableStyle>
    <tableStyle name="분할_26년03월-style 478" pivot="0" count="2">
      <tableStyleElement type="firstRowStripe" dxfId="1"/>
      <tableStyleElement type="secondRowStripe" dxfId="2"/>
    </tableStyle>
    <tableStyle name="분할_26년03월-style 479" pivot="0" count="2">
      <tableStyleElement type="firstRowStripe" dxfId="2"/>
      <tableStyleElement type="secondRowStripe" dxfId="1"/>
    </tableStyle>
    <tableStyle name="분할_26년03월-style 480" pivot="0" count="2">
      <tableStyleElement type="firstRowStripe" dxfId="1"/>
      <tableStyleElement type="secondRowStripe" dxfId="2"/>
    </tableStyle>
    <tableStyle name="분할_26년03월-style 481" pivot="0" count="2">
      <tableStyleElement type="firstRowStripe" dxfId="2"/>
      <tableStyleElement type="secondRowStripe" dxfId="1"/>
    </tableStyle>
    <tableStyle name="분할_26년03월-style 482" pivot="0" count="2">
      <tableStyleElement type="firstRowStripe" dxfId="1"/>
      <tableStyleElement type="secondRowStripe" dxfId="2"/>
    </tableStyle>
    <tableStyle name="분할_26년03월-style 483" pivot="0" count="2">
      <tableStyleElement type="firstRowStripe" dxfId="2"/>
      <tableStyleElement type="secondRowStripe" dxfId="1"/>
    </tableStyle>
    <tableStyle name="분할_26년03월-style 484" pivot="0" count="2">
      <tableStyleElement type="firstRowStripe" dxfId="1"/>
      <tableStyleElement type="secondRowStripe" dxfId="2"/>
    </tableStyle>
    <tableStyle name="분할_26년03월-style 485" pivot="0" count="2">
      <tableStyleElement type="firstRowStripe" dxfId="2"/>
      <tableStyleElement type="secondRowStripe" dxfId="1"/>
    </tableStyle>
    <tableStyle name="분할_26년03월-style 486" pivot="0" count="2">
      <tableStyleElement type="firstRowStripe" dxfId="1"/>
      <tableStyleElement type="secondRowStripe" dxfId="2"/>
    </tableStyle>
    <tableStyle name="분할_26년03월-style 487" pivot="0" count="2">
      <tableStyleElement type="firstRowStripe" dxfId="2"/>
      <tableStyleElement type="secondRowStripe" dxfId="1"/>
    </tableStyle>
    <tableStyle name="분할_26년03월-style 488" pivot="0" count="2">
      <tableStyleElement type="firstRowStripe" dxfId="1"/>
      <tableStyleElement type="secondRowStripe" dxfId="2"/>
    </tableStyle>
    <tableStyle name="분할_26년03월-style 489" pivot="0" count="2">
      <tableStyleElement type="firstRowStripe" dxfId="2"/>
      <tableStyleElement type="secondRowStripe" dxfId="1"/>
    </tableStyle>
    <tableStyle name="분할_26년03월-style 490" pivot="0" count="2">
      <tableStyleElement type="firstRowStripe" dxfId="1"/>
      <tableStyleElement type="secondRowStripe" dxfId="2"/>
    </tableStyle>
    <tableStyle name="분할_26년03월-style 491" pivot="0" count="2">
      <tableStyleElement type="firstRowStripe" dxfId="2"/>
      <tableStyleElement type="secondRowStripe" dxfId="1"/>
    </tableStyle>
    <tableStyle name="분할_26년03월-style 492" pivot="0" count="2">
      <tableStyleElement type="firstRowStripe" dxfId="1"/>
      <tableStyleElement type="secondRowStripe" dxfId="2"/>
    </tableStyle>
    <tableStyle name="분할_26년03월-style 493" pivot="0" count="2">
      <tableStyleElement type="firstRowStripe" dxfId="2"/>
      <tableStyleElement type="secondRowStripe" dxfId="1"/>
    </tableStyle>
    <tableStyle name="분할_26년03월-style 494" pivot="0" count="2">
      <tableStyleElement type="firstRowStripe" dxfId="1"/>
      <tableStyleElement type="secondRowStripe" dxfId="2"/>
    </tableStyle>
    <tableStyle name="분할_26년03월-style 495" pivot="0" count="2">
      <tableStyleElement type="firstRowStripe" dxfId="2"/>
      <tableStyleElement type="secondRowStripe" dxfId="1"/>
    </tableStyle>
    <tableStyle name="분할_26년03월-style 496" pivot="0" count="2">
      <tableStyleElement type="firstRowStripe" dxfId="2"/>
      <tableStyleElement type="secondRowStripe" dxfId="1"/>
    </tableStyle>
    <tableStyle name="분할_26년03월-style 497" pivot="0" count="2">
      <tableStyleElement type="firstRowStripe" dxfId="2"/>
      <tableStyleElement type="secondRowStripe" dxfId="1"/>
    </tableStyle>
    <tableStyle name="분할_26년03월-style 498" pivot="0" count="2">
      <tableStyleElement type="firstRowStripe" dxfId="1"/>
      <tableStyleElement type="secondRowStripe" dxfId="2"/>
    </tableStyle>
    <tableStyle name="분할_26년03월-style 499" pivot="0" count="2">
      <tableStyleElement type="firstRowStripe" dxfId="1"/>
      <tableStyleElement type="secondRowStripe" dxfId="2"/>
    </tableStyle>
    <tableStyle name="분할_26년03월-style 500" pivot="0" count="2">
      <tableStyleElement type="firstRowStripe" dxfId="1"/>
      <tableStyleElement type="secondRowStripe" dxfId="2"/>
    </tableStyle>
    <tableStyle name="분할_26년03월-style 501" pivot="0" count="2">
      <tableStyleElement type="firstRowStripe" dxfId="2"/>
      <tableStyleElement type="secondRowStripe" dxfId="1"/>
    </tableStyle>
    <tableStyle name="분할_26년03월-style 502" pivot="0" count="2">
      <tableStyleElement type="firstRowStripe" dxfId="1"/>
      <tableStyleElement type="secondRowStripe" dxfId="2"/>
    </tableStyle>
    <tableStyle name="분할_26년03월-style 503" pivot="0" count="2">
      <tableStyleElement type="firstRowStripe" dxfId="2"/>
      <tableStyleElement type="secondRowStripe" dxfId="1"/>
    </tableStyle>
    <tableStyle name="분할_26년03월-style 504" pivot="0" count="2">
      <tableStyleElement type="firstRowStripe" dxfId="1"/>
      <tableStyleElement type="secondRowStripe" dxfId="2"/>
    </tableStyle>
    <tableStyle name="분할_26년03월-style 505" pivot="0" count="2">
      <tableStyleElement type="firstRowStripe" dxfId="1"/>
      <tableStyleElement type="secondRowStripe" dxfId="2"/>
    </tableStyle>
    <tableStyle name="분할_26년03월-style 506" pivot="0" count="2">
      <tableStyleElement type="firstRowStripe" dxfId="1"/>
      <tableStyleElement type="secondRowStripe" dxfId="2"/>
    </tableStyle>
    <tableStyle name="분할_26년03월-style 507" pivot="0" count="2">
      <tableStyleElement type="firstRowStripe" dxfId="1"/>
      <tableStyleElement type="secondRowStripe" dxfId="2"/>
    </tableStyle>
    <tableStyle name="분할_26년03월-style 508" pivot="0" count="2">
      <tableStyleElement type="firstRowStripe" dxfId="1"/>
      <tableStyleElement type="secondRowStripe" dxfId="2"/>
    </tableStyle>
    <tableStyle name="분할_26년03월-style 509" pivot="0" count="2">
      <tableStyleElement type="firstRowStripe" dxfId="1"/>
      <tableStyleElement type="secondRowStripe" dxfId="2"/>
    </tableStyle>
    <tableStyle name="분할_26년03월-style 510" pivot="0" count="2">
      <tableStyleElement type="firstRowStripe" dxfId="1"/>
      <tableStyleElement type="secondRowStripe" dxfId="2"/>
    </tableStyle>
    <tableStyle name="분할_26년03월-style 511" pivot="0" count="2">
      <tableStyleElement type="firstRowStripe" dxfId="1"/>
      <tableStyleElement type="secondRowStripe" dxfId="2"/>
    </tableStyle>
    <tableStyle name="분할_26년03월-style 512" pivot="0" count="2">
      <tableStyleElement type="firstRowStripe" dxfId="2"/>
      <tableStyleElement type="secondRowStripe" dxfId="1"/>
    </tableStyle>
    <tableStyle name="분할_26년03월-style 513" pivot="0" count="2">
      <tableStyleElement type="firstRowStripe" dxfId="1"/>
      <tableStyleElement type="secondRowStripe" dxfId="2"/>
    </tableStyle>
    <tableStyle name="분할_26년03월-style 514" pivot="0" count="2">
      <tableStyleElement type="firstRowStripe" dxfId="1"/>
      <tableStyleElement type="secondRowStripe" dxfId="2"/>
    </tableStyle>
    <tableStyle name="분할_26년03월-style 515" pivot="0" count="2">
      <tableStyleElement type="firstRowStripe" dxfId="1"/>
      <tableStyleElement type="secondRowStripe" dxfId="2"/>
    </tableStyle>
    <tableStyle name="분할_26년03월-style 516" pivot="0" count="2">
      <tableStyleElement type="firstRowStripe" dxfId="2"/>
      <tableStyleElement type="secondRowStripe" dxfId="1"/>
    </tableStyle>
    <tableStyle name="분할_26년03월-style 517" pivot="0" count="2">
      <tableStyleElement type="firstRowStripe" dxfId="2"/>
      <tableStyleElement type="secondRowStripe" dxfId="1"/>
    </tableStyle>
    <tableStyle name="분할_26년03월-style 518" pivot="0" count="2">
      <tableStyleElement type="firstRowStripe" dxfId="2"/>
      <tableStyleElement type="secondRowStripe" dxfId="1"/>
    </tableStyle>
    <tableStyle name="분할_26년03월-style 519" pivot="0" count="2">
      <tableStyleElement type="firstRowStripe" dxfId="1"/>
      <tableStyleElement type="secondRowStripe" dxfId="2"/>
    </tableStyle>
    <tableStyle name="분할_26년03월-style 520" pivot="0" count="2">
      <tableStyleElement type="firstRowStripe" dxfId="1"/>
      <tableStyleElement type="secondRowStripe" dxfId="2"/>
    </tableStyle>
    <tableStyle name="분할_26년03월-style 521" pivot="0" count="2">
      <tableStyleElement type="firstRowStripe" dxfId="1"/>
      <tableStyleElement type="secondRowStripe" dxfId="2"/>
    </tableStyle>
    <tableStyle name="분할_26년03월-style 522" pivot="0" count="2">
      <tableStyleElement type="firstRowStripe" dxfId="1"/>
      <tableStyleElement type="secondRowStripe" dxfId="2"/>
    </tableStyle>
    <tableStyle name="분할_26년03월-style 523" pivot="0" count="2">
      <tableStyleElement type="firstRowStripe" dxfId="2"/>
      <tableStyleElement type="secondRowStripe" dxfId="1"/>
    </tableStyle>
    <tableStyle name="분할_26년03월-style 524" pivot="0" count="2">
      <tableStyleElement type="firstRowStripe" dxfId="2"/>
      <tableStyleElement type="secondRowStripe" dxfId="1"/>
    </tableStyle>
    <tableStyle name="분할_26년03월-style 525" pivot="0" count="2">
      <tableStyleElement type="firstRowStripe" dxfId="1"/>
      <tableStyleElement type="secondRowStripe" dxfId="2"/>
    </tableStyle>
    <tableStyle name="분할_26년03월-style 526" pivot="0" count="2">
      <tableStyleElement type="firstRowStripe" dxfId="2"/>
      <tableStyleElement type="secondRowStripe" dxfId="1"/>
    </tableStyle>
    <tableStyle name="분할_26년03월-style 527" pivot="0" count="2">
      <tableStyleElement type="firstRowStripe" dxfId="1"/>
      <tableStyleElement type="secondRowStripe" dxfId="2"/>
    </tableStyle>
    <tableStyle name="분할_26년03월-style 528" pivot="0" count="2">
      <tableStyleElement type="firstRowStripe" dxfId="2"/>
      <tableStyleElement type="secondRowStripe" dxfId="1"/>
    </tableStyle>
    <tableStyle name="분할_26년03월-style 529" pivot="0" count="2">
      <tableStyleElement type="firstRowStripe" dxfId="1"/>
      <tableStyleElement type="secondRowStripe" dxfId="2"/>
    </tableStyle>
    <tableStyle name="분할_26년03월-style 530" pivot="0" count="2">
      <tableStyleElement type="firstRowStripe" dxfId="1"/>
      <tableStyleElement type="secondRowStripe" dxfId="2"/>
    </tableStyle>
    <tableStyle name="분할_26년03월-style 531" pivot="0" count="2">
      <tableStyleElement type="firstRowStripe" dxfId="1"/>
      <tableStyleElement type="secondRowStripe" dxfId="2"/>
    </tableStyle>
    <tableStyle name="분할_26년03월-style 532" pivot="0" count="2">
      <tableStyleElement type="firstRowStripe" dxfId="1"/>
      <tableStyleElement type="secondRowStripe" dxfId="2"/>
    </tableStyle>
    <tableStyle name="분할_26년03월-style 533" pivot="0" count="2">
      <tableStyleElement type="firstRowStripe" dxfId="2"/>
      <tableStyleElement type="secondRowStripe" dxfId="1"/>
    </tableStyle>
    <tableStyle name="분할_26년03월-style 534" pivot="0" count="2">
      <tableStyleElement type="firstRowStripe" dxfId="1"/>
      <tableStyleElement type="secondRowStripe" dxfId="2"/>
    </tableStyle>
    <tableStyle name="분할_26년03월-style 535" pivot="0" count="2">
      <tableStyleElement type="firstRowStripe" dxfId="2"/>
      <tableStyleElement type="secondRowStripe" dxfId="1"/>
    </tableStyle>
    <tableStyle name="분할_26년03월-style 536" pivot="0" count="2">
      <tableStyleElement type="firstRowStripe" dxfId="2"/>
      <tableStyleElement type="secondRowStripe" dxfId="1"/>
    </tableStyle>
    <tableStyle name="분할_26년03월-style 537" pivot="0" count="2">
      <tableStyleElement type="firstRowStripe" dxfId="2"/>
      <tableStyleElement type="secondRowStripe" dxfId="1"/>
    </tableStyle>
    <tableStyle name="분할_26년03월-style 538" pivot="0" count="2">
      <tableStyleElement type="firstRowStripe" dxfId="2"/>
      <tableStyleElement type="secondRowStripe" dxfId="1"/>
    </tableStyle>
    <tableStyle name="분할_26년03월-style 539" pivot="0" count="2">
      <tableStyleElement type="firstRowStripe" dxfId="1"/>
      <tableStyleElement type="secondRowStripe" dxfId="2"/>
    </tableStyle>
    <tableStyle name="분할_26년03월-style 540" pivot="0" count="2">
      <tableStyleElement type="firstRowStripe" dxfId="1"/>
      <tableStyleElement type="secondRowStripe" dxfId="2"/>
    </tableStyle>
    <tableStyle name="분할_26년03월-style 541" pivot="0" count="2">
      <tableStyleElement type="firstRowStripe" dxfId="1"/>
      <tableStyleElement type="secondRowStripe" dxfId="2"/>
    </tableStyle>
    <tableStyle name="분할_26년03월-style 542" pivot="0" count="2">
      <tableStyleElement type="firstRowStripe" dxfId="2"/>
      <tableStyleElement type="secondRowStripe" dxfId="1"/>
    </tableStyle>
    <tableStyle name="분할_26년03월-style 543" pivot="0" count="2">
      <tableStyleElement type="firstRowStripe" dxfId="1"/>
      <tableStyleElement type="secondRowStripe" dxfId="2"/>
    </tableStyle>
    <tableStyle name="분할_26년03월-style 544" pivot="0" count="2">
      <tableStyleElement type="firstRowStripe" dxfId="2"/>
      <tableStyleElement type="secondRowStripe" dxfId="1"/>
    </tableStyle>
    <tableStyle name="분할_26년03월-style 545" pivot="0" count="2">
      <tableStyleElement type="firstRowStripe" dxfId="1"/>
      <tableStyleElement type="secondRowStripe" dxfId="2"/>
    </tableStyle>
    <tableStyle name="분할_26년03월-style 546" pivot="0" count="2">
      <tableStyleElement type="firstRowStripe" dxfId="2"/>
      <tableStyleElement type="secondRowStripe" dxfId="1"/>
    </tableStyle>
    <tableStyle name="분할_26년03월-style 547" pivot="0" count="2">
      <tableStyleElement type="firstRowStripe" dxfId="2"/>
      <tableStyleElement type="secondRowStripe" dxfId="1"/>
    </tableStyle>
    <tableStyle name="분할_26년03월-style 548" pivot="0" count="2">
      <tableStyleElement type="firstRowStripe" dxfId="1"/>
      <tableStyleElement type="secondRowStripe" dxfId="2"/>
    </tableStyle>
    <tableStyle name="분할_26년03월-style 549" pivot="0" count="2">
      <tableStyleElement type="firstRowStripe" dxfId="1"/>
      <tableStyleElement type="secondRowStripe" dxfId="2"/>
    </tableStyle>
    <tableStyle name="분할_26년03월-style 550" pivot="0" count="2">
      <tableStyleElement type="firstRowStripe" dxfId="2"/>
      <tableStyleElement type="secondRowStripe" dxfId="1"/>
    </tableStyle>
    <tableStyle name="분할_26년03월-style 551" pivot="0" count="2">
      <tableStyleElement type="firstRowStripe" dxfId="2"/>
      <tableStyleElement type="secondRowStripe" dxfId="1"/>
    </tableStyle>
    <tableStyle name="분할_26년03월-style 552" pivot="0" count="2">
      <tableStyleElement type="firstRowStripe" dxfId="2"/>
      <tableStyleElement type="secondRowStripe" dxfId="1"/>
    </tableStyle>
    <tableStyle name="분할_26년03월-style 553" pivot="0" count="2">
      <tableStyleElement type="firstRowStripe" dxfId="2"/>
      <tableStyleElement type="secondRowStripe" dxfId="1"/>
    </tableStyle>
    <tableStyle name="분할_26년03월-style 554" pivot="0" count="2">
      <tableStyleElement type="firstRowStripe" dxfId="1"/>
      <tableStyleElement type="secondRowStripe" dxfId="2"/>
    </tableStyle>
    <tableStyle name="분할_26년03월-style 555" pivot="0" count="2">
      <tableStyleElement type="firstRowStripe" dxfId="1"/>
      <tableStyleElement type="secondRowStripe" dxfId="2"/>
    </tableStyle>
    <tableStyle name="분할_26년03월-style 556" pivot="0" count="2">
      <tableStyleElement type="firstRowStripe" dxfId="2"/>
      <tableStyleElement type="secondRowStripe" dxfId="1"/>
    </tableStyle>
    <tableStyle name="분할_26년03월-style 557" pivot="0" count="2">
      <tableStyleElement type="firstRowStripe" dxfId="2"/>
      <tableStyleElement type="secondRowStripe" dxfId="1"/>
    </tableStyle>
    <tableStyle name="분할_26년03월-style 558" pivot="0" count="2">
      <tableStyleElement type="firstRowStripe" dxfId="2"/>
      <tableStyleElement type="secondRowStripe" dxfId="1"/>
    </tableStyle>
    <tableStyle name="분할_26년03월-style 559" pivot="0" count="2">
      <tableStyleElement type="firstRowStripe" dxfId="1"/>
      <tableStyleElement type="secondRowStripe" dxfId="2"/>
    </tableStyle>
    <tableStyle name="분할_26년03월-style 560" pivot="0" count="2">
      <tableStyleElement type="firstRowStripe" dxfId="2"/>
      <tableStyleElement type="secondRowStripe" dxfId="1"/>
    </tableStyle>
    <tableStyle name="분할_26년03월-style 561" pivot="0" count="2">
      <tableStyleElement type="firstRowStripe" dxfId="2"/>
      <tableStyleElement type="secondRowStripe" dxfId="1"/>
    </tableStyle>
    <tableStyle name="분할_26년03월-style 562" pivot="0" count="2">
      <tableStyleElement type="firstRowStripe" dxfId="2"/>
      <tableStyleElement type="secondRowStripe" dxfId="1"/>
    </tableStyle>
    <tableStyle name="분할_26년03월-style 563" pivot="0" count="2">
      <tableStyleElement type="firstRowStripe" dxfId="1"/>
      <tableStyleElement type="secondRowStripe" dxfId="2"/>
    </tableStyle>
    <tableStyle name="분할_26년03월-style 564" pivot="0" count="2">
      <tableStyleElement type="firstRowStripe" dxfId="1"/>
      <tableStyleElement type="secondRowStripe" dxfId="2"/>
    </tableStyle>
    <tableStyle name="분할_26년03월-style 565" pivot="0" count="2">
      <tableStyleElement type="firstRowStripe" dxfId="1"/>
      <tableStyleElement type="secondRowStripe" dxfId="2"/>
    </tableStyle>
    <tableStyle name="분할_26년03월-style 566" pivot="0" count="2">
      <tableStyleElement type="firstRowStripe" dxfId="1"/>
      <tableStyleElement type="secondRowStripe" dxfId="2"/>
    </tableStyle>
    <tableStyle name="분할_26년03월-style 567" pivot="0" count="2">
      <tableStyleElement type="firstRowStripe" dxfId="1"/>
      <tableStyleElement type="secondRowStripe" dxfId="2"/>
    </tableStyle>
    <tableStyle name="분할_26년03월-style 568" pivot="0" count="2">
      <tableStyleElement type="firstRowStripe" dxfId="1"/>
      <tableStyleElement type="secondRowStripe" dxfId="2"/>
    </tableStyle>
    <tableStyle name="분할_26년03월-style 569" pivot="0" count="2">
      <tableStyleElement type="firstRowStripe" dxfId="1"/>
      <tableStyleElement type="secondRowStripe" dxfId="2"/>
    </tableStyle>
    <tableStyle name="분할_26년03월-style 570" pivot="0" count="2">
      <tableStyleElement type="firstRowStripe" dxfId="1"/>
      <tableStyleElement type="secondRowStripe" dxfId="2"/>
    </tableStyle>
    <tableStyle name="분할_26년03월-style 571" pivot="0" count="2">
      <tableStyleElement type="firstRowStripe" dxfId="1"/>
      <tableStyleElement type="secondRowStripe" dxfId="2"/>
    </tableStyle>
    <tableStyle name="분할_26년03월-style 572" pivot="0" count="2">
      <tableStyleElement type="firstRowStripe" dxfId="2"/>
      <tableStyleElement type="secondRowStripe" dxfId="1"/>
    </tableStyle>
    <tableStyle name="분할_26년03월-style 573" pivot="0" count="2">
      <tableStyleElement type="firstRowStripe" dxfId="1"/>
      <tableStyleElement type="secondRowStripe" dxfId="2"/>
    </tableStyle>
    <tableStyle name="분할_26년03월-style 574" pivot="0" count="2">
      <tableStyleElement type="firstRowStripe" dxfId="1"/>
      <tableStyleElement type="secondRowStripe" dxfId="2"/>
    </tableStyle>
    <tableStyle name="분할_26년03월-style 575" pivot="0" count="2">
      <tableStyleElement type="firstRowStripe" dxfId="2"/>
      <tableStyleElement type="secondRowStripe" dxfId="1"/>
    </tableStyle>
    <tableStyle name="분할_26년03월-style 576" pivot="0" count="2">
      <tableStyleElement type="firstRowStripe" dxfId="2"/>
      <tableStyleElement type="secondRowStripe" dxfId="1"/>
    </tableStyle>
    <tableStyle name="분할_26년03월-style 577" pivot="0" count="2">
      <tableStyleElement type="firstRowStripe" dxfId="1"/>
      <tableStyleElement type="secondRowStripe" dxfId="2"/>
    </tableStyle>
    <tableStyle name="분할_26년03월-style 578" pivot="0" count="2">
      <tableStyleElement type="firstRowStripe" dxfId="1"/>
      <tableStyleElement type="secondRowStripe" dxfId="2"/>
    </tableStyle>
    <tableStyle name="분할_26년03월-style 579" pivot="0" count="2">
      <tableStyleElement type="firstRowStripe" dxfId="1"/>
      <tableStyleElement type="secondRowStripe" dxfId="2"/>
    </tableStyle>
    <tableStyle name="분할_26년03월-style 580" pivot="0" count="2">
      <tableStyleElement type="firstRowStripe" dxfId="2"/>
      <tableStyleElement type="secondRowStripe" dxfId="1"/>
    </tableStyle>
    <tableStyle name="분할_26년03월-style 581" pivot="0" count="2">
      <tableStyleElement type="firstRowStripe" dxfId="1"/>
      <tableStyleElement type="secondRowStripe" dxfId="2"/>
    </tableStyle>
    <tableStyle name="분할_26년03월-style 582" pivot="0" count="2">
      <tableStyleElement type="firstRowStripe" dxfId="2"/>
      <tableStyleElement type="secondRowStripe" dxfId="1"/>
    </tableStyle>
    <tableStyle name="분할_26년03월-style 583" pivot="0" count="2">
      <tableStyleElement type="firstRowStripe" dxfId="1"/>
      <tableStyleElement type="secondRowStripe" dxfId="2"/>
    </tableStyle>
    <tableStyle name="분할_26년03월-style 584" pivot="0" count="2">
      <tableStyleElement type="firstRowStripe" dxfId="2"/>
      <tableStyleElement type="secondRowStripe" dxfId="1"/>
    </tableStyle>
    <tableStyle name="분할_26년03월-style 585" pivot="0" count="2">
      <tableStyleElement type="firstRowStripe" dxfId="1"/>
      <tableStyleElement type="secondRowStripe" dxfId="2"/>
    </tableStyle>
    <tableStyle name="분할_26년03월-style 586" pivot="0" count="2">
      <tableStyleElement type="firstRowStripe" dxfId="1"/>
      <tableStyleElement type="secondRowStripe" dxfId="2"/>
    </tableStyle>
    <tableStyle name="분할_26년03월-style 587" pivot="0" count="2">
      <tableStyleElement type="firstRowStripe" dxfId="2"/>
      <tableStyleElement type="secondRowStripe" dxfId="1"/>
    </tableStyle>
    <tableStyle name="분할_26년03월-style 588" pivot="0" count="2">
      <tableStyleElement type="firstRowStripe" dxfId="1"/>
      <tableStyleElement type="secondRowStripe" dxfId="2"/>
    </tableStyle>
    <tableStyle name="분할_26년03월-style 589" pivot="0" count="2">
      <tableStyleElement type="firstRowStripe" dxfId="2"/>
      <tableStyleElement type="secondRowStripe" dxfId="1"/>
    </tableStyle>
    <tableStyle name="분할_26년03월-style 590" pivot="0" count="2">
      <tableStyleElement type="firstRowStripe" dxfId="2"/>
      <tableStyleElement type="secondRowStripe" dxfId="1"/>
    </tableStyle>
    <tableStyle name="분할_26년03월-style 591" pivot="0" count="2">
      <tableStyleElement type="firstRowStripe" dxfId="2"/>
      <tableStyleElement type="secondRowStripe" dxfId="1"/>
    </tableStyle>
    <tableStyle name="분할_26년03월-style 592" pivot="0" count="2">
      <tableStyleElement type="firstRowStripe" dxfId="2"/>
      <tableStyleElement type="secondRowStripe" dxfId="1"/>
    </tableStyle>
    <tableStyle name="분할_26년03월-style 593" pivot="0" count="2">
      <tableStyleElement type="firstRowStripe" dxfId="1"/>
      <tableStyleElement type="secondRowStripe" dxfId="2"/>
    </tableStyle>
    <tableStyle name="분할_26년03월-style 594" pivot="0" count="2">
      <tableStyleElement type="firstRowStripe" dxfId="1"/>
      <tableStyleElement type="secondRowStripe" dxfId="2"/>
    </tableStyle>
    <tableStyle name="분할_26년03월-style 595" pivot="0" count="2">
      <tableStyleElement type="firstRowStripe" dxfId="1"/>
      <tableStyleElement type="secondRowStripe" dxfId="2"/>
    </tableStyle>
    <tableStyle name="분할_26년03월-style 596" pivot="0" count="2">
      <tableStyleElement type="firstRowStripe" dxfId="1"/>
      <tableStyleElement type="secondRowStripe" dxfId="2"/>
    </tableStyle>
    <tableStyle name="분할_26년03월-style 597" pivot="0" count="2">
      <tableStyleElement type="firstRowStripe" dxfId="1"/>
      <tableStyleElement type="secondRowStripe" dxfId="2"/>
    </tableStyle>
    <tableStyle name="분할_26년03월-style 598" pivot="0" count="2">
      <tableStyleElement type="firstRowStripe" dxfId="2"/>
      <tableStyleElement type="secondRowStripe" dxfId="1"/>
    </tableStyle>
    <tableStyle name="분할_26년03월-style 599" pivot="0" count="2">
      <tableStyleElement type="firstRowStripe" dxfId="1"/>
      <tableStyleElement type="secondRowStripe" dxfId="2"/>
    </tableStyle>
    <tableStyle name="분할_26년03월-style 600" pivot="0" count="2">
      <tableStyleElement type="firstRowStripe" dxfId="1"/>
      <tableStyleElement type="secondRowStripe" dxfId="2"/>
    </tableStyle>
    <tableStyle name="분할_26년03월-style 601" pivot="0" count="2">
      <tableStyleElement type="firstRowStripe" dxfId="1"/>
      <tableStyleElement type="secondRowStripe" dxfId="2"/>
    </tableStyle>
    <tableStyle name="분할_26년03월-style 602" pivot="0" count="2">
      <tableStyleElement type="firstRowStripe" dxfId="1"/>
      <tableStyleElement type="secondRowStripe" dxfId="2"/>
    </tableStyle>
    <tableStyle name="분할_26년03월-style 603" pivot="0" count="2">
      <tableStyleElement type="firstRowStripe" dxfId="1"/>
      <tableStyleElement type="secondRowStripe" dxfId="2"/>
    </tableStyle>
    <tableStyle name="분할_26년03월-style 604" pivot="0" count="2">
      <tableStyleElement type="firstRowStripe" dxfId="2"/>
      <tableStyleElement type="secondRowStripe" dxfId="1"/>
    </tableStyle>
    <tableStyle name="분할_26년03월-style 605" pivot="0" count="2">
      <tableStyleElement type="firstRowStripe" dxfId="1"/>
      <tableStyleElement type="secondRowStripe" dxfId="2"/>
    </tableStyle>
    <tableStyle name="분할_26년03월-style 606" pivot="0" count="2">
      <tableStyleElement type="firstRowStripe" dxfId="1"/>
      <tableStyleElement type="secondRowStripe" dxfId="2"/>
    </tableStyle>
    <tableStyle name="분할_26년03월-style 607" pivot="0" count="2">
      <tableStyleElement type="firstRowStripe" dxfId="2"/>
      <tableStyleElement type="secondRowStripe" dxfId="1"/>
    </tableStyle>
    <tableStyle name="분할_26년03월-style 608" pivot="0" count="2">
      <tableStyleElement type="firstRowStripe" dxfId="1"/>
      <tableStyleElement type="secondRowStripe" dxfId="2"/>
    </tableStyle>
    <tableStyle name="분할_26년03월-style 609" pivot="0" count="2">
      <tableStyleElement type="firstRowStripe" dxfId="1"/>
      <tableStyleElement type="secondRowStripe" dxfId="2"/>
    </tableStyle>
    <tableStyle name="분할_26년03월-style 610" pivot="0" count="2">
      <tableStyleElement type="firstRowStripe" dxfId="1"/>
      <tableStyleElement type="secondRowStripe" dxfId="2"/>
    </tableStyle>
    <tableStyle name="분할_26년03월-style 611" pivot="0" count="2">
      <tableStyleElement type="firstRowStripe" dxfId="1"/>
      <tableStyleElement type="secondRowStripe" dxfId="2"/>
    </tableStyle>
    <tableStyle name="분할_26년03월-style 612" pivot="0" count="2">
      <tableStyleElement type="firstRowStripe" dxfId="1"/>
      <tableStyleElement type="secondRowStripe" dxfId="2"/>
    </tableStyle>
    <tableStyle name="분할_26년03월-style 613" pivot="0" count="2">
      <tableStyleElement type="firstRowStripe" dxfId="1"/>
      <tableStyleElement type="secondRowStripe" dxfId="2"/>
    </tableStyle>
    <tableStyle name="분할_26년03월-style 614" pivot="0" count="2">
      <tableStyleElement type="firstRowStripe" dxfId="1"/>
      <tableStyleElement type="secondRowStripe" dxfId="2"/>
    </tableStyle>
    <tableStyle name="분할_26년03월-style 615" pivot="0" count="2">
      <tableStyleElement type="firstRowStripe" dxfId="2"/>
      <tableStyleElement type="secondRowStripe" dxfId="1"/>
    </tableStyle>
    <tableStyle name="분할_26년03월-style 616" pivot="0" count="2">
      <tableStyleElement type="firstRowStripe" dxfId="1"/>
      <tableStyleElement type="secondRowStripe" dxfId="2"/>
    </tableStyle>
    <tableStyle name="분할_26년03월-style 617" pivot="0" count="2">
      <tableStyleElement type="firstRowStripe" dxfId="1"/>
      <tableStyleElement type="secondRowStripe" dxfId="2"/>
    </tableStyle>
    <tableStyle name="분할_26년03월-style 618" pivot="0" count="2">
      <tableStyleElement type="firstRowStripe" dxfId="1"/>
      <tableStyleElement type="secondRowStripe" dxfId="2"/>
    </tableStyle>
    <tableStyle name="분할_26년03월-style 619" pivot="0" count="2">
      <tableStyleElement type="firstRowStripe" dxfId="1"/>
      <tableStyleElement type="secondRowStripe" dxfId="2"/>
    </tableStyle>
    <tableStyle name="분할_26년03월-style 620" pivot="0" count="2">
      <tableStyleElement type="firstRowStripe" dxfId="1"/>
      <tableStyleElement type="secondRowStripe" dxfId="2"/>
    </tableStyle>
    <tableStyle name="분할_26년03월-style 621" pivot="0" count="2">
      <tableStyleElement type="firstRowStripe" dxfId="2"/>
      <tableStyleElement type="secondRowStripe" dxfId="1"/>
    </tableStyle>
    <tableStyle name="분할_26년03월-style 622" pivot="0" count="2">
      <tableStyleElement type="firstRowStripe" dxfId="2"/>
      <tableStyleElement type="secondRowStripe" dxfId="1"/>
    </tableStyle>
    <tableStyle name="분할_26년03월-style 623" pivot="0" count="2">
      <tableStyleElement type="firstRowStripe" dxfId="1"/>
      <tableStyleElement type="secondRowStripe" dxfId="2"/>
    </tableStyle>
    <tableStyle name="분할_26년03월-style 624" pivot="0" count="2">
      <tableStyleElement type="firstRowStripe" dxfId="2"/>
      <tableStyleElement type="secondRowStripe" dxfId="1"/>
    </tableStyle>
    <tableStyle name="분할_26년03월-style 625" pivot="0" count="2">
      <tableStyleElement type="firstRowStripe" dxfId="1"/>
      <tableStyleElement type="secondRowStripe" dxfId="2"/>
    </tableStyle>
    <tableStyle name="분할_26년03월-style 626" pivot="0" count="2">
      <tableStyleElement type="firstRowStripe" dxfId="1"/>
      <tableStyleElement type="secondRowStripe" dxfId="2"/>
    </tableStyle>
    <tableStyle name="분할_26년03월-style 627" pivot="0" count="2">
      <tableStyleElement type="firstRowStripe" dxfId="2"/>
      <tableStyleElement type="secondRowStripe" dxfId="1"/>
    </tableStyle>
    <tableStyle name="분할_26년03월-style 628" pivot="0" count="2">
      <tableStyleElement type="firstRowStripe" dxfId="2"/>
      <tableStyleElement type="secondRowStripe" dxfId="1"/>
    </tableStyle>
    <tableStyle name="분할_26년03월-style 629" pivot="0" count="2">
      <tableStyleElement type="firstRowStripe" dxfId="2"/>
      <tableStyleElement type="secondRowStripe" dxfId="1"/>
    </tableStyle>
    <tableStyle name="분할_26년03월-style 630" pivot="0" count="2">
      <tableStyleElement type="firstRowStripe" dxfId="1"/>
      <tableStyleElement type="secondRowStripe" dxfId="2"/>
    </tableStyle>
    <tableStyle name="분할_26년03월-style 631" pivot="0" count="2">
      <tableStyleElement type="firstRowStripe" dxfId="2"/>
      <tableStyleElement type="secondRowStripe" dxfId="1"/>
    </tableStyle>
    <tableStyle name="분할_26년03월-style 632" pivot="0" count="2">
      <tableStyleElement type="firstRowStripe" dxfId="2"/>
      <tableStyleElement type="secondRowStripe" dxfId="1"/>
    </tableStyle>
    <tableStyle name="분할_26년03월-style 633" pivot="0" count="2">
      <tableStyleElement type="firstRowStripe" dxfId="1"/>
      <tableStyleElement type="secondRowStripe" dxfId="2"/>
    </tableStyle>
    <tableStyle name="분할_26년03월-style 634" pivot="0" count="2">
      <tableStyleElement type="firstRowStripe" dxfId="2"/>
      <tableStyleElement type="secondRowStripe" dxfId="1"/>
    </tableStyle>
    <tableStyle name="분할_26년03월-style 635" pivot="0" count="2">
      <tableStyleElement type="firstRowStripe" dxfId="1"/>
      <tableStyleElement type="secondRowStripe" dxfId="2"/>
    </tableStyle>
    <tableStyle name="분할_26년03월-style 636" pivot="0" count="2">
      <tableStyleElement type="firstRowStripe" dxfId="1"/>
      <tableStyleElement type="secondRowStripe" dxfId="2"/>
    </tableStyle>
    <tableStyle name="분할_26년03월-style 637" pivot="0" count="2">
      <tableStyleElement type="firstRowStripe" dxfId="2"/>
      <tableStyleElement type="secondRowStripe" dxfId="1"/>
    </tableStyle>
    <tableStyle name="분할_26년03월-style 638" pivot="0" count="2">
      <tableStyleElement type="firstRowStripe" dxfId="2"/>
      <tableStyleElement type="secondRowStripe" dxfId="1"/>
    </tableStyle>
    <tableStyle name="분할_26년03월-style 639" pivot="0" count="2">
      <tableStyleElement type="firstRowStripe" dxfId="1"/>
      <tableStyleElement type="secondRowStripe" dxfId="2"/>
    </tableStyle>
    <tableStyle name="분할_26년03월-style 640" pivot="0" count="2">
      <tableStyleElement type="firstRowStripe" dxfId="2"/>
      <tableStyleElement type="secondRowStripe" dxfId="1"/>
    </tableStyle>
    <tableStyle name="분할_26년03월-style 641" pivot="0" count="2">
      <tableStyleElement type="firstRowStripe" dxfId="2"/>
      <tableStyleElement type="secondRowStripe" dxfId="1"/>
    </tableStyle>
    <tableStyle name="분할_26년03월-style 642" pivot="0" count="2">
      <tableStyleElement type="firstRowStripe" dxfId="1"/>
      <tableStyleElement type="secondRowStripe" dxfId="2"/>
    </tableStyle>
    <tableStyle name="분할_26년03월-style 643" pivot="0" count="2">
      <tableStyleElement type="firstRowStripe" dxfId="1"/>
      <tableStyleElement type="secondRowStripe" dxfId="2"/>
    </tableStyle>
    <tableStyle name="분할_26년03월-style 644" pivot="0" count="2">
      <tableStyleElement type="firstRowStripe" dxfId="2"/>
      <tableStyleElement type="secondRowStripe" dxfId="1"/>
    </tableStyle>
    <tableStyle name="분할_26년03월-style 645" pivot="0" count="2">
      <tableStyleElement type="firstRowStripe" dxfId="2"/>
      <tableStyleElement type="secondRowStripe" dxfId="1"/>
    </tableStyle>
    <tableStyle name="분할_26년03월-style 646" pivot="0" count="2">
      <tableStyleElement type="firstRowStripe" dxfId="1"/>
      <tableStyleElement type="secondRowStripe" dxfId="2"/>
    </tableStyle>
    <tableStyle name="분할_26년03월-style 647" pivot="0" count="2">
      <tableStyleElement type="firstRowStripe" dxfId="1"/>
      <tableStyleElement type="secondRowStripe" dxfId="2"/>
    </tableStyle>
    <tableStyle name="분할_26년03월-style 648" pivot="0" count="2">
      <tableStyleElement type="firstRowStripe" dxfId="2"/>
      <tableStyleElement type="secondRowStripe" dxfId="1"/>
    </tableStyle>
    <tableStyle name="분할_26년03월-style 649" pivot="0" count="2">
      <tableStyleElement type="firstRowStripe" dxfId="1"/>
      <tableStyleElement type="secondRowStripe" dxfId="2"/>
    </tableStyle>
    <tableStyle name="분할_26년03월-style 650" pivot="0" count="2">
      <tableStyleElement type="firstRowStripe" dxfId="2"/>
      <tableStyleElement type="secondRowStripe" dxfId="1"/>
    </tableStyle>
    <tableStyle name="분할_26년03월-style 651" pivot="0" count="2">
      <tableStyleElement type="firstRowStripe" dxfId="2"/>
      <tableStyleElement type="secondRowStripe" dxfId="1"/>
    </tableStyle>
    <tableStyle name="분할_26년03월-style 652" pivot="0" count="2">
      <tableStyleElement type="firstRowStripe" dxfId="2"/>
      <tableStyleElement type="secondRowStripe" dxfId="1"/>
    </tableStyle>
    <tableStyle name="분할_26년03월-style 653" pivot="0" count="2">
      <tableStyleElement type="firstRowStripe" dxfId="1"/>
      <tableStyleElement type="secondRowStripe" dxfId="2"/>
    </tableStyle>
    <tableStyle name="분할_26년03월-style 654" pivot="0" count="2">
      <tableStyleElement type="firstRowStripe" dxfId="2"/>
      <tableStyleElement type="secondRowStripe" dxfId="1"/>
    </tableStyle>
    <tableStyle name="분할_26년03월-style 655" pivot="0" count="2">
      <tableStyleElement type="firstRowStripe" dxfId="1"/>
      <tableStyleElement type="secondRowStripe" dxfId="2"/>
    </tableStyle>
    <tableStyle name="분할_26년03월-style 656" pivot="0" count="2">
      <tableStyleElement type="firstRowStripe" dxfId="2"/>
      <tableStyleElement type="secondRowStripe" dxfId="1"/>
    </tableStyle>
    <tableStyle name="분할_26년03월-style 657" pivot="0" count="2">
      <tableStyleElement type="firstRowStripe" dxfId="2"/>
      <tableStyleElement type="secondRowStripe" dxfId="1"/>
    </tableStyle>
    <tableStyle name="분할_26년03월-style 658" pivot="0" count="2">
      <tableStyleElement type="firstRowStripe" dxfId="1"/>
      <tableStyleElement type="secondRowStripe" dxfId="2"/>
    </tableStyle>
    <tableStyle name="분할_26년03월-style 659" pivot="0" count="2">
      <tableStyleElement type="firstRowStripe" dxfId="2"/>
      <tableStyleElement type="secondRowStripe" dxfId="1"/>
    </tableStyle>
    <tableStyle name="분할_26년03월-style 660" pivot="0" count="2">
      <tableStyleElement type="firstRowStripe" dxfId="2"/>
      <tableStyleElement type="secondRowStripe" dxfId="1"/>
    </tableStyle>
    <tableStyle name="분할_26년03월-style 661" pivot="0" count="2">
      <tableStyleElement type="firstRowStripe" dxfId="1"/>
      <tableStyleElement type="secondRowStripe" dxfId="2"/>
    </tableStyle>
    <tableStyle name="분할_26년03월-style 662" pivot="0" count="2">
      <tableStyleElement type="firstRowStripe" dxfId="1"/>
      <tableStyleElement type="secondRowStripe" dxfId="2"/>
    </tableStyle>
    <tableStyle name="분할_26년03월-style 663" pivot="0" count="2">
      <tableStyleElement type="firstRowStripe" dxfId="2"/>
      <tableStyleElement type="secondRowStripe" dxfId="1"/>
    </tableStyle>
    <tableStyle name="분할_26년03월-style 664" pivot="0" count="2">
      <tableStyleElement type="firstRowStripe" dxfId="2"/>
      <tableStyleElement type="secondRowStripe" dxfId="1"/>
    </tableStyle>
    <tableStyle name="분할_26년03월-style 665" pivot="0" count="2">
      <tableStyleElement type="firstRowStripe" dxfId="1"/>
      <tableStyleElement type="secondRowStripe" dxfId="2"/>
    </tableStyle>
    <tableStyle name="분할_26년03월-style 666" pivot="0" count="2">
      <tableStyleElement type="firstRowStripe" dxfId="1"/>
      <tableStyleElement type="secondRowStripe" dxfId="2"/>
    </tableStyle>
    <tableStyle name="분할_26년03월-style 667" pivot="0" count="2">
      <tableStyleElement type="firstRowStripe" dxfId="1"/>
      <tableStyleElement type="secondRowStripe" dxfId="2"/>
    </tableStyle>
    <tableStyle name="분할_26년03월-style 668" pivot="0" count="2">
      <tableStyleElement type="firstRowStripe" dxfId="2"/>
      <tableStyleElement type="secondRowStripe" dxfId="1"/>
    </tableStyle>
    <tableStyle name="분할_26년03월-style 669" pivot="0" count="2">
      <tableStyleElement type="firstRowStripe" dxfId="2"/>
      <tableStyleElement type="secondRowStripe" dxfId="1"/>
    </tableStyle>
    <tableStyle name="분할_26년03월-style 670" pivot="0" count="2">
      <tableStyleElement type="firstRowStripe" dxfId="2"/>
      <tableStyleElement type="secondRowStripe" dxfId="1"/>
    </tableStyle>
    <tableStyle name="분할_26년03월-style 671" pivot="0" count="2">
      <tableStyleElement type="firstRowStripe" dxfId="1"/>
      <tableStyleElement type="secondRowStripe" dxfId="2"/>
    </tableStyle>
    <tableStyle name="분할_26년03월-style 672" pivot="0" count="2">
      <tableStyleElement type="firstRowStripe" dxfId="1"/>
      <tableStyleElement type="secondRowStripe" dxfId="2"/>
    </tableStyle>
    <tableStyle name="분할_26년03월-style 673" pivot="0" count="2">
      <tableStyleElement type="firstRowStripe" dxfId="2"/>
      <tableStyleElement type="secondRowStripe" dxfId="1"/>
    </tableStyle>
    <tableStyle name="분할_26년03월-style 674" pivot="0" count="2">
      <tableStyleElement type="firstRowStripe" dxfId="1"/>
      <tableStyleElement type="secondRowStripe" dxfId="2"/>
    </tableStyle>
    <tableStyle name="분할_26년03월-style 675" pivot="0" count="2">
      <tableStyleElement type="firstRowStripe" dxfId="2"/>
      <tableStyleElement type="secondRowStripe" dxfId="1"/>
    </tableStyle>
    <tableStyle name="분할_26년03월-style 676" pivot="0" count="2">
      <tableStyleElement type="firstRowStripe" dxfId="1"/>
      <tableStyleElement type="secondRowStripe" dxfId="2"/>
    </tableStyle>
    <tableStyle name="분할_26년03월-style 677" pivot="0" count="2">
      <tableStyleElement type="firstRowStripe" dxfId="1"/>
      <tableStyleElement type="secondRowStripe" dxfId="2"/>
    </tableStyle>
    <tableStyle name="분할_26년03월-style 678" pivot="0" count="2">
      <tableStyleElement type="firstRowStripe" dxfId="2"/>
      <tableStyleElement type="secondRowStripe" dxfId="1"/>
    </tableStyle>
    <tableStyle name="분할_26년03월-style 679" pivot="0" count="2">
      <tableStyleElement type="firstRowStripe" dxfId="1"/>
      <tableStyleElement type="secondRowStripe" dxfId="2"/>
    </tableStyle>
    <tableStyle name="분할_26년03월-style 680" pivot="0" count="2">
      <tableStyleElement type="firstRowStripe" dxfId="1"/>
      <tableStyleElement type="secondRowStripe" dxfId="2"/>
    </tableStyle>
    <tableStyle name="분할_26년03월-style 681" pivot="0" count="2">
      <tableStyleElement type="firstRowStripe" dxfId="1"/>
      <tableStyleElement type="secondRowStripe" dxfId="2"/>
    </tableStyle>
    <tableStyle name="분할_26년03월-style 682" pivot="0" count="2">
      <tableStyleElement type="firstRowStripe" dxfId="2"/>
      <tableStyleElement type="secondRowStripe" dxfId="1"/>
    </tableStyle>
    <tableStyle name="분할_26년03월-style 683" pivot="0" count="2">
      <tableStyleElement type="firstRowStripe" dxfId="2"/>
      <tableStyleElement type="secondRowStripe" dxfId="1"/>
    </tableStyle>
    <tableStyle name="분할_26년03월-style 684" pivot="0" count="2">
      <tableStyleElement type="firstRowStripe" dxfId="1"/>
      <tableStyleElement type="secondRowStripe" dxfId="2"/>
    </tableStyle>
    <tableStyle name="분할_26년03월-style 685" pivot="0" count="2">
      <tableStyleElement type="firstRowStripe" dxfId="2"/>
      <tableStyleElement type="secondRowStripe" dxfId="1"/>
    </tableStyle>
    <tableStyle name="분할_26년03월-style 686" pivot="0" count="2">
      <tableStyleElement type="firstRowStripe" dxfId="1"/>
      <tableStyleElement type="secondRowStripe" dxfId="2"/>
    </tableStyle>
    <tableStyle name="분할_26년03월-style 687" pivot="0" count="2">
      <tableStyleElement type="firstRowStripe" dxfId="2"/>
      <tableStyleElement type="secondRowStripe" dxfId="1"/>
    </tableStyle>
    <tableStyle name="분할_26년03월-style 688" pivot="0" count="2">
      <tableStyleElement type="firstRowStripe" dxfId="1"/>
      <tableStyleElement type="secondRowStripe" dxfId="2"/>
    </tableStyle>
    <tableStyle name="분할_26년03월-style 689" pivot="0" count="2">
      <tableStyleElement type="firstRowStripe" dxfId="2"/>
      <tableStyleElement type="secondRowStripe" dxfId="1"/>
    </tableStyle>
    <tableStyle name="분할_26년03월-style 690" pivot="0" count="2">
      <tableStyleElement type="firstRowStripe" dxfId="2"/>
      <tableStyleElement type="secondRowStripe" dxfId="1"/>
    </tableStyle>
    <tableStyle name="분할_26년03월-style 691" pivot="0" count="2">
      <tableStyleElement type="firstRowStripe" dxfId="1"/>
      <tableStyleElement type="secondRowStripe" dxfId="2"/>
    </tableStyle>
    <tableStyle name="분할_26년03월-style 692" pivot="0" count="2">
      <tableStyleElement type="firstRowStripe" dxfId="1"/>
      <tableStyleElement type="secondRowStripe" dxfId="2"/>
    </tableStyle>
    <tableStyle name="분할_26년03월-style 693" pivot="0" count="2">
      <tableStyleElement type="firstRowStripe" dxfId="1"/>
      <tableStyleElement type="secondRowStripe" dxfId="2"/>
    </tableStyle>
    <tableStyle name="분할_26년03월-style 694" pivot="0" count="2">
      <tableStyleElement type="firstRowStripe" dxfId="2"/>
      <tableStyleElement type="secondRowStripe" dxfId="1"/>
    </tableStyle>
    <tableStyle name="분할_26년03월-style 695" pivot="0" count="2">
      <tableStyleElement type="firstRowStripe" dxfId="1"/>
      <tableStyleElement type="secondRowStripe" dxfId="2"/>
    </tableStyle>
    <tableStyle name="분할_26년03월-style 696" pivot="0" count="2">
      <tableStyleElement type="firstRowStripe" dxfId="2"/>
      <tableStyleElement type="secondRowStripe" dxfId="1"/>
    </tableStyle>
    <tableStyle name="분할_26년03월-style 697" pivot="0" count="2">
      <tableStyleElement type="firstRowStripe" dxfId="1"/>
      <tableStyleElement type="secondRowStripe" dxfId="2"/>
    </tableStyle>
    <tableStyle name="분할_26년03월-style 698" pivot="0" count="2">
      <tableStyleElement type="firstRowStripe" dxfId="1"/>
      <tableStyleElement type="secondRowStripe" dxfId="2"/>
    </tableStyle>
    <tableStyle name="분할_26년03월-style 699" pivot="0" count="2">
      <tableStyleElement type="firstRowStripe" dxfId="1"/>
      <tableStyleElement type="secondRowStripe" dxfId="2"/>
    </tableStyle>
    <tableStyle name="분할_26년03월-style 700" pivot="0" count="2">
      <tableStyleElement type="firstRowStripe" dxfId="1"/>
      <tableStyleElement type="secondRowStripe" dxfId="2"/>
    </tableStyle>
    <tableStyle name="분할_26년03월-style 701" pivot="0" count="2">
      <tableStyleElement type="firstRowStripe" dxfId="1"/>
      <tableStyleElement type="secondRowStripe" dxfId="2"/>
    </tableStyle>
    <tableStyle name="분할_26년03월-style 702" pivot="0" count="2">
      <tableStyleElement type="firstRowStripe" dxfId="1"/>
      <tableStyleElement type="secondRowStripe" dxfId="2"/>
    </tableStyle>
    <tableStyle name="분할_26년03월-style 703" pivot="0" count="2">
      <tableStyleElement type="firstRowStripe" dxfId="1"/>
      <tableStyleElement type="secondRowStripe" dxfId="2"/>
    </tableStyle>
    <tableStyle name="분할_26년03월-style 704" pivot="0" count="2">
      <tableStyleElement type="firstRowStripe" dxfId="1"/>
      <tableStyleElement type="secondRowStripe" dxfId="2"/>
    </tableStyle>
    <tableStyle name="분할_26년03월-style 705" pivot="0" count="2">
      <tableStyleElement type="firstRowStripe" dxfId="1"/>
      <tableStyleElement type="secondRowStripe" dxfId="2"/>
    </tableStyle>
    <tableStyle name="분할_26년03월-style 706" pivot="0" count="2">
      <tableStyleElement type="firstRowStripe" dxfId="1"/>
      <tableStyleElement type="secondRowStripe" dxfId="2"/>
    </tableStyle>
    <tableStyle name="분할_26년03월-style 707" pivot="0" count="2">
      <tableStyleElement type="firstRowStripe" dxfId="1"/>
      <tableStyleElement type="secondRowStripe" dxfId="2"/>
    </tableStyle>
    <tableStyle name="분할_26년03월-style 708" pivot="0" count="2">
      <tableStyleElement type="firstRowStripe" dxfId="1"/>
      <tableStyleElement type="secondRowStripe" dxfId="2"/>
    </tableStyle>
    <tableStyle name="분할_26년03월-style 709" pivot="0" count="2">
      <tableStyleElement type="firstRowStripe" dxfId="2"/>
      <tableStyleElement type="secondRowStripe" dxfId="1"/>
    </tableStyle>
    <tableStyle name="분할_26년03월-style 710" pivot="0" count="2">
      <tableStyleElement type="firstRowStripe" dxfId="1"/>
      <tableStyleElement type="secondRowStripe" dxfId="2"/>
    </tableStyle>
    <tableStyle name="분할_26년03월-style 711" pivot="0" count="2">
      <tableStyleElement type="firstRowStripe" dxfId="1"/>
      <tableStyleElement type="secondRowStripe" dxfId="2"/>
    </tableStyle>
    <tableStyle name="분할_26년03월-style 712" pivot="0" count="2">
      <tableStyleElement type="firstRowStripe" dxfId="2"/>
      <tableStyleElement type="secondRowStripe" dxfId="1"/>
    </tableStyle>
    <tableStyle name="분할_26년03월-style 713" pivot="0" count="2">
      <tableStyleElement type="firstRowStripe" dxfId="2"/>
      <tableStyleElement type="secondRowStripe" dxfId="1"/>
    </tableStyle>
    <tableStyle name="분할_26년03월-style 714" pivot="0" count="2">
      <tableStyleElement type="firstRowStripe" dxfId="1"/>
      <tableStyleElement type="secondRowStripe" dxfId="2"/>
    </tableStyle>
    <tableStyle name="분할_26년03월-style 715" pivot="0" count="2">
      <tableStyleElement type="firstRowStripe" dxfId="1"/>
      <tableStyleElement type="secondRowStripe" dxfId="2"/>
    </tableStyle>
    <tableStyle name="분할_26년03월-style 716" pivot="0" count="2">
      <tableStyleElement type="firstRowStripe" dxfId="1"/>
      <tableStyleElement type="secondRowStripe" dxfId="2"/>
    </tableStyle>
    <tableStyle name="분할_26년03월-style 717" pivot="0" count="2">
      <tableStyleElement type="firstRowStripe" dxfId="2"/>
      <tableStyleElement type="secondRowStripe" dxfId="1"/>
    </tableStyle>
    <tableStyle name="분할_26년03월-style 718" pivot="0" count="2">
      <tableStyleElement type="firstRowStripe" dxfId="2"/>
      <tableStyleElement type="secondRowStripe" dxfId="1"/>
    </tableStyle>
    <tableStyle name="분할_26년03월-style 719" pivot="0" count="2">
      <tableStyleElement type="firstRowStripe" dxfId="2"/>
      <tableStyleElement type="secondRowStripe" dxfId="1"/>
    </tableStyle>
    <tableStyle name="분할_26년03월-style 720" pivot="0" count="2">
      <tableStyleElement type="firstRowStripe" dxfId="1"/>
      <tableStyleElement type="secondRowStripe" dxfId="2"/>
    </tableStyle>
    <tableStyle name="분할_26년03월-style 721" pivot="0" count="2">
      <tableStyleElement type="firstRowStripe" dxfId="2"/>
      <tableStyleElement type="secondRowStripe" dxfId="1"/>
    </tableStyle>
    <tableStyle name="분할_26년03월-style 722" pivot="0" count="2">
      <tableStyleElement type="firstRowStripe" dxfId="2"/>
      <tableStyleElement type="secondRowStripe" dxfId="1"/>
    </tableStyle>
    <tableStyle name="분할_26년03월-style 723" pivot="0" count="2">
      <tableStyleElement type="firstRowStripe" dxfId="1"/>
      <tableStyleElement type="secondRowStripe" dxfId="2"/>
    </tableStyle>
    <tableStyle name="분할_26년03월-style 724" pivot="0" count="2">
      <tableStyleElement type="firstRowStripe" dxfId="1"/>
      <tableStyleElement type="secondRowStripe" dxfId="2"/>
    </tableStyle>
    <tableStyle name="분할_26년03월-style 725" pivot="0" count="2">
      <tableStyleElement type="firstRowStripe" dxfId="1"/>
      <tableStyleElement type="secondRowStripe" dxfId="2"/>
    </tableStyle>
    <tableStyle name="분할_26년03월-style 726" pivot="0" count="2">
      <tableStyleElement type="firstRowStripe" dxfId="1"/>
      <tableStyleElement type="secondRowStripe" dxfId="2"/>
    </tableStyle>
    <tableStyle name="분할_26년03월-style 727" pivot="0" count="2">
      <tableStyleElement type="firstRowStripe" dxfId="2"/>
      <tableStyleElement type="secondRowStripe" dxfId="1"/>
    </tableStyle>
    <tableStyle name="분할_26년03월-style 728" pivot="0" count="2">
      <tableStyleElement type="firstRowStripe" dxfId="1"/>
      <tableStyleElement type="secondRowStripe" dxfId="2"/>
    </tableStyle>
    <tableStyle name="분할_26년03월-style 729" pivot="0" count="2">
      <tableStyleElement type="firstRowStripe" dxfId="2"/>
      <tableStyleElement type="secondRowStripe" dxfId="1"/>
    </tableStyle>
    <tableStyle name="분할_26년03월-style 730" pivot="0" count="2">
      <tableStyleElement type="firstRowStripe" dxfId="1"/>
      <tableStyleElement type="secondRowStripe" dxfId="2"/>
    </tableStyle>
    <tableStyle name="분할_26년03월-style 731" pivot="0" count="2">
      <tableStyleElement type="firstRowStripe" dxfId="1"/>
      <tableStyleElement type="secondRowStripe" dxfId="2"/>
    </tableStyle>
    <tableStyle name="분할_26년03월-style 732" pivot="0" count="2">
      <tableStyleElement type="firstRowStripe" dxfId="1"/>
      <tableStyleElement type="secondRowStripe" dxfId="2"/>
    </tableStyle>
    <tableStyle name="분할_26년03월-style 733" pivot="0" count="2">
      <tableStyleElement type="firstRowStripe" dxfId="1"/>
      <tableStyleElement type="secondRowStripe" dxfId="2"/>
    </tableStyle>
    <tableStyle name="분할_26년03월-style 734" pivot="0" count="2">
      <tableStyleElement type="firstRowStripe" dxfId="1"/>
      <tableStyleElement type="secondRowStripe" dxfId="2"/>
    </tableStyle>
    <tableStyle name="분할_26년03월-style 735" pivot="0" count="2">
      <tableStyleElement type="firstRowStripe" dxfId="1"/>
      <tableStyleElement type="secondRowStripe" dxfId="2"/>
    </tableStyle>
    <tableStyle name="분할_26년03월-style 736" pivot="0" count="2">
      <tableStyleElement type="firstRowStripe" dxfId="1"/>
      <tableStyleElement type="secondRowStripe" dxfId="2"/>
    </tableStyle>
    <tableStyle name="분할_26년03월-style 737" pivot="0" count="2">
      <tableStyleElement type="firstRowStripe" dxfId="1"/>
      <tableStyleElement type="secondRowStripe" dxfId="2"/>
    </tableStyle>
    <tableStyle name="분할_26년03월-style 738" pivot="0" count="2">
      <tableStyleElement type="firstRowStripe" dxfId="1"/>
      <tableStyleElement type="secondRowStripe" dxfId="2"/>
    </tableStyle>
    <tableStyle name="분할_26년03월-style 739" pivot="0" count="2">
      <tableStyleElement type="firstRowStripe" dxfId="1"/>
      <tableStyleElement type="secondRowStripe" dxfId="2"/>
    </tableStyle>
    <tableStyle name="분할_26년03월-style 740" pivot="0" count="2">
      <tableStyleElement type="firstRowStripe" dxfId="1"/>
      <tableStyleElement type="secondRowStripe" dxfId="2"/>
    </tableStyle>
    <tableStyle name="분할_26년03월-style 741" pivot="0" count="2">
      <tableStyleElement type="firstRowStripe" dxfId="1"/>
      <tableStyleElement type="secondRowStripe" dxfId="2"/>
    </tableStyle>
    <tableStyle name="분할_26년03월-style 742" pivot="0" count="2">
      <tableStyleElement type="firstRowStripe" dxfId="1"/>
      <tableStyleElement type="secondRowStripe" dxfId="2"/>
    </tableStyle>
    <tableStyle name="분할_26년03월-style 743" pivot="0" count="2">
      <tableStyleElement type="firstRowStripe" dxfId="1"/>
      <tableStyleElement type="secondRowStripe" dxfId="2"/>
    </tableStyle>
    <tableStyle name="분할_26년03월-style 744" pivot="0" count="2">
      <tableStyleElement type="firstRowStripe" dxfId="1"/>
      <tableStyleElement type="secondRowStripe" dxfId="2"/>
    </tableStyle>
    <tableStyle name="분할_26년03월-style 745" pivot="0" count="2">
      <tableStyleElement type="firstRowStripe" dxfId="1"/>
      <tableStyleElement type="secondRowStripe" dxfId="2"/>
    </tableStyle>
    <tableStyle name="분할_26년03월-style 746" pivot="0" count="2">
      <tableStyleElement type="firstRowStripe" dxfId="2"/>
      <tableStyleElement type="secondRowStripe" dxfId="1"/>
    </tableStyle>
    <tableStyle name="분할_26년03월-style 747" pivot="0" count="2">
      <tableStyleElement type="firstRowStripe" dxfId="1"/>
      <tableStyleElement type="secondRowStripe" dxfId="2"/>
    </tableStyle>
    <tableStyle name="분할_26년03월-style 748" pivot="0" count="2">
      <tableStyleElement type="firstRowStripe" dxfId="1"/>
      <tableStyleElement type="secondRowStripe" dxfId="2"/>
    </tableStyle>
    <tableStyle name="분할_26년03월-style 749" pivot="0" count="2">
      <tableStyleElement type="firstRowStripe" dxfId="1"/>
      <tableStyleElement type="secondRowStripe" dxfId="2"/>
    </tableStyle>
    <tableStyle name="분할_26년03월-style 750" pivot="0" count="2">
      <tableStyleElement type="firstRowStripe" dxfId="2"/>
      <tableStyleElement type="secondRowStripe" dxfId="1"/>
    </tableStyle>
    <tableStyle name="분할_26년03월-style 751" pivot="0" count="2">
      <tableStyleElement type="firstRowStripe" dxfId="2"/>
      <tableStyleElement type="secondRowStripe" dxfId="1"/>
    </tableStyle>
    <tableStyle name="분할_26년03월-style 752" pivot="0" count="2">
      <tableStyleElement type="firstRowStripe" dxfId="1"/>
      <tableStyleElement type="secondRowStripe" dxfId="2"/>
    </tableStyle>
    <tableStyle name="분할_26년03월-style 753" pivot="0" count="2">
      <tableStyleElement type="firstRowStripe" dxfId="1"/>
      <tableStyleElement type="secondRowStripe" dxfId="2"/>
    </tableStyle>
    <tableStyle name="분할_26년03월-style 754" pivot="0" count="2">
      <tableStyleElement type="firstRowStripe" dxfId="1"/>
      <tableStyleElement type="secondRowStripe" dxfId="2"/>
    </tableStyle>
    <tableStyle name="분할_26년03월-style 755" pivot="0" count="2">
      <tableStyleElement type="firstRowStripe" dxfId="2"/>
      <tableStyleElement type="secondRowStripe" dxfId="1"/>
    </tableStyle>
    <tableStyle name="분할_26년03월-style 756" pivot="0" count="2">
      <tableStyleElement type="firstRowStripe" dxfId="2"/>
      <tableStyleElement type="secondRowStripe" dxfId="1"/>
    </tableStyle>
    <tableStyle name="분할_26년03월-style 757" pivot="0" count="2">
      <tableStyleElement type="firstRowStripe" dxfId="2"/>
      <tableStyleElement type="secondRowStripe" dxfId="1"/>
    </tableStyle>
    <tableStyle name="분할_26년03월-style 758" pivot="0" count="2">
      <tableStyleElement type="firstRowStripe" dxfId="1"/>
      <tableStyleElement type="secondRowStripe" dxfId="2"/>
    </tableStyle>
    <tableStyle name="분할_26년03월-style 759" pivot="0" count="2">
      <tableStyleElement type="firstRowStripe" dxfId="2"/>
      <tableStyleElement type="secondRowStripe" dxfId="1"/>
    </tableStyle>
    <tableStyle name="분할_26년03월-style 760" pivot="0" count="2">
      <tableStyleElement type="firstRowStripe" dxfId="1"/>
      <tableStyleElement type="secondRowStripe" dxfId="2"/>
    </tableStyle>
    <tableStyle name="분할_26년03월-style 761" pivot="0" count="2">
      <tableStyleElement type="firstRowStripe" dxfId="2"/>
      <tableStyleElement type="secondRowStripe" dxfId="1"/>
    </tableStyle>
    <tableStyle name="분할_26년03월-style 762" pivot="0" count="2">
      <tableStyleElement type="firstRowStripe" dxfId="1"/>
      <tableStyleElement type="secondRowStripe" dxfId="2"/>
    </tableStyle>
    <tableStyle name="분할_26년03월-style 763" pivot="0" count="2">
      <tableStyleElement type="firstRowStripe" dxfId="2"/>
      <tableStyleElement type="secondRowStripe" dxfId="1"/>
    </tableStyle>
    <tableStyle name="분할_26년03월-style 764" pivot="0" count="2">
      <tableStyleElement type="firstRowStripe" dxfId="2"/>
      <tableStyleElement type="secondRowStripe" dxfId="1"/>
    </tableStyle>
    <tableStyle name="분할_26년03월-style 765" pivot="0" count="2">
      <tableStyleElement type="firstRowStripe" dxfId="2"/>
      <tableStyleElement type="secondRowStripe" dxfId="1"/>
    </tableStyle>
    <tableStyle name="분할_26년03월-style 766" pivot="0" count="2">
      <tableStyleElement type="firstRowStripe" dxfId="1"/>
      <tableStyleElement type="secondRowStripe" dxfId="2"/>
    </tableStyle>
    <tableStyle name="분할_26년03월-style 767" pivot="0" count="2">
      <tableStyleElement type="firstRowStripe" dxfId="1"/>
      <tableStyleElement type="secondRowStripe" dxfId="2"/>
    </tableStyle>
    <tableStyle name="분할_26년03월-style 768" pivot="0" count="2">
      <tableStyleElement type="firstRowStripe" dxfId="1"/>
      <tableStyleElement type="secondRowStripe" dxfId="2"/>
    </tableStyle>
    <tableStyle name="분할_26년03월-style 769" pivot="0" count="2">
      <tableStyleElement type="firstRowStripe" dxfId="2"/>
      <tableStyleElement type="secondRowStripe" dxfId="1"/>
    </tableStyle>
    <tableStyle name="분할_26년03월-style 770" pivot="0" count="2">
      <tableStyleElement type="firstRowStripe" dxfId="1"/>
      <tableStyleElement type="secondRowStripe" dxfId="2"/>
    </tableStyle>
    <tableStyle name="분할_26년03월-style 771" pivot="0" count="2">
      <tableStyleElement type="firstRowStripe" dxfId="1"/>
      <tableStyleElement type="secondRowStripe" dxfId="2"/>
    </tableStyle>
    <tableStyle name="분할_26년03월-style 772" pivot="0" count="2">
      <tableStyleElement type="firstRowStripe" dxfId="1"/>
      <tableStyleElement type="secondRowStripe" dxfId="2"/>
    </tableStyle>
    <tableStyle name="분할_26년03월-style 773" pivot="0" count="2">
      <tableStyleElement type="firstRowStripe" dxfId="1"/>
      <tableStyleElement type="secondRowStripe" dxfId="2"/>
    </tableStyle>
    <tableStyle name="분할_26년03월-style 774" pivot="0" count="2">
      <tableStyleElement type="firstRowStripe" dxfId="2"/>
      <tableStyleElement type="secondRowStripe" dxfId="1"/>
    </tableStyle>
    <tableStyle name="분할_26년03월-style 775" pivot="0" count="2">
      <tableStyleElement type="firstRowStripe" dxfId="1"/>
      <tableStyleElement type="secondRowStripe" dxfId="2"/>
    </tableStyle>
    <tableStyle name="분할_26년03월-style 776" pivot="0" count="2">
      <tableStyleElement type="firstRowStripe" dxfId="1"/>
      <tableStyleElement type="secondRowStripe" dxfId="2"/>
    </tableStyle>
    <tableStyle name="분할_26년03월-style 777" pivot="0" count="2">
      <tableStyleElement type="firstRowStripe" dxfId="1"/>
      <tableStyleElement type="secondRowStripe" dxfId="2"/>
    </tableStyle>
    <tableStyle name="분할_26년03월-style 778" pivot="0" count="2">
      <tableStyleElement type="firstRowStripe" dxfId="1"/>
      <tableStyleElement type="secondRowStripe" dxfId="2"/>
    </tableStyle>
    <tableStyle name="분할_26년03월-style 779" pivot="0" count="2">
      <tableStyleElement type="firstRowStripe" dxfId="1"/>
      <tableStyleElement type="secondRowStripe" dxfId="2"/>
    </tableStyle>
    <tableStyle name="분할_26년03월-style 780" pivot="0" count="2">
      <tableStyleElement type="firstRowStripe" dxfId="1"/>
      <tableStyleElement type="secondRowStripe" dxfId="2"/>
    </tableStyle>
    <tableStyle name="분할_26년03월-style 781" pivot="0" count="2">
      <tableStyleElement type="firstRowStripe" dxfId="1"/>
      <tableStyleElement type="secondRowStripe" dxfId="2"/>
    </tableStyle>
    <tableStyle name="분할_26년03월-style 782" pivot="0" count="2">
      <tableStyleElement type="firstRowStripe" dxfId="1"/>
      <tableStyleElement type="secondRowStripe" dxfId="2"/>
    </tableStyle>
    <tableStyle name="분할_26년03월-style 783" pivot="0" count="2">
      <tableStyleElement type="firstRowStripe" dxfId="1"/>
      <tableStyleElement type="secondRowStripe" dxfId="2"/>
    </tableStyle>
    <tableStyle name="분할_26년03월-style 784" pivot="0" count="2">
      <tableStyleElement type="firstRowStripe" dxfId="1"/>
      <tableStyleElement type="secondRowStripe" dxfId="2"/>
    </tableStyle>
    <tableStyle name="분할_26년03월-style 785" pivot="0" count="2">
      <tableStyleElement type="firstRowStripe" dxfId="1"/>
      <tableStyleElement type="secondRowStripe" dxfId="2"/>
    </tableStyle>
    <tableStyle name="분할_26년03월-style 786" pivot="0" count="2">
      <tableStyleElement type="firstRowStripe" dxfId="1"/>
      <tableStyleElement type="secondRowStripe" dxfId="2"/>
    </tableStyle>
    <tableStyle name="분할_26년03월-style 787" pivot="0" count="2">
      <tableStyleElement type="firstRowStripe" dxfId="1"/>
      <tableStyleElement type="secondRowStripe" dxfId="2"/>
    </tableStyle>
    <tableStyle name="분할_26년03월-style 788" pivot="0" count="2">
      <tableStyleElement type="firstRowStripe" dxfId="1"/>
      <tableStyleElement type="secondRowStripe" dxfId="2"/>
    </tableStyle>
    <tableStyle name="분할_26년03월-style 789" pivot="0" count="2">
      <tableStyleElement type="firstRowStripe" dxfId="1"/>
      <tableStyleElement type="secondRowStripe" dxfId="2"/>
    </tableStyle>
    <tableStyle name="분할_26년03월-style 790" pivot="0" count="2">
      <tableStyleElement type="firstRowStripe" dxfId="1"/>
      <tableStyleElement type="secondRowStripe" dxfId="2"/>
    </tableStyle>
    <tableStyle name="분할_26년03월-style 791" pivot="0" count="2">
      <tableStyleElement type="firstRowStripe" dxfId="2"/>
      <tableStyleElement type="secondRowStripe" dxfId="1"/>
    </tableStyle>
    <tableStyle name="분할_26년03월-style 792" pivot="0" count="2">
      <tableStyleElement type="firstRowStripe" dxfId="1"/>
      <tableStyleElement type="secondRowStripe" dxfId="2"/>
    </tableStyle>
    <tableStyle name="분할_26년03월-style 793" pivot="0" count="2">
      <tableStyleElement type="firstRowStripe" dxfId="1"/>
      <tableStyleElement type="secondRowStripe" dxfId="2"/>
    </tableStyle>
    <tableStyle name="분할_26년03월-style 794" pivot="0" count="2">
      <tableStyleElement type="firstRowStripe" dxfId="2"/>
      <tableStyleElement type="secondRowStripe" dxfId="1"/>
    </tableStyle>
    <tableStyle name="분할_26년03월-style 795" pivot="0" count="2">
      <tableStyleElement type="firstRowStripe" dxfId="2"/>
      <tableStyleElement type="secondRowStripe" dxfId="1"/>
    </tableStyle>
    <tableStyle name="분할_26년03월-style 796" pivot="0" count="2">
      <tableStyleElement type="firstRowStripe" dxfId="1"/>
      <tableStyleElement type="secondRowStripe" dxfId="2"/>
    </tableStyle>
    <tableStyle name="분할_26년03월-style 797" pivot="0" count="2">
      <tableStyleElement type="firstRowStripe" dxfId="1"/>
      <tableStyleElement type="secondRowStripe" dxfId="2"/>
    </tableStyle>
    <tableStyle name="분할_26년03월-style 798" pivot="0" count="2">
      <tableStyleElement type="firstRowStripe" dxfId="1"/>
      <tableStyleElement type="secondRowStripe" dxfId="2"/>
    </tableStyle>
    <tableStyle name="분할_26년03월-style 799" pivot="0" count="2">
      <tableStyleElement type="firstRowStripe" dxfId="2"/>
      <tableStyleElement type="secondRowStripe" dxfId="1"/>
    </tableStyle>
    <tableStyle name="분할_26년03월-style 800" pivot="0" count="2">
      <tableStyleElement type="firstRowStripe" dxfId="2"/>
      <tableStyleElement type="secondRowStripe" dxfId="1"/>
    </tableStyle>
    <tableStyle name="분할_26년03월-style 801" pivot="0" count="2">
      <tableStyleElement type="firstRowStripe" dxfId="2"/>
      <tableStyleElement type="secondRowStripe" dxfId="1"/>
    </tableStyle>
    <tableStyle name="분할_26년03월-style 802" pivot="0" count="2">
      <tableStyleElement type="firstRowStripe" dxfId="1"/>
      <tableStyleElement type="secondRowStripe" dxfId="2"/>
    </tableStyle>
    <tableStyle name="분할_26년03월-style 803" pivot="0" count="2">
      <tableStyleElement type="firstRowStripe" dxfId="2"/>
      <tableStyleElement type="secondRowStripe" dxfId="1"/>
    </tableStyle>
    <tableStyle name="분할_26년03월-style 804" pivot="0" count="2">
      <tableStyleElement type="firstRowStripe" dxfId="2"/>
      <tableStyleElement type="secondRowStripe" dxfId="1"/>
    </tableStyle>
    <tableStyle name="분할_26년03월-style 805" pivot="0" count="2">
      <tableStyleElement type="firstRowStripe" dxfId="2"/>
      <tableStyleElement type="secondRowStripe" dxfId="1"/>
    </tableStyle>
    <tableStyle name="분할_26년03월-style 806" pivot="0" count="2">
      <tableStyleElement type="firstRowStripe" dxfId="1"/>
      <tableStyleElement type="secondRowStripe" dxfId="2"/>
    </tableStyle>
    <tableStyle name="분할_26년03월-style 807" pivot="0" count="2">
      <tableStyleElement type="firstRowStripe" dxfId="1"/>
      <tableStyleElement type="secondRowStripe" dxfId="2"/>
    </tableStyle>
    <tableStyle name="분할_26년03월-style 808" pivot="0" count="2">
      <tableStyleElement type="firstRowStripe" dxfId="1"/>
      <tableStyleElement type="secondRowStripe" dxfId="2"/>
    </tableStyle>
    <tableStyle name="분할_26년03월-style 809" pivot="0" count="2">
      <tableStyleElement type="firstRowStripe" dxfId="1"/>
      <tableStyleElement type="secondRowStripe" dxfId="2"/>
    </tableStyle>
    <tableStyle name="분할_26년03월-style 810" pivot="0" count="2">
      <tableStyleElement type="firstRowStripe" dxfId="1"/>
      <tableStyleElement type="secondRowStripe" dxfId="2"/>
    </tableStyle>
    <tableStyle name="분할_26년03월-style 811" pivot="0" count="2">
      <tableStyleElement type="firstRowStripe" dxfId="1"/>
      <tableStyleElement type="secondRowStripe" dxfId="2"/>
    </tableStyle>
    <tableStyle name="분할_26년03월-style 812" pivot="0" count="2">
      <tableStyleElement type="firstRowStripe" dxfId="2"/>
      <tableStyleElement type="secondRowStripe" dxfId="1"/>
    </tableStyle>
    <tableStyle name="분할_26년03월-style 813" pivot="0" count="2">
      <tableStyleElement type="firstRowStripe" dxfId="1"/>
      <tableStyleElement type="secondRowStripe" dxfId="2"/>
    </tableStyle>
    <tableStyle name="분할_26년03월-style 814" pivot="0" count="2">
      <tableStyleElement type="firstRowStripe" dxfId="1"/>
      <tableStyleElement type="secondRowStripe" dxfId="2"/>
    </tableStyle>
    <tableStyle name="분할_26년03월-style 815" pivot="0" count="2">
      <tableStyleElement type="firstRowStripe" dxfId="1"/>
      <tableStyleElement type="secondRowStripe" dxfId="2"/>
    </tableStyle>
    <tableStyle name="분할_26년03월-style 816" pivot="0" count="2">
      <tableStyleElement type="firstRowStripe" dxfId="1"/>
      <tableStyleElement type="secondRowStripe" dxfId="2"/>
    </tableStyle>
    <tableStyle name="분할_26년03월-style 817" pivot="0" count="2">
      <tableStyleElement type="firstRowStripe" dxfId="1"/>
      <tableStyleElement type="secondRowStripe" dxfId="2"/>
    </tableStyle>
    <tableStyle name="분할_26년03월-style 818" pivot="0" count="2">
      <tableStyleElement type="firstRowStripe" dxfId="1"/>
      <tableStyleElement type="secondRowStripe" dxfId="2"/>
    </tableStyle>
    <tableStyle name="분할_26년03월-style 819" pivot="0" count="2">
      <tableStyleElement type="firstRowStripe" dxfId="1"/>
      <tableStyleElement type="secondRowStripe" dxfId="2"/>
    </tableStyle>
    <tableStyle name="분할_26년03월-style 820" pivot="0" count="2">
      <tableStyleElement type="firstRowStripe" dxfId="1"/>
      <tableStyleElement type="secondRowStripe" dxfId="2"/>
    </tableStyle>
    <tableStyle name="분할_26년03월-style 821" pivot="0" count="2">
      <tableStyleElement type="firstRowStripe" dxfId="2"/>
      <tableStyleElement type="secondRowStripe" dxfId="1"/>
    </tableStyle>
    <tableStyle name="분할_26년03월-style 822" pivot="0" count="2">
      <tableStyleElement type="firstRowStripe" dxfId="1"/>
      <tableStyleElement type="secondRowStripe" dxfId="2"/>
    </tableStyle>
    <tableStyle name="분할_26년03월-style 823" pivot="0" count="2">
      <tableStyleElement type="firstRowStripe" dxfId="2"/>
      <tableStyleElement type="secondRowStripe" dxfId="1"/>
    </tableStyle>
    <tableStyle name="분할_26년03월-style 824" pivot="0" count="2">
      <tableStyleElement type="firstRowStripe" dxfId="1"/>
      <tableStyleElement type="secondRowStripe" dxfId="2"/>
    </tableStyle>
    <tableStyle name="분할_26년03월-style 825" pivot="0" count="2">
      <tableStyleElement type="firstRowStripe" dxfId="1"/>
      <tableStyleElement type="secondRowStripe" dxfId="2"/>
    </tableStyle>
    <tableStyle name="분할_26년03월-style 826" pivot="0" count="2">
      <tableStyleElement type="firstRowStripe" dxfId="1"/>
      <tableStyleElement type="secondRowStripe" dxfId="2"/>
    </tableStyle>
    <tableStyle name="분할_26년03월-style 827" pivot="0" count="2">
      <tableStyleElement type="firstRowStripe" dxfId="1"/>
      <tableStyleElement type="secondRowStripe" dxfId="2"/>
    </tableStyle>
    <tableStyle name="분할_26년03월-style 828" pivot="0" count="2">
      <tableStyleElement type="firstRowStripe" dxfId="2"/>
      <tableStyleElement type="secondRowStripe" dxfId="1"/>
    </tableStyle>
    <tableStyle name="분할_26년03월-style 829" pivot="0" count="2">
      <tableStyleElement type="firstRowStripe" dxfId="1"/>
      <tableStyleElement type="secondRowStripe" dxfId="2"/>
    </tableStyle>
    <tableStyle name="분할_26년03월-style 830" pivot="0" count="2">
      <tableStyleElement type="firstRowStripe" dxfId="1"/>
      <tableStyleElement type="secondRowStripe" dxfId="2"/>
    </tableStyle>
    <tableStyle name="분할_26년03월-style 831" pivot="0" count="2">
      <tableStyleElement type="firstRowStripe" dxfId="1"/>
      <tableStyleElement type="secondRowStripe" dxfId="2"/>
    </tableStyle>
    <tableStyle name="분할_26년03월-style 832" pivot="0" count="2">
      <tableStyleElement type="firstRowStripe" dxfId="1"/>
      <tableStyleElement type="secondRowStripe" dxfId="2"/>
    </tableStyle>
    <tableStyle name="분할_26년03월-style 833" pivot="0" count="2">
      <tableStyleElement type="firstRowStripe" dxfId="1"/>
      <tableStyleElement type="secondRowStripe" dxfId="2"/>
    </tableStyle>
    <tableStyle name="분할_26년03월-style 834" pivot="0" count="2">
      <tableStyleElement type="firstRowStripe" dxfId="2"/>
      <tableStyleElement type="secondRowStripe" dxfId="1"/>
    </tableStyle>
    <tableStyle name="분할_26년03월-style 835" pivot="0" count="2">
      <tableStyleElement type="firstRowStripe" dxfId="1"/>
      <tableStyleElement type="secondRowStripe" dxfId="2"/>
    </tableStyle>
    <tableStyle name="분할_26년03월-style 836" pivot="0" count="2">
      <tableStyleElement type="firstRowStripe" dxfId="1"/>
      <tableStyleElement type="secondRowStripe" dxfId="2"/>
    </tableStyle>
    <tableStyle name="분할_26년03월-style 837" pivot="0" count="2">
      <tableStyleElement type="firstRowStripe" dxfId="1"/>
      <tableStyleElement type="secondRowStripe" dxfId="2"/>
    </tableStyle>
    <tableStyle name="분할_26년03월-style 838" pivot="0" count="2">
      <tableStyleElement type="firstRowStripe" dxfId="2"/>
      <tableStyleElement type="secondRowStripe" dxfId="1"/>
    </tableStyle>
    <tableStyle name="분할_26년03월-style 839" pivot="0" count="2">
      <tableStyleElement type="firstRowStripe" dxfId="2"/>
      <tableStyleElement type="secondRowStripe" dxfId="1"/>
    </tableStyle>
    <tableStyle name="분할_26년03월-style 840" pivot="0" count="2">
      <tableStyleElement type="firstRowStripe" dxfId="2"/>
      <tableStyleElement type="secondRowStripe" dxfId="1"/>
    </tableStyle>
    <tableStyle name="분할_26년03월-style 841" pivot="0" count="2">
      <tableStyleElement type="firstRowStripe" dxfId="1"/>
      <tableStyleElement type="secondRowStripe" dxfId="2"/>
    </tableStyle>
    <tableStyle name="분할_26년03월-style 842" pivot="0" count="2">
      <tableStyleElement type="firstRowStripe" dxfId="1"/>
      <tableStyleElement type="secondRowStripe" dxfId="2"/>
    </tableStyle>
    <tableStyle name="분할_26년03월-style 843" pivot="0" count="2">
      <tableStyleElement type="firstRowStripe" dxfId="1"/>
      <tableStyleElement type="secondRowStripe" dxfId="2"/>
    </tableStyle>
    <tableStyle name="분할_26년03월-style 844" pivot="0" count="2">
      <tableStyleElement type="firstRowStripe" dxfId="2"/>
      <tableStyleElement type="secondRowStripe" dxfId="1"/>
    </tableStyle>
    <tableStyle name="분할_26년03월-style 845" pivot="0" count="2">
      <tableStyleElement type="firstRowStripe" dxfId="2"/>
      <tableStyleElement type="secondRowStripe" dxfId="1"/>
    </tableStyle>
    <tableStyle name="분할_26년03월-style 846" pivot="0" count="2">
      <tableStyleElement type="firstRowStripe" dxfId="2"/>
      <tableStyleElement type="secondRowStripe" dxfId="1"/>
    </tableStyle>
    <tableStyle name="분할_26년02월-style" pivot="0" count="2">
      <tableStyleElement type="firstRowStripe" dxfId="1"/>
      <tableStyleElement type="secondRowStripe" dxfId="2"/>
    </tableStyle>
    <tableStyle name="분할_26년02월-style 2" pivot="0" count="2">
      <tableStyleElement type="firstRowStripe" dxfId="1"/>
      <tableStyleElement type="secondRowStripe" dxfId="2"/>
    </tableStyle>
    <tableStyle name="분할_26년02월-style 3" pivot="0" count="2">
      <tableStyleElement type="firstRowStripe" dxfId="2"/>
      <tableStyleElement type="secondRowStripe" dxfId="1"/>
    </tableStyle>
    <tableStyle name="분할_26년02월-style 4" pivot="0" count="2">
      <tableStyleElement type="firstRowStripe" dxfId="1"/>
      <tableStyleElement type="secondRowStripe" dxfId="2"/>
    </tableStyle>
    <tableStyle name="분할_26년02월-style 5" pivot="0" count="2">
      <tableStyleElement type="firstRowStripe" dxfId="1"/>
      <tableStyleElement type="secondRowStripe" dxfId="2"/>
    </tableStyle>
    <tableStyle name="분할_26년02월-style 6" pivot="0" count="2">
      <tableStyleElement type="firstRowStripe" dxfId="1"/>
      <tableStyleElement type="secondRowStripe" dxfId="2"/>
    </tableStyle>
    <tableStyle name="분할_26년02월-style 7" pivot="0" count="2">
      <tableStyleElement type="firstRowStripe" dxfId="1"/>
      <tableStyleElement type="secondRowStripe" dxfId="2"/>
    </tableStyle>
    <tableStyle name="분할_26년02월-style 8" pivot="0" count="2">
      <tableStyleElement type="firstRowStripe" dxfId="1"/>
      <tableStyleElement type="secondRowStripe" dxfId="2"/>
    </tableStyle>
    <tableStyle name="분할_26년02월-style 9" pivot="0" count="2">
      <tableStyleElement type="firstRowStripe" dxfId="1"/>
      <tableStyleElement type="secondRowStripe" dxfId="2"/>
    </tableStyle>
    <tableStyle name="분할_26년02월-style 10" pivot="0" count="2">
      <tableStyleElement type="firstRowStripe" dxfId="1"/>
      <tableStyleElement type="secondRowStripe" dxfId="2"/>
    </tableStyle>
    <tableStyle name="분할_26년02월-style 11" pivot="0" count="2">
      <tableStyleElement type="firstRowStripe" dxfId="1"/>
      <tableStyleElement type="secondRowStripe" dxfId="2"/>
    </tableStyle>
    <tableStyle name="분할_26년02월-style 12" pivot="0" count="2">
      <tableStyleElement type="firstRowStripe" dxfId="3"/>
      <tableStyleElement type="secondRowStripe" dxfId="1"/>
    </tableStyle>
    <tableStyle name="분할_26년02월-style 13" pivot="0" count="2">
      <tableStyleElement type="firstRowStripe" dxfId="2"/>
      <tableStyleElement type="secondRowStripe" dxfId="1"/>
    </tableStyle>
    <tableStyle name="분할_26년02월-style 14" pivot="0" count="2">
      <tableStyleElement type="firstRowStripe" dxfId="2"/>
      <tableStyleElement type="secondRowStripe" dxfId="1"/>
    </tableStyle>
    <tableStyle name="분할_26년02월-style 15" pivot="0" count="2">
      <tableStyleElement type="firstRowStripe" dxfId="2"/>
      <tableStyleElement type="secondRowStripe" dxfId="1"/>
    </tableStyle>
    <tableStyle name="분할_26년02월-style 16" pivot="0" count="2">
      <tableStyleElement type="firstRowStripe" dxfId="1"/>
      <tableStyleElement type="secondRowStripe" dxfId="2"/>
    </tableStyle>
    <tableStyle name="분할_26년02월-style 17" pivot="0" count="2">
      <tableStyleElement type="firstRowStripe" dxfId="2"/>
      <tableStyleElement type="secondRowStripe" dxfId="1"/>
    </tableStyle>
    <tableStyle name="분할_26년02월-style 18" pivot="0" count="2">
      <tableStyleElement type="firstRowStripe" dxfId="2"/>
      <tableStyleElement type="secondRowStripe" dxfId="1"/>
    </tableStyle>
    <tableStyle name="분할_26년02월-style 19" pivot="0" count="2">
      <tableStyleElement type="firstRowStripe" dxfId="1"/>
      <tableStyleElement type="secondRowStripe" dxfId="2"/>
    </tableStyle>
    <tableStyle name="분할_26년02월-style 20" pivot="0" count="2">
      <tableStyleElement type="firstRowStripe" dxfId="1"/>
      <tableStyleElement type="secondRowStripe" dxfId="2"/>
    </tableStyle>
    <tableStyle name="분할_26년02월-style 21" pivot="0" count="2">
      <tableStyleElement type="firstRowStripe" dxfId="2"/>
      <tableStyleElement type="secondRowStripe" dxfId="1"/>
    </tableStyle>
    <tableStyle name="분할_26년02월-style 22" pivot="0" count="2">
      <tableStyleElement type="firstRowStripe" dxfId="1"/>
      <tableStyleElement type="secondRowStripe" dxfId="2"/>
    </tableStyle>
    <tableStyle name="분할_26년02월-style 23" pivot="0" count="2">
      <tableStyleElement type="firstRowStripe" dxfId="1"/>
      <tableStyleElement type="secondRowStripe" dxfId="2"/>
    </tableStyle>
    <tableStyle name="분할_26년02월-style 24" pivot="0" count="2">
      <tableStyleElement type="firstRowStripe" dxfId="1"/>
      <tableStyleElement type="secondRowStripe" dxfId="2"/>
    </tableStyle>
    <tableStyle name="분할_26년02월-style 25" pivot="0" count="2">
      <tableStyleElement type="firstRowStripe" dxfId="1"/>
      <tableStyleElement type="secondRowStripe" dxfId="2"/>
    </tableStyle>
    <tableStyle name="분할_26년02월-style 26" pivot="0" count="2">
      <tableStyleElement type="firstRowStripe" dxfId="1"/>
      <tableStyleElement type="secondRowStripe" dxfId="2"/>
    </tableStyle>
    <tableStyle name="분할_26년02월-style 27" pivot="0" count="2">
      <tableStyleElement type="firstRowStripe" dxfId="1"/>
      <tableStyleElement type="secondRowStripe" dxfId="2"/>
    </tableStyle>
    <tableStyle name="분할_26년02월-style 28" pivot="0" count="2">
      <tableStyleElement type="firstRowStripe" dxfId="1"/>
      <tableStyleElement type="secondRowStripe" dxfId="2"/>
    </tableStyle>
    <tableStyle name="분할_26년02월-style 29" pivot="0" count="2">
      <tableStyleElement type="firstRowStripe" dxfId="1"/>
      <tableStyleElement type="secondRowStripe" dxfId="2"/>
    </tableStyle>
    <tableStyle name="분할_26년02월-style 30" pivot="0" count="2">
      <tableStyleElement type="firstRowStripe" dxfId="1"/>
      <tableStyleElement type="secondRowStripe" dxfId="2"/>
    </tableStyle>
    <tableStyle name="분할_26년02월-style 31" pivot="0" count="2">
      <tableStyleElement type="firstRowStripe" dxfId="1"/>
      <tableStyleElement type="secondRowStripe" dxfId="2"/>
    </tableStyle>
    <tableStyle name="분할_26년02월-style 32" pivot="0" count="2">
      <tableStyleElement type="firstRowStripe" dxfId="1"/>
      <tableStyleElement type="secondRowStripe" dxfId="2"/>
    </tableStyle>
    <tableStyle name="분할_26년02월-style 33" pivot="0" count="2">
      <tableStyleElement type="firstRowStripe" dxfId="1"/>
      <tableStyleElement type="secondRowStripe" dxfId="2"/>
    </tableStyle>
    <tableStyle name="분할_26년02월-style 34" pivot="0" count="2">
      <tableStyleElement type="firstRowStripe" dxfId="1"/>
      <tableStyleElement type="secondRowStripe" dxfId="2"/>
    </tableStyle>
    <tableStyle name="분할_26년02월-style 35" pivot="0" count="2">
      <tableStyleElement type="firstRowStripe" dxfId="1"/>
      <tableStyleElement type="secondRowStripe" dxfId="2"/>
    </tableStyle>
    <tableStyle name="분할_26년02월-style 36" pivot="0" count="2">
      <tableStyleElement type="firstRowStripe" dxfId="1"/>
      <tableStyleElement type="secondRowStripe" dxfId="2"/>
    </tableStyle>
    <tableStyle name="분할_26년02월-style 37" pivot="0" count="2">
      <tableStyleElement type="firstRowStripe" dxfId="1"/>
      <tableStyleElement type="secondRowStripe" dxfId="2"/>
    </tableStyle>
    <tableStyle name="분할_26년02월-style 38" pivot="0" count="2">
      <tableStyleElement type="firstRowStripe" dxfId="2"/>
      <tableStyleElement type="secondRowStripe" dxfId="1"/>
    </tableStyle>
    <tableStyle name="분할_26년02월-style 39" pivot="0" count="2">
      <tableStyleElement type="firstRowStripe" dxfId="2"/>
      <tableStyleElement type="secondRowStripe" dxfId="1"/>
    </tableStyle>
    <tableStyle name="분할_26년02월-style 40" pivot="0" count="2">
      <tableStyleElement type="firstRowStripe" dxfId="1"/>
      <tableStyleElement type="secondRowStripe" dxfId="2"/>
    </tableStyle>
    <tableStyle name="분할_26년02월-style 41" pivot="0" count="2">
      <tableStyleElement type="firstRowStripe" dxfId="1"/>
      <tableStyleElement type="secondRowStripe" dxfId="2"/>
    </tableStyle>
    <tableStyle name="분할_26년02월-style 42" pivot="0" count="2">
      <tableStyleElement type="firstRowStripe" dxfId="1"/>
      <tableStyleElement type="secondRowStripe" dxfId="2"/>
    </tableStyle>
    <tableStyle name="분할_26년02월-style 43" pivot="0" count="2">
      <tableStyleElement type="firstRowStripe" dxfId="1"/>
      <tableStyleElement type="secondRowStripe" dxfId="2"/>
    </tableStyle>
    <tableStyle name="분할_26년02월-style 44" pivot="0" count="2">
      <tableStyleElement type="firstRowStripe" dxfId="1"/>
      <tableStyleElement type="secondRowStripe" dxfId="2"/>
    </tableStyle>
    <tableStyle name="분할_26년02월-style 45" pivot="0" count="2">
      <tableStyleElement type="firstRowStripe" dxfId="2"/>
      <tableStyleElement type="secondRowStripe" dxfId="1"/>
    </tableStyle>
    <tableStyle name="분할_26년02월-style 46" pivot="0" count="2">
      <tableStyleElement type="firstRowStripe" dxfId="1"/>
      <tableStyleElement type="secondRowStripe" dxfId="2"/>
    </tableStyle>
    <tableStyle name="분할_26년02월-style 47" pivot="0" count="2">
      <tableStyleElement type="firstRowStripe" dxfId="1"/>
      <tableStyleElement type="secondRowStripe" dxfId="2"/>
    </tableStyle>
    <tableStyle name="분할_26년02월-style 48" pivot="0" count="2">
      <tableStyleElement type="firstRowStripe" dxfId="1"/>
      <tableStyleElement type="secondRowStripe" dxfId="2"/>
    </tableStyle>
    <tableStyle name="분할_26년02월-style 49" pivot="0" count="2">
      <tableStyleElement type="firstRowStripe" dxfId="1"/>
      <tableStyleElement type="secondRowStripe" dxfId="2"/>
    </tableStyle>
    <tableStyle name="분할_26년02월-style 50" pivot="0" count="2">
      <tableStyleElement type="firstRowStripe" dxfId="1"/>
      <tableStyleElement type="secondRowStripe" dxfId="2"/>
    </tableStyle>
    <tableStyle name="분할_26년02월-style 51" pivot="0" count="2">
      <tableStyleElement type="firstRowStripe" dxfId="1"/>
      <tableStyleElement type="secondRowStripe" dxfId="2"/>
    </tableStyle>
    <tableStyle name="분할_26년02월-style 52" pivot="0" count="2">
      <tableStyleElement type="firstRowStripe" dxfId="1"/>
      <tableStyleElement type="secondRowStripe" dxfId="2"/>
    </tableStyle>
    <tableStyle name="분할_26년02월-style 53" pivot="0" count="2">
      <tableStyleElement type="firstRowStripe" dxfId="1"/>
      <tableStyleElement type="secondRowStripe" dxfId="2"/>
    </tableStyle>
    <tableStyle name="분할_26년02월-style 54" pivot="0" count="2">
      <tableStyleElement type="firstRowStripe" dxfId="1"/>
      <tableStyleElement type="secondRowStripe" dxfId="2"/>
    </tableStyle>
    <tableStyle name="분할_26년02월-style 55" pivot="0" count="2">
      <tableStyleElement type="firstRowStripe" dxfId="2"/>
      <tableStyleElement type="secondRowStripe" dxfId="1"/>
    </tableStyle>
    <tableStyle name="분할_26년02월-style 56" pivot="0" count="2">
      <tableStyleElement type="firstRowStripe" dxfId="1"/>
      <tableStyleElement type="secondRowStripe" dxfId="2"/>
    </tableStyle>
    <tableStyle name="분할_26년02월-style 57" pivot="0" count="2">
      <tableStyleElement type="firstRowStripe" dxfId="1"/>
      <tableStyleElement type="secondRowStripe" dxfId="2"/>
    </tableStyle>
    <tableStyle name="분할_26년02월-style 58" pivot="0" count="2">
      <tableStyleElement type="firstRowStripe" dxfId="1"/>
      <tableStyleElement type="secondRowStripe" dxfId="2"/>
    </tableStyle>
    <tableStyle name="분할_26년02월-style 59" pivot="0" count="2">
      <tableStyleElement type="firstRowStripe" dxfId="1"/>
      <tableStyleElement type="secondRowStripe" dxfId="2"/>
    </tableStyle>
    <tableStyle name="분할_26년02월-style 60" pivot="0" count="2">
      <tableStyleElement type="firstRowStripe" dxfId="1"/>
      <tableStyleElement type="secondRowStripe" dxfId="2"/>
    </tableStyle>
    <tableStyle name="분할_26년02월-style 61" pivot="0" count="2">
      <tableStyleElement type="firstRowStripe" dxfId="1"/>
      <tableStyleElement type="secondRowStripe" dxfId="2"/>
    </tableStyle>
    <tableStyle name="분할_26년02월-style 62" pivot="0" count="2">
      <tableStyleElement type="firstRowStripe" dxfId="1"/>
      <tableStyleElement type="secondRowStripe" dxfId="2"/>
    </tableStyle>
    <tableStyle name="분할_26년02월-style 63" pivot="0" count="2">
      <tableStyleElement type="firstRowStripe" dxfId="1"/>
      <tableStyleElement type="secondRowStripe" dxfId="2"/>
    </tableStyle>
    <tableStyle name="분할_26년02월-style 64" pivot="0" count="2">
      <tableStyleElement type="firstRowStripe" dxfId="1"/>
      <tableStyleElement type="secondRowStripe" dxfId="2"/>
    </tableStyle>
    <tableStyle name="분할_26년02월-style 65" pivot="0" count="2">
      <tableStyleElement type="firstRowStripe" dxfId="2"/>
      <tableStyleElement type="secondRowStripe" dxfId="1"/>
    </tableStyle>
    <tableStyle name="분할_26년02월-style 66" pivot="0" count="2">
      <tableStyleElement type="firstRowStripe" dxfId="2"/>
      <tableStyleElement type="secondRowStripe" dxfId="1"/>
    </tableStyle>
    <tableStyle name="분할_26년02월-style 67" pivot="0" count="2">
      <tableStyleElement type="firstRowStripe" dxfId="1"/>
      <tableStyleElement type="secondRowStripe" dxfId="2"/>
    </tableStyle>
    <tableStyle name="분할_26년02월-style 68" pivot="0" count="2">
      <tableStyleElement type="firstRowStripe" dxfId="2"/>
      <tableStyleElement type="secondRowStripe" dxfId="1"/>
    </tableStyle>
    <tableStyle name="분할_26년02월-style 69" pivot="0" count="2">
      <tableStyleElement type="firstRowStripe" dxfId="1"/>
      <tableStyleElement type="secondRowStripe" dxfId="2"/>
    </tableStyle>
    <tableStyle name="분할_26년02월-style 70" pivot="0" count="2">
      <tableStyleElement type="firstRowStripe" dxfId="1"/>
      <tableStyleElement type="secondRowStripe" dxfId="2"/>
    </tableStyle>
    <tableStyle name="분할_26년02월-style 71" pivot="0" count="2">
      <tableStyleElement type="firstRowStripe" dxfId="1"/>
      <tableStyleElement type="secondRowStripe" dxfId="2"/>
    </tableStyle>
    <tableStyle name="분할_26년02월-style 72" pivot="0" count="2">
      <tableStyleElement type="firstRowStripe" dxfId="1"/>
      <tableStyleElement type="secondRowStripe" dxfId="2"/>
    </tableStyle>
    <tableStyle name="분할_26년02월-style 73" pivot="0" count="2">
      <tableStyleElement type="firstRowStripe" dxfId="1"/>
      <tableStyleElement type="secondRowStripe" dxfId="2"/>
    </tableStyle>
    <tableStyle name="분할_26년02월-style 74" pivot="0" count="2">
      <tableStyleElement type="firstRowStripe" dxfId="1"/>
      <tableStyleElement type="secondRowStripe" dxfId="2"/>
    </tableStyle>
    <tableStyle name="분할_26년02월-style 75" pivot="0" count="2">
      <tableStyleElement type="firstRowStripe" dxfId="2"/>
      <tableStyleElement type="secondRowStripe" dxfId="1"/>
    </tableStyle>
    <tableStyle name="분할_26년02월-style 76" pivot="0" count="2">
      <tableStyleElement type="firstRowStripe" dxfId="2"/>
      <tableStyleElement type="secondRowStripe" dxfId="1"/>
    </tableStyle>
    <tableStyle name="분할_26년02월-style 77" pivot="0" count="2">
      <tableStyleElement type="firstRowStripe" dxfId="1"/>
      <tableStyleElement type="secondRowStripe" dxfId="3"/>
    </tableStyle>
    <tableStyle name="분할_26년02월-style 78" pivot="0" count="2">
      <tableStyleElement type="firstRowStripe" dxfId="2"/>
      <tableStyleElement type="secondRowStripe" dxfId="1"/>
    </tableStyle>
    <tableStyle name="분할_26년02월-style 79" pivot="0" count="2">
      <tableStyleElement type="firstRowStripe" dxfId="1"/>
      <tableStyleElement type="secondRowStripe" dxfId="2"/>
    </tableStyle>
    <tableStyle name="분할_26년02월-style 80" pivot="0" count="2">
      <tableStyleElement type="firstRowStripe" dxfId="1"/>
      <tableStyleElement type="secondRowStripe" dxfId="2"/>
    </tableStyle>
    <tableStyle name="분할_26년02월-style 81" pivot="0" count="2">
      <tableStyleElement type="firstRowStripe" dxfId="1"/>
      <tableStyleElement type="secondRowStripe" dxfId="2"/>
    </tableStyle>
    <tableStyle name="분할_26년02월-style 82" pivot="0" count="2">
      <tableStyleElement type="firstRowStripe" dxfId="2"/>
      <tableStyleElement type="secondRowStripe" dxfId="1"/>
    </tableStyle>
    <tableStyle name="분할_26년02월-style 83" pivot="0" count="2">
      <tableStyleElement type="firstRowStripe" dxfId="2"/>
      <tableStyleElement type="secondRowStripe" dxfId="1"/>
    </tableStyle>
    <tableStyle name="분할_26년02월-style 84" pivot="0" count="2">
      <tableStyleElement type="firstRowStripe" dxfId="2"/>
      <tableStyleElement type="secondRowStripe" dxfId="1"/>
    </tableStyle>
    <tableStyle name="분할_26년02월-style 85" pivot="0" count="2">
      <tableStyleElement type="firstRowStripe" dxfId="1"/>
      <tableStyleElement type="secondRowStripe" dxfId="2"/>
    </tableStyle>
    <tableStyle name="분할_26년02월-style 86" pivot="0" count="2">
      <tableStyleElement type="firstRowStripe" dxfId="2"/>
      <tableStyleElement type="secondRowStripe" dxfId="1"/>
    </tableStyle>
    <tableStyle name="분할_26년02월-style 87" pivot="0" count="2">
      <tableStyleElement type="firstRowStripe" dxfId="1"/>
      <tableStyleElement type="secondRowStripe" dxfId="2"/>
    </tableStyle>
    <tableStyle name="분할_26년02월-style 88" pivot="0" count="2">
      <tableStyleElement type="firstRowStripe" dxfId="2"/>
      <tableStyleElement type="secondRowStripe" dxfId="1"/>
    </tableStyle>
    <tableStyle name="분할_26년02월-style 89" pivot="0" count="2">
      <tableStyleElement type="firstRowStripe" dxfId="1"/>
      <tableStyleElement type="secondRowStripe" dxfId="2"/>
    </tableStyle>
    <tableStyle name="분할_26년02월-style 90" pivot="0" count="2">
      <tableStyleElement type="firstRowStripe" dxfId="2"/>
      <tableStyleElement type="secondRowStripe" dxfId="1"/>
    </tableStyle>
    <tableStyle name="분할_26년02월-style 91" pivot="0" count="2">
      <tableStyleElement type="firstRowStripe" dxfId="2"/>
      <tableStyleElement type="secondRowStripe" dxfId="1"/>
    </tableStyle>
    <tableStyle name="분할_26년02월-style 92" pivot="0" count="2">
      <tableStyleElement type="firstRowStripe" dxfId="1"/>
      <tableStyleElement type="secondRowStripe" dxfId="2"/>
    </tableStyle>
    <tableStyle name="분할_26년02월-style 93" pivot="0" count="2">
      <tableStyleElement type="firstRowStripe" dxfId="1"/>
      <tableStyleElement type="secondRowStripe" dxfId="2"/>
    </tableStyle>
    <tableStyle name="분할_26년02월-style 94" pivot="0" count="2">
      <tableStyleElement type="firstRowStripe" dxfId="1"/>
      <tableStyleElement type="secondRowStripe" dxfId="2"/>
    </tableStyle>
    <tableStyle name="분할_26년02월-style 95" pivot="0" count="2">
      <tableStyleElement type="firstRowStripe" dxfId="1"/>
      <tableStyleElement type="secondRowStripe" dxfId="3"/>
    </tableStyle>
    <tableStyle name="분할_26년02월-style 96" pivot="0" count="2">
      <tableStyleElement type="firstRowStripe" dxfId="2"/>
      <tableStyleElement type="secondRowStripe" dxfId="1"/>
    </tableStyle>
    <tableStyle name="분할_26년02월-style 97" pivot="0" count="2">
      <tableStyleElement type="firstRowStripe" dxfId="1"/>
      <tableStyleElement type="secondRowStripe" dxfId="2"/>
    </tableStyle>
    <tableStyle name="분할_26년02월-style 98" pivot="0" count="2">
      <tableStyleElement type="firstRowStripe" dxfId="2"/>
      <tableStyleElement type="secondRowStripe" dxfId="1"/>
    </tableStyle>
    <tableStyle name="분할_26년02월-style 99" pivot="0" count="2">
      <tableStyleElement type="firstRowStripe" dxfId="1"/>
      <tableStyleElement type="secondRowStripe" dxfId="2"/>
    </tableStyle>
    <tableStyle name="분할_26년02월-style 100" pivot="0" count="2">
      <tableStyleElement type="firstRowStripe" dxfId="1"/>
      <tableStyleElement type="secondRowStripe" dxfId="2"/>
    </tableStyle>
    <tableStyle name="분할_26년02월-style 101" pivot="0" count="2">
      <tableStyleElement type="firstRowStripe" dxfId="1"/>
      <tableStyleElement type="secondRowStripe" dxfId="3"/>
    </tableStyle>
    <tableStyle name="분할_26년02월-style 102" pivot="0" count="2">
      <tableStyleElement type="firstRowStripe" dxfId="2"/>
      <tableStyleElement type="secondRowStripe" dxfId="1"/>
    </tableStyle>
    <tableStyle name="분할_26년02월-style 103" pivot="0" count="2">
      <tableStyleElement type="firstRowStripe" dxfId="1"/>
      <tableStyleElement type="secondRowStripe" dxfId="2"/>
    </tableStyle>
    <tableStyle name="분할_26년02월-style 104" pivot="0" count="2">
      <tableStyleElement type="firstRowStripe" dxfId="2"/>
      <tableStyleElement type="secondRowStripe" dxfId="1"/>
    </tableStyle>
    <tableStyle name="분할_26년02월-style 105" pivot="0" count="2">
      <tableStyleElement type="firstRowStripe" dxfId="1"/>
      <tableStyleElement type="secondRowStripe" dxfId="2"/>
    </tableStyle>
    <tableStyle name="분할_26년02월-style 106" pivot="0" count="2">
      <tableStyleElement type="firstRowStripe" dxfId="2"/>
      <tableStyleElement type="secondRowStripe" dxfId="1"/>
    </tableStyle>
    <tableStyle name="분할_26년02월-style 107" pivot="0" count="2">
      <tableStyleElement type="firstRowStripe" dxfId="1"/>
      <tableStyleElement type="secondRowStripe" dxfId="2"/>
    </tableStyle>
    <tableStyle name="분할_26년02월-style 108" pivot="0" count="2">
      <tableStyleElement type="firstRowStripe" dxfId="1"/>
      <tableStyleElement type="secondRowStripe" dxfId="2"/>
    </tableStyle>
    <tableStyle name="분할_26년02월-style 109" pivot="0" count="2">
      <tableStyleElement type="firstRowStripe" dxfId="1"/>
      <tableStyleElement type="secondRowStripe" dxfId="2"/>
    </tableStyle>
    <tableStyle name="분할_26년02월-style 110" pivot="0" count="2">
      <tableStyleElement type="firstRowStripe" dxfId="1"/>
      <tableStyleElement type="secondRowStripe" dxfId="2"/>
    </tableStyle>
    <tableStyle name="분할_26년02월-style 111" pivot="0" count="2">
      <tableStyleElement type="firstRowStripe" dxfId="1"/>
      <tableStyleElement type="secondRowStripe" dxfId="2"/>
    </tableStyle>
    <tableStyle name="분할_26년02월-style 112" pivot="0" count="2">
      <tableStyleElement type="firstRowStripe" dxfId="2"/>
      <tableStyleElement type="secondRowStripe" dxfId="1"/>
    </tableStyle>
    <tableStyle name="분할_26년02월-style 113" pivot="0" count="2">
      <tableStyleElement type="firstRowStripe" dxfId="1"/>
      <tableStyleElement type="secondRowStripe" dxfId="2"/>
    </tableStyle>
    <tableStyle name="분할_26년02월-style 114" pivot="0" count="2">
      <tableStyleElement type="firstRowStripe" dxfId="1"/>
      <tableStyleElement type="secondRowStripe" dxfId="2"/>
    </tableStyle>
    <tableStyle name="분할_26년02월-style 115" pivot="0" count="2">
      <tableStyleElement type="firstRowStripe" dxfId="1"/>
      <tableStyleElement type="secondRowStripe" dxfId="2"/>
    </tableStyle>
    <tableStyle name="분할_26년02월-style 116" pivot="0" count="2">
      <tableStyleElement type="firstRowStripe" dxfId="2"/>
      <tableStyleElement type="secondRowStripe" dxfId="1"/>
    </tableStyle>
    <tableStyle name="분할_26년02월-style 117" pivot="0" count="2">
      <tableStyleElement type="firstRowStripe" dxfId="1"/>
      <tableStyleElement type="secondRowStripe" dxfId="2"/>
    </tableStyle>
    <tableStyle name="분할_26년02월-style 118" pivot="0" count="2">
      <tableStyleElement type="firstRowStripe" dxfId="1"/>
      <tableStyleElement type="secondRowStripe" dxfId="2"/>
    </tableStyle>
    <tableStyle name="분할_26년02월-style 119" pivot="0" count="2">
      <tableStyleElement type="firstRowStripe" dxfId="2"/>
      <tableStyleElement type="secondRowStripe" dxfId="1"/>
    </tableStyle>
    <tableStyle name="분할_26년02월-style 120" pivot="0" count="2">
      <tableStyleElement type="firstRowStripe" dxfId="1"/>
      <tableStyleElement type="secondRowStripe" dxfId="2"/>
    </tableStyle>
    <tableStyle name="분할_26년02월-style 121" pivot="0" count="2">
      <tableStyleElement type="firstRowStripe" dxfId="1"/>
      <tableStyleElement type="secondRowStripe" dxfId="2"/>
    </tableStyle>
    <tableStyle name="분할_26년02월-style 122" pivot="0" count="2">
      <tableStyleElement type="firstRowStripe" dxfId="1"/>
      <tableStyleElement type="secondRowStripe" dxfId="2"/>
    </tableStyle>
    <tableStyle name="분할_26년02월-style 123" pivot="0" count="2">
      <tableStyleElement type="firstRowStripe" dxfId="1"/>
      <tableStyleElement type="secondRowStripe" dxfId="2"/>
    </tableStyle>
    <tableStyle name="분할_26년02월-style 124" pivot="0" count="2">
      <tableStyleElement type="firstRowStripe" dxfId="2"/>
      <tableStyleElement type="secondRowStripe" dxfId="1"/>
    </tableStyle>
    <tableStyle name="분할_26년02월-style 125" pivot="0" count="2">
      <tableStyleElement type="firstRowStripe" dxfId="2"/>
      <tableStyleElement type="secondRowStripe" dxfId="1"/>
    </tableStyle>
    <tableStyle name="분할_26년02월-style 126" pivot="0" count="2">
      <tableStyleElement type="firstRowStripe" dxfId="1"/>
      <tableStyleElement type="secondRowStripe" dxfId="2"/>
    </tableStyle>
    <tableStyle name="분할_26년02월-style 127" pivot="0" count="2">
      <tableStyleElement type="firstRowStripe" dxfId="1"/>
      <tableStyleElement type="secondRowStripe" dxfId="2"/>
    </tableStyle>
    <tableStyle name="분할_26년02월-style 128" pivot="0" count="2">
      <tableStyleElement type="firstRowStripe" dxfId="2"/>
      <tableStyleElement type="secondRowStripe" dxfId="1"/>
    </tableStyle>
    <tableStyle name="분할_26년02월-style 129" pivot="0" count="2">
      <tableStyleElement type="firstRowStripe" dxfId="2"/>
      <tableStyleElement type="secondRowStripe" dxfId="1"/>
    </tableStyle>
    <tableStyle name="분할_26년02월-style 130" pivot="0" count="2">
      <tableStyleElement type="firstRowStripe" dxfId="1"/>
      <tableStyleElement type="secondRowStripe" dxfId="2"/>
    </tableStyle>
    <tableStyle name="분할_26년02월-style 131" pivot="0" count="2">
      <tableStyleElement type="firstRowStripe" dxfId="1"/>
      <tableStyleElement type="secondRowStripe" dxfId="2"/>
    </tableStyle>
    <tableStyle name="분할_26년02월-style 132" pivot="0" count="2">
      <tableStyleElement type="firstRowStripe" dxfId="1"/>
      <tableStyleElement type="secondRowStripe" dxfId="2"/>
    </tableStyle>
    <tableStyle name="분할_26년02월-style 133" pivot="0" count="2">
      <tableStyleElement type="firstRowStripe" dxfId="2"/>
      <tableStyleElement type="secondRowStripe" dxfId="1"/>
    </tableStyle>
    <tableStyle name="분할_26년02월-style 134" pivot="0" count="2">
      <tableStyleElement type="firstRowStripe" dxfId="2"/>
      <tableStyleElement type="secondRowStripe" dxfId="1"/>
    </tableStyle>
    <tableStyle name="분할_26년02월-style 135" pivot="0" count="2">
      <tableStyleElement type="firstRowStripe" dxfId="2"/>
      <tableStyleElement type="secondRowStripe" dxfId="1"/>
    </tableStyle>
    <tableStyle name="분할_26년02월-style 136" pivot="0" count="2">
      <tableStyleElement type="firstRowStripe" dxfId="1"/>
      <tableStyleElement type="secondRowStripe" dxfId="2"/>
    </tableStyle>
    <tableStyle name="분할_26년02월-style 137" pivot="0" count="2">
      <tableStyleElement type="firstRowStripe" dxfId="2"/>
      <tableStyleElement type="secondRowStripe" dxfId="1"/>
    </tableStyle>
    <tableStyle name="분할_26년02월-style 138" pivot="0" count="2">
      <tableStyleElement type="firstRowStripe" dxfId="2"/>
      <tableStyleElement type="secondRowStripe" dxfId="1"/>
    </tableStyle>
    <tableStyle name="분할_26년02월-style 139" pivot="0" count="2">
      <tableStyleElement type="firstRowStripe" dxfId="2"/>
      <tableStyleElement type="secondRowStripe" dxfId="1"/>
    </tableStyle>
    <tableStyle name="분할_26년02월-style 140" pivot="0" count="2">
      <tableStyleElement type="firstRowStripe" dxfId="2"/>
      <tableStyleElement type="secondRowStripe" dxfId="1"/>
    </tableStyle>
    <tableStyle name="분할_26년02월-style 141" pivot="0" count="2">
      <tableStyleElement type="firstRowStripe" dxfId="1"/>
      <tableStyleElement type="secondRowStripe" dxfId="2"/>
    </tableStyle>
    <tableStyle name="분할_26년02월-style 142" pivot="0" count="2">
      <tableStyleElement type="firstRowStripe" dxfId="2"/>
      <tableStyleElement type="secondRowStripe" dxfId="1"/>
    </tableStyle>
    <tableStyle name="분할_26년02월-style 143" pivot="0" count="2">
      <tableStyleElement type="firstRowStripe" dxfId="2"/>
      <tableStyleElement type="secondRowStripe" dxfId="1"/>
    </tableStyle>
    <tableStyle name="분할_26년02월-style 144" pivot="0" count="2">
      <tableStyleElement type="firstRowStripe" dxfId="2"/>
      <tableStyleElement type="secondRowStripe" dxfId="1"/>
    </tableStyle>
    <tableStyle name="분할_26년02월-style 145" pivot="0" count="2">
      <tableStyleElement type="firstRowStripe" dxfId="2"/>
      <tableStyleElement type="secondRowStripe" dxfId="1"/>
    </tableStyle>
    <tableStyle name="분할_26년02월-style 146" pivot="0" count="2">
      <tableStyleElement type="firstRowStripe" dxfId="2"/>
      <tableStyleElement type="secondRowStripe" dxfId="1"/>
    </tableStyle>
    <tableStyle name="분할_26년02월-style 147" pivot="0" count="2">
      <tableStyleElement type="firstRowStripe" dxfId="2"/>
      <tableStyleElement type="secondRowStripe" dxfId="1"/>
    </tableStyle>
    <tableStyle name="분할_26년02월-style 148" pivot="0" count="2">
      <tableStyleElement type="firstRowStripe" dxfId="2"/>
      <tableStyleElement type="secondRowStripe" dxfId="1"/>
    </tableStyle>
    <tableStyle name="분할_26년02월-style 149" pivot="0" count="2">
      <tableStyleElement type="firstRowStripe" dxfId="1"/>
      <tableStyleElement type="secondRowStripe" dxfId="2"/>
    </tableStyle>
    <tableStyle name="분할_26년02월-style 150" pivot="0" count="2">
      <tableStyleElement type="firstRowStripe" dxfId="2"/>
      <tableStyleElement type="secondRowStripe" dxfId="1"/>
    </tableStyle>
    <tableStyle name="분할_26년02월-style 151" pivot="0" count="2">
      <tableStyleElement type="firstRowStripe" dxfId="2"/>
      <tableStyleElement type="secondRowStripe" dxfId="1"/>
    </tableStyle>
    <tableStyle name="분할_26년02월-style 152" pivot="0" count="2">
      <tableStyleElement type="firstRowStripe" dxfId="1"/>
      <tableStyleElement type="secondRowStripe" dxfId="2"/>
    </tableStyle>
    <tableStyle name="분할_26년02월-style 153" pivot="0" count="2">
      <tableStyleElement type="firstRowStripe" dxfId="2"/>
      <tableStyleElement type="secondRowStripe" dxfId="1"/>
    </tableStyle>
    <tableStyle name="분할_26년02월-style 154" pivot="0" count="2">
      <tableStyleElement type="firstRowStripe" dxfId="2"/>
      <tableStyleElement type="secondRowStripe" dxfId="1"/>
    </tableStyle>
    <tableStyle name="분할_26년02월-style 155" pivot="0" count="2">
      <tableStyleElement type="firstRowStripe" dxfId="1"/>
      <tableStyleElement type="secondRowStripe" dxfId="2"/>
    </tableStyle>
    <tableStyle name="분할_26년02월-style 156" pivot="0" count="2">
      <tableStyleElement type="firstRowStripe" dxfId="1"/>
      <tableStyleElement type="secondRowStripe" dxfId="2"/>
    </tableStyle>
    <tableStyle name="분할_26년02월-style 157" pivot="0" count="2">
      <tableStyleElement type="firstRowStripe" dxfId="2"/>
      <tableStyleElement type="secondRowStripe" dxfId="1"/>
    </tableStyle>
    <tableStyle name="분할_26년02월-style 158" pivot="0" count="2">
      <tableStyleElement type="firstRowStripe" dxfId="1"/>
      <tableStyleElement type="secondRowStripe" dxfId="2"/>
    </tableStyle>
    <tableStyle name="분할_26년02월-style 159" pivot="0" count="2">
      <tableStyleElement type="firstRowStripe" dxfId="2"/>
      <tableStyleElement type="secondRowStripe" dxfId="1"/>
    </tableStyle>
    <tableStyle name="분할_26년02월-style 160" pivot="0" count="2">
      <tableStyleElement type="firstRowStripe" dxfId="2"/>
      <tableStyleElement type="secondRowStripe" dxfId="1"/>
    </tableStyle>
    <tableStyle name="분할_26년02월-style 161" pivot="0" count="2">
      <tableStyleElement type="firstRowStripe" dxfId="2"/>
      <tableStyleElement type="secondRowStripe" dxfId="1"/>
    </tableStyle>
    <tableStyle name="분할_26년02월-style 162" pivot="0" count="2">
      <tableStyleElement type="firstRowStripe" dxfId="2"/>
      <tableStyleElement type="secondRowStripe" dxfId="1"/>
    </tableStyle>
    <tableStyle name="분할_26년02월-style 163" pivot="0" count="2">
      <tableStyleElement type="firstRowStripe" dxfId="1"/>
      <tableStyleElement type="secondRowStripe" dxfId="2"/>
    </tableStyle>
    <tableStyle name="분할_26년02월-style 164" pivot="0" count="2">
      <tableStyleElement type="firstRowStripe" dxfId="2"/>
      <tableStyleElement type="secondRowStripe" dxfId="1"/>
    </tableStyle>
    <tableStyle name="분할_26년02월-style 165" pivot="0" count="2">
      <tableStyleElement type="firstRowStripe" dxfId="1"/>
      <tableStyleElement type="secondRowStripe" dxfId="2"/>
    </tableStyle>
    <tableStyle name="분할_26년02월-style 166" pivot="0" count="2">
      <tableStyleElement type="firstRowStripe" dxfId="2"/>
      <tableStyleElement type="secondRowStripe" dxfId="1"/>
    </tableStyle>
    <tableStyle name="분할_26년02월-style 167" pivot="0" count="2">
      <tableStyleElement type="firstRowStripe" dxfId="1"/>
      <tableStyleElement type="secondRowStripe" dxfId="2"/>
    </tableStyle>
    <tableStyle name="분할_26년02월-style 168" pivot="0" count="2">
      <tableStyleElement type="firstRowStripe" dxfId="2"/>
      <tableStyleElement type="secondRowStripe" dxfId="1"/>
    </tableStyle>
    <tableStyle name="분할_26년02월-style 169" pivot="0" count="2">
      <tableStyleElement type="firstRowStripe" dxfId="1"/>
      <tableStyleElement type="secondRowStripe" dxfId="2"/>
    </tableStyle>
    <tableStyle name="분할_26년02월-style 170" pivot="0" count="2">
      <tableStyleElement type="firstRowStripe" dxfId="1"/>
      <tableStyleElement type="secondRowStripe" dxfId="2"/>
    </tableStyle>
    <tableStyle name="분할_26년02월-style 171" pivot="0" count="2">
      <tableStyleElement type="firstRowStripe" dxfId="2"/>
      <tableStyleElement type="secondRowStripe" dxfId="1"/>
    </tableStyle>
    <tableStyle name="분할_26년02월-style 172" pivot="0" count="2">
      <tableStyleElement type="firstRowStripe" dxfId="1"/>
      <tableStyleElement type="secondRowStripe" dxfId="2"/>
    </tableStyle>
    <tableStyle name="분할_26년02월-style 173" pivot="0" count="2">
      <tableStyleElement type="firstRowStripe" dxfId="1"/>
      <tableStyleElement type="secondRowStripe" dxfId="2"/>
    </tableStyle>
    <tableStyle name="분할_26년02월-style 174" pivot="0" count="2">
      <tableStyleElement type="firstRowStripe" dxfId="2"/>
      <tableStyleElement type="secondRowStripe" dxfId="1"/>
    </tableStyle>
    <tableStyle name="분할_26년02월-style 175" pivot="0" count="2">
      <tableStyleElement type="firstRowStripe" dxfId="1"/>
      <tableStyleElement type="secondRowStripe" dxfId="2"/>
    </tableStyle>
    <tableStyle name="분할_26년02월-style 176" pivot="0" count="2">
      <tableStyleElement type="firstRowStripe" dxfId="1"/>
      <tableStyleElement type="secondRowStripe" dxfId="2"/>
    </tableStyle>
    <tableStyle name="분할_26년02월-style 177" pivot="0" count="2">
      <tableStyleElement type="firstRowStripe" dxfId="1"/>
      <tableStyleElement type="secondRowStripe" dxfId="2"/>
    </tableStyle>
    <tableStyle name="분할_26년02월-style 178" pivot="0" count="2">
      <tableStyleElement type="firstRowStripe" dxfId="1"/>
      <tableStyleElement type="secondRowStripe" dxfId="2"/>
    </tableStyle>
    <tableStyle name="분할_26년02월-style 179" pivot="0" count="2">
      <tableStyleElement type="firstRowStripe" dxfId="1"/>
      <tableStyleElement type="secondRowStripe" dxfId="2"/>
    </tableStyle>
    <tableStyle name="분할_26년02월-style 180" pivot="0" count="2">
      <tableStyleElement type="firstRowStripe" dxfId="1"/>
      <tableStyleElement type="secondRowStripe" dxfId="2"/>
    </tableStyle>
    <tableStyle name="분할_26년02월-style 181" pivot="0" count="2">
      <tableStyleElement type="firstRowStripe" dxfId="1"/>
      <tableStyleElement type="secondRowStripe" dxfId="2"/>
    </tableStyle>
    <tableStyle name="분할_26년02월-style 182" pivot="0" count="2">
      <tableStyleElement type="firstRowStripe" dxfId="1"/>
      <tableStyleElement type="secondRowStripe" dxfId="2"/>
    </tableStyle>
    <tableStyle name="분할_26년02월-style 183" pivot="0" count="2">
      <tableStyleElement type="firstRowStripe" dxfId="1"/>
      <tableStyleElement type="secondRowStripe" dxfId="2"/>
    </tableStyle>
    <tableStyle name="분할_26년02월-style 184" pivot="0" count="2">
      <tableStyleElement type="firstRowStripe" dxfId="1"/>
      <tableStyleElement type="secondRowStripe" dxfId="2"/>
    </tableStyle>
    <tableStyle name="분할_26년02월-style 185" pivot="0" count="2">
      <tableStyleElement type="firstRowStripe" dxfId="1"/>
      <tableStyleElement type="secondRowStripe" dxfId="2"/>
    </tableStyle>
    <tableStyle name="분할_26년02월-style 186" pivot="0" count="2">
      <tableStyleElement type="firstRowStripe" dxfId="1"/>
      <tableStyleElement type="secondRowStripe" dxfId="2"/>
    </tableStyle>
    <tableStyle name="분할_26년02월-style 187" pivot="0" count="2">
      <tableStyleElement type="firstRowStripe" dxfId="2"/>
      <tableStyleElement type="secondRowStripe" dxfId="1"/>
    </tableStyle>
    <tableStyle name="분할_26년02월-style 188" pivot="0" count="2">
      <tableStyleElement type="firstRowStripe" dxfId="1"/>
      <tableStyleElement type="secondRowStripe" dxfId="2"/>
    </tableStyle>
    <tableStyle name="분할_26년02월-style 189" pivot="0" count="2">
      <tableStyleElement type="firstRowStripe" dxfId="1"/>
      <tableStyleElement type="secondRowStripe" dxfId="2"/>
    </tableStyle>
    <tableStyle name="분할_26년02월-style 190" pivot="0" count="2">
      <tableStyleElement type="firstRowStripe" dxfId="1"/>
      <tableStyleElement type="secondRowStripe" dxfId="2"/>
    </tableStyle>
    <tableStyle name="분할_26년02월-style 191" pivot="0" count="2">
      <tableStyleElement type="firstRowStripe" dxfId="1"/>
      <tableStyleElement type="secondRowStripe" dxfId="2"/>
    </tableStyle>
    <tableStyle name="분할_26년02월-style 192" pivot="0" count="2">
      <tableStyleElement type="firstRowStripe" dxfId="1"/>
      <tableStyleElement type="secondRowStripe" dxfId="2"/>
    </tableStyle>
    <tableStyle name="분할_26년02월-style 193" pivot="0" count="2">
      <tableStyleElement type="firstRowStripe" dxfId="2"/>
      <tableStyleElement type="secondRowStripe" dxfId="1"/>
    </tableStyle>
    <tableStyle name="분할_26년02월-style 194" pivot="0" count="2">
      <tableStyleElement type="firstRowStripe" dxfId="1"/>
      <tableStyleElement type="secondRowStripe" dxfId="2"/>
    </tableStyle>
    <tableStyle name="분할_26년02월-style 195" pivot="0" count="2">
      <tableStyleElement type="firstRowStripe" dxfId="1"/>
      <tableStyleElement type="secondRowStripe" dxfId="2"/>
    </tableStyle>
    <tableStyle name="분할_26년02월-style 196" pivot="0" count="2">
      <tableStyleElement type="firstRowStripe" dxfId="1"/>
      <tableStyleElement type="secondRowStripe" dxfId="2"/>
    </tableStyle>
    <tableStyle name="분할_26년02월-style 197" pivot="0" count="2">
      <tableStyleElement type="firstRowStripe" dxfId="1"/>
      <tableStyleElement type="secondRowStripe" dxfId="2"/>
    </tableStyle>
    <tableStyle name="분할_26년02월-style 198" pivot="0" count="2">
      <tableStyleElement type="firstRowStripe" dxfId="2"/>
      <tableStyleElement type="secondRowStripe" dxfId="1"/>
    </tableStyle>
    <tableStyle name="분할_26년02월-style 199" pivot="0" count="2">
      <tableStyleElement type="firstRowStripe" dxfId="1"/>
      <tableStyleElement type="secondRowStripe" dxfId="2"/>
    </tableStyle>
    <tableStyle name="분할_26년02월-style 200" pivot="0" count="2">
      <tableStyleElement type="firstRowStripe" dxfId="2"/>
      <tableStyleElement type="secondRowStripe" dxfId="1"/>
    </tableStyle>
    <tableStyle name="분할_26년02월-style 201" pivot="0" count="2">
      <tableStyleElement type="firstRowStripe" dxfId="1"/>
      <tableStyleElement type="secondRowStripe" dxfId="2"/>
    </tableStyle>
    <tableStyle name="분할_26년02월-style 202" pivot="0" count="2">
      <tableStyleElement type="firstRowStripe" dxfId="1"/>
      <tableStyleElement type="secondRowStripe" dxfId="2"/>
    </tableStyle>
    <tableStyle name="분할_26년02월-style 203" pivot="0" count="2">
      <tableStyleElement type="firstRowStripe" dxfId="1"/>
      <tableStyleElement type="secondRowStripe" dxfId="2"/>
    </tableStyle>
    <tableStyle name="분할_26년02월-style 204" pivot="0" count="2">
      <tableStyleElement type="firstRowStripe" dxfId="1"/>
      <tableStyleElement type="secondRowStripe" dxfId="2"/>
    </tableStyle>
    <tableStyle name="분할_26년02월-style 205" pivot="0" count="2">
      <tableStyleElement type="firstRowStripe" dxfId="2"/>
      <tableStyleElement type="secondRowStripe" dxfId="1"/>
    </tableStyle>
    <tableStyle name="분할_26년02월-style 206" pivot="0" count="2">
      <tableStyleElement type="firstRowStripe" dxfId="1"/>
      <tableStyleElement type="secondRowStripe" dxfId="2"/>
    </tableStyle>
    <tableStyle name="분할_26년02월-style 207" pivot="0" count="2">
      <tableStyleElement type="firstRowStripe" dxfId="1"/>
      <tableStyleElement type="secondRowStripe" dxfId="2"/>
    </tableStyle>
    <tableStyle name="분할_26년02월-style 208" pivot="0" count="2">
      <tableStyleElement type="firstRowStripe" dxfId="2"/>
      <tableStyleElement type="secondRowStripe" dxfId="1"/>
    </tableStyle>
    <tableStyle name="분할_26년02월-style 209" pivot="0" count="2">
      <tableStyleElement type="firstRowStripe" dxfId="1"/>
      <tableStyleElement type="secondRowStripe" dxfId="2"/>
    </tableStyle>
    <tableStyle name="분할_26년02월-style 210" pivot="0" count="2">
      <tableStyleElement type="firstRowStripe" dxfId="2"/>
      <tableStyleElement type="secondRowStripe" dxfId="1"/>
    </tableStyle>
    <tableStyle name="분할_26년02월-style 211" pivot="0" count="2">
      <tableStyleElement type="firstRowStripe" dxfId="2"/>
      <tableStyleElement type="secondRowStripe" dxfId="1"/>
    </tableStyle>
    <tableStyle name="분할_26년02월-style 212" pivot="0" count="2">
      <tableStyleElement type="firstRowStripe" dxfId="1"/>
      <tableStyleElement type="secondRowStripe" dxfId="2"/>
    </tableStyle>
    <tableStyle name="분할_26년02월-style 213" pivot="0" count="2">
      <tableStyleElement type="firstRowStripe" dxfId="1"/>
      <tableStyleElement type="secondRowStripe" dxfId="2"/>
    </tableStyle>
    <tableStyle name="분할_26년02월-style 214" pivot="0" count="2">
      <tableStyleElement type="firstRowStripe" dxfId="1"/>
      <tableStyleElement type="secondRowStripe" dxfId="2"/>
    </tableStyle>
    <tableStyle name="분할_26년02월-style 215" pivot="0" count="2">
      <tableStyleElement type="firstRowStripe" dxfId="1"/>
      <tableStyleElement type="secondRowStripe" dxfId="2"/>
    </tableStyle>
    <tableStyle name="분할_26년02월-style 216" pivot="0" count="2">
      <tableStyleElement type="firstRowStripe" dxfId="1"/>
      <tableStyleElement type="secondRowStripe" dxfId="2"/>
    </tableStyle>
    <tableStyle name="분할_26년02월-style 217" pivot="0" count="2">
      <tableStyleElement type="firstRowStripe" dxfId="1"/>
      <tableStyleElement type="secondRowStripe" dxfId="2"/>
    </tableStyle>
    <tableStyle name="분할_26년02월-style 218" pivot="0" count="2">
      <tableStyleElement type="firstRowStripe" dxfId="1"/>
      <tableStyleElement type="secondRowStripe" dxfId="2"/>
    </tableStyle>
    <tableStyle name="분할_26년02월-style 219" pivot="0" count="2">
      <tableStyleElement type="firstRowStripe" dxfId="2"/>
      <tableStyleElement type="secondRowStripe" dxfId="1"/>
    </tableStyle>
    <tableStyle name="분할_26년02월-style 220" pivot="0" count="2">
      <tableStyleElement type="firstRowStripe" dxfId="1"/>
      <tableStyleElement type="secondRowStripe" dxfId="2"/>
    </tableStyle>
    <tableStyle name="분할_26년02월-style 221" pivot="0" count="2">
      <tableStyleElement type="firstRowStripe" dxfId="2"/>
      <tableStyleElement type="secondRowStripe" dxfId="1"/>
    </tableStyle>
    <tableStyle name="분할_26년02월-style 222" pivot="0" count="2">
      <tableStyleElement type="firstRowStripe" dxfId="1"/>
      <tableStyleElement type="secondRowStripe" dxfId="2"/>
    </tableStyle>
    <tableStyle name="분할_26년02월-style 223" pivot="0" count="2">
      <tableStyleElement type="firstRowStripe" dxfId="2"/>
      <tableStyleElement type="secondRowStripe" dxfId="1"/>
    </tableStyle>
    <tableStyle name="분할_26년02월-style 224" pivot="0" count="2">
      <tableStyleElement type="firstRowStripe" dxfId="2"/>
      <tableStyleElement type="secondRowStripe" dxfId="1"/>
    </tableStyle>
    <tableStyle name="분할_26년02월-style 225" pivot="0" count="2">
      <tableStyleElement type="firstRowStripe" dxfId="1"/>
      <tableStyleElement type="secondRowStripe" dxfId="2"/>
    </tableStyle>
    <tableStyle name="분할_26년02월-style 226" pivot="0" count="2">
      <tableStyleElement type="firstRowStripe" dxfId="1"/>
      <tableStyleElement type="secondRowStripe" dxfId="2"/>
    </tableStyle>
    <tableStyle name="분할_26년02월-style 227" pivot="0" count="2">
      <tableStyleElement type="firstRowStripe" dxfId="1"/>
      <tableStyleElement type="secondRowStripe" dxfId="2"/>
    </tableStyle>
    <tableStyle name="분할_26년02월-style 228" pivot="0" count="2">
      <tableStyleElement type="firstRowStripe" dxfId="2"/>
      <tableStyleElement type="secondRowStripe" dxfId="1"/>
    </tableStyle>
    <tableStyle name="분할_26년02월-style 229" pivot="0" count="2">
      <tableStyleElement type="firstRowStripe" dxfId="2"/>
      <tableStyleElement type="secondRowStripe" dxfId="1"/>
    </tableStyle>
    <tableStyle name="분할_26년02월-style 230" pivot="0" count="2">
      <tableStyleElement type="firstRowStripe" dxfId="2"/>
      <tableStyleElement type="secondRowStripe" dxfId="1"/>
    </tableStyle>
    <tableStyle name="분할_26년02월-style 231" pivot="0" count="2">
      <tableStyleElement type="firstRowStripe" dxfId="1"/>
      <tableStyleElement type="secondRowStripe" dxfId="2"/>
    </tableStyle>
    <tableStyle name="분할_26년02월-style 232" pivot="0" count="2">
      <tableStyleElement type="firstRowStripe" dxfId="2"/>
      <tableStyleElement type="secondRowStripe" dxfId="1"/>
    </tableStyle>
    <tableStyle name="분할_26년02월-style 233" pivot="0" count="2">
      <tableStyleElement type="firstRowStripe" dxfId="1"/>
      <tableStyleElement type="secondRowStripe" dxfId="2"/>
    </tableStyle>
    <tableStyle name="분할_26년02월-style 234" pivot="0" count="2">
      <tableStyleElement type="firstRowStripe" dxfId="2"/>
      <tableStyleElement type="secondRowStripe" dxfId="1"/>
    </tableStyle>
    <tableStyle name="분할_26년02월-style 235" pivot="0" count="2">
      <tableStyleElement type="firstRowStripe" dxfId="2"/>
      <tableStyleElement type="secondRowStripe" dxfId="1"/>
    </tableStyle>
    <tableStyle name="분할_26년02월-style 236" pivot="0" count="2">
      <tableStyleElement type="firstRowStripe" dxfId="2"/>
      <tableStyleElement type="secondRowStripe" dxfId="1"/>
    </tableStyle>
    <tableStyle name="분할_26년02월-style 237" pivot="0" count="2">
      <tableStyleElement type="firstRowStripe" dxfId="2"/>
      <tableStyleElement type="secondRowStripe" dxfId="1"/>
    </tableStyle>
    <tableStyle name="분할_26년02월-style 238" pivot="0" count="2">
      <tableStyleElement type="firstRowStripe" dxfId="2"/>
      <tableStyleElement type="secondRowStripe" dxfId="1"/>
    </tableStyle>
    <tableStyle name="분할_26년02월-style 239" pivot="0" count="2">
      <tableStyleElement type="firstRowStripe" dxfId="2"/>
      <tableStyleElement type="secondRowStripe" dxfId="1"/>
    </tableStyle>
    <tableStyle name="분할_26년02월-style 240" pivot="0" count="2">
      <tableStyleElement type="firstRowStripe" dxfId="2"/>
      <tableStyleElement type="secondRowStripe" dxfId="1"/>
    </tableStyle>
    <tableStyle name="분할_26년02월-style 241" pivot="0" count="2">
      <tableStyleElement type="firstRowStripe" dxfId="1"/>
      <tableStyleElement type="secondRowStripe" dxfId="2"/>
    </tableStyle>
    <tableStyle name="분할_26년02월-style 242" pivot="0" count="2">
      <tableStyleElement type="firstRowStripe" dxfId="2"/>
      <tableStyleElement type="secondRowStripe" dxfId="1"/>
    </tableStyle>
    <tableStyle name="분할_26년02월-style 243" pivot="0" count="2">
      <tableStyleElement type="firstRowStripe" dxfId="1"/>
      <tableStyleElement type="secondRowStripe" dxfId="2"/>
    </tableStyle>
    <tableStyle name="분할_26년02월-style 244" pivot="0" count="2">
      <tableStyleElement type="firstRowStripe" dxfId="1"/>
      <tableStyleElement type="secondRowStripe" dxfId="2"/>
    </tableStyle>
    <tableStyle name="분할_26년02월-style 245" pivot="0" count="2">
      <tableStyleElement type="firstRowStripe" dxfId="1"/>
      <tableStyleElement type="secondRowStripe" dxfId="2"/>
    </tableStyle>
    <tableStyle name="분할_26년02월-style 246" pivot="0" count="2">
      <tableStyleElement type="firstRowStripe" dxfId="2"/>
      <tableStyleElement type="secondRowStripe" dxfId="1"/>
    </tableStyle>
    <tableStyle name="분할_26년02월-style 247" pivot="0" count="2">
      <tableStyleElement type="firstRowStripe" dxfId="1"/>
      <tableStyleElement type="secondRowStripe" dxfId="2"/>
    </tableStyle>
    <tableStyle name="분할_26년02월-style 248" pivot="0" count="2">
      <tableStyleElement type="firstRowStripe" dxfId="2"/>
      <tableStyleElement type="secondRowStripe" dxfId="1"/>
    </tableStyle>
    <tableStyle name="분할_26년02월-style 249" pivot="0" count="2">
      <tableStyleElement type="firstRowStripe" dxfId="2"/>
      <tableStyleElement type="secondRowStripe" dxfId="1"/>
    </tableStyle>
    <tableStyle name="분할_26년02월-style 250" pivot="0" count="2">
      <tableStyleElement type="firstRowStripe" dxfId="1"/>
      <tableStyleElement type="secondRowStripe" dxfId="2"/>
    </tableStyle>
    <tableStyle name="분할_26년02월-style 251" pivot="0" count="2">
      <tableStyleElement type="firstRowStripe" dxfId="2"/>
      <tableStyleElement type="secondRowStripe" dxfId="1"/>
    </tableStyle>
    <tableStyle name="분할_26년02월-style 252" pivot="0" count="2">
      <tableStyleElement type="firstRowStripe" dxfId="2"/>
      <tableStyleElement type="secondRowStripe" dxfId="1"/>
    </tableStyle>
    <tableStyle name="분할_26년02월-style 253" pivot="0" count="2">
      <tableStyleElement type="firstRowStripe" dxfId="1"/>
      <tableStyleElement type="secondRowStripe" dxfId="2"/>
    </tableStyle>
    <tableStyle name="분할_26년02월-style 254" pivot="0" count="2">
      <tableStyleElement type="firstRowStripe" dxfId="2"/>
      <tableStyleElement type="secondRowStripe" dxfId="1"/>
    </tableStyle>
    <tableStyle name="분할_26년02월-style 255" pivot="0" count="2">
      <tableStyleElement type="firstRowStripe" dxfId="2"/>
      <tableStyleElement type="secondRowStripe" dxfId="1"/>
    </tableStyle>
    <tableStyle name="분할_26년02월-style 256" pivot="0" count="2">
      <tableStyleElement type="firstRowStripe" dxfId="2"/>
      <tableStyleElement type="secondRowStripe" dxfId="1"/>
    </tableStyle>
    <tableStyle name="분할_26년02월-style 257" pivot="0" count="2">
      <tableStyleElement type="firstRowStripe" dxfId="2"/>
      <tableStyleElement type="secondRowStripe" dxfId="1"/>
    </tableStyle>
    <tableStyle name="분할_26년02월-style 258" pivot="0" count="2">
      <tableStyleElement type="firstRowStripe" dxfId="2"/>
      <tableStyleElement type="secondRowStripe" dxfId="1"/>
    </tableStyle>
    <tableStyle name="분할_26년02월-style 259" pivot="0" count="2">
      <tableStyleElement type="firstRowStripe" dxfId="1"/>
      <tableStyleElement type="secondRowStripe" dxfId="2"/>
    </tableStyle>
    <tableStyle name="분할_26년02월-style 260" pivot="0" count="2">
      <tableStyleElement type="firstRowStripe" dxfId="2"/>
      <tableStyleElement type="secondRowStripe" dxfId="1"/>
    </tableStyle>
    <tableStyle name="분할_26년02월-style 261" pivot="0" count="2">
      <tableStyleElement type="firstRowStripe" dxfId="2"/>
      <tableStyleElement type="secondRowStripe" dxfId="1"/>
    </tableStyle>
    <tableStyle name="분할_26년02월-style 262" pivot="0" count="2">
      <tableStyleElement type="firstRowStripe" dxfId="1"/>
      <tableStyleElement type="secondRowStripe" dxfId="2"/>
    </tableStyle>
    <tableStyle name="분할_26년02월-style 263" pivot="0" count="2">
      <tableStyleElement type="firstRowStripe" dxfId="1"/>
      <tableStyleElement type="secondRowStripe" dxfId="2"/>
    </tableStyle>
    <tableStyle name="분할_26년02월-style 264" pivot="0" count="2">
      <tableStyleElement type="firstRowStripe" dxfId="1"/>
      <tableStyleElement type="secondRowStripe" dxfId="2"/>
    </tableStyle>
    <tableStyle name="분할_26년02월-style 265" pivot="0" count="2">
      <tableStyleElement type="firstRowStripe" dxfId="2"/>
      <tableStyleElement type="secondRowStripe" dxfId="1"/>
    </tableStyle>
    <tableStyle name="분할_26년02월-style 266" pivot="0" count="2">
      <tableStyleElement type="firstRowStripe" dxfId="2"/>
      <tableStyleElement type="secondRowStripe" dxfId="1"/>
    </tableStyle>
    <tableStyle name="분할_26년02월-style 267" pivot="0" count="2">
      <tableStyleElement type="firstRowStripe" dxfId="1"/>
      <tableStyleElement type="secondRowStripe" dxfId="2"/>
    </tableStyle>
    <tableStyle name="분할_26년02월-style 268" pivot="0" count="2">
      <tableStyleElement type="firstRowStripe" dxfId="2"/>
      <tableStyleElement type="secondRowStripe" dxfId="1"/>
    </tableStyle>
    <tableStyle name="분할_26년02월-style 269" pivot="0" count="2">
      <tableStyleElement type="firstRowStripe" dxfId="2"/>
      <tableStyleElement type="secondRowStripe" dxfId="1"/>
    </tableStyle>
    <tableStyle name="분할_26년02월-style 270" pivot="0" count="2">
      <tableStyleElement type="firstRowStripe" dxfId="2"/>
      <tableStyleElement type="secondRowStripe" dxfId="1"/>
    </tableStyle>
    <tableStyle name="분할_26년02월-style 271" pivot="0" count="2">
      <tableStyleElement type="firstRowStripe" dxfId="2"/>
      <tableStyleElement type="secondRowStripe" dxfId="1"/>
    </tableStyle>
    <tableStyle name="분할_26년02월-style 272" pivot="0" count="2">
      <tableStyleElement type="firstRowStripe" dxfId="2"/>
      <tableStyleElement type="secondRowStripe" dxfId="1"/>
    </tableStyle>
    <tableStyle name="분할_26년02월-style 273" pivot="0" count="2">
      <tableStyleElement type="firstRowStripe" dxfId="1"/>
      <tableStyleElement type="secondRowStripe" dxfId="2"/>
    </tableStyle>
    <tableStyle name="분할_26년02월-style 274" pivot="0" count="2">
      <tableStyleElement type="firstRowStripe" dxfId="1"/>
      <tableStyleElement type="secondRowStripe" dxfId="2"/>
    </tableStyle>
    <tableStyle name="분할_26년02월-style 275" pivot="0" count="2">
      <tableStyleElement type="firstRowStripe" dxfId="2"/>
      <tableStyleElement type="secondRowStripe" dxfId="1"/>
    </tableStyle>
    <tableStyle name="분할_26년02월-style 276" pivot="0" count="2">
      <tableStyleElement type="firstRowStripe" dxfId="1"/>
      <tableStyleElement type="secondRowStripe" dxfId="2"/>
    </tableStyle>
    <tableStyle name="분할_26년02월-style 277" pivot="0" count="2">
      <tableStyleElement type="firstRowStripe" dxfId="2"/>
      <tableStyleElement type="secondRowStripe" dxfId="1"/>
    </tableStyle>
    <tableStyle name="분할_26년02월-style 278" pivot="0" count="2">
      <tableStyleElement type="firstRowStripe" dxfId="2"/>
      <tableStyleElement type="secondRowStripe" dxfId="1"/>
    </tableStyle>
    <tableStyle name="분할_26년02월-style 279" pivot="0" count="2">
      <tableStyleElement type="firstRowStripe" dxfId="2"/>
      <tableStyleElement type="secondRowStripe" dxfId="1"/>
    </tableStyle>
    <tableStyle name="분할_26년02월-style 280" pivot="0" count="2">
      <tableStyleElement type="firstRowStripe" dxfId="1"/>
      <tableStyleElement type="secondRowStripe" dxfId="2"/>
    </tableStyle>
    <tableStyle name="분할_26년02월-style 281" pivot="0" count="2">
      <tableStyleElement type="firstRowStripe" dxfId="2"/>
      <tableStyleElement type="secondRowStripe" dxfId="1"/>
    </tableStyle>
    <tableStyle name="분할_26년02월-style 282" pivot="0" count="2">
      <tableStyleElement type="firstRowStripe" dxfId="1"/>
      <tableStyleElement type="secondRowStripe" dxfId="2"/>
    </tableStyle>
    <tableStyle name="분할_26년02월-style 283" pivot="0" count="2">
      <tableStyleElement type="firstRowStripe" dxfId="2"/>
      <tableStyleElement type="secondRowStripe" dxfId="1"/>
    </tableStyle>
    <tableStyle name="분할_26년02월-style 284" pivot="0" count="2">
      <tableStyleElement type="firstRowStripe" dxfId="2"/>
      <tableStyleElement type="secondRowStripe" dxfId="1"/>
    </tableStyle>
    <tableStyle name="분할_26년02월-style 285" pivot="0" count="2">
      <tableStyleElement type="firstRowStripe" dxfId="2"/>
      <tableStyleElement type="secondRowStripe" dxfId="1"/>
    </tableStyle>
    <tableStyle name="분할_26년02월-style 286" pivot="0" count="2">
      <tableStyleElement type="firstRowStripe" dxfId="1"/>
      <tableStyleElement type="secondRowStripe" dxfId="2"/>
    </tableStyle>
    <tableStyle name="분할_26년02월-style 287" pivot="0" count="2">
      <tableStyleElement type="firstRowStripe" dxfId="1"/>
      <tableStyleElement type="secondRowStripe" dxfId="2"/>
    </tableStyle>
    <tableStyle name="분할_26년02월-style 288" pivot="0" count="2">
      <tableStyleElement type="firstRowStripe" dxfId="1"/>
      <tableStyleElement type="secondRowStripe" dxfId="2"/>
    </tableStyle>
    <tableStyle name="분할_26년02월-style 289" pivot="0" count="2">
      <tableStyleElement type="firstRowStripe" dxfId="2"/>
      <tableStyleElement type="secondRowStripe" dxfId="1"/>
    </tableStyle>
    <tableStyle name="분할_26년02월-style 290" pivot="0" count="2">
      <tableStyleElement type="firstRowStripe" dxfId="2"/>
      <tableStyleElement type="secondRowStripe" dxfId="1"/>
    </tableStyle>
    <tableStyle name="분할_26년02월-style 291" pivot="0" count="2">
      <tableStyleElement type="firstRowStripe" dxfId="2"/>
      <tableStyleElement type="secondRowStripe" dxfId="1"/>
    </tableStyle>
    <tableStyle name="분할_26년02월-style 292" pivot="0" count="2">
      <tableStyleElement type="firstRowStripe" dxfId="1"/>
      <tableStyleElement type="secondRowStripe" dxfId="2"/>
    </tableStyle>
    <tableStyle name="분할_26년02월-style 293" pivot="0" count="2">
      <tableStyleElement type="firstRowStripe" dxfId="1"/>
      <tableStyleElement type="secondRowStripe" dxfId="2"/>
    </tableStyle>
    <tableStyle name="분할_26년02월-style 294" pivot="0" count="2">
      <tableStyleElement type="firstRowStripe" dxfId="1"/>
      <tableStyleElement type="secondRowStripe" dxfId="2"/>
    </tableStyle>
    <tableStyle name="분할_26년02월-style 295" pivot="0" count="2">
      <tableStyleElement type="firstRowStripe" dxfId="2"/>
      <tableStyleElement type="secondRowStripe" dxfId="1"/>
    </tableStyle>
    <tableStyle name="분할_26년02월-style 296" pivot="0" count="2">
      <tableStyleElement type="firstRowStripe" dxfId="2"/>
      <tableStyleElement type="secondRowStripe" dxfId="1"/>
    </tableStyle>
    <tableStyle name="분할_26년02월-style 297" pivot="0" count="2">
      <tableStyleElement type="firstRowStripe" dxfId="1"/>
      <tableStyleElement type="secondRowStripe" dxfId="2"/>
    </tableStyle>
    <tableStyle name="분할_26년02월-style 298" pivot="0" count="2">
      <tableStyleElement type="firstRowStripe" dxfId="2"/>
      <tableStyleElement type="secondRowStripe" dxfId="1"/>
    </tableStyle>
    <tableStyle name="분할_26년02월-style 299" pivot="0" count="2">
      <tableStyleElement type="firstRowStripe" dxfId="1"/>
      <tableStyleElement type="secondRowStripe" dxfId="2"/>
    </tableStyle>
    <tableStyle name="분할_26년02월-style 300" pivot="0" count="2">
      <tableStyleElement type="firstRowStripe" dxfId="1"/>
      <tableStyleElement type="secondRowStripe" dxfId="2"/>
    </tableStyle>
    <tableStyle name="분할_26년02월-style 301" pivot="0" count="2">
      <tableStyleElement type="firstRowStripe" dxfId="1"/>
      <tableStyleElement type="secondRowStripe" dxfId="2"/>
    </tableStyle>
    <tableStyle name="분할_26년02월-style 302" pivot="0" count="2">
      <tableStyleElement type="firstRowStripe" dxfId="1"/>
      <tableStyleElement type="secondRowStripe" dxfId="2"/>
    </tableStyle>
    <tableStyle name="분할_26년02월-style 303" pivot="0" count="2">
      <tableStyleElement type="firstRowStripe" dxfId="2"/>
      <tableStyleElement type="secondRowStripe" dxfId="1"/>
    </tableStyle>
    <tableStyle name="분할_26년02월-style 304" pivot="0" count="2">
      <tableStyleElement type="firstRowStripe" dxfId="1"/>
      <tableStyleElement type="secondRowStripe" dxfId="2"/>
    </tableStyle>
    <tableStyle name="분할_26년02월-style 305" pivot="0" count="2">
      <tableStyleElement type="firstRowStripe" dxfId="1"/>
      <tableStyleElement type="secondRowStripe" dxfId="2"/>
    </tableStyle>
    <tableStyle name="분할_26년02월-style 306" pivot="0" count="2">
      <tableStyleElement type="firstRowStripe" dxfId="2"/>
      <tableStyleElement type="secondRowStripe" dxfId="1"/>
    </tableStyle>
    <tableStyle name="분할_26년02월-style 307" pivot="0" count="2">
      <tableStyleElement type="firstRowStripe" dxfId="2"/>
      <tableStyleElement type="secondRowStripe" dxfId="1"/>
    </tableStyle>
    <tableStyle name="분할_26년02월-style 308" pivot="0" count="2">
      <tableStyleElement type="firstRowStripe" dxfId="2"/>
      <tableStyleElement type="secondRowStripe" dxfId="1"/>
    </tableStyle>
    <tableStyle name="분할_26년02월-style 309" pivot="0" count="2">
      <tableStyleElement type="firstRowStripe" dxfId="2"/>
      <tableStyleElement type="secondRowStripe" dxfId="1"/>
    </tableStyle>
    <tableStyle name="분할_26년02월-style 310" pivot="0" count="2">
      <tableStyleElement type="firstRowStripe" dxfId="1"/>
      <tableStyleElement type="secondRowStripe" dxfId="2"/>
    </tableStyle>
    <tableStyle name="분할_26년02월-style 311" pivot="0" count="2">
      <tableStyleElement type="firstRowStripe" dxfId="2"/>
      <tableStyleElement type="secondRowStripe" dxfId="1"/>
    </tableStyle>
    <tableStyle name="분할_26년02월-style 312" pivot="0" count="2">
      <tableStyleElement type="firstRowStripe" dxfId="2"/>
      <tableStyleElement type="secondRowStripe" dxfId="1"/>
    </tableStyle>
    <tableStyle name="분할_26년02월-style 313" pivot="0" count="2">
      <tableStyleElement type="firstRowStripe" dxfId="2"/>
      <tableStyleElement type="secondRowStripe" dxfId="1"/>
    </tableStyle>
    <tableStyle name="분할_26년02월-style 314" pivot="0" count="2">
      <tableStyleElement type="firstRowStripe" dxfId="1"/>
      <tableStyleElement type="secondRowStripe" dxfId="2"/>
    </tableStyle>
    <tableStyle name="분할_26년02월-style 315" pivot="0" count="2">
      <tableStyleElement type="firstRowStripe" dxfId="1"/>
      <tableStyleElement type="secondRowStripe" dxfId="2"/>
    </tableStyle>
    <tableStyle name="분할_26년02월-style 316" pivot="0" count="2">
      <tableStyleElement type="firstRowStripe" dxfId="2"/>
      <tableStyleElement type="secondRowStripe" dxfId="1"/>
    </tableStyle>
    <tableStyle name="분할_26년02월-style 317" pivot="0" count="2">
      <tableStyleElement type="firstRowStripe" dxfId="1"/>
      <tableStyleElement type="secondRowStripe" dxfId="2"/>
    </tableStyle>
    <tableStyle name="분할_26년02월-style 318" pivot="0" count="2">
      <tableStyleElement type="firstRowStripe" dxfId="1"/>
      <tableStyleElement type="secondRowStripe" dxfId="2"/>
    </tableStyle>
    <tableStyle name="분할_26년02월-style 319" pivot="0" count="2">
      <tableStyleElement type="firstRowStripe" dxfId="2"/>
      <tableStyleElement type="secondRowStripe" dxfId="1"/>
    </tableStyle>
    <tableStyle name="분할_26년02월-style 320" pivot="0" count="2">
      <tableStyleElement type="firstRowStripe" dxfId="1"/>
      <tableStyleElement type="secondRowStripe" dxfId="2"/>
    </tableStyle>
    <tableStyle name="분할_26년02월-style 321" pivot="0" count="2">
      <tableStyleElement type="firstRowStripe" dxfId="1"/>
      <tableStyleElement type="secondRowStripe" dxfId="2"/>
    </tableStyle>
    <tableStyle name="분할_26년02월-style 322" pivot="0" count="2">
      <tableStyleElement type="firstRowStripe" dxfId="1"/>
      <tableStyleElement type="secondRowStripe" dxfId="2"/>
    </tableStyle>
    <tableStyle name="분할_26년02월-style 323" pivot="0" count="2">
      <tableStyleElement type="firstRowStripe" dxfId="1"/>
      <tableStyleElement type="secondRowStripe" dxfId="2"/>
    </tableStyle>
    <tableStyle name="분할_26년02월-style 324" pivot="0" count="2">
      <tableStyleElement type="firstRowStripe" dxfId="1"/>
      <tableStyleElement type="secondRowStripe" dxfId="2"/>
    </tableStyle>
    <tableStyle name="분할_26년02월-style 325" pivot="0" count="2">
      <tableStyleElement type="firstRowStripe" dxfId="2"/>
      <tableStyleElement type="secondRowStripe" dxfId="1"/>
    </tableStyle>
    <tableStyle name="분할_26년02월-style 326" pivot="0" count="2">
      <tableStyleElement type="firstRowStripe" dxfId="2"/>
      <tableStyleElement type="secondRowStripe" dxfId="1"/>
    </tableStyle>
    <tableStyle name="분할_26년02월-style 327" pivot="0" count="2">
      <tableStyleElement type="firstRowStripe" dxfId="2"/>
      <tableStyleElement type="secondRowStripe" dxfId="1"/>
    </tableStyle>
    <tableStyle name="분할_26년02월-style 328" pivot="0" count="2">
      <tableStyleElement type="firstRowStripe" dxfId="2"/>
      <tableStyleElement type="secondRowStripe" dxfId="1"/>
    </tableStyle>
    <tableStyle name="분할_26년02월-style 329" pivot="0" count="2">
      <tableStyleElement type="firstRowStripe" dxfId="1"/>
      <tableStyleElement type="secondRowStripe" dxfId="2"/>
    </tableStyle>
    <tableStyle name="분할_26년02월-style 330" pivot="0" count="2">
      <tableStyleElement type="firstRowStripe" dxfId="2"/>
      <tableStyleElement type="secondRowStripe" dxfId="1"/>
    </tableStyle>
    <tableStyle name="분할_26년02월-style 331" pivot="0" count="2">
      <tableStyleElement type="firstRowStripe" dxfId="2"/>
      <tableStyleElement type="secondRowStripe" dxfId="1"/>
    </tableStyle>
    <tableStyle name="분할_26년02월-style 332" pivot="0" count="2">
      <tableStyleElement type="firstRowStripe" dxfId="1"/>
      <tableStyleElement type="secondRowStripe" dxfId="2"/>
    </tableStyle>
    <tableStyle name="분할_26년02월-style 333" pivot="0" count="2">
      <tableStyleElement type="firstRowStripe" dxfId="2"/>
      <tableStyleElement type="secondRowStripe" dxfId="1"/>
    </tableStyle>
    <tableStyle name="분할_26년02월-style 334" pivot="0" count="2">
      <tableStyleElement type="firstRowStripe" dxfId="2"/>
      <tableStyleElement type="secondRowStripe" dxfId="1"/>
    </tableStyle>
    <tableStyle name="분할_26년02월-style 335" pivot="0" count="2">
      <tableStyleElement type="firstRowStripe" dxfId="1"/>
      <tableStyleElement type="secondRowStripe" dxfId="2"/>
    </tableStyle>
    <tableStyle name="분할_26년02월-style 336" pivot="0" count="2">
      <tableStyleElement type="firstRowStripe" dxfId="2"/>
      <tableStyleElement type="secondRowStripe" dxfId="1"/>
    </tableStyle>
    <tableStyle name="분할_26년02월-style 337" pivot="0" count="2">
      <tableStyleElement type="firstRowStripe" dxfId="1"/>
      <tableStyleElement type="secondRowStripe" dxfId="2"/>
    </tableStyle>
    <tableStyle name="분할_26년02월-style 338" pivot="0" count="2">
      <tableStyleElement type="firstRowStripe" dxfId="1"/>
      <tableStyleElement type="secondRowStripe" dxfId="2"/>
    </tableStyle>
    <tableStyle name="분할_26년02월-style 339" pivot="0" count="2">
      <tableStyleElement type="firstRowStripe" dxfId="1"/>
      <tableStyleElement type="secondRowStripe" dxfId="2"/>
    </tableStyle>
    <tableStyle name="분할_26년02월-style 340" pivot="0" count="2">
      <tableStyleElement type="firstRowStripe" dxfId="2"/>
      <tableStyleElement type="secondRowStripe" dxfId="1"/>
    </tableStyle>
    <tableStyle name="분할_26년02월-style 341" pivot="0" count="2">
      <tableStyleElement type="firstRowStripe" dxfId="1"/>
      <tableStyleElement type="secondRowStripe" dxfId="2"/>
    </tableStyle>
    <tableStyle name="분할_26년02월-style 342" pivot="0" count="2">
      <tableStyleElement type="firstRowStripe" dxfId="2"/>
      <tableStyleElement type="secondRowStripe" dxfId="1"/>
    </tableStyle>
    <tableStyle name="분할_26년02월-style 343" pivot="0" count="2">
      <tableStyleElement type="firstRowStripe" dxfId="2"/>
      <tableStyleElement type="secondRowStripe" dxfId="1"/>
    </tableStyle>
    <tableStyle name="분할_26년02월-style 344" pivot="0" count="2">
      <tableStyleElement type="firstRowStripe" dxfId="2"/>
      <tableStyleElement type="secondRowStripe" dxfId="1"/>
    </tableStyle>
    <tableStyle name="분할_26년02월-style 345" pivot="0" count="2">
      <tableStyleElement type="firstRowStripe" dxfId="2"/>
      <tableStyleElement type="secondRowStripe" dxfId="1"/>
    </tableStyle>
    <tableStyle name="분할_26년02월-style 346" pivot="0" count="2">
      <tableStyleElement type="firstRowStripe" dxfId="2"/>
      <tableStyleElement type="secondRowStripe" dxfId="1"/>
    </tableStyle>
    <tableStyle name="분할_26년02월-style 347" pivot="0" count="2">
      <tableStyleElement type="firstRowStripe" dxfId="1"/>
      <tableStyleElement type="secondRowStripe" dxfId="2"/>
    </tableStyle>
    <tableStyle name="분할_26년02월-style 348" pivot="0" count="2">
      <tableStyleElement type="firstRowStripe" dxfId="1"/>
      <tableStyleElement type="secondRowStripe" dxfId="2"/>
    </tableStyle>
    <tableStyle name="분할_26년02월-style 349" pivot="0" count="2">
      <tableStyleElement type="firstRowStripe" dxfId="2"/>
      <tableStyleElement type="secondRowStripe" dxfId="1"/>
    </tableStyle>
    <tableStyle name="분할_26년02월-style 350" pivot="0" count="2">
      <tableStyleElement type="firstRowStripe" dxfId="1"/>
      <tableStyleElement type="secondRowStripe" dxfId="2"/>
    </tableStyle>
    <tableStyle name="분할_26년02월-style 351" pivot="0" count="2">
      <tableStyleElement type="firstRowStripe" dxfId="1"/>
      <tableStyleElement type="secondRowStripe" dxfId="2"/>
    </tableStyle>
    <tableStyle name="분할_26년02월-style 352" pivot="0" count="2">
      <tableStyleElement type="firstRowStripe" dxfId="2"/>
      <tableStyleElement type="secondRowStripe" dxfId="1"/>
    </tableStyle>
    <tableStyle name="분할_26년02월-style 353" pivot="0" count="2">
      <tableStyleElement type="firstRowStripe" dxfId="1"/>
      <tableStyleElement type="secondRowStripe" dxfId="2"/>
    </tableStyle>
    <tableStyle name="분할_26년02월-style 354" pivot="0" count="2">
      <tableStyleElement type="firstRowStripe" dxfId="1"/>
      <tableStyleElement type="secondRowStripe" dxfId="2"/>
    </tableStyle>
    <tableStyle name="분할_26년02월-style 355" pivot="0" count="2">
      <tableStyleElement type="firstRowStripe" dxfId="1"/>
      <tableStyleElement type="secondRowStripe" dxfId="2"/>
    </tableStyle>
    <tableStyle name="분할_26년02월-style 356" pivot="0" count="2">
      <tableStyleElement type="firstRowStripe" dxfId="1"/>
      <tableStyleElement type="secondRowStripe" dxfId="2"/>
    </tableStyle>
    <tableStyle name="분할_26년02월-style 357" pivot="0" count="2">
      <tableStyleElement type="firstRowStripe" dxfId="1"/>
      <tableStyleElement type="secondRowStripe" dxfId="2"/>
    </tableStyle>
    <tableStyle name="분할_26년02월-style 358" pivot="0" count="2">
      <tableStyleElement type="firstRowStripe" dxfId="2"/>
      <tableStyleElement type="secondRowStripe" dxfId="1"/>
    </tableStyle>
    <tableStyle name="분할_26년02월-style 359" pivot="0" count="2">
      <tableStyleElement type="firstRowStripe" dxfId="1"/>
      <tableStyleElement type="secondRowStripe" dxfId="2"/>
    </tableStyle>
    <tableStyle name="분할_26년02월-style 360" pivot="0" count="2">
      <tableStyleElement type="firstRowStripe" dxfId="2"/>
      <tableStyleElement type="secondRowStripe" dxfId="1"/>
    </tableStyle>
    <tableStyle name="분할_26년02월-style 361" pivot="0" count="2">
      <tableStyleElement type="firstRowStripe" dxfId="1"/>
      <tableStyleElement type="secondRowStripe" dxfId="2"/>
    </tableStyle>
    <tableStyle name="분할_26년02월-style 362" pivot="0" count="2">
      <tableStyleElement type="firstRowStripe" dxfId="1"/>
      <tableStyleElement type="secondRowStripe" dxfId="2"/>
    </tableStyle>
    <tableStyle name="분할_26년02월-style 363" pivot="0" count="2">
      <tableStyleElement type="firstRowStripe" dxfId="1"/>
      <tableStyleElement type="secondRowStripe" dxfId="2"/>
    </tableStyle>
    <tableStyle name="분할_26년02월-style 364" pivot="0" count="2">
      <tableStyleElement type="firstRowStripe" dxfId="2"/>
      <tableStyleElement type="secondRowStripe" dxfId="1"/>
    </tableStyle>
    <tableStyle name="분할_26년02월-style 365" pivot="0" count="2">
      <tableStyleElement type="firstRowStripe" dxfId="2"/>
      <tableStyleElement type="secondRowStripe" dxfId="1"/>
    </tableStyle>
    <tableStyle name="분할_26년02월-style 366" pivot="0" count="2">
      <tableStyleElement type="firstRowStripe" dxfId="1"/>
      <tableStyleElement type="secondRowStripe" dxfId="2"/>
    </tableStyle>
    <tableStyle name="분할_26년02월-style 367" pivot="0" count="2">
      <tableStyleElement type="firstRowStripe" dxfId="1"/>
      <tableStyleElement type="secondRowStripe" dxfId="2"/>
    </tableStyle>
    <tableStyle name="분할_26년02월-style 368" pivot="0" count="2">
      <tableStyleElement type="firstRowStripe" dxfId="1"/>
      <tableStyleElement type="secondRowStripe" dxfId="2"/>
    </tableStyle>
    <tableStyle name="분할_26년02월-style 369" pivot="0" count="2">
      <tableStyleElement type="firstRowStripe" dxfId="1"/>
      <tableStyleElement type="secondRowStripe" dxfId="2"/>
    </tableStyle>
    <tableStyle name="분할_26년02월-style 370" pivot="0" count="2">
      <tableStyleElement type="firstRowStripe" dxfId="2"/>
      <tableStyleElement type="secondRowStripe" dxfId="1"/>
    </tableStyle>
    <tableStyle name="분할_26년02월-style 371" pivot="0" count="2">
      <tableStyleElement type="firstRowStripe" dxfId="2"/>
      <tableStyleElement type="secondRowStripe" dxfId="1"/>
    </tableStyle>
    <tableStyle name="분할_26년02월-style 372" pivot="0" count="2">
      <tableStyleElement type="firstRowStripe" dxfId="2"/>
      <tableStyleElement type="secondRowStripe" dxfId="1"/>
    </tableStyle>
    <tableStyle name="분할_26년02월-style 373" pivot="0" count="2">
      <tableStyleElement type="firstRowStripe" dxfId="1"/>
      <tableStyleElement type="secondRowStripe" dxfId="2"/>
    </tableStyle>
    <tableStyle name="분할_26년02월-style 374" pivot="0" count="2">
      <tableStyleElement type="firstRowStripe" dxfId="2"/>
      <tableStyleElement type="secondRowStripe" dxfId="1"/>
    </tableStyle>
    <tableStyle name="분할_26년02월-style 375" pivot="0" count="2">
      <tableStyleElement type="firstRowStripe" dxfId="2"/>
      <tableStyleElement type="secondRowStripe" dxfId="1"/>
    </tableStyle>
    <tableStyle name="분할_26년02월-style 376" pivot="0" count="2">
      <tableStyleElement type="firstRowStripe" dxfId="2"/>
      <tableStyleElement type="secondRowStripe" dxfId="1"/>
    </tableStyle>
    <tableStyle name="분할_26년02월-style 377" pivot="0" count="2">
      <tableStyleElement type="firstRowStripe" dxfId="2"/>
      <tableStyleElement type="secondRowStripe" dxfId="1"/>
    </tableStyle>
    <tableStyle name="분할_26년02월-style 378" pivot="0" count="2">
      <tableStyleElement type="firstRowStripe" dxfId="2"/>
      <tableStyleElement type="secondRowStripe" dxfId="1"/>
    </tableStyle>
    <tableStyle name="분할_26년02월-style 379" pivot="0" count="2">
      <tableStyleElement type="firstRowStripe" dxfId="2"/>
      <tableStyleElement type="secondRowStripe" dxfId="1"/>
    </tableStyle>
    <tableStyle name="분할_26년02월-style 380" pivot="0" count="2">
      <tableStyleElement type="firstRowStripe" dxfId="2"/>
      <tableStyleElement type="secondRowStripe" dxfId="1"/>
    </tableStyle>
    <tableStyle name="분할_26년02월-style 381" pivot="0" count="2">
      <tableStyleElement type="firstRowStripe" dxfId="1"/>
      <tableStyleElement type="secondRowStripe" dxfId="2"/>
    </tableStyle>
    <tableStyle name="분할_26년02월-style 382" pivot="0" count="2">
      <tableStyleElement type="firstRowStripe" dxfId="2"/>
      <tableStyleElement type="secondRowStripe" dxfId="1"/>
    </tableStyle>
    <tableStyle name="분할_26년02월-style 383" pivot="0" count="2">
      <tableStyleElement type="firstRowStripe" dxfId="1"/>
      <tableStyleElement type="secondRowStripe" dxfId="2"/>
    </tableStyle>
    <tableStyle name="분할_26년02월-style 384" pivot="0" count="2">
      <tableStyleElement type="firstRowStripe" dxfId="1"/>
      <tableStyleElement type="secondRowStripe" dxfId="2"/>
    </tableStyle>
    <tableStyle name="분할_26년02월-style 385" pivot="0" count="2">
      <tableStyleElement type="firstRowStripe" dxfId="2"/>
      <tableStyleElement type="secondRowStripe" dxfId="1"/>
    </tableStyle>
    <tableStyle name="분할_26년02월-style 386" pivot="0" count="2">
      <tableStyleElement type="firstRowStripe" dxfId="1"/>
      <tableStyleElement type="secondRowStripe" dxfId="2"/>
    </tableStyle>
    <tableStyle name="분할_26년02월-style 387" pivot="0" count="2">
      <tableStyleElement type="firstRowStripe" dxfId="2"/>
      <tableStyleElement type="secondRowStripe" dxfId="1"/>
    </tableStyle>
    <tableStyle name="분할_26년02월-style 388" pivot="0" count="2">
      <tableStyleElement type="firstRowStripe" dxfId="2"/>
      <tableStyleElement type="secondRowStripe" dxfId="1"/>
    </tableStyle>
    <tableStyle name="분할_26년02월-style 389" pivot="0" count="2">
      <tableStyleElement type="firstRowStripe" dxfId="1"/>
      <tableStyleElement type="secondRowStripe" dxfId="2"/>
    </tableStyle>
    <tableStyle name="분할_26년02월-style 390" pivot="0" count="2">
      <tableStyleElement type="firstRowStripe" dxfId="1"/>
      <tableStyleElement type="secondRowStripe" dxfId="2"/>
    </tableStyle>
    <tableStyle name="분할_26년02월-style 391" pivot="0" count="2">
      <tableStyleElement type="firstRowStripe" dxfId="1"/>
      <tableStyleElement type="secondRowStripe" dxfId="2"/>
    </tableStyle>
    <tableStyle name="분할_26년02월-style 392" pivot="0" count="2">
      <tableStyleElement type="firstRowStripe" dxfId="2"/>
      <tableStyleElement type="secondRowStripe" dxfId="1"/>
    </tableStyle>
    <tableStyle name="분할_26년02월-style 393" pivot="0" count="2">
      <tableStyleElement type="firstRowStripe" dxfId="2"/>
      <tableStyleElement type="secondRowStripe" dxfId="1"/>
    </tableStyle>
    <tableStyle name="분할_26년02월-style 394" pivot="0" count="2">
      <tableStyleElement type="firstRowStripe" dxfId="2"/>
      <tableStyleElement type="secondRowStripe" dxfId="1"/>
    </tableStyle>
    <tableStyle name="분할_26년02월-style 395" pivot="0" count="2">
      <tableStyleElement type="firstRowStripe" dxfId="1"/>
      <tableStyleElement type="secondRowStripe" dxfId="2"/>
    </tableStyle>
    <tableStyle name="분할_26년02월-style 396" pivot="0" count="2">
      <tableStyleElement type="firstRowStripe" dxfId="2"/>
      <tableStyleElement type="secondRowStripe" dxfId="1"/>
    </tableStyle>
    <tableStyle name="분할_26년02월-style 397" pivot="0" count="2">
      <tableStyleElement type="firstRowStripe" dxfId="2"/>
      <tableStyleElement type="secondRowStripe" dxfId="1"/>
    </tableStyle>
    <tableStyle name="분할_26년02월-style 398" pivot="0" count="2">
      <tableStyleElement type="firstRowStripe" dxfId="2"/>
      <tableStyleElement type="secondRowStripe" dxfId="1"/>
    </tableStyle>
    <tableStyle name="분할_26년02월-style 399" pivot="0" count="2">
      <tableStyleElement type="firstRowStripe" dxfId="1"/>
      <tableStyleElement type="secondRowStripe" dxfId="2"/>
    </tableStyle>
    <tableStyle name="분할_26년02월-style 400" pivot="0" count="2">
      <tableStyleElement type="firstRowStripe" dxfId="1"/>
      <tableStyleElement type="secondRowStripe" dxfId="2"/>
    </tableStyle>
    <tableStyle name="분할_26년02월-style 401" pivot="0" count="2">
      <tableStyleElement type="firstRowStripe" dxfId="2"/>
      <tableStyleElement type="secondRowStripe" dxfId="1"/>
    </tableStyle>
    <tableStyle name="분할_26년02월-style 402" pivot="0" count="2">
      <tableStyleElement type="firstRowStripe" dxfId="1"/>
      <tableStyleElement type="secondRowStripe" dxfId="2"/>
    </tableStyle>
    <tableStyle name="분할_26년02월-style 403" pivot="0" count="2">
      <tableStyleElement type="firstRowStripe" dxfId="2"/>
      <tableStyleElement type="secondRowStripe" dxfId="1"/>
    </tableStyle>
    <tableStyle name="분할_26년02월-style 404" pivot="0" count="2">
      <tableStyleElement type="firstRowStripe" dxfId="1"/>
      <tableStyleElement type="secondRowStripe" dxfId="2"/>
    </tableStyle>
    <tableStyle name="분할_26년02월-style 405" pivot="0" count="2">
      <tableStyleElement type="firstRowStripe" dxfId="2"/>
      <tableStyleElement type="secondRowStripe" dxfId="1"/>
    </tableStyle>
    <tableStyle name="분할_26년02월-style 406" pivot="0" count="2">
      <tableStyleElement type="firstRowStripe" dxfId="2"/>
      <tableStyleElement type="secondRowStripe" dxfId="1"/>
    </tableStyle>
    <tableStyle name="분할_26년02월-style 407" pivot="0" count="2">
      <tableStyleElement type="firstRowStripe" dxfId="1"/>
      <tableStyleElement type="secondRowStripe" dxfId="2"/>
    </tableStyle>
    <tableStyle name="분할_26년02월-style 408" pivot="0" count="2">
      <tableStyleElement type="firstRowStripe" dxfId="2"/>
      <tableStyleElement type="secondRowStripe" dxfId="1"/>
    </tableStyle>
    <tableStyle name="분할_26년02월-style 409" pivot="0" count="2">
      <tableStyleElement type="firstRowStripe" dxfId="2"/>
      <tableStyleElement type="secondRowStripe" dxfId="1"/>
    </tableStyle>
    <tableStyle name="분할_26년02월-style 410" pivot="0" count="2">
      <tableStyleElement type="firstRowStripe" dxfId="2"/>
      <tableStyleElement type="secondRowStripe" dxfId="1"/>
    </tableStyle>
    <tableStyle name="분할_26년02월-style 411" pivot="0" count="2">
      <tableStyleElement type="firstRowStripe" dxfId="2"/>
      <tableStyleElement type="secondRowStripe" dxfId="1"/>
    </tableStyle>
    <tableStyle name="분할_26년02월-style 412" pivot="0" count="2">
      <tableStyleElement type="firstRowStripe" dxfId="1"/>
      <tableStyleElement type="secondRowStripe" dxfId="2"/>
    </tableStyle>
    <tableStyle name="분할_26년02월-style 413" pivot="0" count="2">
      <tableStyleElement type="firstRowStripe" dxfId="1"/>
      <tableStyleElement type="secondRowStripe" dxfId="2"/>
    </tableStyle>
    <tableStyle name="분할_26년02월-style 414" pivot="0" count="2">
      <tableStyleElement type="firstRowStripe" dxfId="1"/>
      <tableStyleElement type="secondRowStripe" dxfId="2"/>
    </tableStyle>
    <tableStyle name="분할_26년02월-style 415" pivot="0" count="2">
      <tableStyleElement type="firstRowStripe" dxfId="1"/>
      <tableStyleElement type="secondRowStripe" dxfId="2"/>
    </tableStyle>
    <tableStyle name="분할_26년02월-style 416" pivot="0" count="2">
      <tableStyleElement type="firstRowStripe" dxfId="1"/>
      <tableStyleElement type="secondRowStripe" dxfId="2"/>
    </tableStyle>
    <tableStyle name="분할_26년02월-style 417" pivot="0" count="2">
      <tableStyleElement type="firstRowStripe" dxfId="1"/>
      <tableStyleElement type="secondRowStripe" dxfId="2"/>
    </tableStyle>
    <tableStyle name="분할_26년02월-style 418" pivot="0" count="2">
      <tableStyleElement type="firstRowStripe" dxfId="1"/>
      <tableStyleElement type="secondRowStripe" dxfId="2"/>
    </tableStyle>
    <tableStyle name="분할_26년02월-style 419" pivot="0" count="2">
      <tableStyleElement type="firstRowStripe" dxfId="1"/>
      <tableStyleElement type="secondRowStripe" dxfId="2"/>
    </tableStyle>
    <tableStyle name="분할_26년02월-style 420" pivot="0" count="2">
      <tableStyleElement type="firstRowStripe" dxfId="1"/>
      <tableStyleElement type="secondRowStripe" dxfId="2"/>
    </tableStyle>
    <tableStyle name="분할_26년02월-style 421" pivot="0" count="2">
      <tableStyleElement type="firstRowStripe" dxfId="1"/>
      <tableStyleElement type="secondRowStripe" dxfId="2"/>
    </tableStyle>
    <tableStyle name="분할_26년02월-style 422" pivot="0" count="2">
      <tableStyleElement type="firstRowStripe" dxfId="1"/>
      <tableStyleElement type="secondRowStripe" dxfId="2"/>
    </tableStyle>
    <tableStyle name="분할_26년02월-style 423" pivot="0" count="2">
      <tableStyleElement type="firstRowStripe" dxfId="1"/>
      <tableStyleElement type="secondRowStripe" dxfId="2"/>
    </tableStyle>
    <tableStyle name="분할_26년02월-style 424" pivot="0" count="2">
      <tableStyleElement type="firstRowStripe" dxfId="2"/>
      <tableStyleElement type="secondRowStripe" dxfId="1"/>
    </tableStyle>
    <tableStyle name="분할_26년02월-style 425" pivot="0" count="2">
      <tableStyleElement type="firstRowStripe" dxfId="1"/>
      <tableStyleElement type="secondRowStripe" dxfId="2"/>
    </tableStyle>
    <tableStyle name="분할_26년02월-style 426" pivot="0" count="2">
      <tableStyleElement type="firstRowStripe" dxfId="2"/>
      <tableStyleElement type="secondRowStripe" dxfId="1"/>
    </tableStyle>
    <tableStyle name="분할_26년02월-style 427" pivot="0" count="2">
      <tableStyleElement type="firstRowStripe" dxfId="1"/>
      <tableStyleElement type="secondRowStripe" dxfId="2"/>
    </tableStyle>
    <tableStyle name="분할_26년02월-style 428" pivot="0" count="2">
      <tableStyleElement type="firstRowStripe" dxfId="2"/>
      <tableStyleElement type="secondRowStripe" dxfId="1"/>
    </tableStyle>
    <tableStyle name="분할_26년02월-style 429" pivot="0" count="2">
      <tableStyleElement type="firstRowStripe" dxfId="2"/>
      <tableStyleElement type="secondRowStripe" dxfId="1"/>
    </tableStyle>
    <tableStyle name="분할_26년02월-style 430" pivot="0" count="2">
      <tableStyleElement type="firstRowStripe" dxfId="1"/>
      <tableStyleElement type="secondRowStripe" dxfId="2"/>
    </tableStyle>
    <tableStyle name="분할_26년02월-style 431" pivot="0" count="2">
      <tableStyleElement type="firstRowStripe" dxfId="2"/>
      <tableStyleElement type="secondRowStripe" dxfId="1"/>
    </tableStyle>
    <tableStyle name="분할_26년02월-style 432" pivot="0" count="2">
      <tableStyleElement type="firstRowStripe" dxfId="1"/>
      <tableStyleElement type="secondRowStripe" dxfId="2"/>
    </tableStyle>
    <tableStyle name="분할_26년02월-style 433" pivot="0" count="2">
      <tableStyleElement type="firstRowStripe" dxfId="2"/>
      <tableStyleElement type="secondRowStripe" dxfId="1"/>
    </tableStyle>
    <tableStyle name="분할_26년02월-style 434" pivot="0" count="2">
      <tableStyleElement type="firstRowStripe" dxfId="2"/>
      <tableStyleElement type="secondRowStripe" dxfId="1"/>
    </tableStyle>
    <tableStyle name="분할_26년02월-style 435" pivot="0" count="2">
      <tableStyleElement type="firstRowStripe" dxfId="1"/>
      <tableStyleElement type="secondRowStripe" dxfId="2"/>
    </tableStyle>
    <tableStyle name="분할_26년02월-style 436" pivot="0" count="2">
      <tableStyleElement type="firstRowStripe" dxfId="1"/>
      <tableStyleElement type="secondRowStripe" dxfId="2"/>
    </tableStyle>
    <tableStyle name="분할_26년02월-style 437" pivot="0" count="2">
      <tableStyleElement type="firstRowStripe" dxfId="2"/>
      <tableStyleElement type="secondRowStripe" dxfId="1"/>
    </tableStyle>
    <tableStyle name="분할_26년02월-style 438" pivot="0" count="2">
      <tableStyleElement type="firstRowStripe" dxfId="1"/>
      <tableStyleElement type="secondRowStripe" dxfId="2"/>
    </tableStyle>
    <tableStyle name="분할_26년02월-style 439" pivot="0" count="2">
      <tableStyleElement type="firstRowStripe" dxfId="1"/>
      <tableStyleElement type="secondRowStripe" dxfId="2"/>
    </tableStyle>
    <tableStyle name="분할_26년02월-style 440" pivot="0" count="2">
      <tableStyleElement type="firstRowStripe" dxfId="1"/>
      <tableStyleElement type="secondRowStripe" dxfId="2"/>
    </tableStyle>
    <tableStyle name="분할_26년02월-style 441" pivot="0" count="2">
      <tableStyleElement type="firstRowStripe" dxfId="2"/>
      <tableStyleElement type="secondRowStripe" dxfId="1"/>
    </tableStyle>
    <tableStyle name="분할_26년02월-style 442" pivot="0" count="2">
      <tableStyleElement type="firstRowStripe" dxfId="1"/>
      <tableStyleElement type="secondRowStripe" dxfId="2"/>
    </tableStyle>
    <tableStyle name="분할_26년02월-style 443" pivot="0" count="2">
      <tableStyleElement type="firstRowStripe" dxfId="1"/>
      <tableStyleElement type="secondRowStripe" dxfId="2"/>
    </tableStyle>
    <tableStyle name="분할_26년02월-style 444" pivot="0" count="2">
      <tableStyleElement type="firstRowStripe" dxfId="1"/>
      <tableStyleElement type="secondRowStripe" dxfId="2"/>
    </tableStyle>
    <tableStyle name="분할_26년02월-style 445" pivot="0" count="2">
      <tableStyleElement type="firstRowStripe" dxfId="1"/>
      <tableStyleElement type="secondRowStripe" dxfId="2"/>
    </tableStyle>
    <tableStyle name="분할_26년02월-style 446" pivot="0" count="2">
      <tableStyleElement type="firstRowStripe" dxfId="1"/>
      <tableStyleElement type="secondRowStripe" dxfId="2"/>
    </tableStyle>
    <tableStyle name="분할_26년02월-style 447" pivot="0" count="2">
      <tableStyleElement type="firstRowStripe" dxfId="1"/>
      <tableStyleElement type="secondRowStripe" dxfId="2"/>
    </tableStyle>
    <tableStyle name="분할_26년02월-style 448" pivot="0" count="2">
      <tableStyleElement type="firstRowStripe" dxfId="2"/>
      <tableStyleElement type="secondRowStripe" dxfId="1"/>
    </tableStyle>
    <tableStyle name="분할_26년02월-style 449" pivot="0" count="2">
      <tableStyleElement type="firstRowStripe" dxfId="2"/>
      <tableStyleElement type="secondRowStripe" dxfId="1"/>
    </tableStyle>
    <tableStyle name="분할_26년02월-style 450" pivot="0" count="2">
      <tableStyleElement type="firstRowStripe" dxfId="2"/>
      <tableStyleElement type="secondRowStripe" dxfId="1"/>
    </tableStyle>
    <tableStyle name="분할_26년02월-style 451" pivot="0" count="2">
      <tableStyleElement type="firstRowStripe" dxfId="1"/>
      <tableStyleElement type="secondRowStripe" dxfId="2"/>
    </tableStyle>
    <tableStyle name="분할_26년02월-style 452" pivot="0" count="2">
      <tableStyleElement type="firstRowStripe" dxfId="2"/>
      <tableStyleElement type="secondRowStripe" dxfId="1"/>
    </tableStyle>
    <tableStyle name="분할_26년02월-style 453" pivot="0" count="2">
      <tableStyleElement type="firstRowStripe" dxfId="2"/>
      <tableStyleElement type="secondRowStripe" dxfId="1"/>
    </tableStyle>
    <tableStyle name="분할_26년02월-style 454" pivot="0" count="2">
      <tableStyleElement type="firstRowStripe" dxfId="1"/>
      <tableStyleElement type="secondRowStripe" dxfId="2"/>
    </tableStyle>
    <tableStyle name="분할_26년02월-style 455" pivot="0" count="2">
      <tableStyleElement type="firstRowStripe" dxfId="1"/>
      <tableStyleElement type="secondRowStripe" dxfId="2"/>
    </tableStyle>
    <tableStyle name="분할_26년02월-style 456" pivot="0" count="2">
      <tableStyleElement type="firstRowStripe" dxfId="1"/>
      <tableStyleElement type="secondRowStripe" dxfId="2"/>
    </tableStyle>
    <tableStyle name="분할_26년02월-style 457" pivot="0" count="2">
      <tableStyleElement type="firstRowStripe" dxfId="2"/>
      <tableStyleElement type="secondRowStripe" dxfId="1"/>
    </tableStyle>
    <tableStyle name="분할_26년02월-style 458" pivot="0" count="2">
      <tableStyleElement type="firstRowStripe" dxfId="2"/>
      <tableStyleElement type="secondRowStripe" dxfId="1"/>
    </tableStyle>
    <tableStyle name="분할_26년02월-style 459" pivot="0" count="2">
      <tableStyleElement type="firstRowStripe" dxfId="1"/>
      <tableStyleElement type="secondRowStripe" dxfId="2"/>
    </tableStyle>
    <tableStyle name="분할_26년02월-style 460" pivot="0" count="2">
      <tableStyleElement type="firstRowStripe" dxfId="2"/>
      <tableStyleElement type="secondRowStripe" dxfId="1"/>
    </tableStyle>
    <tableStyle name="분할_26년02월-style 461" pivot="0" count="2">
      <tableStyleElement type="firstRowStripe" dxfId="1"/>
      <tableStyleElement type="secondRowStripe" dxfId="2"/>
    </tableStyle>
    <tableStyle name="분할_26년02월-style 462" pivot="0" count="2">
      <tableStyleElement type="firstRowStripe" dxfId="2"/>
      <tableStyleElement type="secondRowStripe" dxfId="1"/>
    </tableStyle>
    <tableStyle name="분할_26년02월-style 463" pivot="0" count="2">
      <tableStyleElement type="firstRowStripe" dxfId="1"/>
      <tableStyleElement type="secondRowStripe" dxfId="2"/>
    </tableStyle>
    <tableStyle name="분할_26년02월-style 464" pivot="0" count="2">
      <tableStyleElement type="firstRowStripe" dxfId="1"/>
      <tableStyleElement type="secondRowStripe" dxfId="2"/>
    </tableStyle>
    <tableStyle name="분할_26년02월-style 465" pivot="0" count="2">
      <tableStyleElement type="firstRowStripe" dxfId="1"/>
      <tableStyleElement type="secondRowStripe" dxfId="2"/>
    </tableStyle>
    <tableStyle name="분할_26년02월-style 466" pivot="0" count="2">
      <tableStyleElement type="firstRowStripe" dxfId="1"/>
      <tableStyleElement type="secondRowStripe" dxfId="2"/>
    </tableStyle>
    <tableStyle name="분할_26년02월-style 467" pivot="0" count="2">
      <tableStyleElement type="firstRowStripe" dxfId="2"/>
      <tableStyleElement type="secondRowStripe" dxfId="1"/>
    </tableStyle>
    <tableStyle name="분할_26년02월-style 468" pivot="0" count="2">
      <tableStyleElement type="firstRowStripe" dxfId="1"/>
      <tableStyleElement type="secondRowStripe" dxfId="2"/>
    </tableStyle>
    <tableStyle name="분할_26년02월-style 469" pivot="0" count="2">
      <tableStyleElement type="firstRowStripe" dxfId="2"/>
      <tableStyleElement type="secondRowStripe" dxfId="1"/>
    </tableStyle>
    <tableStyle name="분할_26년02월-style 470" pivot="0" count="2">
      <tableStyleElement type="firstRowStripe" dxfId="2"/>
      <tableStyleElement type="secondRowStripe" dxfId="1"/>
    </tableStyle>
    <tableStyle name="분할_26년02월-style 471" pivot="0" count="2">
      <tableStyleElement type="firstRowStripe" dxfId="1"/>
      <tableStyleElement type="secondRowStripe" dxfId="2"/>
    </tableStyle>
    <tableStyle name="분할_26년02월-style 472" pivot="0" count="2">
      <tableStyleElement type="firstRowStripe" dxfId="2"/>
      <tableStyleElement type="secondRowStripe" dxfId="1"/>
    </tableStyle>
    <tableStyle name="분할_26년02월-style 473" pivot="0" count="2">
      <tableStyleElement type="firstRowStripe" dxfId="1"/>
      <tableStyleElement type="secondRowStripe" dxfId="2"/>
    </tableStyle>
    <tableStyle name="분할_26년02월-style 474" pivot="0" count="2">
      <tableStyleElement type="firstRowStripe" dxfId="1"/>
      <tableStyleElement type="secondRowStripe" dxfId="2"/>
    </tableStyle>
    <tableStyle name="분할_26년02월-style 475" pivot="0" count="2">
      <tableStyleElement type="firstRowStripe" dxfId="1"/>
      <tableStyleElement type="secondRowStripe" dxfId="2"/>
    </tableStyle>
    <tableStyle name="분할_26년02월-style 476" pivot="0" count="2">
      <tableStyleElement type="firstRowStripe" dxfId="1"/>
      <tableStyleElement type="secondRowStripe" dxfId="2"/>
    </tableStyle>
    <tableStyle name="분할_26년02월-style 477" pivot="0" count="2">
      <tableStyleElement type="firstRowStripe" dxfId="2"/>
      <tableStyleElement type="secondRowStripe" dxfId="1"/>
    </tableStyle>
    <tableStyle name="분할_26년02월-style 478" pivot="0" count="2">
      <tableStyleElement type="firstRowStripe" dxfId="1"/>
      <tableStyleElement type="secondRowStripe" dxfId="2"/>
    </tableStyle>
    <tableStyle name="분할_26년02월-style 479" pivot="0" count="2">
      <tableStyleElement type="firstRowStripe" dxfId="2"/>
      <tableStyleElement type="secondRowStripe" dxfId="1"/>
    </tableStyle>
    <tableStyle name="분할_26년02월-style 480" pivot="0" count="2">
      <tableStyleElement type="firstRowStripe" dxfId="1"/>
      <tableStyleElement type="secondRowStripe" dxfId="2"/>
    </tableStyle>
    <tableStyle name="분할_26년02월-style 481" pivot="0" count="2">
      <tableStyleElement type="firstRowStripe" dxfId="2"/>
      <tableStyleElement type="secondRowStripe" dxfId="1"/>
    </tableStyle>
    <tableStyle name="분할_26년02월-style 482" pivot="0" count="2">
      <tableStyleElement type="firstRowStripe" dxfId="1"/>
      <tableStyleElement type="secondRowStripe" dxfId="2"/>
    </tableStyle>
    <tableStyle name="분할_26년02월-style 483" pivot="0" count="2">
      <tableStyleElement type="firstRowStripe" dxfId="2"/>
      <tableStyleElement type="secondRowStripe" dxfId="1"/>
    </tableStyle>
    <tableStyle name="분할_26년02월-style 484" pivot="0" count="2">
      <tableStyleElement type="firstRowStripe" dxfId="1"/>
      <tableStyleElement type="secondRowStripe" dxfId="2"/>
    </tableStyle>
    <tableStyle name="분할_26년02월-style 485" pivot="0" count="2">
      <tableStyleElement type="firstRowStripe" dxfId="2"/>
      <tableStyleElement type="secondRowStripe" dxfId="1"/>
    </tableStyle>
    <tableStyle name="분할_26년02월-style 486" pivot="0" count="2">
      <tableStyleElement type="firstRowStripe" dxfId="1"/>
      <tableStyleElement type="secondRowStripe" dxfId="2"/>
    </tableStyle>
    <tableStyle name="분할_26년02월-style 487" pivot="0" count="2">
      <tableStyleElement type="firstRowStripe" dxfId="2"/>
      <tableStyleElement type="secondRowStripe" dxfId="1"/>
    </tableStyle>
    <tableStyle name="분할_26년02월-style 488" pivot="0" count="2">
      <tableStyleElement type="firstRowStripe" dxfId="1"/>
      <tableStyleElement type="secondRowStripe" dxfId="2"/>
    </tableStyle>
    <tableStyle name="분할_26년02월-style 489" pivot="0" count="2">
      <tableStyleElement type="firstRowStripe" dxfId="2"/>
      <tableStyleElement type="secondRowStripe" dxfId="1"/>
    </tableStyle>
    <tableStyle name="분할_26년02월-style 490" pivot="0" count="2">
      <tableStyleElement type="firstRowStripe" dxfId="1"/>
      <tableStyleElement type="secondRowStripe" dxfId="2"/>
    </tableStyle>
    <tableStyle name="분할_26년02월-style 491" pivot="0" count="2">
      <tableStyleElement type="firstRowStripe" dxfId="2"/>
      <tableStyleElement type="secondRowStripe" dxfId="1"/>
    </tableStyle>
    <tableStyle name="분할_26년02월-style 492" pivot="0" count="2">
      <tableStyleElement type="firstRowStripe" dxfId="1"/>
      <tableStyleElement type="secondRowStripe" dxfId="2"/>
    </tableStyle>
    <tableStyle name="분할_26년02월-style 493" pivot="0" count="2">
      <tableStyleElement type="firstRowStripe" dxfId="2"/>
      <tableStyleElement type="secondRowStripe" dxfId="1"/>
    </tableStyle>
    <tableStyle name="분할_26년02월-style 494" pivot="0" count="2">
      <tableStyleElement type="firstRowStripe" dxfId="2"/>
      <tableStyleElement type="secondRowStripe" dxfId="1"/>
    </tableStyle>
    <tableStyle name="분할_26년02월-style 495" pivot="0" count="2">
      <tableStyleElement type="firstRowStripe" dxfId="2"/>
      <tableStyleElement type="secondRowStripe" dxfId="1"/>
    </tableStyle>
    <tableStyle name="분할_26년02월-style 496" pivot="0" count="2">
      <tableStyleElement type="firstRowStripe" dxfId="1"/>
      <tableStyleElement type="secondRowStripe" dxfId="2"/>
    </tableStyle>
    <tableStyle name="분할_26년02월-style 497" pivot="0" count="2">
      <tableStyleElement type="firstRowStripe" dxfId="1"/>
      <tableStyleElement type="secondRowStripe" dxfId="2"/>
    </tableStyle>
    <tableStyle name="분할_26년02월-style 498" pivot="0" count="2">
      <tableStyleElement type="firstRowStripe" dxfId="1"/>
      <tableStyleElement type="secondRowStripe" dxfId="2"/>
    </tableStyle>
    <tableStyle name="분할_26년02월-style 499" pivot="0" count="2">
      <tableStyleElement type="firstRowStripe" dxfId="2"/>
      <tableStyleElement type="secondRowStripe" dxfId="1"/>
    </tableStyle>
    <tableStyle name="분할_26년02월-style 500" pivot="0" count="2">
      <tableStyleElement type="firstRowStripe" dxfId="2"/>
      <tableStyleElement type="secondRowStripe" dxfId="1"/>
    </tableStyle>
    <tableStyle name="분할_26년02월-style 501" pivot="0" count="2">
      <tableStyleElement type="firstRowStripe" dxfId="1"/>
      <tableStyleElement type="secondRowStripe" dxfId="2"/>
    </tableStyle>
    <tableStyle name="분할_26년02월-style 502" pivot="0" count="2">
      <tableStyleElement type="firstRowStripe" dxfId="1"/>
      <tableStyleElement type="secondRowStripe" dxfId="2"/>
    </tableStyle>
    <tableStyle name="분할_26년02월-style 503" pivot="0" count="2">
      <tableStyleElement type="firstRowStripe" dxfId="2"/>
      <tableStyleElement type="secondRowStripe" dxfId="1"/>
    </tableStyle>
    <tableStyle name="분할_26년02월-style 504" pivot="0" count="2">
      <tableStyleElement type="firstRowStripe" dxfId="2"/>
      <tableStyleElement type="secondRowStripe" dxfId="1"/>
    </tableStyle>
    <tableStyle name="분할_26년02월-style 505" pivot="0" count="2">
      <tableStyleElement type="firstRowStripe" dxfId="1"/>
      <tableStyleElement type="secondRowStripe" dxfId="2"/>
    </tableStyle>
    <tableStyle name="분할_26년02월-style 506" pivot="0" count="2">
      <tableStyleElement type="firstRowStripe" dxfId="2"/>
      <tableStyleElement type="secondRowStripe" dxfId="1"/>
    </tableStyle>
    <tableStyle name="분할_26년02월-style 507" pivot="0" count="2">
      <tableStyleElement type="firstRowStripe" dxfId="1"/>
      <tableStyleElement type="secondRowStripe" dxfId="2"/>
    </tableStyle>
    <tableStyle name="분할_26년02월-style 508" pivot="0" count="2">
      <tableStyleElement type="firstRowStripe" dxfId="1"/>
      <tableStyleElement type="secondRowStripe" dxfId="2"/>
    </tableStyle>
    <tableStyle name="분할_26년02월-style 509" pivot="0" count="2">
      <tableStyleElement type="firstRowStripe" dxfId="1"/>
      <tableStyleElement type="secondRowStripe" dxfId="2"/>
    </tableStyle>
    <tableStyle name="분할_26년02월-style 510" pivot="0" count="2">
      <tableStyleElement type="firstRowStripe" dxfId="1"/>
      <tableStyleElement type="secondRowStripe" dxfId="2"/>
    </tableStyle>
    <tableStyle name="분할_26년02월-style 511" pivot="0" count="2">
      <tableStyleElement type="firstRowStripe" dxfId="1"/>
      <tableStyleElement type="secondRowStripe" dxfId="2"/>
    </tableStyle>
    <tableStyle name="분할_26년02월-style 512" pivot="0" count="2">
      <tableStyleElement type="firstRowStripe" dxfId="1"/>
      <tableStyleElement type="secondRowStripe" dxfId="2"/>
    </tableStyle>
    <tableStyle name="분할_26년02월-style 513" pivot="0" count="2">
      <tableStyleElement type="firstRowStripe" dxfId="1"/>
      <tableStyleElement type="secondRowStripe" dxfId="2"/>
    </tableStyle>
    <tableStyle name="분할_26년02월-style 514" pivot="0" count="2">
      <tableStyleElement type="firstRowStripe" dxfId="1"/>
      <tableStyleElement type="secondRowStripe" dxfId="2"/>
    </tableStyle>
    <tableStyle name="분할_26년02월-style 515" pivot="0" count="2">
      <tableStyleElement type="firstRowStripe" dxfId="2"/>
      <tableStyleElement type="secondRowStripe" dxfId="1"/>
    </tableStyle>
    <tableStyle name="분할_26년02월-style 516" pivot="0" count="2">
      <tableStyleElement type="firstRowStripe" dxfId="1"/>
      <tableStyleElement type="secondRowStripe" dxfId="2"/>
    </tableStyle>
    <tableStyle name="분할_26년02월-style 517" pivot="0" count="2">
      <tableStyleElement type="firstRowStripe" dxfId="1"/>
      <tableStyleElement type="secondRowStripe" dxfId="2"/>
    </tableStyle>
    <tableStyle name="분할_26년02월-style 518" pivot="0" count="2">
      <tableStyleElement type="firstRowStripe" dxfId="1"/>
      <tableStyleElement type="secondRowStripe" dxfId="2"/>
    </tableStyle>
    <tableStyle name="분할_26년02월-style 519" pivot="0" count="2">
      <tableStyleElement type="firstRowStripe" dxfId="2"/>
      <tableStyleElement type="secondRowStripe" dxfId="1"/>
    </tableStyle>
    <tableStyle name="분할_26년02월-style 520" pivot="0" count="2">
      <tableStyleElement type="firstRowStripe" dxfId="2"/>
      <tableStyleElement type="secondRowStripe" dxfId="1"/>
    </tableStyle>
    <tableStyle name="분할_26년02월-style 521" pivot="0" count="2">
      <tableStyleElement type="firstRowStripe" dxfId="2"/>
      <tableStyleElement type="secondRowStripe" dxfId="1"/>
    </tableStyle>
    <tableStyle name="분할_26년02월-style 522" pivot="0" count="2">
      <tableStyleElement type="firstRowStripe" dxfId="1"/>
      <tableStyleElement type="secondRowStripe" dxfId="2"/>
    </tableStyle>
    <tableStyle name="분할_26년02월-style 523" pivot="0" count="2">
      <tableStyleElement type="firstRowStripe" dxfId="1"/>
      <tableStyleElement type="secondRowStripe" dxfId="2"/>
    </tableStyle>
    <tableStyle name="분할_26년02월-style 524" pivot="0" count="2">
      <tableStyleElement type="firstRowStripe" dxfId="1"/>
      <tableStyleElement type="secondRowStripe" dxfId="2"/>
    </tableStyle>
    <tableStyle name="분할_26년02월-style 525" pivot="0" count="2">
      <tableStyleElement type="firstRowStripe" dxfId="1"/>
      <tableStyleElement type="secondRowStripe" dxfId="2"/>
    </tableStyle>
    <tableStyle name="분할_26년02월-style 526" pivot="0" count="2">
      <tableStyleElement type="firstRowStripe" dxfId="2"/>
      <tableStyleElement type="secondRowStripe" dxfId="1"/>
    </tableStyle>
    <tableStyle name="분할_26년02월-style 527" pivot="0" count="2">
      <tableStyleElement type="firstRowStripe" dxfId="2"/>
      <tableStyleElement type="secondRowStripe" dxfId="1"/>
    </tableStyle>
    <tableStyle name="분할_26년02월-style 528" pivot="0" count="2">
      <tableStyleElement type="firstRowStripe" dxfId="1"/>
      <tableStyleElement type="secondRowStripe" dxfId="2"/>
    </tableStyle>
    <tableStyle name="분할_26년02월-style 529" pivot="0" count="2">
      <tableStyleElement type="firstRowStripe" dxfId="2"/>
      <tableStyleElement type="secondRowStripe" dxfId="1"/>
    </tableStyle>
    <tableStyle name="분할_26년02월-style 530" pivot="0" count="2">
      <tableStyleElement type="firstRowStripe" dxfId="1"/>
      <tableStyleElement type="secondRowStripe" dxfId="2"/>
    </tableStyle>
    <tableStyle name="분할_26년02월-style 531" pivot="0" count="2">
      <tableStyleElement type="firstRowStripe" dxfId="2"/>
      <tableStyleElement type="secondRowStripe" dxfId="1"/>
    </tableStyle>
    <tableStyle name="분할_26년02월-style 532" pivot="0" count="2">
      <tableStyleElement type="firstRowStripe" dxfId="1"/>
      <tableStyleElement type="secondRowStripe" dxfId="2"/>
    </tableStyle>
    <tableStyle name="분할_26년02월-style 533" pivot="0" count="2">
      <tableStyleElement type="firstRowStripe" dxfId="1"/>
      <tableStyleElement type="secondRowStripe" dxfId="2"/>
    </tableStyle>
    <tableStyle name="분할_26년02월-style 534" pivot="0" count="2">
      <tableStyleElement type="firstRowStripe" dxfId="1"/>
      <tableStyleElement type="secondRowStripe" dxfId="2"/>
    </tableStyle>
    <tableStyle name="분할_26년02월-style 535" pivot="0" count="2">
      <tableStyleElement type="firstRowStripe" dxfId="1"/>
      <tableStyleElement type="secondRowStripe" dxfId="2"/>
    </tableStyle>
    <tableStyle name="분할_26년02월-style 536" pivot="0" count="2">
      <tableStyleElement type="firstRowStripe" dxfId="2"/>
      <tableStyleElement type="secondRowStripe" dxfId="1"/>
    </tableStyle>
    <tableStyle name="분할_26년02월-style 537" pivot="0" count="2">
      <tableStyleElement type="firstRowStripe" dxfId="1"/>
      <tableStyleElement type="secondRowStripe" dxfId="2"/>
    </tableStyle>
    <tableStyle name="분할_26년02월-style 538" pivot="0" count="2">
      <tableStyleElement type="firstRowStripe" dxfId="2"/>
      <tableStyleElement type="secondRowStripe" dxfId="1"/>
    </tableStyle>
    <tableStyle name="분할_26년02월-style 539" pivot="0" count="2">
      <tableStyleElement type="firstRowStripe" dxfId="2"/>
      <tableStyleElement type="secondRowStripe" dxfId="1"/>
    </tableStyle>
    <tableStyle name="분할_26년02월-style 540" pivot="0" count="2">
      <tableStyleElement type="firstRowStripe" dxfId="2"/>
      <tableStyleElement type="secondRowStripe" dxfId="1"/>
    </tableStyle>
    <tableStyle name="분할_26년02월-style 541" pivot="0" count="2">
      <tableStyleElement type="firstRowStripe" dxfId="2"/>
      <tableStyleElement type="secondRowStripe" dxfId="1"/>
    </tableStyle>
    <tableStyle name="분할_26년02월-style 542" pivot="0" count="2">
      <tableStyleElement type="firstRowStripe" dxfId="1"/>
      <tableStyleElement type="secondRowStripe" dxfId="2"/>
    </tableStyle>
    <tableStyle name="분할_26년02월-style 543" pivot="0" count="2">
      <tableStyleElement type="firstRowStripe" dxfId="1"/>
      <tableStyleElement type="secondRowStripe" dxfId="2"/>
    </tableStyle>
    <tableStyle name="분할_26년02월-style 544" pivot="0" count="2">
      <tableStyleElement type="firstRowStripe" dxfId="1"/>
      <tableStyleElement type="secondRowStripe" dxfId="2"/>
    </tableStyle>
    <tableStyle name="분할_26년02월-style 545" pivot="0" count="2">
      <tableStyleElement type="firstRowStripe" dxfId="2"/>
      <tableStyleElement type="secondRowStripe" dxfId="1"/>
    </tableStyle>
    <tableStyle name="분할_26년02월-style 546" pivot="0" count="2">
      <tableStyleElement type="firstRowStripe" dxfId="1"/>
      <tableStyleElement type="secondRowStripe" dxfId="2"/>
    </tableStyle>
    <tableStyle name="분할_26년02월-style 547" pivot="0" count="2">
      <tableStyleElement type="firstRowStripe" dxfId="2"/>
      <tableStyleElement type="secondRowStripe" dxfId="1"/>
    </tableStyle>
    <tableStyle name="분할_26년02월-style 548" pivot="0" count="2">
      <tableStyleElement type="firstRowStripe" dxfId="1"/>
      <tableStyleElement type="secondRowStripe" dxfId="2"/>
    </tableStyle>
    <tableStyle name="분할_26년02월-style 549" pivot="0" count="2">
      <tableStyleElement type="firstRowStripe" dxfId="2"/>
      <tableStyleElement type="secondRowStripe" dxfId="1"/>
    </tableStyle>
    <tableStyle name="분할_26년02월-style 550" pivot="0" count="2">
      <tableStyleElement type="firstRowStripe" dxfId="2"/>
      <tableStyleElement type="secondRowStripe" dxfId="1"/>
    </tableStyle>
    <tableStyle name="분할_26년02월-style 551" pivot="0" count="2">
      <tableStyleElement type="firstRowStripe" dxfId="1"/>
      <tableStyleElement type="secondRowStripe" dxfId="2"/>
    </tableStyle>
    <tableStyle name="분할_26년02월-style 552" pivot="0" count="2">
      <tableStyleElement type="firstRowStripe" dxfId="1"/>
      <tableStyleElement type="secondRowStripe" dxfId="2"/>
    </tableStyle>
    <tableStyle name="분할_26년02월-style 553" pivot="0" count="2">
      <tableStyleElement type="firstRowStripe" dxfId="2"/>
      <tableStyleElement type="secondRowStripe" dxfId="1"/>
    </tableStyle>
    <tableStyle name="분할_26년02월-style 554" pivot="0" count="2">
      <tableStyleElement type="firstRowStripe" dxfId="2"/>
      <tableStyleElement type="secondRowStripe" dxfId="1"/>
    </tableStyle>
    <tableStyle name="분할_26년02월-style 555" pivot="0" count="2">
      <tableStyleElement type="firstRowStripe" dxfId="2"/>
      <tableStyleElement type="secondRowStripe" dxfId="1"/>
    </tableStyle>
    <tableStyle name="분할_26년02월-style 556" pivot="0" count="2">
      <tableStyleElement type="firstRowStripe" dxfId="2"/>
      <tableStyleElement type="secondRowStripe" dxfId="1"/>
    </tableStyle>
    <tableStyle name="분할_26년02월-style 557" pivot="0" count="2">
      <tableStyleElement type="firstRowStripe" dxfId="1"/>
      <tableStyleElement type="secondRowStripe" dxfId="2"/>
    </tableStyle>
    <tableStyle name="분할_26년02월-style 558" pivot="0" count="2">
      <tableStyleElement type="firstRowStripe" dxfId="1"/>
      <tableStyleElement type="secondRowStripe" dxfId="2"/>
    </tableStyle>
    <tableStyle name="분할_26년02월-style 559" pivot="0" count="2">
      <tableStyleElement type="firstRowStripe" dxfId="2"/>
      <tableStyleElement type="secondRowStripe" dxfId="1"/>
    </tableStyle>
    <tableStyle name="분할_26년02월-style 560" pivot="0" count="2">
      <tableStyleElement type="firstRowStripe" dxfId="2"/>
      <tableStyleElement type="secondRowStripe" dxfId="1"/>
    </tableStyle>
    <tableStyle name="분할_26년02월-style 561" pivot="0" count="2">
      <tableStyleElement type="firstRowStripe" dxfId="2"/>
      <tableStyleElement type="secondRowStripe" dxfId="1"/>
    </tableStyle>
    <tableStyle name="분할_26년02월-style 562" pivot="0" count="2">
      <tableStyleElement type="firstRowStripe" dxfId="1"/>
      <tableStyleElement type="secondRowStripe" dxfId="2"/>
    </tableStyle>
    <tableStyle name="분할_26년02월-style 563" pivot="0" count="2">
      <tableStyleElement type="firstRowStripe" dxfId="2"/>
      <tableStyleElement type="secondRowStripe" dxfId="1"/>
    </tableStyle>
    <tableStyle name="분할_26년02월-style 564" pivot="0" count="2">
      <tableStyleElement type="firstRowStripe" dxfId="2"/>
      <tableStyleElement type="secondRowStripe" dxfId="1"/>
    </tableStyle>
    <tableStyle name="분할_26년02월-style 565" pivot="0" count="2">
      <tableStyleElement type="firstRowStripe" dxfId="2"/>
      <tableStyleElement type="secondRowStripe" dxfId="1"/>
    </tableStyle>
    <tableStyle name="분할_26년02월-style 566" pivot="0" count="2">
      <tableStyleElement type="firstRowStripe" dxfId="1"/>
      <tableStyleElement type="secondRowStripe" dxfId="2"/>
    </tableStyle>
    <tableStyle name="분할_26년02월-style 567" pivot="0" count="2">
      <tableStyleElement type="firstRowStripe" dxfId="1"/>
      <tableStyleElement type="secondRowStripe" dxfId="2"/>
    </tableStyle>
    <tableStyle name="분할_26년02월-style 568" pivot="0" count="2">
      <tableStyleElement type="firstRowStripe" dxfId="1"/>
      <tableStyleElement type="secondRowStripe" dxfId="2"/>
    </tableStyle>
    <tableStyle name="분할_26년02월-style 569" pivot="0" count="2">
      <tableStyleElement type="firstRowStripe" dxfId="1"/>
      <tableStyleElement type="secondRowStripe" dxfId="2"/>
    </tableStyle>
    <tableStyle name="분할_26년02월-style 570" pivot="0" count="2">
      <tableStyleElement type="firstRowStripe" dxfId="1"/>
      <tableStyleElement type="secondRowStripe" dxfId="2"/>
    </tableStyle>
    <tableStyle name="분할_26년02월-style 571" pivot="0" count="2">
      <tableStyleElement type="firstRowStripe" dxfId="1"/>
      <tableStyleElement type="secondRowStripe" dxfId="2"/>
    </tableStyle>
    <tableStyle name="분할_26년02월-style 572" pivot="0" count="2">
      <tableStyleElement type="firstRowStripe" dxfId="1"/>
      <tableStyleElement type="secondRowStripe" dxfId="2"/>
    </tableStyle>
    <tableStyle name="분할_26년02월-style 573" pivot="0" count="2">
      <tableStyleElement type="firstRowStripe" dxfId="1"/>
      <tableStyleElement type="secondRowStripe" dxfId="2"/>
    </tableStyle>
    <tableStyle name="분할_26년02월-style 574" pivot="0" count="2">
      <tableStyleElement type="firstRowStripe" dxfId="1"/>
      <tableStyleElement type="secondRowStripe" dxfId="2"/>
    </tableStyle>
    <tableStyle name="분할_26년02월-style 575" pivot="0" count="2">
      <tableStyleElement type="firstRowStripe" dxfId="2"/>
      <tableStyleElement type="secondRowStripe" dxfId="1"/>
    </tableStyle>
    <tableStyle name="분할_26년02월-style 576" pivot="0" count="2">
      <tableStyleElement type="firstRowStripe" dxfId="1"/>
      <tableStyleElement type="secondRowStripe" dxfId="2"/>
    </tableStyle>
    <tableStyle name="분할_26년02월-style 577" pivot="0" count="2">
      <tableStyleElement type="firstRowStripe" dxfId="1"/>
      <tableStyleElement type="secondRowStripe" dxfId="2"/>
    </tableStyle>
    <tableStyle name="분할_26년02월-style 578" pivot="0" count="2">
      <tableStyleElement type="firstRowStripe" dxfId="2"/>
      <tableStyleElement type="secondRowStripe" dxfId="1"/>
    </tableStyle>
    <tableStyle name="분할_26년02월-style 579" pivot="0" count="2">
      <tableStyleElement type="firstRowStripe" dxfId="2"/>
      <tableStyleElement type="secondRowStripe" dxfId="1"/>
    </tableStyle>
    <tableStyle name="분할_26년02월-style 580" pivot="0" count="2">
      <tableStyleElement type="firstRowStripe" dxfId="1"/>
      <tableStyleElement type="secondRowStripe" dxfId="2"/>
    </tableStyle>
    <tableStyle name="분할_26년02월-style 581" pivot="0" count="2">
      <tableStyleElement type="firstRowStripe" dxfId="1"/>
      <tableStyleElement type="secondRowStripe" dxfId="2"/>
    </tableStyle>
    <tableStyle name="분할_26년02월-style 582" pivot="0" count="2">
      <tableStyleElement type="firstRowStripe" dxfId="1"/>
      <tableStyleElement type="secondRowStripe" dxfId="2"/>
    </tableStyle>
    <tableStyle name="분할_26년02월-style 583" pivot="0" count="2">
      <tableStyleElement type="firstRowStripe" dxfId="2"/>
      <tableStyleElement type="secondRowStripe" dxfId="1"/>
    </tableStyle>
    <tableStyle name="분할_26년02월-style 584" pivot="0" count="2">
      <tableStyleElement type="firstRowStripe" dxfId="1"/>
      <tableStyleElement type="secondRowStripe" dxfId="2"/>
    </tableStyle>
    <tableStyle name="분할_26년02월-style 585" pivot="0" count="2">
      <tableStyleElement type="firstRowStripe" dxfId="2"/>
      <tableStyleElement type="secondRowStripe" dxfId="1"/>
    </tableStyle>
    <tableStyle name="분할_26년02월-style 586" pivot="0" count="2">
      <tableStyleElement type="firstRowStripe" dxfId="1"/>
      <tableStyleElement type="secondRowStripe" dxfId="2"/>
    </tableStyle>
    <tableStyle name="분할_26년02월-style 587" pivot="0" count="2">
      <tableStyleElement type="firstRowStripe" dxfId="2"/>
      <tableStyleElement type="secondRowStripe" dxfId="1"/>
    </tableStyle>
    <tableStyle name="분할_26년02월-style 588" pivot="0" count="2">
      <tableStyleElement type="firstRowStripe" dxfId="1"/>
      <tableStyleElement type="secondRowStripe" dxfId="2"/>
    </tableStyle>
    <tableStyle name="분할_26년02월-style 589" pivot="0" count="2">
      <tableStyleElement type="firstRowStripe" dxfId="1"/>
      <tableStyleElement type="secondRowStripe" dxfId="2"/>
    </tableStyle>
    <tableStyle name="분할_26년02월-style 590" pivot="0" count="2">
      <tableStyleElement type="firstRowStripe" dxfId="2"/>
      <tableStyleElement type="secondRowStripe" dxfId="1"/>
    </tableStyle>
    <tableStyle name="분할_26년02월-style 591" pivot="0" count="2">
      <tableStyleElement type="firstRowStripe" dxfId="1"/>
      <tableStyleElement type="secondRowStripe" dxfId="2"/>
    </tableStyle>
    <tableStyle name="분할_26년02월-style 592" pivot="0" count="2">
      <tableStyleElement type="firstRowStripe" dxfId="2"/>
      <tableStyleElement type="secondRowStripe" dxfId="1"/>
    </tableStyle>
    <tableStyle name="분할_26년02월-style 593" pivot="0" count="2">
      <tableStyleElement type="firstRowStripe" dxfId="2"/>
      <tableStyleElement type="secondRowStripe" dxfId="1"/>
    </tableStyle>
    <tableStyle name="분할_26년02월-style 594" pivot="0" count="2">
      <tableStyleElement type="firstRowStripe" dxfId="2"/>
      <tableStyleElement type="secondRowStripe" dxfId="1"/>
    </tableStyle>
    <tableStyle name="분할_26년02월-style 595" pivot="0" count="2">
      <tableStyleElement type="firstRowStripe" dxfId="2"/>
      <tableStyleElement type="secondRowStripe" dxfId="1"/>
    </tableStyle>
    <tableStyle name="분할_26년02월-style 596" pivot="0" count="2">
      <tableStyleElement type="firstRowStripe" dxfId="1"/>
      <tableStyleElement type="secondRowStripe" dxfId="2"/>
    </tableStyle>
    <tableStyle name="분할_26년02월-style 597" pivot="0" count="2">
      <tableStyleElement type="firstRowStripe" dxfId="1"/>
      <tableStyleElement type="secondRowStripe" dxfId="2"/>
    </tableStyle>
    <tableStyle name="분할_26년02월-style 598" pivot="0" count="2">
      <tableStyleElement type="firstRowStripe" dxfId="1"/>
      <tableStyleElement type="secondRowStripe" dxfId="2"/>
    </tableStyle>
    <tableStyle name="분할_26년02월-style 599" pivot="0" count="2">
      <tableStyleElement type="firstRowStripe" dxfId="1"/>
      <tableStyleElement type="secondRowStripe" dxfId="2"/>
    </tableStyle>
    <tableStyle name="분할_26년02월-style 600" pivot="0" count="2">
      <tableStyleElement type="firstRowStripe" dxfId="1"/>
      <tableStyleElement type="secondRowStripe" dxfId="2"/>
    </tableStyle>
    <tableStyle name="분할_26년02월-style 601" pivot="0" count="2">
      <tableStyleElement type="firstRowStripe" dxfId="2"/>
      <tableStyleElement type="secondRowStripe" dxfId="1"/>
    </tableStyle>
    <tableStyle name="분할_26년02월-style 602" pivot="0" count="2">
      <tableStyleElement type="firstRowStripe" dxfId="1"/>
      <tableStyleElement type="secondRowStripe" dxfId="2"/>
    </tableStyle>
    <tableStyle name="분할_26년02월-style 603" pivot="0" count="2">
      <tableStyleElement type="firstRowStripe" dxfId="1"/>
      <tableStyleElement type="secondRowStripe" dxfId="2"/>
    </tableStyle>
    <tableStyle name="분할_26년02월-style 604" pivot="0" count="2">
      <tableStyleElement type="firstRowStripe" dxfId="1"/>
      <tableStyleElement type="secondRowStripe" dxfId="2"/>
    </tableStyle>
    <tableStyle name="분할_26년02월-style 605" pivot="0" count="2">
      <tableStyleElement type="firstRowStripe" dxfId="1"/>
      <tableStyleElement type="secondRowStripe" dxfId="2"/>
    </tableStyle>
    <tableStyle name="분할_26년02월-style 606" pivot="0" count="2">
      <tableStyleElement type="firstRowStripe" dxfId="1"/>
      <tableStyleElement type="secondRowStripe" dxfId="2"/>
    </tableStyle>
    <tableStyle name="분할_26년02월-style 607" pivot="0" count="2">
      <tableStyleElement type="firstRowStripe" dxfId="2"/>
      <tableStyleElement type="secondRowStripe" dxfId="1"/>
    </tableStyle>
    <tableStyle name="분할_26년02월-style 608" pivot="0" count="2">
      <tableStyleElement type="firstRowStripe" dxfId="1"/>
      <tableStyleElement type="secondRowStripe" dxfId="2"/>
    </tableStyle>
    <tableStyle name="분할_26년02월-style 609" pivot="0" count="2">
      <tableStyleElement type="firstRowStripe" dxfId="1"/>
      <tableStyleElement type="secondRowStripe" dxfId="2"/>
    </tableStyle>
    <tableStyle name="분할_26년02월-style 610" pivot="0" count="2">
      <tableStyleElement type="firstRowStripe" dxfId="2"/>
      <tableStyleElement type="secondRowStripe" dxfId="1"/>
    </tableStyle>
    <tableStyle name="분할_26년02월-style 611" pivot="0" count="2">
      <tableStyleElement type="firstRowStripe" dxfId="1"/>
      <tableStyleElement type="secondRowStripe" dxfId="2"/>
    </tableStyle>
    <tableStyle name="분할_26년02월-style 612" pivot="0" count="2">
      <tableStyleElement type="firstRowStripe" dxfId="1"/>
      <tableStyleElement type="secondRowStripe" dxfId="2"/>
    </tableStyle>
    <tableStyle name="분할_26년02월-style 613" pivot="0" count="2">
      <tableStyleElement type="firstRowStripe" dxfId="1"/>
      <tableStyleElement type="secondRowStripe" dxfId="2"/>
    </tableStyle>
    <tableStyle name="분할_26년02월-style 614" pivot="0" count="2">
      <tableStyleElement type="firstRowStripe" dxfId="1"/>
      <tableStyleElement type="secondRowStripe" dxfId="2"/>
    </tableStyle>
    <tableStyle name="분할_26년02월-style 615" pivot="0" count="2">
      <tableStyleElement type="firstRowStripe" dxfId="1"/>
      <tableStyleElement type="secondRowStripe" dxfId="2"/>
    </tableStyle>
    <tableStyle name="분할_26년02월-style 616" pivot="0" count="2">
      <tableStyleElement type="firstRowStripe" dxfId="1"/>
      <tableStyleElement type="secondRowStripe" dxfId="2"/>
    </tableStyle>
    <tableStyle name="분할_26년02월-style 617" pivot="0" count="2">
      <tableStyleElement type="firstRowStripe" dxfId="1"/>
      <tableStyleElement type="secondRowStripe" dxfId="2"/>
    </tableStyle>
    <tableStyle name="분할_26년02월-style 618" pivot="0" count="2">
      <tableStyleElement type="firstRowStripe" dxfId="2"/>
      <tableStyleElement type="secondRowStripe" dxfId="1"/>
    </tableStyle>
    <tableStyle name="분할_26년02월-style 619" pivot="0" count="2">
      <tableStyleElement type="firstRowStripe" dxfId="1"/>
      <tableStyleElement type="secondRowStripe" dxfId="2"/>
    </tableStyle>
    <tableStyle name="분할_26년02월-style 620" pivot="0" count="2">
      <tableStyleElement type="firstRowStripe" dxfId="1"/>
      <tableStyleElement type="secondRowStripe" dxfId="2"/>
    </tableStyle>
    <tableStyle name="분할_26년02월-style 621" pivot="0" count="2">
      <tableStyleElement type="firstRowStripe" dxfId="1"/>
      <tableStyleElement type="secondRowStripe" dxfId="2"/>
    </tableStyle>
    <tableStyle name="분할_26년02월-style 622" pivot="0" count="2">
      <tableStyleElement type="firstRowStripe" dxfId="1"/>
      <tableStyleElement type="secondRowStripe" dxfId="2"/>
    </tableStyle>
    <tableStyle name="분할_26년02월-style 623" pivot="0" count="2">
      <tableStyleElement type="firstRowStripe" dxfId="1"/>
      <tableStyleElement type="secondRowStripe" dxfId="2"/>
    </tableStyle>
    <tableStyle name="분할_26년02월-style 624" pivot="0" count="2">
      <tableStyleElement type="firstRowStripe" dxfId="2"/>
      <tableStyleElement type="secondRowStripe" dxfId="1"/>
    </tableStyle>
    <tableStyle name="분할_26년02월-style 625" pivot="0" count="2">
      <tableStyleElement type="firstRowStripe" dxfId="2"/>
      <tableStyleElement type="secondRowStripe" dxfId="1"/>
    </tableStyle>
    <tableStyle name="분할_26년02월-style 626" pivot="0" count="2">
      <tableStyleElement type="firstRowStripe" dxfId="1"/>
      <tableStyleElement type="secondRowStripe" dxfId="2"/>
    </tableStyle>
    <tableStyle name="분할_26년02월-style 627" pivot="0" count="2">
      <tableStyleElement type="firstRowStripe" dxfId="2"/>
      <tableStyleElement type="secondRowStripe" dxfId="1"/>
    </tableStyle>
    <tableStyle name="분할_26년02월-style 628" pivot="0" count="2">
      <tableStyleElement type="firstRowStripe" dxfId="1"/>
      <tableStyleElement type="secondRowStripe" dxfId="2"/>
    </tableStyle>
    <tableStyle name="분할_26년02월-style 629" pivot="0" count="2">
      <tableStyleElement type="firstRowStripe" dxfId="1"/>
      <tableStyleElement type="secondRowStripe" dxfId="2"/>
    </tableStyle>
    <tableStyle name="분할_26년02월-style 630" pivot="0" count="2">
      <tableStyleElement type="firstRowStripe" dxfId="2"/>
      <tableStyleElement type="secondRowStripe" dxfId="1"/>
    </tableStyle>
    <tableStyle name="분할_26년02월-style 631" pivot="0" count="2">
      <tableStyleElement type="firstRowStripe" dxfId="2"/>
      <tableStyleElement type="secondRowStripe" dxfId="1"/>
    </tableStyle>
    <tableStyle name="분할_26년02월-style 632" pivot="0" count="2">
      <tableStyleElement type="firstRowStripe" dxfId="2"/>
      <tableStyleElement type="secondRowStripe" dxfId="1"/>
    </tableStyle>
    <tableStyle name="분할_26년02월-style 633" pivot="0" count="2">
      <tableStyleElement type="firstRowStripe" dxfId="1"/>
      <tableStyleElement type="secondRowStripe" dxfId="2"/>
    </tableStyle>
    <tableStyle name="분할_26년02월-style 634" pivot="0" count="2">
      <tableStyleElement type="firstRowStripe" dxfId="2"/>
      <tableStyleElement type="secondRowStripe" dxfId="1"/>
    </tableStyle>
    <tableStyle name="분할_26년02월-style 635" pivot="0" count="2">
      <tableStyleElement type="firstRowStripe" dxfId="2"/>
      <tableStyleElement type="secondRowStripe" dxfId="1"/>
    </tableStyle>
    <tableStyle name="분할_26년02월-style 636" pivot="0" count="2">
      <tableStyleElement type="firstRowStripe" dxfId="1"/>
      <tableStyleElement type="secondRowStripe" dxfId="2"/>
    </tableStyle>
    <tableStyle name="분할_26년02월-style 637" pivot="0" count="2">
      <tableStyleElement type="firstRowStripe" dxfId="2"/>
      <tableStyleElement type="secondRowStripe" dxfId="1"/>
    </tableStyle>
    <tableStyle name="분할_26년02월-style 638" pivot="0" count="2">
      <tableStyleElement type="firstRowStripe" dxfId="1"/>
      <tableStyleElement type="secondRowStripe" dxfId="2"/>
    </tableStyle>
    <tableStyle name="분할_26년02월-style 639" pivot="0" count="2">
      <tableStyleElement type="firstRowStripe" dxfId="1"/>
      <tableStyleElement type="secondRowStripe" dxfId="2"/>
    </tableStyle>
    <tableStyle name="분할_26년02월-style 640" pivot="0" count="2">
      <tableStyleElement type="firstRowStripe" dxfId="2"/>
      <tableStyleElement type="secondRowStripe" dxfId="1"/>
    </tableStyle>
    <tableStyle name="분할_26년02월-style 641" pivot="0" count="2">
      <tableStyleElement type="firstRowStripe" dxfId="2"/>
      <tableStyleElement type="secondRowStripe" dxfId="1"/>
    </tableStyle>
    <tableStyle name="분할_26년02월-style 642" pivot="0" count="2">
      <tableStyleElement type="firstRowStripe" dxfId="1"/>
      <tableStyleElement type="secondRowStripe" dxfId="2"/>
    </tableStyle>
    <tableStyle name="분할_26년02월-style 643" pivot="0" count="2">
      <tableStyleElement type="firstRowStripe" dxfId="2"/>
      <tableStyleElement type="secondRowStripe" dxfId="1"/>
    </tableStyle>
    <tableStyle name="분할_26년02월-style 644" pivot="0" count="2">
      <tableStyleElement type="firstRowStripe" dxfId="2"/>
      <tableStyleElement type="secondRowStripe" dxfId="1"/>
    </tableStyle>
    <tableStyle name="분할_26년02월-style 645" pivot="0" count="2">
      <tableStyleElement type="firstRowStripe" dxfId="1"/>
      <tableStyleElement type="secondRowStripe" dxfId="2"/>
    </tableStyle>
    <tableStyle name="분할_26년02월-style 646" pivot="0" count="2">
      <tableStyleElement type="firstRowStripe" dxfId="1"/>
      <tableStyleElement type="secondRowStripe" dxfId="2"/>
    </tableStyle>
    <tableStyle name="분할_26년02월-style 647" pivot="0" count="2">
      <tableStyleElement type="firstRowStripe" dxfId="2"/>
      <tableStyleElement type="secondRowStripe" dxfId="1"/>
    </tableStyle>
    <tableStyle name="분할_26년02월-style 648" pivot="0" count="2">
      <tableStyleElement type="firstRowStripe" dxfId="2"/>
      <tableStyleElement type="secondRowStripe" dxfId="1"/>
    </tableStyle>
    <tableStyle name="분할_26년02월-style 649" pivot="0" count="2">
      <tableStyleElement type="firstRowStripe" dxfId="1"/>
      <tableStyleElement type="secondRowStripe" dxfId="2"/>
    </tableStyle>
    <tableStyle name="분할_26년02월-style 650" pivot="0" count="2">
      <tableStyleElement type="firstRowStripe" dxfId="1"/>
      <tableStyleElement type="secondRowStripe" dxfId="2"/>
    </tableStyle>
    <tableStyle name="분할_26년02월-style 651" pivot="0" count="2">
      <tableStyleElement type="firstRowStripe" dxfId="2"/>
      <tableStyleElement type="secondRowStripe" dxfId="1"/>
    </tableStyle>
    <tableStyle name="분할_26년02월-style 652" pivot="0" count="2">
      <tableStyleElement type="firstRowStripe" dxfId="1"/>
      <tableStyleElement type="secondRowStripe" dxfId="2"/>
    </tableStyle>
    <tableStyle name="분할_26년02월-style 653" pivot="0" count="2">
      <tableStyleElement type="firstRowStripe" dxfId="2"/>
      <tableStyleElement type="secondRowStripe" dxfId="1"/>
    </tableStyle>
    <tableStyle name="분할_26년02월-style 654" pivot="0" count="2">
      <tableStyleElement type="firstRowStripe" dxfId="2"/>
      <tableStyleElement type="secondRowStripe" dxfId="1"/>
    </tableStyle>
    <tableStyle name="분할_26년02월-style 655" pivot="0" count="2">
      <tableStyleElement type="firstRowStripe" dxfId="2"/>
      <tableStyleElement type="secondRowStripe" dxfId="1"/>
    </tableStyle>
    <tableStyle name="분할_26년02월-style 656" pivot="0" count="2">
      <tableStyleElement type="firstRowStripe" dxfId="1"/>
      <tableStyleElement type="secondRowStripe" dxfId="2"/>
    </tableStyle>
    <tableStyle name="분할_26년02월-style 657" pivot="0" count="2">
      <tableStyleElement type="firstRowStripe" dxfId="2"/>
      <tableStyleElement type="secondRowStripe" dxfId="1"/>
    </tableStyle>
    <tableStyle name="분할_26년02월-style 658" pivot="0" count="2">
      <tableStyleElement type="firstRowStripe" dxfId="1"/>
      <tableStyleElement type="secondRowStripe" dxfId="2"/>
    </tableStyle>
    <tableStyle name="분할_26년02월-style 659" pivot="0" count="2">
      <tableStyleElement type="firstRowStripe" dxfId="2"/>
      <tableStyleElement type="secondRowStripe" dxfId="1"/>
    </tableStyle>
    <tableStyle name="분할_26년02월-style 660" pivot="0" count="2">
      <tableStyleElement type="firstRowStripe" dxfId="2"/>
      <tableStyleElement type="secondRowStripe" dxfId="1"/>
    </tableStyle>
    <tableStyle name="분할_26년02월-style 661" pivot="0" count="2">
      <tableStyleElement type="firstRowStripe" dxfId="1"/>
      <tableStyleElement type="secondRowStripe" dxfId="2"/>
    </tableStyle>
    <tableStyle name="분할_26년02월-style 662" pivot="0" count="2">
      <tableStyleElement type="firstRowStripe" dxfId="2"/>
      <tableStyleElement type="secondRowStripe" dxfId="1"/>
    </tableStyle>
    <tableStyle name="분할_26년02월-style 663" pivot="0" count="2">
      <tableStyleElement type="firstRowStripe" dxfId="2"/>
      <tableStyleElement type="secondRowStripe" dxfId="1"/>
    </tableStyle>
    <tableStyle name="분할_26년02월-style 664" pivot="0" count="2">
      <tableStyleElement type="firstRowStripe" dxfId="1"/>
      <tableStyleElement type="secondRowStripe" dxfId="2"/>
    </tableStyle>
    <tableStyle name="분할_26년02월-style 665" pivot="0" count="2">
      <tableStyleElement type="firstRowStripe" dxfId="1"/>
      <tableStyleElement type="secondRowStripe" dxfId="2"/>
    </tableStyle>
    <tableStyle name="분할_26년02월-style 666" pivot="0" count="2">
      <tableStyleElement type="firstRowStripe" dxfId="2"/>
      <tableStyleElement type="secondRowStripe" dxfId="1"/>
    </tableStyle>
    <tableStyle name="분할_26년02월-style 667" pivot="0" count="2">
      <tableStyleElement type="firstRowStripe" dxfId="2"/>
      <tableStyleElement type="secondRowStripe" dxfId="1"/>
    </tableStyle>
    <tableStyle name="분할_26년02월-style 668" pivot="0" count="2">
      <tableStyleElement type="firstRowStripe" dxfId="1"/>
      <tableStyleElement type="secondRowStripe" dxfId="2"/>
    </tableStyle>
    <tableStyle name="분할_26년02월-style 669" pivot="0" count="2">
      <tableStyleElement type="firstRowStripe" dxfId="1"/>
      <tableStyleElement type="secondRowStripe" dxfId="2"/>
    </tableStyle>
    <tableStyle name="분할_26년02월-style 670" pivot="0" count="2">
      <tableStyleElement type="firstRowStripe" dxfId="1"/>
      <tableStyleElement type="secondRowStripe" dxfId="2"/>
    </tableStyle>
    <tableStyle name="분할_26년02월-style 671" pivot="0" count="2">
      <tableStyleElement type="firstRowStripe" dxfId="2"/>
      <tableStyleElement type="secondRowStripe" dxfId="1"/>
    </tableStyle>
    <tableStyle name="분할_26년02월-style 672" pivot="0" count="2">
      <tableStyleElement type="firstRowStripe" dxfId="2"/>
      <tableStyleElement type="secondRowStripe" dxfId="1"/>
    </tableStyle>
    <tableStyle name="분할_26년02월-style 673" pivot="0" count="2">
      <tableStyleElement type="firstRowStripe" dxfId="2"/>
      <tableStyleElement type="secondRowStripe" dxfId="1"/>
    </tableStyle>
    <tableStyle name="분할_26년02월-style 674" pivot="0" count="2">
      <tableStyleElement type="firstRowStripe" dxfId="1"/>
      <tableStyleElement type="secondRowStripe" dxfId="2"/>
    </tableStyle>
    <tableStyle name="분할_26년02월-style 675" pivot="0" count="2">
      <tableStyleElement type="firstRowStripe" dxfId="1"/>
      <tableStyleElement type="secondRowStripe" dxfId="2"/>
    </tableStyle>
    <tableStyle name="분할_26년02월-style 676" pivot="0" count="2">
      <tableStyleElement type="firstRowStripe" dxfId="2"/>
      <tableStyleElement type="secondRowStripe" dxfId="1"/>
    </tableStyle>
    <tableStyle name="분할_26년02월-style 677" pivot="0" count="2">
      <tableStyleElement type="firstRowStripe" dxfId="1"/>
      <tableStyleElement type="secondRowStripe" dxfId="2"/>
    </tableStyle>
    <tableStyle name="분할_26년02월-style 678" pivot="0" count="2">
      <tableStyleElement type="firstRowStripe" dxfId="2"/>
      <tableStyleElement type="secondRowStripe" dxfId="1"/>
    </tableStyle>
    <tableStyle name="분할_26년02월-style 679" pivot="0" count="2">
      <tableStyleElement type="firstRowStripe" dxfId="1"/>
      <tableStyleElement type="secondRowStripe" dxfId="2"/>
    </tableStyle>
    <tableStyle name="분할_26년02월-style 680" pivot="0" count="2">
      <tableStyleElement type="firstRowStripe" dxfId="1"/>
      <tableStyleElement type="secondRowStripe" dxfId="2"/>
    </tableStyle>
    <tableStyle name="분할_26년02월-style 681" pivot="0" count="2">
      <tableStyleElement type="firstRowStripe" dxfId="2"/>
      <tableStyleElement type="secondRowStripe" dxfId="1"/>
    </tableStyle>
    <tableStyle name="분할_26년02월-style 682" pivot="0" count="2">
      <tableStyleElement type="firstRowStripe" dxfId="1"/>
      <tableStyleElement type="secondRowStripe" dxfId="2"/>
    </tableStyle>
    <tableStyle name="분할_26년02월-style 683" pivot="0" count="2">
      <tableStyleElement type="firstRowStripe" dxfId="1"/>
      <tableStyleElement type="secondRowStripe" dxfId="2"/>
    </tableStyle>
    <tableStyle name="분할_26년02월-style 684" pivot="0" count="2">
      <tableStyleElement type="firstRowStripe" dxfId="1"/>
      <tableStyleElement type="secondRowStripe" dxfId="2"/>
    </tableStyle>
    <tableStyle name="분할_26년02월-style 685" pivot="0" count="2">
      <tableStyleElement type="firstRowStripe" dxfId="2"/>
      <tableStyleElement type="secondRowStripe" dxfId="1"/>
    </tableStyle>
    <tableStyle name="분할_26년02월-style 686" pivot="0" count="2">
      <tableStyleElement type="firstRowStripe" dxfId="2"/>
      <tableStyleElement type="secondRowStripe" dxfId="1"/>
    </tableStyle>
    <tableStyle name="분할_26년02월-style 687" pivot="0" count="2">
      <tableStyleElement type="firstRowStripe" dxfId="1"/>
      <tableStyleElement type="secondRowStripe" dxfId="2"/>
    </tableStyle>
    <tableStyle name="분할_26년02월-style 688" pivot="0" count="2">
      <tableStyleElement type="firstRowStripe" dxfId="2"/>
      <tableStyleElement type="secondRowStripe" dxfId="1"/>
    </tableStyle>
    <tableStyle name="분할_26년02월-style 689" pivot="0" count="2">
      <tableStyleElement type="firstRowStripe" dxfId="1"/>
      <tableStyleElement type="secondRowStripe" dxfId="2"/>
    </tableStyle>
    <tableStyle name="분할_26년02월-style 690" pivot="0" count="2">
      <tableStyleElement type="firstRowStripe" dxfId="2"/>
      <tableStyleElement type="secondRowStripe" dxfId="1"/>
    </tableStyle>
    <tableStyle name="분할_26년02월-style 691" pivot="0" count="2">
      <tableStyleElement type="firstRowStripe" dxfId="1"/>
      <tableStyleElement type="secondRowStripe" dxfId="2"/>
    </tableStyle>
    <tableStyle name="분할_26년02월-style 692" pivot="0" count="2">
      <tableStyleElement type="firstRowStripe" dxfId="2"/>
      <tableStyleElement type="secondRowStripe" dxfId="1"/>
    </tableStyle>
    <tableStyle name="분할_26년02월-style 693" pivot="0" count="2">
      <tableStyleElement type="firstRowStripe" dxfId="2"/>
      <tableStyleElement type="secondRowStripe" dxfId="1"/>
    </tableStyle>
    <tableStyle name="분할_26년02월-style 694" pivot="0" count="2">
      <tableStyleElement type="firstRowStripe" dxfId="1"/>
      <tableStyleElement type="secondRowStripe" dxfId="2"/>
    </tableStyle>
    <tableStyle name="분할_26년02월-style 695" pivot="0" count="2">
      <tableStyleElement type="firstRowStripe" dxfId="1"/>
      <tableStyleElement type="secondRowStripe" dxfId="2"/>
    </tableStyle>
    <tableStyle name="분할_26년02월-style 696" pivot="0" count="2">
      <tableStyleElement type="firstRowStripe" dxfId="1"/>
      <tableStyleElement type="secondRowStripe" dxfId="2"/>
    </tableStyle>
    <tableStyle name="분할_26년02월-style 697" pivot="0" count="2">
      <tableStyleElement type="firstRowStripe" dxfId="2"/>
      <tableStyleElement type="secondRowStripe" dxfId="1"/>
    </tableStyle>
    <tableStyle name="분할_26년02월-style 698" pivot="0" count="2">
      <tableStyleElement type="firstRowStripe" dxfId="1"/>
      <tableStyleElement type="secondRowStripe" dxfId="2"/>
    </tableStyle>
    <tableStyle name="분할_26년02월-style 699" pivot="0" count="2">
      <tableStyleElement type="firstRowStripe" dxfId="2"/>
      <tableStyleElement type="secondRowStripe" dxfId="1"/>
    </tableStyle>
    <tableStyle name="분할_26년02월-style 700" pivot="0" count="2">
      <tableStyleElement type="firstRowStripe" dxfId="1"/>
      <tableStyleElement type="secondRowStripe" dxfId="2"/>
    </tableStyle>
    <tableStyle name="분할_26년02월-style 701" pivot="0" count="2">
      <tableStyleElement type="firstRowStripe" dxfId="1"/>
      <tableStyleElement type="secondRowStripe" dxfId="2"/>
    </tableStyle>
    <tableStyle name="분할_26년02월-style 702" pivot="0" count="2">
      <tableStyleElement type="firstRowStripe" dxfId="1"/>
      <tableStyleElement type="secondRowStripe" dxfId="2"/>
    </tableStyle>
    <tableStyle name="분할_26년02월-style 703" pivot="0" count="2">
      <tableStyleElement type="firstRowStripe" dxfId="1"/>
      <tableStyleElement type="secondRowStripe" dxfId="2"/>
    </tableStyle>
    <tableStyle name="분할_26년02월-style 704" pivot="0" count="2">
      <tableStyleElement type="firstRowStripe" dxfId="1"/>
      <tableStyleElement type="secondRowStripe" dxfId="2"/>
    </tableStyle>
    <tableStyle name="분할_26년02월-style 705" pivot="0" count="2">
      <tableStyleElement type="firstRowStripe" dxfId="1"/>
      <tableStyleElement type="secondRowStripe" dxfId="2"/>
    </tableStyle>
    <tableStyle name="분할_26년02월-style 706" pivot="0" count="2">
      <tableStyleElement type="firstRowStripe" dxfId="1"/>
      <tableStyleElement type="secondRowStripe" dxfId="2"/>
    </tableStyle>
    <tableStyle name="분할_26년02월-style 707" pivot="0" count="2">
      <tableStyleElement type="firstRowStripe" dxfId="1"/>
      <tableStyleElement type="secondRowStripe" dxfId="2"/>
    </tableStyle>
    <tableStyle name="분할_26년02월-style 708" pivot="0" count="2">
      <tableStyleElement type="firstRowStripe" dxfId="1"/>
      <tableStyleElement type="secondRowStripe" dxfId="2"/>
    </tableStyle>
    <tableStyle name="분할_26년02월-style 709" pivot="0" count="2">
      <tableStyleElement type="firstRowStripe" dxfId="1"/>
      <tableStyleElement type="secondRowStripe" dxfId="2"/>
    </tableStyle>
    <tableStyle name="분할_26년02월-style 710" pivot="0" count="2">
      <tableStyleElement type="firstRowStripe" dxfId="1"/>
      <tableStyleElement type="secondRowStripe" dxfId="2"/>
    </tableStyle>
    <tableStyle name="분할_26년02월-style 711" pivot="0" count="2">
      <tableStyleElement type="firstRowStripe" dxfId="1"/>
      <tableStyleElement type="secondRowStripe" dxfId="2"/>
    </tableStyle>
    <tableStyle name="분할_26년02월-style 712" pivot="0" count="2">
      <tableStyleElement type="firstRowStripe" dxfId="2"/>
      <tableStyleElement type="secondRowStripe" dxfId="1"/>
    </tableStyle>
    <tableStyle name="분할_26년02월-style 713" pivot="0" count="2">
      <tableStyleElement type="firstRowStripe" dxfId="1"/>
      <tableStyleElement type="secondRowStripe" dxfId="2"/>
    </tableStyle>
    <tableStyle name="분할_26년02월-style 714" pivot="0" count="2">
      <tableStyleElement type="firstRowStripe" dxfId="1"/>
      <tableStyleElement type="secondRowStripe" dxfId="2"/>
    </tableStyle>
    <tableStyle name="분할_26년02월-style 715" pivot="0" count="2">
      <tableStyleElement type="firstRowStripe" dxfId="2"/>
      <tableStyleElement type="secondRowStripe" dxfId="1"/>
    </tableStyle>
    <tableStyle name="분할_26년02월-style 716" pivot="0" count="2">
      <tableStyleElement type="firstRowStripe" dxfId="2"/>
      <tableStyleElement type="secondRowStripe" dxfId="1"/>
    </tableStyle>
    <tableStyle name="분할_26년02월-style 717" pivot="0" count="2">
      <tableStyleElement type="firstRowStripe" dxfId="1"/>
      <tableStyleElement type="secondRowStripe" dxfId="2"/>
    </tableStyle>
    <tableStyle name="분할_26년02월-style 718" pivot="0" count="2">
      <tableStyleElement type="firstRowStripe" dxfId="1"/>
      <tableStyleElement type="secondRowStripe" dxfId="2"/>
    </tableStyle>
    <tableStyle name="분할_26년02월-style 719" pivot="0" count="2">
      <tableStyleElement type="firstRowStripe" dxfId="1"/>
      <tableStyleElement type="secondRowStripe" dxfId="2"/>
    </tableStyle>
    <tableStyle name="분할_26년02월-style 720" pivot="0" count="2">
      <tableStyleElement type="firstRowStripe" dxfId="2"/>
      <tableStyleElement type="secondRowStripe" dxfId="1"/>
    </tableStyle>
    <tableStyle name="분할_26년02월-style 721" pivot="0" count="2">
      <tableStyleElement type="firstRowStripe" dxfId="2"/>
      <tableStyleElement type="secondRowStripe" dxfId="1"/>
    </tableStyle>
    <tableStyle name="분할_26년02월-style 722" pivot="0" count="2">
      <tableStyleElement type="firstRowStripe" dxfId="2"/>
      <tableStyleElement type="secondRowStripe" dxfId="1"/>
    </tableStyle>
    <tableStyle name="분할_26년02월-style 723" pivot="0" count="2">
      <tableStyleElement type="firstRowStripe" dxfId="1"/>
      <tableStyleElement type="secondRowStripe" dxfId="2"/>
    </tableStyle>
    <tableStyle name="분할_26년02월-style 724" pivot="0" count="2">
      <tableStyleElement type="firstRowStripe" dxfId="2"/>
      <tableStyleElement type="secondRowStripe" dxfId="1"/>
    </tableStyle>
    <tableStyle name="분할_26년02월-style 725" pivot="0" count="2">
      <tableStyleElement type="firstRowStripe" dxfId="2"/>
      <tableStyleElement type="secondRowStripe" dxfId="1"/>
    </tableStyle>
    <tableStyle name="분할_26년02월-style 726" pivot="0" count="2">
      <tableStyleElement type="firstRowStripe" dxfId="1"/>
      <tableStyleElement type="secondRowStripe" dxfId="2"/>
    </tableStyle>
    <tableStyle name="분할_26년02월-style 727" pivot="0" count="2">
      <tableStyleElement type="firstRowStripe" dxfId="1"/>
      <tableStyleElement type="secondRowStripe" dxfId="2"/>
    </tableStyle>
    <tableStyle name="분할_26년02월-style 728" pivot="0" count="2">
      <tableStyleElement type="firstRowStripe" dxfId="1"/>
      <tableStyleElement type="secondRowStripe" dxfId="2"/>
    </tableStyle>
    <tableStyle name="분할_26년02월-style 729" pivot="0" count="2">
      <tableStyleElement type="firstRowStripe" dxfId="1"/>
      <tableStyleElement type="secondRowStripe" dxfId="2"/>
    </tableStyle>
    <tableStyle name="분할_26년02월-style 730" pivot="0" count="2">
      <tableStyleElement type="firstRowStripe" dxfId="2"/>
      <tableStyleElement type="secondRowStripe" dxfId="1"/>
    </tableStyle>
    <tableStyle name="분할_26년02월-style 731" pivot="0" count="2">
      <tableStyleElement type="firstRowStripe" dxfId="1"/>
      <tableStyleElement type="secondRowStripe" dxfId="2"/>
    </tableStyle>
    <tableStyle name="분할_26년02월-style 732" pivot="0" count="2">
      <tableStyleElement type="firstRowStripe" dxfId="2"/>
      <tableStyleElement type="secondRowStripe" dxfId="1"/>
    </tableStyle>
    <tableStyle name="분할_26년02월-style 733" pivot="0" count="2">
      <tableStyleElement type="firstRowStripe" dxfId="1"/>
      <tableStyleElement type="secondRowStripe" dxfId="2"/>
    </tableStyle>
    <tableStyle name="분할_26년02월-style 734" pivot="0" count="2">
      <tableStyleElement type="firstRowStripe" dxfId="1"/>
      <tableStyleElement type="secondRowStripe" dxfId="2"/>
    </tableStyle>
    <tableStyle name="분할_26년02월-style 735" pivot="0" count="2">
      <tableStyleElement type="firstRowStripe" dxfId="1"/>
      <tableStyleElement type="secondRowStripe" dxfId="2"/>
    </tableStyle>
    <tableStyle name="분할_26년02월-style 736" pivot="0" count="2">
      <tableStyleElement type="firstRowStripe" dxfId="1"/>
      <tableStyleElement type="secondRowStripe" dxfId="2"/>
    </tableStyle>
    <tableStyle name="분할_26년02월-style 737" pivot="0" count="2">
      <tableStyleElement type="firstRowStripe" dxfId="1"/>
      <tableStyleElement type="secondRowStripe" dxfId="2"/>
    </tableStyle>
    <tableStyle name="분할_26년02월-style 738" pivot="0" count="2">
      <tableStyleElement type="firstRowStripe" dxfId="1"/>
      <tableStyleElement type="secondRowStripe" dxfId="2"/>
    </tableStyle>
    <tableStyle name="분할_26년02월-style 739" pivot="0" count="2">
      <tableStyleElement type="firstRowStripe" dxfId="1"/>
      <tableStyleElement type="secondRowStripe" dxfId="2"/>
    </tableStyle>
    <tableStyle name="분할_26년02월-style 740" pivot="0" count="2">
      <tableStyleElement type="firstRowStripe" dxfId="1"/>
      <tableStyleElement type="secondRowStripe" dxfId="2"/>
    </tableStyle>
    <tableStyle name="분할_26년02월-style 741" pivot="0" count="2">
      <tableStyleElement type="firstRowStripe" dxfId="1"/>
      <tableStyleElement type="secondRowStripe" dxfId="2"/>
    </tableStyle>
    <tableStyle name="분할_26년02월-style 742" pivot="0" count="2">
      <tableStyleElement type="firstRowStripe" dxfId="1"/>
      <tableStyleElement type="secondRowStripe" dxfId="2"/>
    </tableStyle>
    <tableStyle name="분할_26년02월-style 743" pivot="0" count="2">
      <tableStyleElement type="firstRowStripe" dxfId="1"/>
      <tableStyleElement type="secondRowStripe" dxfId="2"/>
    </tableStyle>
    <tableStyle name="분할_26년02월-style 744" pivot="0" count="2">
      <tableStyleElement type="firstRowStripe" dxfId="1"/>
      <tableStyleElement type="secondRowStripe" dxfId="2"/>
    </tableStyle>
    <tableStyle name="분할_26년02월-style 745" pivot="0" count="2">
      <tableStyleElement type="firstRowStripe" dxfId="1"/>
      <tableStyleElement type="secondRowStripe" dxfId="2"/>
    </tableStyle>
    <tableStyle name="분할_26년02월-style 746" pivot="0" count="2">
      <tableStyleElement type="firstRowStripe" dxfId="1"/>
      <tableStyleElement type="secondRowStripe" dxfId="2"/>
    </tableStyle>
    <tableStyle name="분할_26년02월-style 747" pivot="0" count="2">
      <tableStyleElement type="firstRowStripe" dxfId="1"/>
      <tableStyleElement type="secondRowStripe" dxfId="2"/>
    </tableStyle>
    <tableStyle name="분할_26년02월-style 748" pivot="0" count="2">
      <tableStyleElement type="firstRowStripe" dxfId="1"/>
      <tableStyleElement type="secondRowStripe" dxfId="2"/>
    </tableStyle>
    <tableStyle name="분할_26년02월-style 749" pivot="0" count="2">
      <tableStyleElement type="firstRowStripe" dxfId="2"/>
      <tableStyleElement type="secondRowStripe" dxfId="1"/>
    </tableStyle>
    <tableStyle name="분할_26년02월-style 750" pivot="0" count="2">
      <tableStyleElement type="firstRowStripe" dxfId="1"/>
      <tableStyleElement type="secondRowStripe" dxfId="2"/>
    </tableStyle>
    <tableStyle name="분할_26년02월-style 751" pivot="0" count="2">
      <tableStyleElement type="firstRowStripe" dxfId="1"/>
      <tableStyleElement type="secondRowStripe" dxfId="2"/>
    </tableStyle>
    <tableStyle name="분할_26년02월-style 752" pivot="0" count="2">
      <tableStyleElement type="firstRowStripe" dxfId="1"/>
      <tableStyleElement type="secondRowStripe" dxfId="2"/>
    </tableStyle>
    <tableStyle name="분할_26년02월-style 753" pivot="0" count="2">
      <tableStyleElement type="firstRowStripe" dxfId="2"/>
      <tableStyleElement type="secondRowStripe" dxfId="1"/>
    </tableStyle>
    <tableStyle name="분할_26년02월-style 754" pivot="0" count="2">
      <tableStyleElement type="firstRowStripe" dxfId="2"/>
      <tableStyleElement type="secondRowStripe" dxfId="1"/>
    </tableStyle>
    <tableStyle name="분할_26년02월-style 755" pivot="0" count="2">
      <tableStyleElement type="firstRowStripe" dxfId="1"/>
      <tableStyleElement type="secondRowStripe" dxfId="2"/>
    </tableStyle>
    <tableStyle name="분할_26년02월-style 756" pivot="0" count="2">
      <tableStyleElement type="firstRowStripe" dxfId="1"/>
      <tableStyleElement type="secondRowStripe" dxfId="2"/>
    </tableStyle>
    <tableStyle name="분할_26년02월-style 757" pivot="0" count="2">
      <tableStyleElement type="firstRowStripe" dxfId="1"/>
      <tableStyleElement type="secondRowStripe" dxfId="2"/>
    </tableStyle>
    <tableStyle name="분할_26년02월-style 758" pivot="0" count="2">
      <tableStyleElement type="firstRowStripe" dxfId="2"/>
      <tableStyleElement type="secondRowStripe" dxfId="1"/>
    </tableStyle>
    <tableStyle name="분할_26년02월-style 759" pivot="0" count="2">
      <tableStyleElement type="firstRowStripe" dxfId="2"/>
      <tableStyleElement type="secondRowStripe" dxfId="1"/>
    </tableStyle>
    <tableStyle name="분할_26년02월-style 760" pivot="0" count="2">
      <tableStyleElement type="firstRowStripe" dxfId="2"/>
      <tableStyleElement type="secondRowStripe" dxfId="1"/>
    </tableStyle>
    <tableStyle name="분할_26년02월-style 761" pivot="0" count="2">
      <tableStyleElement type="firstRowStripe" dxfId="1"/>
      <tableStyleElement type="secondRowStripe" dxfId="2"/>
    </tableStyle>
    <tableStyle name="분할_26년02월-style 762" pivot="0" count="2">
      <tableStyleElement type="firstRowStripe" dxfId="2"/>
      <tableStyleElement type="secondRowStripe" dxfId="1"/>
    </tableStyle>
    <tableStyle name="분할_26년02월-style 763" pivot="0" count="2">
      <tableStyleElement type="firstRowStripe" dxfId="1"/>
      <tableStyleElement type="secondRowStripe" dxfId="2"/>
    </tableStyle>
    <tableStyle name="분할_26년02월-style 764" pivot="0" count="2">
      <tableStyleElement type="firstRowStripe" dxfId="2"/>
      <tableStyleElement type="secondRowStripe" dxfId="1"/>
    </tableStyle>
    <tableStyle name="분할_26년02월-style 765" pivot="0" count="2">
      <tableStyleElement type="firstRowStripe" dxfId="1"/>
      <tableStyleElement type="secondRowStripe" dxfId="2"/>
    </tableStyle>
    <tableStyle name="분할_26년02월-style 766" pivot="0" count="2">
      <tableStyleElement type="firstRowStripe" dxfId="2"/>
      <tableStyleElement type="secondRowStripe" dxfId="1"/>
    </tableStyle>
    <tableStyle name="분할_26년02월-style 767" pivot="0" count="2">
      <tableStyleElement type="firstRowStripe" dxfId="2"/>
      <tableStyleElement type="secondRowStripe" dxfId="1"/>
    </tableStyle>
    <tableStyle name="분할_26년02월-style 768" pivot="0" count="2">
      <tableStyleElement type="firstRowStripe" dxfId="2"/>
      <tableStyleElement type="secondRowStripe" dxfId="1"/>
    </tableStyle>
    <tableStyle name="분할_26년02월-style 769" pivot="0" count="2">
      <tableStyleElement type="firstRowStripe" dxfId="1"/>
      <tableStyleElement type="secondRowStripe" dxfId="2"/>
    </tableStyle>
    <tableStyle name="분할_26년02월-style 770" pivot="0" count="2">
      <tableStyleElement type="firstRowStripe" dxfId="1"/>
      <tableStyleElement type="secondRowStripe" dxfId="2"/>
    </tableStyle>
    <tableStyle name="분할_26년02월-style 771" pivot="0" count="2">
      <tableStyleElement type="firstRowStripe" dxfId="1"/>
      <tableStyleElement type="secondRowStripe" dxfId="2"/>
    </tableStyle>
    <tableStyle name="분할_26년02월-style 772" pivot="0" count="2">
      <tableStyleElement type="firstRowStripe" dxfId="2"/>
      <tableStyleElement type="secondRowStripe" dxfId="1"/>
    </tableStyle>
    <tableStyle name="분할_26년02월-style 773" pivot="0" count="2">
      <tableStyleElement type="firstRowStripe" dxfId="1"/>
      <tableStyleElement type="secondRowStripe" dxfId="2"/>
    </tableStyle>
    <tableStyle name="분할_26년02월-style 774" pivot="0" count="2">
      <tableStyleElement type="firstRowStripe" dxfId="1"/>
      <tableStyleElement type="secondRowStripe" dxfId="2"/>
    </tableStyle>
    <tableStyle name="분할_26년02월-style 775" pivot="0" count="2">
      <tableStyleElement type="firstRowStripe" dxfId="1"/>
      <tableStyleElement type="secondRowStripe" dxfId="2"/>
    </tableStyle>
    <tableStyle name="분할_26년02월-style 776" pivot="0" count="2">
      <tableStyleElement type="firstRowStripe" dxfId="1"/>
      <tableStyleElement type="secondRowStripe" dxfId="2"/>
    </tableStyle>
    <tableStyle name="분할_26년02월-style 777" pivot="0" count="2">
      <tableStyleElement type="firstRowStripe" dxfId="2"/>
      <tableStyleElement type="secondRowStripe" dxfId="1"/>
    </tableStyle>
    <tableStyle name="분할_26년02월-style 778" pivot="0" count="2">
      <tableStyleElement type="firstRowStripe" dxfId="1"/>
      <tableStyleElement type="secondRowStripe" dxfId="2"/>
    </tableStyle>
    <tableStyle name="분할_26년02월-style 779" pivot="0" count="2">
      <tableStyleElement type="firstRowStripe" dxfId="1"/>
      <tableStyleElement type="secondRowStripe" dxfId="2"/>
    </tableStyle>
    <tableStyle name="분할_26년02월-style 780" pivot="0" count="2">
      <tableStyleElement type="firstRowStripe" dxfId="1"/>
      <tableStyleElement type="secondRowStripe" dxfId="2"/>
    </tableStyle>
    <tableStyle name="분할_26년02월-style 781" pivot="0" count="2">
      <tableStyleElement type="firstRowStripe" dxfId="1"/>
      <tableStyleElement type="secondRowStripe" dxfId="2"/>
    </tableStyle>
    <tableStyle name="분할_26년02월-style 782" pivot="0" count="2">
      <tableStyleElement type="firstRowStripe" dxfId="1"/>
      <tableStyleElement type="secondRowStripe" dxfId="2"/>
    </tableStyle>
    <tableStyle name="분할_26년02월-style 783" pivot="0" count="2">
      <tableStyleElement type="firstRowStripe" dxfId="1"/>
      <tableStyleElement type="secondRowStripe" dxfId="2"/>
    </tableStyle>
    <tableStyle name="분할_26년02월-style 784" pivot="0" count="2">
      <tableStyleElement type="firstRowStripe" dxfId="1"/>
      <tableStyleElement type="secondRowStripe" dxfId="2"/>
    </tableStyle>
    <tableStyle name="분할_26년02월-style 785" pivot="0" count="2">
      <tableStyleElement type="firstRowStripe" dxfId="1"/>
      <tableStyleElement type="secondRowStripe" dxfId="2"/>
    </tableStyle>
    <tableStyle name="분할_26년02월-style 786" pivot="0" count="2">
      <tableStyleElement type="firstRowStripe" dxfId="1"/>
      <tableStyleElement type="secondRowStripe" dxfId="2"/>
    </tableStyle>
    <tableStyle name="분할_26년02월-style 787" pivot="0" count="2">
      <tableStyleElement type="firstRowStripe" dxfId="1"/>
      <tableStyleElement type="secondRowStripe" dxfId="2"/>
    </tableStyle>
    <tableStyle name="분할_26년02월-style 788" pivot="0" count="2">
      <tableStyleElement type="firstRowStripe" dxfId="1"/>
      <tableStyleElement type="secondRowStripe" dxfId="2"/>
    </tableStyle>
    <tableStyle name="분할_26년02월-style 789" pivot="0" count="2">
      <tableStyleElement type="firstRowStripe" dxfId="1"/>
      <tableStyleElement type="secondRowStripe" dxfId="2"/>
    </tableStyle>
    <tableStyle name="분할_26년02월-style 790" pivot="0" count="2">
      <tableStyleElement type="firstRowStripe" dxfId="1"/>
      <tableStyleElement type="secondRowStripe" dxfId="2"/>
    </tableStyle>
    <tableStyle name="분할_26년02월-style 791" pivot="0" count="2">
      <tableStyleElement type="firstRowStripe" dxfId="1"/>
      <tableStyleElement type="secondRowStripe" dxfId="2"/>
    </tableStyle>
    <tableStyle name="분할_26년02월-style 792" pivot="0" count="2">
      <tableStyleElement type="firstRowStripe" dxfId="1"/>
      <tableStyleElement type="secondRowStripe" dxfId="2"/>
    </tableStyle>
    <tableStyle name="분할_26년02월-style 793" pivot="0" count="2">
      <tableStyleElement type="firstRowStripe" dxfId="1"/>
      <tableStyleElement type="secondRowStripe" dxfId="2"/>
    </tableStyle>
    <tableStyle name="분할_26년02월-style 794" pivot="0" count="2">
      <tableStyleElement type="firstRowStripe" dxfId="2"/>
      <tableStyleElement type="secondRowStripe" dxfId="1"/>
    </tableStyle>
    <tableStyle name="분할_26년02월-style 795" pivot="0" count="2">
      <tableStyleElement type="firstRowStripe" dxfId="1"/>
      <tableStyleElement type="secondRowStripe" dxfId="2"/>
    </tableStyle>
    <tableStyle name="분할_26년02월-style 796" pivot="0" count="2">
      <tableStyleElement type="firstRowStripe" dxfId="1"/>
      <tableStyleElement type="secondRowStripe" dxfId="2"/>
    </tableStyle>
    <tableStyle name="분할_26년02월-style 797" pivot="0" count="2">
      <tableStyleElement type="firstRowStripe" dxfId="2"/>
      <tableStyleElement type="secondRowStripe" dxfId="1"/>
    </tableStyle>
    <tableStyle name="분할_26년02월-style 798" pivot="0" count="2">
      <tableStyleElement type="firstRowStripe" dxfId="2"/>
      <tableStyleElement type="secondRowStripe" dxfId="1"/>
    </tableStyle>
    <tableStyle name="분할_26년02월-style 799" pivot="0" count="2">
      <tableStyleElement type="firstRowStripe" dxfId="1"/>
      <tableStyleElement type="secondRowStripe" dxfId="2"/>
    </tableStyle>
    <tableStyle name="분할_26년02월-style 800" pivot="0" count="2">
      <tableStyleElement type="firstRowStripe" dxfId="1"/>
      <tableStyleElement type="secondRowStripe" dxfId="2"/>
    </tableStyle>
    <tableStyle name="분할_26년02월-style 801" pivot="0" count="2">
      <tableStyleElement type="firstRowStripe" dxfId="1"/>
      <tableStyleElement type="secondRowStripe" dxfId="2"/>
    </tableStyle>
    <tableStyle name="분할_26년02월-style 802" pivot="0" count="2">
      <tableStyleElement type="firstRowStripe" dxfId="2"/>
      <tableStyleElement type="secondRowStripe" dxfId="1"/>
    </tableStyle>
    <tableStyle name="분할_26년02월-style 803" pivot="0" count="2">
      <tableStyleElement type="firstRowStripe" dxfId="2"/>
      <tableStyleElement type="secondRowStripe" dxfId="1"/>
    </tableStyle>
    <tableStyle name="분할_26년02월-style 804" pivot="0" count="2">
      <tableStyleElement type="firstRowStripe" dxfId="2"/>
      <tableStyleElement type="secondRowStripe" dxfId="1"/>
    </tableStyle>
    <tableStyle name="분할_26년02월-style 805" pivot="0" count="2">
      <tableStyleElement type="firstRowStripe" dxfId="1"/>
      <tableStyleElement type="secondRowStripe" dxfId="2"/>
    </tableStyle>
    <tableStyle name="분할_26년02월-style 806" pivot="0" count="2">
      <tableStyleElement type="firstRowStripe" dxfId="2"/>
      <tableStyleElement type="secondRowStripe" dxfId="1"/>
    </tableStyle>
    <tableStyle name="분할_26년02월-style 807" pivot="0" count="2">
      <tableStyleElement type="firstRowStripe" dxfId="2"/>
      <tableStyleElement type="secondRowStripe" dxfId="1"/>
    </tableStyle>
    <tableStyle name="분할_26년02월-style 808" pivot="0" count="2">
      <tableStyleElement type="firstRowStripe" dxfId="2"/>
      <tableStyleElement type="secondRowStripe" dxfId="1"/>
    </tableStyle>
    <tableStyle name="분할_26년02월-style 809" pivot="0" count="2">
      <tableStyleElement type="firstRowStripe" dxfId="1"/>
      <tableStyleElement type="secondRowStripe" dxfId="2"/>
    </tableStyle>
    <tableStyle name="분할_26년02월-style 810" pivot="0" count="2">
      <tableStyleElement type="firstRowStripe" dxfId="1"/>
      <tableStyleElement type="secondRowStripe" dxfId="2"/>
    </tableStyle>
    <tableStyle name="분할_26년02월-style 811" pivot="0" count="2">
      <tableStyleElement type="firstRowStripe" dxfId="1"/>
      <tableStyleElement type="secondRowStripe" dxfId="2"/>
    </tableStyle>
    <tableStyle name="분할_26년02월-style 812" pivot="0" count="2">
      <tableStyleElement type="firstRowStripe" dxfId="1"/>
      <tableStyleElement type="secondRowStripe" dxfId="2"/>
    </tableStyle>
    <tableStyle name="분할_26년02월-style 813" pivot="0" count="2">
      <tableStyleElement type="firstRowStripe" dxfId="1"/>
      <tableStyleElement type="secondRowStripe" dxfId="2"/>
    </tableStyle>
    <tableStyle name="분할_26년02월-style 814" pivot="0" count="2">
      <tableStyleElement type="firstRowStripe" dxfId="1"/>
      <tableStyleElement type="secondRowStripe" dxfId="2"/>
    </tableStyle>
    <tableStyle name="분할_26년02월-style 815" pivot="0" count="2">
      <tableStyleElement type="firstRowStripe" dxfId="2"/>
      <tableStyleElement type="secondRowStripe" dxfId="1"/>
    </tableStyle>
    <tableStyle name="분할_26년02월-style 816" pivot="0" count="2">
      <tableStyleElement type="firstRowStripe" dxfId="1"/>
      <tableStyleElement type="secondRowStripe" dxfId="2"/>
    </tableStyle>
    <tableStyle name="분할_26년02월-style 817" pivot="0" count="2">
      <tableStyleElement type="firstRowStripe" dxfId="1"/>
      <tableStyleElement type="secondRowStripe" dxfId="2"/>
    </tableStyle>
    <tableStyle name="분할_26년02월-style 818" pivot="0" count="2">
      <tableStyleElement type="firstRowStripe" dxfId="1"/>
      <tableStyleElement type="secondRowStripe" dxfId="2"/>
    </tableStyle>
    <tableStyle name="분할_26년02월-style 819" pivot="0" count="2">
      <tableStyleElement type="firstRowStripe" dxfId="1"/>
      <tableStyleElement type="secondRowStripe" dxfId="2"/>
    </tableStyle>
    <tableStyle name="분할_26년02월-style 820" pivot="0" count="2">
      <tableStyleElement type="firstRowStripe" dxfId="1"/>
      <tableStyleElement type="secondRowStripe" dxfId="2"/>
    </tableStyle>
    <tableStyle name="분할_26년02월-style 821" pivot="0" count="2">
      <tableStyleElement type="firstRowStripe" dxfId="1"/>
      <tableStyleElement type="secondRowStripe" dxfId="2"/>
    </tableStyle>
    <tableStyle name="분할_26년02월-style 822" pivot="0" count="2">
      <tableStyleElement type="firstRowStripe" dxfId="1"/>
      <tableStyleElement type="secondRowStripe" dxfId="2"/>
    </tableStyle>
    <tableStyle name="분할_26년02월-style 823" pivot="0" count="2">
      <tableStyleElement type="firstRowStripe" dxfId="1"/>
      <tableStyleElement type="secondRowStripe" dxfId="2"/>
    </tableStyle>
    <tableStyle name="분할_26년02월-style 824" pivot="0" count="2">
      <tableStyleElement type="firstRowStripe" dxfId="2"/>
      <tableStyleElement type="secondRowStripe" dxfId="1"/>
    </tableStyle>
    <tableStyle name="분할_26년02월-style 825" pivot="0" count="2">
      <tableStyleElement type="firstRowStripe" dxfId="1"/>
      <tableStyleElement type="secondRowStripe" dxfId="2"/>
    </tableStyle>
    <tableStyle name="분할_26년02월-style 826" pivot="0" count="2">
      <tableStyleElement type="firstRowStripe" dxfId="2"/>
      <tableStyleElement type="secondRowStripe" dxfId="1"/>
    </tableStyle>
    <tableStyle name="분할_26년02월-style 827" pivot="0" count="2">
      <tableStyleElement type="firstRowStripe" dxfId="1"/>
      <tableStyleElement type="secondRowStripe" dxfId="2"/>
    </tableStyle>
    <tableStyle name="분할_26년02월-style 828" pivot="0" count="2">
      <tableStyleElement type="firstRowStripe" dxfId="1"/>
      <tableStyleElement type="secondRowStripe" dxfId="2"/>
    </tableStyle>
    <tableStyle name="분할_26년02월-style 829" pivot="0" count="2">
      <tableStyleElement type="firstRowStripe" dxfId="1"/>
      <tableStyleElement type="secondRowStripe" dxfId="2"/>
    </tableStyle>
    <tableStyle name="분할_26년02월-style 830" pivot="0" count="2">
      <tableStyleElement type="firstRowStripe" dxfId="1"/>
      <tableStyleElement type="secondRowStripe" dxfId="2"/>
    </tableStyle>
    <tableStyle name="분할_26년02월-style 831" pivot="0" count="2">
      <tableStyleElement type="firstRowStripe" dxfId="2"/>
      <tableStyleElement type="secondRowStripe" dxfId="1"/>
    </tableStyle>
    <tableStyle name="분할_26년02월-style 832" pivot="0" count="2">
      <tableStyleElement type="firstRowStripe" dxfId="1"/>
      <tableStyleElement type="secondRowStripe" dxfId="2"/>
    </tableStyle>
    <tableStyle name="분할_26년02월-style 833" pivot="0" count="2">
      <tableStyleElement type="firstRowStripe" dxfId="1"/>
      <tableStyleElement type="secondRowStripe" dxfId="2"/>
    </tableStyle>
    <tableStyle name="분할_26년02월-style 834" pivot="0" count="2">
      <tableStyleElement type="firstRowStripe" dxfId="1"/>
      <tableStyleElement type="secondRowStripe" dxfId="2"/>
    </tableStyle>
    <tableStyle name="분할_26년02월-style 835" pivot="0" count="2">
      <tableStyleElement type="firstRowStripe" dxfId="1"/>
      <tableStyleElement type="secondRowStripe" dxfId="2"/>
    </tableStyle>
    <tableStyle name="분할_26년02월-style 836" pivot="0" count="2">
      <tableStyleElement type="firstRowStripe" dxfId="1"/>
      <tableStyleElement type="secondRowStripe" dxfId="2"/>
    </tableStyle>
    <tableStyle name="분할_26년02월-style 837" pivot="0" count="2">
      <tableStyleElement type="firstRowStripe" dxfId="2"/>
      <tableStyleElement type="secondRowStripe" dxfId="1"/>
    </tableStyle>
    <tableStyle name="분할_26년02월-style 838" pivot="0" count="2">
      <tableStyleElement type="firstRowStripe" dxfId="1"/>
      <tableStyleElement type="secondRowStripe" dxfId="2"/>
    </tableStyle>
    <tableStyle name="분할_26년02월-style 839" pivot="0" count="2">
      <tableStyleElement type="firstRowStripe" dxfId="1"/>
      <tableStyleElement type="secondRowStripe" dxfId="2"/>
    </tableStyle>
    <tableStyle name="분할_26년02월-style 840" pivot="0" count="2">
      <tableStyleElement type="firstRowStripe" dxfId="1"/>
      <tableStyleElement type="secondRowStripe" dxfId="2"/>
    </tableStyle>
    <tableStyle name="분할_26년02월-style 841" pivot="0" count="2">
      <tableStyleElement type="firstRowStripe" dxfId="2"/>
      <tableStyleElement type="secondRowStripe" dxfId="1"/>
    </tableStyle>
    <tableStyle name="분할_26년02월-style 842" pivot="0" count="2">
      <tableStyleElement type="firstRowStripe" dxfId="2"/>
      <tableStyleElement type="secondRowStripe" dxfId="1"/>
    </tableStyle>
    <tableStyle name="분할_26년02월-style 843" pivot="0" count="2">
      <tableStyleElement type="firstRowStripe" dxfId="2"/>
      <tableStyleElement type="secondRowStripe" dxfId="1"/>
    </tableStyle>
    <tableStyle name="분할_26년02월-style 844" pivot="0" count="2">
      <tableStyleElement type="firstRowStripe" dxfId="1"/>
      <tableStyleElement type="secondRowStripe" dxfId="2"/>
    </tableStyle>
    <tableStyle name="분할_26년02월-style 845" pivot="0" count="2">
      <tableStyleElement type="firstRowStripe" dxfId="1"/>
      <tableStyleElement type="secondRowStripe" dxfId="2"/>
    </tableStyle>
    <tableStyle name="분할_26년02월-style 846" pivot="0" count="2">
      <tableStyleElement type="firstRowStripe" dxfId="1"/>
      <tableStyleElement type="secondRowStripe" dxfId="2"/>
    </tableStyle>
    <tableStyle name="분할_26년02월-style 847" pivot="0" count="2">
      <tableStyleElement type="firstRowStripe" dxfId="2"/>
      <tableStyleElement type="secondRowStripe" dxfId="1"/>
    </tableStyle>
    <tableStyle name="분할_26년02월-style 848" pivot="0" count="2">
      <tableStyleElement type="firstRowStripe" dxfId="2"/>
      <tableStyleElement type="secondRowStripe" dxfId="1"/>
    </tableStyle>
    <tableStyle name="분할_26년02월-style 849" pivot="0" count="2">
      <tableStyleElement type="firstRowStripe" dxfId="2"/>
      <tableStyleElement type="secondRowStripe" dxfId="1"/>
    </tableStyle>
    <tableStyle name="분할_26년01월-style" pivot="0" count="2">
      <tableStyleElement type="firstRowStripe" dxfId="2"/>
      <tableStyleElement type="secondRowStripe" dxfId="1"/>
    </tableStyle>
    <tableStyle name="분할_26년01월-style 2" pivot="0" count="2">
      <tableStyleElement type="firstRowStripe" dxfId="1"/>
      <tableStyleElement type="secondRowStripe" dxfId="2"/>
    </tableStyle>
    <tableStyle name="분할_26년01월-style 3" pivot="0" count="2">
      <tableStyleElement type="firstRowStripe" dxfId="1"/>
      <tableStyleElement type="secondRowStripe" dxfId="2"/>
    </tableStyle>
    <tableStyle name="분할_26년01월-style 4" pivot="0" count="2">
      <tableStyleElement type="firstRowStripe" dxfId="2"/>
      <tableStyleElement type="secondRowStripe" dxfId="1"/>
    </tableStyle>
    <tableStyle name="분할_26년01월-style 5" pivot="0" count="2">
      <tableStyleElement type="firstRowStripe" dxfId="2"/>
      <tableStyleElement type="secondRowStripe" dxfId="1"/>
    </tableStyle>
    <tableStyle name="분할_26년01월-style 6" pivot="0" count="2">
      <tableStyleElement type="firstRowStripe" dxfId="2"/>
      <tableStyleElement type="secondRowStripe" dxfId="1"/>
    </tableStyle>
    <tableStyle name="분할_26년01월-style 7" pivot="0" count="2">
      <tableStyleElement type="firstRowStripe" dxfId="1"/>
      <tableStyleElement type="secondRowStripe" dxfId="2"/>
    </tableStyle>
    <tableStyle name="분할_26년01월-style 8" pivot="0" count="2">
      <tableStyleElement type="firstRowStripe" dxfId="1"/>
      <tableStyleElement type="secondRowStripe" dxfId="2"/>
    </tableStyle>
    <tableStyle name="분할_26년01월-style 9" pivot="0" count="2">
      <tableStyleElement type="firstRowStripe" dxfId="1"/>
      <tableStyleElement type="secondRowStripe" dxfId="2"/>
    </tableStyle>
    <tableStyle name="분할_26년01월-style 10" pivot="0" count="2">
      <tableStyleElement type="firstRowStripe" dxfId="1"/>
      <tableStyleElement type="secondRowStripe" dxfId="2"/>
    </tableStyle>
    <tableStyle name="분할_26년01월-style 11" pivot="0" count="2">
      <tableStyleElement type="firstRowStripe" dxfId="3"/>
      <tableStyleElement type="secondRowStripe" dxfId="1"/>
    </tableStyle>
    <tableStyle name="분할_26년01월-style 12" pivot="0" count="2">
      <tableStyleElement type="firstRowStripe" dxfId="2"/>
      <tableStyleElement type="secondRowStripe" dxfId="1"/>
    </tableStyle>
    <tableStyle name="분할_26년01월-style 13" pivot="0" count="2">
      <tableStyleElement type="firstRowStripe" dxfId="2"/>
      <tableStyleElement type="secondRowStripe" dxfId="1"/>
    </tableStyle>
    <tableStyle name="분할_26년01월-style 14" pivot="0" count="2">
      <tableStyleElement type="firstRowStripe" dxfId="1"/>
      <tableStyleElement type="secondRowStripe" dxfId="2"/>
    </tableStyle>
    <tableStyle name="분할_26년01월-style 15" pivot="0" count="2">
      <tableStyleElement type="firstRowStripe" dxfId="2"/>
      <tableStyleElement type="secondRowStripe" dxfId="1"/>
    </tableStyle>
    <tableStyle name="분할_26년01월-style 16" pivot="0" count="2">
      <tableStyleElement type="firstRowStripe" dxfId="2"/>
      <tableStyleElement type="secondRowStripe" dxfId="1"/>
    </tableStyle>
    <tableStyle name="분할_26년01월-style 17" pivot="0" count="2">
      <tableStyleElement type="firstRowStripe" dxfId="1"/>
      <tableStyleElement type="secondRowStripe" dxfId="2"/>
    </tableStyle>
    <tableStyle name="분할_26년01월-style 18" pivot="0" count="2">
      <tableStyleElement type="firstRowStripe" dxfId="1"/>
      <tableStyleElement type="secondRowStripe" dxfId="2"/>
    </tableStyle>
    <tableStyle name="분할_26년01월-style 19" pivot="0" count="2">
      <tableStyleElement type="firstRowStripe" dxfId="1"/>
      <tableStyleElement type="secondRowStripe" dxfId="2"/>
    </tableStyle>
    <tableStyle name="분할_26년01월-style 20" pivot="0" count="2">
      <tableStyleElement type="firstRowStripe" dxfId="1"/>
      <tableStyleElement type="secondRowStripe" dxfId="2"/>
    </tableStyle>
    <tableStyle name="분할_26년01월-style 21" pivot="0" count="2">
      <tableStyleElement type="firstRowStripe" dxfId="1"/>
      <tableStyleElement type="secondRowStripe" dxfId="2"/>
    </tableStyle>
    <tableStyle name="분할_26년01월-style 22" pivot="0" count="2">
      <tableStyleElement type="firstRowStripe" dxfId="1"/>
      <tableStyleElement type="secondRowStripe" dxfId="2"/>
    </tableStyle>
    <tableStyle name="분할_26년01월-style 23" pivot="0" count="2">
      <tableStyleElement type="firstRowStripe" dxfId="1"/>
      <tableStyleElement type="secondRowStripe" dxfId="2"/>
    </tableStyle>
    <tableStyle name="분할_26년01월-style 24" pivot="0" count="2">
      <tableStyleElement type="firstRowStripe" dxfId="1"/>
      <tableStyleElement type="secondRowStripe" dxfId="2"/>
    </tableStyle>
    <tableStyle name="분할_26년01월-style 25" pivot="0" count="2">
      <tableStyleElement type="firstRowStripe" dxfId="1"/>
      <tableStyleElement type="secondRowStripe" dxfId="2"/>
    </tableStyle>
    <tableStyle name="분할_26년01월-style 26" pivot="0" count="2">
      <tableStyleElement type="firstRowStripe" dxfId="1"/>
      <tableStyleElement type="secondRowStripe" dxfId="2"/>
    </tableStyle>
    <tableStyle name="분할_26년01월-style 27" pivot="0" count="2">
      <tableStyleElement type="firstRowStripe" dxfId="1"/>
      <tableStyleElement type="secondRowStripe" dxfId="2"/>
    </tableStyle>
    <tableStyle name="분할_26년01월-style 28" pivot="0" count="2">
      <tableStyleElement type="firstRowStripe" dxfId="1"/>
      <tableStyleElement type="secondRowStripe" dxfId="2"/>
    </tableStyle>
    <tableStyle name="분할_26년01월-style 29" pivot="0" count="2">
      <tableStyleElement type="firstRowStripe" dxfId="1"/>
      <tableStyleElement type="secondRowStripe" dxfId="2"/>
    </tableStyle>
    <tableStyle name="분할_26년01월-style 30" pivot="0" count="2">
      <tableStyleElement type="firstRowStripe" dxfId="1"/>
      <tableStyleElement type="secondRowStripe" dxfId="2"/>
    </tableStyle>
    <tableStyle name="분할_26년01월-style 31" pivot="0" count="2">
      <tableStyleElement type="firstRowStripe" dxfId="1"/>
      <tableStyleElement type="secondRowStripe" dxfId="2"/>
    </tableStyle>
    <tableStyle name="분할_26년01월-style 32" pivot="0" count="2">
      <tableStyleElement type="firstRowStripe" dxfId="1"/>
      <tableStyleElement type="secondRowStripe" dxfId="2"/>
    </tableStyle>
    <tableStyle name="분할_26년01월-style 33" pivot="0" count="2">
      <tableStyleElement type="firstRowStripe" dxfId="2"/>
      <tableStyleElement type="secondRowStripe" dxfId="1"/>
    </tableStyle>
    <tableStyle name="분할_26년01월-style 34" pivot="0" count="2">
      <tableStyleElement type="firstRowStripe" dxfId="1"/>
      <tableStyleElement type="secondRowStripe" dxfId="2"/>
    </tableStyle>
    <tableStyle name="분할_26년01월-style 35" pivot="0" count="2">
      <tableStyleElement type="firstRowStripe" dxfId="1"/>
      <tableStyleElement type="secondRowStripe" dxfId="2"/>
    </tableStyle>
    <tableStyle name="분할_26년01월-style 36" pivot="0" count="2">
      <tableStyleElement type="firstRowStripe" dxfId="2"/>
      <tableStyleElement type="secondRowStripe" dxfId="1"/>
    </tableStyle>
    <tableStyle name="분할_26년01월-style 37" pivot="0" count="2">
      <tableStyleElement type="firstRowStripe" dxfId="1"/>
      <tableStyleElement type="secondRowStripe" dxfId="2"/>
    </tableStyle>
    <tableStyle name="분할_26년01월-style 38" pivot="0" count="2">
      <tableStyleElement type="firstRowStripe" dxfId="1"/>
      <tableStyleElement type="secondRowStripe" dxfId="2"/>
    </tableStyle>
    <tableStyle name="분할_26년01월-style 39" pivot="0" count="2">
      <tableStyleElement type="firstRowStripe" dxfId="2"/>
      <tableStyleElement type="secondRowStripe" dxfId="1"/>
    </tableStyle>
    <tableStyle name="분할_26년01월-style 40" pivot="0" count="2">
      <tableStyleElement type="firstRowStripe" dxfId="1"/>
      <tableStyleElement type="secondRowStripe" dxfId="2"/>
    </tableStyle>
    <tableStyle name="분할_26년01월-style 41" pivot="0" count="2">
      <tableStyleElement type="firstRowStripe" dxfId="1"/>
      <tableStyleElement type="secondRowStripe" dxfId="2"/>
    </tableStyle>
    <tableStyle name="분할_26년01월-style 42" pivot="0" count="2">
      <tableStyleElement type="firstRowStripe" dxfId="1"/>
      <tableStyleElement type="secondRowStripe" dxfId="2"/>
    </tableStyle>
    <tableStyle name="분할_26년01월-style 43" pivot="0" count="2">
      <tableStyleElement type="firstRowStripe" dxfId="1"/>
      <tableStyleElement type="secondRowStripe" dxfId="2"/>
    </tableStyle>
    <tableStyle name="분할_26년01월-style 44" pivot="0" count="2">
      <tableStyleElement type="firstRowStripe" dxfId="1"/>
      <tableStyleElement type="secondRowStripe" dxfId="2"/>
    </tableStyle>
    <tableStyle name="분할_26년01월-style 45" pivot="0" count="2">
      <tableStyleElement type="firstRowStripe" dxfId="2"/>
      <tableStyleElement type="secondRowStripe" dxfId="1"/>
    </tableStyle>
    <tableStyle name="분할_26년01월-style 46" pivot="0" count="2">
      <tableStyleElement type="firstRowStripe" dxfId="1"/>
      <tableStyleElement type="secondRowStripe" dxfId="2"/>
    </tableStyle>
    <tableStyle name="분할_26년01월-style 47" pivot="0" count="2">
      <tableStyleElement type="firstRowStripe" dxfId="1"/>
      <tableStyleElement type="secondRowStripe" dxfId="2"/>
    </tableStyle>
    <tableStyle name="분할_26년01월-style 48" pivot="0" count="2">
      <tableStyleElement type="firstRowStripe" dxfId="1"/>
      <tableStyleElement type="secondRowStripe" dxfId="2"/>
    </tableStyle>
    <tableStyle name="분할_26년01월-style 49" pivot="0" count="2">
      <tableStyleElement type="firstRowStripe" dxfId="1"/>
      <tableStyleElement type="secondRowStripe" dxfId="2"/>
    </tableStyle>
    <tableStyle name="분할_26년01월-style 50" pivot="0" count="2">
      <tableStyleElement type="firstRowStripe" dxfId="1"/>
      <tableStyleElement type="secondRowStripe" dxfId="2"/>
    </tableStyle>
    <tableStyle name="분할_26년01월-style 51" pivot="0" count="2">
      <tableStyleElement type="firstRowStripe" dxfId="1"/>
      <tableStyleElement type="secondRowStripe" dxfId="2"/>
    </tableStyle>
    <tableStyle name="분할_26년01월-style 52" pivot="0" count="2">
      <tableStyleElement type="firstRowStripe" dxfId="1"/>
      <tableStyleElement type="secondRowStripe" dxfId="2"/>
    </tableStyle>
    <tableStyle name="분할_26년01월-style 53" pivot="0" count="2">
      <tableStyleElement type="firstRowStripe" dxfId="1"/>
      <tableStyleElement type="secondRowStripe" dxfId="2"/>
    </tableStyle>
    <tableStyle name="분할_26년01월-style 54" pivot="0" count="2">
      <tableStyleElement type="firstRowStripe" dxfId="1"/>
      <tableStyleElement type="secondRowStripe" dxfId="2"/>
    </tableStyle>
    <tableStyle name="분할_26년01월-style 55" pivot="0" count="2">
      <tableStyleElement type="firstRowStripe" dxfId="2"/>
      <tableStyleElement type="secondRowStripe" dxfId="1"/>
    </tableStyle>
    <tableStyle name="분할_26년01월-style 56" pivot="0" count="2">
      <tableStyleElement type="firstRowStripe" dxfId="2"/>
      <tableStyleElement type="secondRowStripe" dxfId="1"/>
    </tableStyle>
    <tableStyle name="분할_26년01월-style 57" pivot="0" count="2">
      <tableStyleElement type="firstRowStripe" dxfId="1"/>
      <tableStyleElement type="secondRowStripe" dxfId="2"/>
    </tableStyle>
    <tableStyle name="분할_26년01월-style 58" pivot="0" count="2">
      <tableStyleElement type="firstRowStripe" dxfId="1"/>
      <tableStyleElement type="secondRowStripe" dxfId="2"/>
    </tableStyle>
    <tableStyle name="분할_26년01월-style 59" pivot="0" count="2">
      <tableStyleElement type="firstRowStripe" dxfId="1"/>
      <tableStyleElement type="secondRowStripe" dxfId="2"/>
    </tableStyle>
    <tableStyle name="분할_26년01월-style 60" pivot="0" count="2">
      <tableStyleElement type="firstRowStripe" dxfId="1"/>
      <tableStyleElement type="secondRowStripe" dxfId="2"/>
    </tableStyle>
    <tableStyle name="분할_26년01월-style 61" pivot="0" count="2">
      <tableStyleElement type="firstRowStripe" dxfId="1"/>
      <tableStyleElement type="secondRowStripe" dxfId="2"/>
    </tableStyle>
    <tableStyle name="분할_26년01월-style 62" pivot="0" count="2">
      <tableStyleElement type="firstRowStripe" dxfId="1"/>
      <tableStyleElement type="secondRowStripe" dxfId="2"/>
    </tableStyle>
    <tableStyle name="분할_26년01월-style 63" pivot="0" count="2">
      <tableStyleElement type="firstRowStripe" dxfId="1"/>
      <tableStyleElement type="secondRowStripe" dxfId="2"/>
    </tableStyle>
    <tableStyle name="분할_26년01월-style 64" pivot="0" count="2">
      <tableStyleElement type="firstRowStripe" dxfId="2"/>
      <tableStyleElement type="secondRowStripe" dxfId="1"/>
    </tableStyle>
    <tableStyle name="분할_26년01월-style 65" pivot="0" count="2">
      <tableStyleElement type="firstRowStripe" dxfId="2"/>
      <tableStyleElement type="secondRowStripe" dxfId="1"/>
    </tableStyle>
    <tableStyle name="분할_26년01월-style 66" pivot="0" count="2">
      <tableStyleElement type="firstRowStripe" dxfId="1"/>
      <tableStyleElement type="secondRowStripe" dxfId="3"/>
    </tableStyle>
    <tableStyle name="분할_26년01월-style 67" pivot="0" count="2">
      <tableStyleElement type="firstRowStripe" dxfId="2"/>
      <tableStyleElement type="secondRowStripe" dxfId="1"/>
    </tableStyle>
    <tableStyle name="분할_26년01월-style 68" pivot="0" count="2">
      <tableStyleElement type="firstRowStripe" dxfId="1"/>
      <tableStyleElement type="secondRowStripe" dxfId="2"/>
    </tableStyle>
    <tableStyle name="분할_26년01월-style 69" pivot="0" count="2">
      <tableStyleElement type="firstRowStripe" dxfId="1"/>
      <tableStyleElement type="secondRowStripe" dxfId="2"/>
    </tableStyle>
    <tableStyle name="분할_26년01월-style 70" pivot="0" count="2">
      <tableStyleElement type="firstRowStripe" dxfId="1"/>
      <tableStyleElement type="secondRowStripe" dxfId="2"/>
    </tableStyle>
    <tableStyle name="분할_26년01월-style 71" pivot="0" count="2">
      <tableStyleElement type="firstRowStripe" dxfId="2"/>
      <tableStyleElement type="secondRowStripe" dxfId="1"/>
    </tableStyle>
    <tableStyle name="분할_26년01월-style 72" pivot="0" count="2">
      <tableStyleElement type="firstRowStripe" dxfId="2"/>
      <tableStyleElement type="secondRowStripe" dxfId="1"/>
    </tableStyle>
    <tableStyle name="분할_26년01월-style 73" pivot="0" count="2">
      <tableStyleElement type="firstRowStripe" dxfId="2"/>
      <tableStyleElement type="secondRowStripe" dxfId="1"/>
    </tableStyle>
    <tableStyle name="분할_26년01월-style 74" pivot="0" count="2">
      <tableStyleElement type="firstRowStripe" dxfId="1"/>
      <tableStyleElement type="secondRowStripe" dxfId="2"/>
    </tableStyle>
    <tableStyle name="분할_26년01월-style 75" pivot="0" count="2">
      <tableStyleElement type="firstRowStripe" dxfId="1"/>
      <tableStyleElement type="secondRowStripe" dxfId="2"/>
    </tableStyle>
    <tableStyle name="분할_26년01월-style 76" pivot="0" count="2">
      <tableStyleElement type="firstRowStripe" dxfId="2"/>
      <tableStyleElement type="secondRowStripe" dxfId="1"/>
    </tableStyle>
    <tableStyle name="분할_26년01월-style 77" pivot="0" count="2">
      <tableStyleElement type="firstRowStripe" dxfId="2"/>
      <tableStyleElement type="secondRowStripe" dxfId="1"/>
    </tableStyle>
    <tableStyle name="분할_26년01월-style 78" pivot="0" count="2">
      <tableStyleElement type="firstRowStripe" dxfId="2"/>
      <tableStyleElement type="secondRowStripe" dxfId="1"/>
    </tableStyle>
    <tableStyle name="분할_26년01월-style 79" pivot="0" count="2">
      <tableStyleElement type="firstRowStripe" dxfId="1"/>
      <tableStyleElement type="secondRowStripe" dxfId="2"/>
    </tableStyle>
    <tableStyle name="분할_26년01월-style 80" pivot="0" count="2">
      <tableStyleElement type="firstRowStripe" dxfId="1"/>
      <tableStyleElement type="secondRowStripe" dxfId="2"/>
    </tableStyle>
    <tableStyle name="분할_26년01월-style 81" pivot="0" count="2">
      <tableStyleElement type="firstRowStripe" dxfId="1"/>
      <tableStyleElement type="secondRowStripe" dxfId="2"/>
    </tableStyle>
    <tableStyle name="분할_26년01월-style 82" pivot="0" count="2">
      <tableStyleElement type="firstRowStripe" dxfId="1"/>
      <tableStyleElement type="secondRowStripe" dxfId="3"/>
    </tableStyle>
    <tableStyle name="분할_26년01월-style 83" pivot="0" count="2">
      <tableStyleElement type="firstRowStripe" dxfId="2"/>
      <tableStyleElement type="secondRowStripe" dxfId="1"/>
    </tableStyle>
    <tableStyle name="분할_26년01월-style 84" pivot="0" count="2">
      <tableStyleElement type="firstRowStripe" dxfId="1"/>
      <tableStyleElement type="secondRowStripe" dxfId="2"/>
    </tableStyle>
    <tableStyle name="분할_26년01월-style 85" pivot="0" count="2">
      <tableStyleElement type="firstRowStripe" dxfId="2"/>
      <tableStyleElement type="secondRowStripe" dxfId="1"/>
    </tableStyle>
    <tableStyle name="분할_26년01월-style 86" pivot="0" count="2">
      <tableStyleElement type="firstRowStripe" dxfId="1"/>
      <tableStyleElement type="secondRowStripe" dxfId="2"/>
    </tableStyle>
    <tableStyle name="분할_26년01월-style 87" pivot="0" count="2">
      <tableStyleElement type="firstRowStripe" dxfId="1"/>
      <tableStyleElement type="secondRowStripe" dxfId="2"/>
    </tableStyle>
    <tableStyle name="분할_26년01월-style 88" pivot="0" count="2">
      <tableStyleElement type="firstRowStripe" dxfId="1"/>
      <tableStyleElement type="secondRowStripe" dxfId="3"/>
    </tableStyle>
    <tableStyle name="분할_26년01월-style 89" pivot="0" count="2">
      <tableStyleElement type="firstRowStripe" dxfId="2"/>
      <tableStyleElement type="secondRowStripe" dxfId="1"/>
    </tableStyle>
    <tableStyle name="분할_26년01월-style 90" pivot="0" count="2">
      <tableStyleElement type="firstRowStripe" dxfId="1"/>
      <tableStyleElement type="secondRowStripe" dxfId="2"/>
    </tableStyle>
    <tableStyle name="분할_26년01월-style 91" pivot="0" count="2">
      <tableStyleElement type="firstRowStripe" dxfId="2"/>
      <tableStyleElement type="secondRowStripe" dxfId="1"/>
    </tableStyle>
    <tableStyle name="분할_26년01월-style 92" pivot="0" count="2">
      <tableStyleElement type="firstRowStripe" dxfId="1"/>
      <tableStyleElement type="secondRowStripe" dxfId="2"/>
    </tableStyle>
    <tableStyle name="분할_26년01월-style 93" pivot="0" count="2">
      <tableStyleElement type="firstRowStripe" dxfId="1"/>
      <tableStyleElement type="secondRowStripe" dxfId="2"/>
    </tableStyle>
    <tableStyle name="분할_26년01월-style 94" pivot="0" count="2">
      <tableStyleElement type="firstRowStripe" dxfId="1"/>
      <tableStyleElement type="secondRowStripe" dxfId="2"/>
    </tableStyle>
    <tableStyle name="분할_26년01월-style 95" pivot="0" count="2">
      <tableStyleElement type="firstRowStripe" dxfId="1"/>
      <tableStyleElement type="secondRowStripe" dxfId="2"/>
    </tableStyle>
    <tableStyle name="분할_26년01월-style 96" pivot="0" count="2">
      <tableStyleElement type="firstRowStripe" dxfId="1"/>
      <tableStyleElement type="secondRowStripe" dxfId="2"/>
    </tableStyle>
    <tableStyle name="분할_26년01월-style 97" pivot="0" count="2">
      <tableStyleElement type="firstRowStripe" dxfId="2"/>
      <tableStyleElement type="secondRowStripe" dxfId="1"/>
    </tableStyle>
    <tableStyle name="분할_26년01월-style 98" pivot="0" count="2">
      <tableStyleElement type="firstRowStripe" dxfId="1"/>
      <tableStyleElement type="secondRowStripe" dxfId="2"/>
    </tableStyle>
    <tableStyle name="분할_26년01월-style 99" pivot="0" count="2">
      <tableStyleElement type="firstRowStripe" dxfId="1"/>
      <tableStyleElement type="secondRowStripe" dxfId="2"/>
    </tableStyle>
    <tableStyle name="분할_26년01월-style 100" pivot="0" count="2">
      <tableStyleElement type="firstRowStripe" dxfId="1"/>
      <tableStyleElement type="secondRowStripe" dxfId="2"/>
    </tableStyle>
    <tableStyle name="분할_26년01월-style 101" pivot="0" count="2">
      <tableStyleElement type="firstRowStripe" dxfId="2"/>
      <tableStyleElement type="secondRowStripe" dxfId="1"/>
    </tableStyle>
    <tableStyle name="분할_26년01월-style 102" pivot="0" count="2">
      <tableStyleElement type="firstRowStripe" dxfId="1"/>
      <tableStyleElement type="secondRowStripe" dxfId="2"/>
    </tableStyle>
    <tableStyle name="분할_26년01월-style 103" pivot="0" count="2">
      <tableStyleElement type="firstRowStripe" dxfId="1"/>
      <tableStyleElement type="secondRowStripe" dxfId="2"/>
    </tableStyle>
    <tableStyle name="분할_26년01월-style 104" pivot="0" count="2">
      <tableStyleElement type="firstRowStripe" dxfId="1"/>
      <tableStyleElement type="secondRowStripe" dxfId="2"/>
    </tableStyle>
    <tableStyle name="분할_26년01월-style 105" pivot="0" count="2">
      <tableStyleElement type="firstRowStripe" dxfId="1"/>
      <tableStyleElement type="secondRowStripe" dxfId="2"/>
    </tableStyle>
    <tableStyle name="분할_26년01월-style 106" pivot="0" count="2">
      <tableStyleElement type="firstRowStripe" dxfId="1"/>
      <tableStyleElement type="secondRowStripe" dxfId="2"/>
    </tableStyle>
    <tableStyle name="분할_26년01월-style 107" pivot="0" count="2">
      <tableStyleElement type="firstRowStripe" dxfId="1"/>
      <tableStyleElement type="secondRowStripe" dxfId="2"/>
    </tableStyle>
    <tableStyle name="분할_26년01월-style 108" pivot="0" count="2">
      <tableStyleElement type="firstRowStripe" dxfId="2"/>
      <tableStyleElement type="secondRowStripe" dxfId="1"/>
    </tableStyle>
    <tableStyle name="분할_26년01월-style 109" pivot="0" count="2">
      <tableStyleElement type="firstRowStripe" dxfId="1"/>
      <tableStyleElement type="secondRowStripe" dxfId="2"/>
    </tableStyle>
    <tableStyle name="분할_26년01월-style 110" pivot="0" count="2">
      <tableStyleElement type="firstRowStripe" dxfId="1"/>
      <tableStyleElement type="secondRowStripe" dxfId="2"/>
    </tableStyle>
    <tableStyle name="분할_26년01월-style 111" pivot="0" count="2">
      <tableStyleElement type="firstRowStripe" dxfId="1"/>
      <tableStyleElement type="secondRowStripe" dxfId="2"/>
    </tableStyle>
    <tableStyle name="분할_26년01월-style 112" pivot="0" count="2">
      <tableStyleElement type="firstRowStripe" dxfId="1"/>
      <tableStyleElement type="secondRowStripe" dxfId="2"/>
    </tableStyle>
    <tableStyle name="분할_26년01월-style 113" pivot="0" count="2">
      <tableStyleElement type="firstRowStripe" dxfId="2"/>
      <tableStyleElement type="secondRowStripe" dxfId="1"/>
    </tableStyle>
    <tableStyle name="분할_26년01월-style 114" pivot="0" count="2">
      <tableStyleElement type="firstRowStripe" dxfId="2"/>
      <tableStyleElement type="secondRowStripe" dxfId="1"/>
    </tableStyle>
    <tableStyle name="분할_26년01월-style 115" pivot="0" count="2">
      <tableStyleElement type="firstRowStripe" dxfId="1"/>
      <tableStyleElement type="secondRowStripe" dxfId="2"/>
    </tableStyle>
    <tableStyle name="분할_26년01월-style 116" pivot="0" count="2">
      <tableStyleElement type="firstRowStripe" dxfId="1"/>
      <tableStyleElement type="secondRowStripe" dxfId="2"/>
    </tableStyle>
    <tableStyle name="분할_26년01월-style 117" pivot="0" count="2">
      <tableStyleElement type="firstRowStripe" dxfId="2"/>
      <tableStyleElement type="secondRowStripe" dxfId="1"/>
    </tableStyle>
    <tableStyle name="분할_26년01월-style 118" pivot="0" count="2">
      <tableStyleElement type="firstRowStripe" dxfId="2"/>
      <tableStyleElement type="secondRowStripe" dxfId="1"/>
    </tableStyle>
    <tableStyle name="분할_26년01월-style 119" pivot="0" count="2">
      <tableStyleElement type="firstRowStripe" dxfId="1"/>
      <tableStyleElement type="secondRowStripe" dxfId="2"/>
    </tableStyle>
    <tableStyle name="분할_26년01월-style 120" pivot="0" count="2">
      <tableStyleElement type="firstRowStripe" dxfId="1"/>
      <tableStyleElement type="secondRowStripe" dxfId="2"/>
    </tableStyle>
    <tableStyle name="분할_26년01월-style 121" pivot="0" count="2">
      <tableStyleElement type="firstRowStripe" dxfId="1"/>
      <tableStyleElement type="secondRowStripe" dxfId="2"/>
    </tableStyle>
    <tableStyle name="분할_26년01월-style 122" pivot="0" count="2">
      <tableStyleElement type="firstRowStripe" dxfId="2"/>
      <tableStyleElement type="secondRowStripe" dxfId="1"/>
    </tableStyle>
    <tableStyle name="분할_26년01월-style 123" pivot="0" count="2">
      <tableStyleElement type="firstRowStripe" dxfId="2"/>
      <tableStyleElement type="secondRowStripe" dxfId="1"/>
    </tableStyle>
    <tableStyle name="분할_26년01월-style 124" pivot="0" count="2">
      <tableStyleElement type="firstRowStripe" dxfId="2"/>
      <tableStyleElement type="secondRowStripe" dxfId="1"/>
    </tableStyle>
    <tableStyle name="분할_26년01월-style 125" pivot="0" count="2">
      <tableStyleElement type="firstRowStripe" dxfId="1"/>
      <tableStyleElement type="secondRowStripe" dxfId="2"/>
    </tableStyle>
    <tableStyle name="분할_26년01월-style 126" pivot="0" count="2">
      <tableStyleElement type="firstRowStripe" dxfId="2"/>
      <tableStyleElement type="secondRowStripe" dxfId="1"/>
    </tableStyle>
    <tableStyle name="분할_26년01월-style 127" pivot="0" count="2">
      <tableStyleElement type="firstRowStripe" dxfId="2"/>
      <tableStyleElement type="secondRowStripe" dxfId="1"/>
    </tableStyle>
    <tableStyle name="분할_26년01월-style 128" pivot="0" count="2">
      <tableStyleElement type="firstRowStripe" dxfId="2"/>
      <tableStyleElement type="secondRowStripe" dxfId="1"/>
    </tableStyle>
    <tableStyle name="분할_26년01월-style 129" pivot="0" count="2">
      <tableStyleElement type="firstRowStripe" dxfId="1"/>
      <tableStyleElement type="secondRowStripe" dxfId="2"/>
    </tableStyle>
    <tableStyle name="분할_26년01월-style 130" pivot="0" count="2">
      <tableStyleElement type="firstRowStripe" dxfId="2"/>
      <tableStyleElement type="secondRowStripe" dxfId="1"/>
    </tableStyle>
    <tableStyle name="분할_26년01월-style 131" pivot="0" count="2">
      <tableStyleElement type="firstRowStripe" dxfId="2"/>
      <tableStyleElement type="secondRowStripe" dxfId="1"/>
    </tableStyle>
    <tableStyle name="분할_26년01월-style 132" pivot="0" count="2">
      <tableStyleElement type="firstRowStripe" dxfId="2"/>
      <tableStyleElement type="secondRowStripe" dxfId="1"/>
    </tableStyle>
    <tableStyle name="분할_26년01월-style 133" pivot="0" count="2">
      <tableStyleElement type="firstRowStripe" dxfId="2"/>
      <tableStyleElement type="secondRowStripe" dxfId="1"/>
    </tableStyle>
    <tableStyle name="분할_26년01월-style 134" pivot="0" count="2">
      <tableStyleElement type="firstRowStripe" dxfId="2"/>
      <tableStyleElement type="secondRowStripe" dxfId="1"/>
    </tableStyle>
    <tableStyle name="분할_26년01월-style 135" pivot="0" count="2">
      <tableStyleElement type="firstRowStripe" dxfId="2"/>
      <tableStyleElement type="secondRowStripe" dxfId="1"/>
    </tableStyle>
    <tableStyle name="분할_26년01월-style 136" pivot="0" count="2">
      <tableStyleElement type="firstRowStripe" dxfId="2"/>
      <tableStyleElement type="secondRowStripe" dxfId="1"/>
    </tableStyle>
    <tableStyle name="분할_26년01월-style 137" pivot="0" count="2">
      <tableStyleElement type="firstRowStripe" dxfId="2"/>
      <tableStyleElement type="secondRowStripe" dxfId="1"/>
    </tableStyle>
    <tableStyle name="분할_26년01월-style 138" pivot="0" count="2">
      <tableStyleElement type="firstRowStripe" dxfId="1"/>
      <tableStyleElement type="secondRowStripe" dxfId="2"/>
    </tableStyle>
    <tableStyle name="분할_26년01월-style 139" pivot="0" count="2">
      <tableStyleElement type="firstRowStripe" dxfId="2"/>
      <tableStyleElement type="secondRowStripe" dxfId="1"/>
    </tableStyle>
    <tableStyle name="분할_26년01월-style 140" pivot="0" count="2">
      <tableStyleElement type="firstRowStripe" dxfId="2"/>
      <tableStyleElement type="secondRowStripe" dxfId="1"/>
    </tableStyle>
    <tableStyle name="분할_26년01월-style 141" pivot="0" count="2">
      <tableStyleElement type="firstRowStripe" dxfId="1"/>
      <tableStyleElement type="secondRowStripe" dxfId="2"/>
    </tableStyle>
    <tableStyle name="분할_26년01월-style 142" pivot="0" count="2">
      <tableStyleElement type="firstRowStripe" dxfId="2"/>
      <tableStyleElement type="secondRowStripe" dxfId="1"/>
    </tableStyle>
    <tableStyle name="분할_26년01월-style 143" pivot="0" count="2">
      <tableStyleElement type="firstRowStripe" dxfId="2"/>
      <tableStyleElement type="secondRowStripe" dxfId="1"/>
    </tableStyle>
    <tableStyle name="분할_26년01월-style 144" pivot="0" count="2">
      <tableStyleElement type="firstRowStripe" dxfId="1"/>
      <tableStyleElement type="secondRowStripe" dxfId="2"/>
    </tableStyle>
    <tableStyle name="분할_26년01월-style 145" pivot="0" count="2">
      <tableStyleElement type="firstRowStripe" dxfId="1"/>
      <tableStyleElement type="secondRowStripe" dxfId="2"/>
    </tableStyle>
    <tableStyle name="분할_26년01월-style 146" pivot="0" count="2">
      <tableStyleElement type="firstRowStripe" dxfId="2"/>
      <tableStyleElement type="secondRowStripe" dxfId="1"/>
    </tableStyle>
    <tableStyle name="분할_26년01월-style 147" pivot="0" count="2">
      <tableStyleElement type="firstRowStripe" dxfId="1"/>
      <tableStyleElement type="secondRowStripe" dxfId="2"/>
    </tableStyle>
    <tableStyle name="분할_26년01월-style 148" pivot="0" count="2">
      <tableStyleElement type="firstRowStripe" dxfId="2"/>
      <tableStyleElement type="secondRowStripe" dxfId="1"/>
    </tableStyle>
    <tableStyle name="분할_26년01월-style 149" pivot="0" count="2">
      <tableStyleElement type="firstRowStripe" dxfId="1"/>
      <tableStyleElement type="secondRowStripe" dxfId="2"/>
    </tableStyle>
    <tableStyle name="분할_26년01월-style 150" pivot="0" count="2">
      <tableStyleElement type="firstRowStripe" dxfId="1"/>
      <tableStyleElement type="secondRowStripe" dxfId="2"/>
    </tableStyle>
    <tableStyle name="분할_26년01월-style 151" pivot="0" count="2">
      <tableStyleElement type="firstRowStripe" dxfId="1"/>
      <tableStyleElement type="secondRowStripe" dxfId="2"/>
    </tableStyle>
    <tableStyle name="분할_26년01월-style 152" pivot="0" count="2">
      <tableStyleElement type="firstRowStripe" dxfId="1"/>
      <tableStyleElement type="secondRowStripe" dxfId="2"/>
    </tableStyle>
    <tableStyle name="분할_26년01월-style 153" pivot="0" count="2">
      <tableStyleElement type="firstRowStripe" dxfId="1"/>
      <tableStyleElement type="secondRowStripe" dxfId="2"/>
    </tableStyle>
    <tableStyle name="분할_26년01월-style 154" pivot="0" count="2">
      <tableStyleElement type="firstRowStripe" dxfId="1"/>
      <tableStyleElement type="secondRowStripe" dxfId="2"/>
    </tableStyle>
    <tableStyle name="분할_26년01월-style 155" pivot="0" count="2">
      <tableStyleElement type="firstRowStripe" dxfId="1"/>
      <tableStyleElement type="secondRowStripe" dxfId="2"/>
    </tableStyle>
    <tableStyle name="분할_26년01월-style 156" pivot="0" count="2">
      <tableStyleElement type="firstRowStripe" dxfId="1"/>
      <tableStyleElement type="secondRowStripe" dxfId="2"/>
    </tableStyle>
    <tableStyle name="분할_26년01월-style 157" pivot="0" count="2">
      <tableStyleElement type="firstRowStripe" dxfId="1"/>
      <tableStyleElement type="secondRowStripe" dxfId="2"/>
    </tableStyle>
    <tableStyle name="분할_26년01월-style 158" pivot="0" count="2">
      <tableStyleElement type="firstRowStripe" dxfId="1"/>
      <tableStyleElement type="secondRowStripe" dxfId="2"/>
    </tableStyle>
    <tableStyle name="분할_26년01월-style 159" pivot="0" count="2">
      <tableStyleElement type="firstRowStripe" dxfId="1"/>
      <tableStyleElement type="secondRowStripe" dxfId="2"/>
    </tableStyle>
    <tableStyle name="분할_26년01월-style 160" pivot="0" count="2">
      <tableStyleElement type="firstRowStripe" dxfId="1"/>
      <tableStyleElement type="secondRowStripe" dxfId="2"/>
    </tableStyle>
    <tableStyle name="분할_26년01월-style 161" pivot="0" count="2">
      <tableStyleElement type="firstRowStripe" dxfId="1"/>
      <tableStyleElement type="secondRowStripe" dxfId="2"/>
    </tableStyle>
    <tableStyle name="분할_26년01월-style 162" pivot="0" count="2">
      <tableStyleElement type="firstRowStripe" dxfId="1"/>
      <tableStyleElement type="secondRowStripe" dxfId="2"/>
    </tableStyle>
    <tableStyle name="분할_26년01월-style 163" pivot="0" count="2">
      <tableStyleElement type="firstRowStripe" dxfId="1"/>
      <tableStyleElement type="secondRowStripe" dxfId="2"/>
    </tableStyle>
    <tableStyle name="분할_26년01월-style 164" pivot="0" count="2">
      <tableStyleElement type="firstRowStripe" dxfId="1"/>
      <tableStyleElement type="secondRowStripe" dxfId="2"/>
    </tableStyle>
    <tableStyle name="분할_26년01월-style 165" pivot="0" count="2">
      <tableStyleElement type="firstRowStripe" dxfId="1"/>
      <tableStyleElement type="secondRowStripe" dxfId="2"/>
    </tableStyle>
    <tableStyle name="분할_26년01월-style 166" pivot="0" count="2">
      <tableStyleElement type="firstRowStripe" dxfId="1"/>
      <tableStyleElement type="secondRowStripe" dxfId="2"/>
    </tableStyle>
    <tableStyle name="분할_26년01월-style 167" pivot="0" count="2">
      <tableStyleElement type="firstRowStripe" dxfId="1"/>
      <tableStyleElement type="secondRowStripe" dxfId="2"/>
    </tableStyle>
    <tableStyle name="분할_26년01월-style 168" pivot="0" count="2">
      <tableStyleElement type="firstRowStripe" dxfId="1"/>
      <tableStyleElement type="secondRowStripe" dxfId="2"/>
    </tableStyle>
    <tableStyle name="분할_26년01월-style 169" pivot="0" count="2">
      <tableStyleElement type="firstRowStripe" dxfId="2"/>
      <tableStyleElement type="secondRowStripe" dxfId="1"/>
    </tableStyle>
    <tableStyle name="분할_26년01월-style 170" pivot="0" count="2">
      <tableStyleElement type="firstRowStripe" dxfId="1"/>
      <tableStyleElement type="secondRowStripe" dxfId="2"/>
    </tableStyle>
    <tableStyle name="분할_26년01월-style 171" pivot="0" count="2">
      <tableStyleElement type="firstRowStripe" dxfId="1"/>
      <tableStyleElement type="secondRowStripe" dxfId="2"/>
    </tableStyle>
    <tableStyle name="분할_26년01월-style 172" pivot="0" count="2">
      <tableStyleElement type="firstRowStripe" dxfId="1"/>
      <tableStyleElement type="secondRowStripe" dxfId="2"/>
    </tableStyle>
    <tableStyle name="분할_26년01월-style 173" pivot="0" count="2">
      <tableStyleElement type="firstRowStripe" dxfId="1"/>
      <tableStyleElement type="secondRowStripe" dxfId="2"/>
    </tableStyle>
    <tableStyle name="분할_26년01월-style 174" pivot="0" count="2">
      <tableStyleElement type="firstRowStripe" dxfId="1"/>
      <tableStyleElement type="secondRowStripe" dxfId="2"/>
    </tableStyle>
    <tableStyle name="분할_26년01월-style 175" pivot="0" count="2">
      <tableStyleElement type="firstRowStripe" dxfId="1"/>
      <tableStyleElement type="secondRowStripe" dxfId="2"/>
    </tableStyle>
    <tableStyle name="분할_26년01월-style 176" pivot="0" count="2">
      <tableStyleElement type="firstRowStripe" dxfId="1"/>
      <tableStyleElement type="secondRowStripe" dxfId="2"/>
    </tableStyle>
    <tableStyle name="분할_26년01월-style 177" pivot="0" count="2">
      <tableStyleElement type="firstRowStripe" dxfId="1"/>
      <tableStyleElement type="secondRowStripe" dxfId="2"/>
    </tableStyle>
    <tableStyle name="분할_26년01월-style 178" pivot="0" count="2">
      <tableStyleElement type="firstRowStripe" dxfId="1"/>
      <tableStyleElement type="secondRowStripe" dxfId="2"/>
    </tableStyle>
    <tableStyle name="분할_26년01월-style 179" pivot="0" count="2">
      <tableStyleElement type="firstRowStripe" dxfId="2"/>
      <tableStyleElement type="secondRowStripe" dxfId="1"/>
    </tableStyle>
    <tableStyle name="분할_26년01월-style 180" pivot="0" count="2">
      <tableStyleElement type="firstRowStripe" dxfId="1"/>
      <tableStyleElement type="secondRowStripe" dxfId="2"/>
    </tableStyle>
    <tableStyle name="분할_26년01월-style 181" pivot="0" count="2">
      <tableStyleElement type="firstRowStripe" dxfId="2"/>
      <tableStyleElement type="secondRowStripe" dxfId="1"/>
    </tableStyle>
    <tableStyle name="분할_26년01월-style 182" pivot="0" count="2">
      <tableStyleElement type="firstRowStripe" dxfId="1"/>
      <tableStyleElement type="secondRowStripe" dxfId="2"/>
    </tableStyle>
    <tableStyle name="분할_26년01월-style 183" pivot="0" count="2">
      <tableStyleElement type="firstRowStripe" dxfId="1"/>
      <tableStyleElement type="secondRowStripe" dxfId="2"/>
    </tableStyle>
    <tableStyle name="분할_26년01월-style 184" pivot="0" count="2">
      <tableStyleElement type="firstRowStripe" dxfId="1"/>
      <tableStyleElement type="secondRowStripe" dxfId="2"/>
    </tableStyle>
    <tableStyle name="분할_26년01월-style 185" pivot="0" count="2">
      <tableStyleElement type="firstRowStripe" dxfId="1"/>
      <tableStyleElement type="secondRowStripe" dxfId="2"/>
    </tableStyle>
    <tableStyle name="분할_26년01월-style 186" pivot="0" count="2">
      <tableStyleElement type="firstRowStripe" dxfId="2"/>
      <tableStyleElement type="secondRowStripe" dxfId="1"/>
    </tableStyle>
    <tableStyle name="분할_26년01월-style 187" pivot="0" count="2">
      <tableStyleElement type="firstRowStripe" dxfId="1"/>
      <tableStyleElement type="secondRowStripe" dxfId="2"/>
    </tableStyle>
    <tableStyle name="분할_26년01월-style 188" pivot="0" count="2">
      <tableStyleElement type="firstRowStripe" dxfId="2"/>
      <tableStyleElement type="secondRowStripe" dxfId="1"/>
    </tableStyle>
    <tableStyle name="분할_26년01월-style 189" pivot="0" count="2">
      <tableStyleElement type="firstRowStripe" dxfId="2"/>
      <tableStyleElement type="secondRowStripe" dxfId="1"/>
    </tableStyle>
    <tableStyle name="분할_26년01월-style 190" pivot="0" count="2">
      <tableStyleElement type="firstRowStripe" dxfId="1"/>
      <tableStyleElement type="secondRowStripe" dxfId="2"/>
    </tableStyle>
    <tableStyle name="분할_26년01월-style 191" pivot="0" count="2">
      <tableStyleElement type="firstRowStripe" dxfId="1"/>
      <tableStyleElement type="secondRowStripe" dxfId="2"/>
    </tableStyle>
    <tableStyle name="분할_26년01월-style 192" pivot="0" count="2">
      <tableStyleElement type="firstRowStripe" dxfId="1"/>
      <tableStyleElement type="secondRowStripe" dxfId="2"/>
    </tableStyle>
    <tableStyle name="분할_26년01월-style 193" pivot="0" count="2">
      <tableStyleElement type="firstRowStripe" dxfId="2"/>
      <tableStyleElement type="secondRowStripe" dxfId="1"/>
    </tableStyle>
    <tableStyle name="분할_26년01월-style 194" pivot="0" count="2">
      <tableStyleElement type="firstRowStripe" dxfId="2"/>
      <tableStyleElement type="secondRowStripe" dxfId="1"/>
    </tableStyle>
    <tableStyle name="분할_26년01월-style 195" pivot="0" count="2">
      <tableStyleElement type="firstRowStripe" dxfId="1"/>
      <tableStyleElement type="secondRowStripe" dxfId="2"/>
    </tableStyle>
    <tableStyle name="분할_26년01월-style 196" pivot="0" count="2">
      <tableStyleElement type="firstRowStripe" dxfId="2"/>
      <tableStyleElement type="secondRowStripe" dxfId="1"/>
    </tableStyle>
    <tableStyle name="분할_26년01월-style 197" pivot="0" count="2">
      <tableStyleElement type="firstRowStripe" dxfId="2"/>
      <tableStyleElement type="secondRowStripe" dxfId="1"/>
    </tableStyle>
    <tableStyle name="분할_26년01월-style 198" pivot="0" count="2">
      <tableStyleElement type="firstRowStripe" dxfId="1"/>
      <tableStyleElement type="secondRowStripe" dxfId="2"/>
    </tableStyle>
    <tableStyle name="분할_26년01월-style 199" pivot="0" count="2">
      <tableStyleElement type="firstRowStripe" dxfId="2"/>
      <tableStyleElement type="secondRowStripe" dxfId="1"/>
    </tableStyle>
    <tableStyle name="분할_26년01월-style 200" pivot="0" count="2">
      <tableStyleElement type="firstRowStripe" dxfId="2"/>
      <tableStyleElement type="secondRowStripe" dxfId="1"/>
    </tableStyle>
    <tableStyle name="분할_26년01월-style 201" pivot="0" count="2">
      <tableStyleElement type="firstRowStripe" dxfId="2"/>
      <tableStyleElement type="secondRowStripe" dxfId="1"/>
    </tableStyle>
    <tableStyle name="분할_26년01월-style 202" pivot="0" count="2">
      <tableStyleElement type="firstRowStripe" dxfId="2"/>
      <tableStyleElement type="secondRowStripe" dxfId="1"/>
    </tableStyle>
    <tableStyle name="분할_26년01월-style 203" pivot="0" count="2">
      <tableStyleElement type="firstRowStripe" dxfId="2"/>
      <tableStyleElement type="secondRowStripe" dxfId="1"/>
    </tableStyle>
    <tableStyle name="분할_26년01월-style 204" pivot="0" count="2">
      <tableStyleElement type="firstRowStripe" dxfId="2"/>
      <tableStyleElement type="secondRowStripe" dxfId="1"/>
    </tableStyle>
    <tableStyle name="분할_26년01월-style 205" pivot="0" count="2">
      <tableStyleElement type="firstRowStripe" dxfId="2"/>
      <tableStyleElement type="secondRowStripe" dxfId="1"/>
    </tableStyle>
    <tableStyle name="분할_26년01월-style 206" pivot="0" count="2">
      <tableStyleElement type="firstRowStripe" dxfId="2"/>
      <tableStyleElement type="secondRowStripe" dxfId="1"/>
    </tableStyle>
    <tableStyle name="분할_26년01월-style 207" pivot="0" count="2">
      <tableStyleElement type="firstRowStripe" dxfId="1"/>
      <tableStyleElement type="secondRowStripe" dxfId="2"/>
    </tableStyle>
    <tableStyle name="분할_26년01월-style 208" pivot="0" count="2">
      <tableStyleElement type="firstRowStripe" dxfId="1"/>
      <tableStyleElement type="secondRowStripe" dxfId="2"/>
    </tableStyle>
    <tableStyle name="분할_26년01월-style 209" pivot="0" count="2">
      <tableStyleElement type="firstRowStripe" dxfId="1"/>
      <tableStyleElement type="secondRowStripe" dxfId="2"/>
    </tableStyle>
    <tableStyle name="분할_26년01월-style 210" pivot="0" count="2">
      <tableStyleElement type="firstRowStripe" dxfId="1"/>
      <tableStyleElement type="secondRowStripe" dxfId="2"/>
    </tableStyle>
    <tableStyle name="분할_26년01월-style 211" pivot="0" count="2">
      <tableStyleElement type="firstRowStripe" dxfId="2"/>
      <tableStyleElement type="secondRowStripe" dxfId="1"/>
    </tableStyle>
    <tableStyle name="분할_26년01월-style 212" pivot="0" count="2">
      <tableStyleElement type="firstRowStripe" dxfId="2"/>
      <tableStyleElement type="secondRowStripe" dxfId="1"/>
    </tableStyle>
    <tableStyle name="분할_26년01월-style 213" pivot="0" count="2">
      <tableStyleElement type="firstRowStripe" dxfId="1"/>
      <tableStyleElement type="secondRowStripe" dxfId="2"/>
    </tableStyle>
    <tableStyle name="분할_26년01월-style 214" pivot="0" count="2">
      <tableStyleElement type="firstRowStripe" dxfId="2"/>
      <tableStyleElement type="secondRowStripe" dxfId="1"/>
    </tableStyle>
    <tableStyle name="분할_26년01월-style 215" pivot="0" count="2">
      <tableStyleElement type="firstRowStripe" dxfId="2"/>
      <tableStyleElement type="secondRowStripe" dxfId="1"/>
    </tableStyle>
    <tableStyle name="분할_26년01월-style 216" pivot="0" count="2">
      <tableStyleElement type="firstRowStripe" dxfId="2"/>
      <tableStyleElement type="secondRowStripe" dxfId="1"/>
    </tableStyle>
    <tableStyle name="분할_26년01월-style 217" pivot="0" count="2">
      <tableStyleElement type="firstRowStripe" dxfId="1"/>
      <tableStyleElement type="secondRowStripe" dxfId="2"/>
    </tableStyle>
    <tableStyle name="분할_26년01월-style 218" pivot="0" count="2">
      <tableStyleElement type="firstRowStripe" dxfId="1"/>
      <tableStyleElement type="secondRowStripe" dxfId="2"/>
    </tableStyle>
    <tableStyle name="분할_26년01월-style 219" pivot="0" count="2">
      <tableStyleElement type="firstRowStripe" dxfId="1"/>
      <tableStyleElement type="secondRowStripe" dxfId="2"/>
    </tableStyle>
    <tableStyle name="분할_26년01월-style 220" pivot="0" count="2">
      <tableStyleElement type="firstRowStripe" dxfId="2"/>
      <tableStyleElement type="secondRowStripe" dxfId="1"/>
    </tableStyle>
    <tableStyle name="분할_26년01월-style 221" pivot="0" count="2">
      <tableStyleElement type="firstRowStripe" dxfId="1"/>
      <tableStyleElement type="secondRowStripe" dxfId="2"/>
    </tableStyle>
    <tableStyle name="분할_26년01월-style 222" pivot="0" count="2">
      <tableStyleElement type="firstRowStripe" dxfId="1"/>
      <tableStyleElement type="secondRowStripe" dxfId="2"/>
    </tableStyle>
    <tableStyle name="분할_26년01월-style 223" pivot="0" count="2">
      <tableStyleElement type="firstRowStripe" dxfId="2"/>
      <tableStyleElement type="secondRowStripe" dxfId="1"/>
    </tableStyle>
    <tableStyle name="분할_26년01월-style 224" pivot="0" count="2">
      <tableStyleElement type="firstRowStripe" dxfId="2"/>
      <tableStyleElement type="secondRowStripe" dxfId="1"/>
    </tableStyle>
    <tableStyle name="분할_26년01월-style 225" pivot="0" count="2">
      <tableStyleElement type="firstRowStripe" dxfId="1"/>
      <tableStyleElement type="secondRowStripe" dxfId="2"/>
    </tableStyle>
    <tableStyle name="분할_26년01월-style 226" pivot="0" count="2">
      <tableStyleElement type="firstRowStripe" dxfId="2"/>
      <tableStyleElement type="secondRowStripe" dxfId="1"/>
    </tableStyle>
    <tableStyle name="분할_26년01월-style 227" pivot="0" count="2">
      <tableStyleElement type="firstRowStripe" dxfId="2"/>
      <tableStyleElement type="secondRowStripe" dxfId="1"/>
    </tableStyle>
    <tableStyle name="분할_26년01월-style 228" pivot="0" count="2">
      <tableStyleElement type="firstRowStripe" dxfId="2"/>
      <tableStyleElement type="secondRowStripe" dxfId="1"/>
    </tableStyle>
    <tableStyle name="분할_26년01월-style 229" pivot="0" count="2">
      <tableStyleElement type="firstRowStripe" dxfId="1"/>
      <tableStyleElement type="secondRowStripe" dxfId="2"/>
    </tableStyle>
    <tableStyle name="분할_26년01월-style 230" pivot="0" count="2">
      <tableStyleElement type="firstRowStripe" dxfId="2"/>
      <tableStyleElement type="secondRowStripe" dxfId="1"/>
    </tableStyle>
    <tableStyle name="분할_26년01월-style 231" pivot="0" count="2">
      <tableStyleElement type="firstRowStripe" dxfId="2"/>
      <tableStyleElement type="secondRowStripe" dxfId="1"/>
    </tableStyle>
    <tableStyle name="분할_26년01월-style 232" pivot="0" count="2">
      <tableStyleElement type="firstRowStripe" dxfId="1"/>
      <tableStyleElement type="secondRowStripe" dxfId="2"/>
    </tableStyle>
    <tableStyle name="분할_26년01월-style 233" pivot="0" count="2">
      <tableStyleElement type="firstRowStripe" dxfId="1"/>
      <tableStyleElement type="secondRowStripe" dxfId="2"/>
    </tableStyle>
    <tableStyle name="분할_26년01월-style 234" pivot="0" count="2">
      <tableStyleElement type="firstRowStripe" dxfId="1"/>
      <tableStyleElement type="secondRowStripe" dxfId="2"/>
    </tableStyle>
    <tableStyle name="분할_26년01월-style 235" pivot="0" count="2">
      <tableStyleElement type="firstRowStripe" dxfId="1"/>
      <tableStyleElement type="secondRowStripe" dxfId="2"/>
    </tableStyle>
    <tableStyle name="분할_26년01월-style 236" pivot="0" count="2">
      <tableStyleElement type="firstRowStripe" dxfId="2"/>
      <tableStyleElement type="secondRowStripe" dxfId="1"/>
    </tableStyle>
    <tableStyle name="분할_26년01월-style 237" pivot="0" count="2">
      <tableStyleElement type="firstRowStripe" dxfId="2"/>
      <tableStyleElement type="secondRowStripe" dxfId="1"/>
    </tableStyle>
    <tableStyle name="분할_26년01월-style 238" pivot="0" count="2">
      <tableStyleElement type="firstRowStripe" dxfId="1"/>
      <tableStyleElement type="secondRowStripe" dxfId="2"/>
    </tableStyle>
    <tableStyle name="분할_26년01월-style 239" pivot="0" count="2">
      <tableStyleElement type="firstRowStripe" dxfId="2"/>
      <tableStyleElement type="secondRowStripe" dxfId="1"/>
    </tableStyle>
    <tableStyle name="분할_26년01월-style 240" pivot="0" count="2">
      <tableStyleElement type="firstRowStripe" dxfId="2"/>
      <tableStyleElement type="secondRowStripe" dxfId="1"/>
    </tableStyle>
    <tableStyle name="분할_26년01월-style 241" pivot="0" count="2">
      <tableStyleElement type="firstRowStripe" dxfId="2"/>
      <tableStyleElement type="secondRowStripe" dxfId="1"/>
    </tableStyle>
    <tableStyle name="분할_26년01월-style 242" pivot="0" count="2">
      <tableStyleElement type="firstRowStripe" dxfId="2"/>
      <tableStyleElement type="secondRowStripe" dxfId="1"/>
    </tableStyle>
    <tableStyle name="분할_26년01월-style 243" pivot="0" count="2">
      <tableStyleElement type="firstRowStripe" dxfId="2"/>
      <tableStyleElement type="secondRowStripe" dxfId="1"/>
    </tableStyle>
    <tableStyle name="분할_26년01월-style 244" pivot="0" count="2">
      <tableStyleElement type="firstRowStripe" dxfId="1"/>
      <tableStyleElement type="secondRowStripe" dxfId="2"/>
    </tableStyle>
    <tableStyle name="분할_26년01월-style 245" pivot="0" count="2">
      <tableStyleElement type="firstRowStripe" dxfId="1"/>
      <tableStyleElement type="secondRowStripe" dxfId="2"/>
    </tableStyle>
    <tableStyle name="분할_26년01월-style 246" pivot="0" count="2">
      <tableStyleElement type="firstRowStripe" dxfId="2"/>
      <tableStyleElement type="secondRowStripe" dxfId="1"/>
    </tableStyle>
    <tableStyle name="분할_26년01월-style 247" pivot="0" count="2">
      <tableStyleElement type="firstRowStripe" dxfId="1"/>
      <tableStyleElement type="secondRowStripe" dxfId="2"/>
    </tableStyle>
    <tableStyle name="분할_26년01월-style 248" pivot="0" count="2">
      <tableStyleElement type="firstRowStripe" dxfId="2"/>
      <tableStyleElement type="secondRowStripe" dxfId="1"/>
    </tableStyle>
    <tableStyle name="분할_26년01월-style 249" pivot="0" count="2">
      <tableStyleElement type="firstRowStripe" dxfId="2"/>
      <tableStyleElement type="secondRowStripe" dxfId="1"/>
    </tableStyle>
    <tableStyle name="분할_26년01월-style 250" pivot="0" count="2">
      <tableStyleElement type="firstRowStripe" dxfId="1"/>
      <tableStyleElement type="secondRowStripe" dxfId="2"/>
    </tableStyle>
    <tableStyle name="분할_26년01월-style 251" pivot="0" count="2">
      <tableStyleElement type="firstRowStripe" dxfId="2"/>
      <tableStyleElement type="secondRowStripe" dxfId="1"/>
    </tableStyle>
    <tableStyle name="분할_26년01월-style 252" pivot="0" count="2">
      <tableStyleElement type="firstRowStripe" dxfId="1"/>
      <tableStyleElement type="secondRowStripe" dxfId="2"/>
    </tableStyle>
    <tableStyle name="분할_26년01월-style 253" pivot="0" count="2">
      <tableStyleElement type="firstRowStripe" dxfId="2"/>
      <tableStyleElement type="secondRowStripe" dxfId="1"/>
    </tableStyle>
    <tableStyle name="분할_26년01월-style 254" pivot="0" count="2">
      <tableStyleElement type="firstRowStripe" dxfId="2"/>
      <tableStyleElement type="secondRowStripe" dxfId="1"/>
    </tableStyle>
    <tableStyle name="분할_26년01월-style 255" pivot="0" count="2">
      <tableStyleElement type="firstRowStripe" dxfId="2"/>
      <tableStyleElement type="secondRowStripe" dxfId="1"/>
    </tableStyle>
    <tableStyle name="분할_26년01월-style 256" pivot="0" count="2">
      <tableStyleElement type="firstRowStripe" dxfId="1"/>
      <tableStyleElement type="secondRowStripe" dxfId="2"/>
    </tableStyle>
    <tableStyle name="분할_26년01월-style 257" pivot="0" count="2">
      <tableStyleElement type="firstRowStripe" dxfId="1"/>
      <tableStyleElement type="secondRowStripe" dxfId="2"/>
    </tableStyle>
    <tableStyle name="분할_26년01월-style 258" pivot="0" count="2">
      <tableStyleElement type="firstRowStripe" dxfId="2"/>
      <tableStyleElement type="secondRowStripe" dxfId="1"/>
    </tableStyle>
    <tableStyle name="분할_26년01월-style 259" pivot="0" count="2">
      <tableStyleElement type="firstRowStripe" dxfId="1"/>
      <tableStyleElement type="secondRowStripe" dxfId="2"/>
    </tableStyle>
    <tableStyle name="분할_26년01월-style 260" pivot="0" count="2">
      <tableStyleElement type="firstRowStripe" dxfId="1"/>
      <tableStyleElement type="secondRowStripe" dxfId="2"/>
    </tableStyle>
    <tableStyle name="분할_26년01월-style 261" pivot="0" count="2">
      <tableStyleElement type="firstRowStripe" dxfId="2"/>
      <tableStyleElement type="secondRowStripe" dxfId="1"/>
    </tableStyle>
    <tableStyle name="분할_26년01월-style 262" pivot="0" count="2">
      <tableStyleElement type="firstRowStripe" dxfId="2"/>
      <tableStyleElement type="secondRowStripe" dxfId="1"/>
    </tableStyle>
    <tableStyle name="분할_26년01월-style 263" pivot="0" count="2">
      <tableStyleElement type="firstRowStripe" dxfId="1"/>
      <tableStyleElement type="secondRowStripe" dxfId="2"/>
    </tableStyle>
    <tableStyle name="분할_26년01월-style 264" pivot="0" count="2">
      <tableStyleElement type="firstRowStripe" dxfId="1"/>
      <tableStyleElement type="secondRowStripe" dxfId="2"/>
    </tableStyle>
    <tableStyle name="분할_26년01월-style 265" pivot="0" count="2">
      <tableStyleElement type="firstRowStripe" dxfId="1"/>
      <tableStyleElement type="secondRowStripe" dxfId="2"/>
    </tableStyle>
    <tableStyle name="분할_26년01월-style 266" pivot="0" count="2">
      <tableStyleElement type="firstRowStripe" dxfId="2"/>
      <tableStyleElement type="secondRowStripe" dxfId="1"/>
    </tableStyle>
    <tableStyle name="분할_26년01월-style 267" pivot="0" count="2">
      <tableStyleElement type="firstRowStripe" dxfId="2"/>
      <tableStyleElement type="secondRowStripe" dxfId="1"/>
    </tableStyle>
    <tableStyle name="분할_26년01월-style 268" pivot="0" count="2">
      <tableStyleElement type="firstRowStripe" dxfId="2"/>
      <tableStyleElement type="secondRowStripe" dxfId="1"/>
    </tableStyle>
    <tableStyle name="분할_26년01월-style 269" pivot="0" count="2">
      <tableStyleElement type="firstRowStripe" dxfId="1"/>
      <tableStyleElement type="secondRowStripe" dxfId="2"/>
    </tableStyle>
    <tableStyle name="분할_26년01월-style 270" pivot="0" count="2">
      <tableStyleElement type="firstRowStripe" dxfId="1"/>
      <tableStyleElement type="secondRowStripe" dxfId="2"/>
    </tableStyle>
    <tableStyle name="분할_26년01월-style 271" pivot="0" count="2">
      <tableStyleElement type="firstRowStripe" dxfId="2"/>
      <tableStyleElement type="secondRowStripe" dxfId="1"/>
    </tableStyle>
    <tableStyle name="분할_26년01월-style 272" pivot="0" count="2">
      <tableStyleElement type="firstRowStripe" dxfId="2"/>
      <tableStyleElement type="secondRowStripe" dxfId="1"/>
    </tableStyle>
    <tableStyle name="분할_26년01월-style 273" pivot="0" count="2">
      <tableStyleElement type="firstRowStripe" dxfId="1"/>
      <tableStyleElement type="secondRowStripe" dxfId="2"/>
    </tableStyle>
    <tableStyle name="분할_26년01월-style 274" pivot="0" count="2">
      <tableStyleElement type="firstRowStripe" dxfId="1"/>
      <tableStyleElement type="secondRowStripe" dxfId="2"/>
    </tableStyle>
    <tableStyle name="분할_26년01월-style 275" pivot="0" count="2">
      <tableStyleElement type="firstRowStripe" dxfId="2"/>
      <tableStyleElement type="secondRowStripe" dxfId="1"/>
    </tableStyle>
    <tableStyle name="분할_26년01월-style 276" pivot="0" count="2">
      <tableStyleElement type="firstRowStripe" dxfId="2"/>
      <tableStyleElement type="secondRowStripe" dxfId="1"/>
    </tableStyle>
    <tableStyle name="분할_26년01월-style 277" pivot="0" count="2">
      <tableStyleElement type="firstRowStripe" dxfId="2"/>
      <tableStyleElement type="secondRowStripe" dxfId="1"/>
    </tableStyle>
    <tableStyle name="분할_26년01월-style 278" pivot="0" count="2">
      <tableStyleElement type="firstRowStripe" dxfId="1"/>
      <tableStyleElement type="secondRowStripe" dxfId="2"/>
    </tableStyle>
    <tableStyle name="분할_26년01월-style 279" pivot="0" count="2">
      <tableStyleElement type="firstRowStripe" dxfId="1"/>
      <tableStyleElement type="secondRowStripe" dxfId="2"/>
    </tableStyle>
    <tableStyle name="분할_26년01월-style 280" pivot="0" count="2">
      <tableStyleElement type="firstRowStripe" dxfId="2"/>
      <tableStyleElement type="secondRowStripe" dxfId="1"/>
    </tableStyle>
    <tableStyle name="분할_26년01월-style 281" pivot="0" count="2">
      <tableStyleElement type="firstRowStripe" dxfId="2"/>
      <tableStyleElement type="secondRowStripe" dxfId="1"/>
    </tableStyle>
    <tableStyle name="분할_26년01월-style 282" pivot="0" count="2">
      <tableStyleElement type="firstRowStripe" dxfId="2"/>
      <tableStyleElement type="secondRowStripe" dxfId="1"/>
    </tableStyle>
    <tableStyle name="분할_26년01월-style 283" pivot="0" count="2">
      <tableStyleElement type="firstRowStripe" dxfId="2"/>
      <tableStyleElement type="secondRowStripe" dxfId="1"/>
    </tableStyle>
    <tableStyle name="분할_26년01월-style 284" pivot="0" count="2">
      <tableStyleElement type="firstRowStripe" dxfId="1"/>
      <tableStyleElement type="secondRowStripe" dxfId="2"/>
    </tableStyle>
    <tableStyle name="분할_26년01월-style 285" pivot="0" count="2">
      <tableStyleElement type="firstRowStripe" dxfId="1"/>
      <tableStyleElement type="secondRowStripe" dxfId="2"/>
    </tableStyle>
    <tableStyle name="분할_26년01월-style 286" pivot="0" count="2">
      <tableStyleElement type="firstRowStripe" dxfId="1"/>
      <tableStyleElement type="secondRowStripe" dxfId="2"/>
    </tableStyle>
    <tableStyle name="분할_26년01월-style 287" pivot="0" count="2">
      <tableStyleElement type="firstRowStripe" dxfId="2"/>
      <tableStyleElement type="secondRowStripe" dxfId="1"/>
    </tableStyle>
    <tableStyle name="분할_26년01월-style 288" pivot="0" count="2">
      <tableStyleElement type="firstRowStripe" dxfId="1"/>
      <tableStyleElement type="secondRowStripe" dxfId="2"/>
    </tableStyle>
    <tableStyle name="분할_26년01월-style 289" pivot="0" count="2">
      <tableStyleElement type="firstRowStripe" dxfId="1"/>
      <tableStyleElement type="secondRowStripe" dxfId="2"/>
    </tableStyle>
    <tableStyle name="분할_26년01월-style 290" pivot="0" count="2">
      <tableStyleElement type="firstRowStripe" dxfId="1"/>
      <tableStyleElement type="secondRowStripe" dxfId="2"/>
    </tableStyle>
    <tableStyle name="분할_26년01월-style 291" pivot="0" count="2">
      <tableStyleElement type="firstRowStripe" dxfId="1"/>
      <tableStyleElement type="secondRowStripe" dxfId="2"/>
    </tableStyle>
    <tableStyle name="분할_26년01월-style 292" pivot="0" count="2">
      <tableStyleElement type="firstRowStripe" dxfId="1"/>
      <tableStyleElement type="secondRowStripe" dxfId="2"/>
    </tableStyle>
    <tableStyle name="분할_26년01월-style 293" pivot="0" count="2">
      <tableStyleElement type="firstRowStripe" dxfId="1"/>
      <tableStyleElement type="secondRowStripe" dxfId="2"/>
    </tableStyle>
    <tableStyle name="분할_26년01월-style 294" pivot="0" count="2">
      <tableStyleElement type="firstRowStripe" dxfId="1"/>
      <tableStyleElement type="secondRowStripe" dxfId="2"/>
    </tableStyle>
    <tableStyle name="분할_26년01월-style 295" pivot="0" count="2">
      <tableStyleElement type="firstRowStripe" dxfId="2"/>
      <tableStyleElement type="secondRowStripe" dxfId="1"/>
    </tableStyle>
    <tableStyle name="분할_26년01월-style 296" pivot="0" count="2">
      <tableStyleElement type="firstRowStripe" dxfId="2"/>
      <tableStyleElement type="secondRowStripe" dxfId="1"/>
    </tableStyle>
    <tableStyle name="분할_26년01월-style 297" pivot="0" count="2">
      <tableStyleElement type="firstRowStripe" dxfId="2"/>
      <tableStyleElement type="secondRowStripe" dxfId="1"/>
    </tableStyle>
    <tableStyle name="분할_26년01월-style 298" pivot="0" count="2">
      <tableStyleElement type="firstRowStripe" dxfId="1"/>
      <tableStyleElement type="secondRowStripe" dxfId="2"/>
    </tableStyle>
    <tableStyle name="분할_26년01월-style 299" pivot="0" count="2">
      <tableStyleElement type="firstRowStripe" dxfId="2"/>
      <tableStyleElement type="secondRowStripe" dxfId="1"/>
    </tableStyle>
    <tableStyle name="분할_26년01월-style 300" pivot="0" count="2">
      <tableStyleElement type="firstRowStripe" dxfId="2"/>
      <tableStyleElement type="secondRowStripe" dxfId="1"/>
    </tableStyle>
    <tableStyle name="분할_26년01월-style 301" pivot="0" count="2">
      <tableStyleElement type="firstRowStripe" dxfId="1"/>
      <tableStyleElement type="secondRowStripe" dxfId="2"/>
    </tableStyle>
    <tableStyle name="분할_26년01월-style 302" pivot="0" count="2">
      <tableStyleElement type="firstRowStripe" dxfId="2"/>
      <tableStyleElement type="secondRowStripe" dxfId="1"/>
    </tableStyle>
    <tableStyle name="분할_26년01월-style 303" pivot="0" count="2">
      <tableStyleElement type="firstRowStripe" dxfId="1"/>
      <tableStyleElement type="secondRowStripe" dxfId="2"/>
    </tableStyle>
    <tableStyle name="분할_26년01월-style 304" pivot="0" count="2">
      <tableStyleElement type="firstRowStripe" dxfId="2"/>
      <tableStyleElement type="secondRowStripe" dxfId="1"/>
    </tableStyle>
    <tableStyle name="분할_26년01월-style 305" pivot="0" count="2">
      <tableStyleElement type="firstRowStripe" dxfId="2"/>
      <tableStyleElement type="secondRowStripe" dxfId="1"/>
    </tableStyle>
    <tableStyle name="분할_26년01월-style 306" pivot="0" count="2">
      <tableStyleElement type="firstRowStripe" dxfId="2"/>
      <tableStyleElement type="secondRowStripe" dxfId="1"/>
    </tableStyle>
    <tableStyle name="분할_26년01월-style 307" pivot="0" count="2">
      <tableStyleElement type="firstRowStripe" dxfId="2"/>
      <tableStyleElement type="secondRowStripe" dxfId="1"/>
    </tableStyle>
    <tableStyle name="분할_26년01월-style 308" pivot="0" count="2">
      <tableStyleElement type="firstRowStripe" dxfId="1"/>
      <tableStyleElement type="secondRowStripe" dxfId="2"/>
    </tableStyle>
    <tableStyle name="분할_26년01월-style 309" pivot="0" count="2">
      <tableStyleElement type="firstRowStripe" dxfId="1"/>
      <tableStyleElement type="secondRowStripe" dxfId="2"/>
    </tableStyle>
    <tableStyle name="분할_26년01월-style 310" pivot="0" count="2">
      <tableStyleElement type="firstRowStripe" dxfId="1"/>
      <tableStyleElement type="secondRowStripe" dxfId="2"/>
    </tableStyle>
    <tableStyle name="분할_26년01월-style 311" pivot="0" count="2">
      <tableStyleElement type="firstRowStripe" dxfId="1"/>
      <tableStyleElement type="secondRowStripe" dxfId="2"/>
    </tableStyle>
    <tableStyle name="분할_26년01월-style 312" pivot="0" count="2">
      <tableStyleElement type="firstRowStripe" dxfId="1"/>
      <tableStyleElement type="secondRowStripe" dxfId="2"/>
    </tableStyle>
    <tableStyle name="분할_26년01월-style 313" pivot="0" count="2">
      <tableStyleElement type="firstRowStripe" dxfId="1"/>
      <tableStyleElement type="secondRowStripe" dxfId="2"/>
    </tableStyle>
    <tableStyle name="분할_26년01월-style 314" pivot="0" count="2">
      <tableStyleElement type="firstRowStripe" dxfId="1"/>
      <tableStyleElement type="secondRowStripe" dxfId="2"/>
    </tableStyle>
    <tableStyle name="분할_26년01월-style 315" pivot="0" count="2">
      <tableStyleElement type="firstRowStripe" dxfId="2"/>
      <tableStyleElement type="secondRowStripe" dxfId="1"/>
    </tableStyle>
    <tableStyle name="분할_26년01월-style 316" pivot="0" count="2">
      <tableStyleElement type="firstRowStripe" dxfId="1"/>
      <tableStyleElement type="secondRowStripe" dxfId="2"/>
    </tableStyle>
    <tableStyle name="분할_26년01월-style 317" pivot="0" count="2">
      <tableStyleElement type="firstRowStripe" dxfId="1"/>
      <tableStyleElement type="secondRowStripe" dxfId="2"/>
    </tableStyle>
    <tableStyle name="분할_26년01월-style 318" pivot="0" count="2">
      <tableStyleElement type="firstRowStripe" dxfId="2"/>
      <tableStyleElement type="secondRowStripe" dxfId="1"/>
    </tableStyle>
    <tableStyle name="분할_26년01월-style 319" pivot="0" count="2">
      <tableStyleElement type="firstRowStripe" dxfId="2"/>
      <tableStyleElement type="secondRowStripe" dxfId="1"/>
    </tableStyle>
    <tableStyle name="분할_26년01월-style 320" pivot="0" count="2">
      <tableStyleElement type="firstRowStripe" dxfId="1"/>
      <tableStyleElement type="secondRowStripe" dxfId="2"/>
    </tableStyle>
    <tableStyle name="분할_26년01월-style 321" pivot="0" count="2">
      <tableStyleElement type="firstRowStripe" dxfId="1"/>
      <tableStyleElement type="secondRowStripe" dxfId="2"/>
    </tableStyle>
    <tableStyle name="분할_26년01월-style 322" pivot="0" count="2">
      <tableStyleElement type="firstRowStripe" dxfId="1"/>
      <tableStyleElement type="secondRowStripe" dxfId="2"/>
    </tableStyle>
    <tableStyle name="분할_26년01월-style 323" pivot="0" count="2">
      <tableStyleElement type="firstRowStripe" dxfId="1"/>
      <tableStyleElement type="secondRowStripe" dxfId="2"/>
    </tableStyle>
    <tableStyle name="분할_26년01월-style 324" pivot="0" count="2">
      <tableStyleElement type="firstRowStripe" dxfId="2"/>
      <tableStyleElement type="secondRowStripe" dxfId="1"/>
    </tableStyle>
    <tableStyle name="분할_26년01월-style 325" pivot="0" count="2">
      <tableStyleElement type="firstRowStripe" dxfId="2"/>
      <tableStyleElement type="secondRowStripe" dxfId="1"/>
    </tableStyle>
    <tableStyle name="분할_26년01월-style 326" pivot="0" count="2">
      <tableStyleElement type="firstRowStripe" dxfId="2"/>
      <tableStyleElement type="secondRowStripe" dxfId="1"/>
    </tableStyle>
    <tableStyle name="분할_26년01월-style 327" pivot="0" count="2">
      <tableStyleElement type="firstRowStripe" dxfId="1"/>
      <tableStyleElement type="secondRowStripe" dxfId="2"/>
    </tableStyle>
    <tableStyle name="분할_26년01월-style 328" pivot="0" count="2">
      <tableStyleElement type="firstRowStripe" dxfId="2"/>
      <tableStyleElement type="secondRowStripe" dxfId="1"/>
    </tableStyle>
    <tableStyle name="분할_26년01월-style 329" pivot="0" count="2">
      <tableStyleElement type="firstRowStripe" dxfId="2"/>
      <tableStyleElement type="secondRowStripe" dxfId="1"/>
    </tableStyle>
    <tableStyle name="분할_26년01월-style 330" pivot="0" count="2">
      <tableStyleElement type="firstRowStripe" dxfId="2"/>
      <tableStyleElement type="secondRowStripe" dxfId="1"/>
    </tableStyle>
    <tableStyle name="분할_26년01월-style 331" pivot="0" count="2">
      <tableStyleElement type="firstRowStripe" dxfId="2"/>
      <tableStyleElement type="secondRowStripe" dxfId="1"/>
    </tableStyle>
    <tableStyle name="분할_26년01월-style 332" pivot="0" count="2">
      <tableStyleElement type="firstRowStripe" dxfId="2"/>
      <tableStyleElement type="secondRowStripe" dxfId="1"/>
    </tableStyle>
    <tableStyle name="분할_26년01월-style 333" pivot="0" count="2">
      <tableStyleElement type="firstRowStripe" dxfId="1"/>
      <tableStyleElement type="secondRowStripe" dxfId="2"/>
    </tableStyle>
    <tableStyle name="분할_26년01월-style 334" pivot="0" count="2">
      <tableStyleElement type="firstRowStripe" dxfId="2"/>
      <tableStyleElement type="secondRowStripe" dxfId="1"/>
    </tableStyle>
    <tableStyle name="분할_26년01월-style 335" pivot="0" count="2">
      <tableStyleElement type="firstRowStripe" dxfId="1"/>
      <tableStyleElement type="secondRowStripe" dxfId="2"/>
    </tableStyle>
    <tableStyle name="분할_26년01월-style 336" pivot="0" count="2">
      <tableStyleElement type="firstRowStripe" dxfId="1"/>
      <tableStyleElement type="secondRowStripe" dxfId="2"/>
    </tableStyle>
    <tableStyle name="분할_26년01월-style 337" pivot="0" count="2">
      <tableStyleElement type="firstRowStripe" dxfId="2"/>
      <tableStyleElement type="secondRowStripe" dxfId="1"/>
    </tableStyle>
    <tableStyle name="분할_26년01월-style 338" pivot="0" count="2">
      <tableStyleElement type="firstRowStripe" dxfId="2"/>
      <tableStyleElement type="secondRowStripe" dxfId="1"/>
    </tableStyle>
    <tableStyle name="분할_26년01월-style 339" pivot="0" count="2">
      <tableStyleElement type="firstRowStripe" dxfId="1"/>
      <tableStyleElement type="secondRowStripe" dxfId="2"/>
    </tableStyle>
    <tableStyle name="분할_26년01월-style 340" pivot="0" count="2">
      <tableStyleElement type="firstRowStripe" dxfId="1"/>
      <tableStyleElement type="secondRowStripe" dxfId="2"/>
    </tableStyle>
    <tableStyle name="분할_26년01월-style 341" pivot="0" count="2">
      <tableStyleElement type="firstRowStripe" dxfId="2"/>
      <tableStyleElement type="secondRowStripe" dxfId="1"/>
    </tableStyle>
    <tableStyle name="분할_26년01월-style 342" pivot="0" count="2">
      <tableStyleElement type="firstRowStripe" dxfId="1"/>
      <tableStyleElement type="secondRowStripe" dxfId="2"/>
    </tableStyle>
    <tableStyle name="분할_26년01월-style 343" pivot="0" count="2">
      <tableStyleElement type="firstRowStripe" dxfId="2"/>
      <tableStyleElement type="secondRowStripe" dxfId="1"/>
    </tableStyle>
    <tableStyle name="분할_26년01월-style 344" pivot="0" count="2">
      <tableStyleElement type="firstRowStripe" dxfId="1"/>
      <tableStyleElement type="secondRowStripe" dxfId="2"/>
    </tableStyle>
    <tableStyle name="분할_26년01월-style 345" pivot="0" count="2">
      <tableStyleElement type="firstRowStripe" dxfId="1"/>
      <tableStyleElement type="secondRowStripe" dxfId="2"/>
    </tableStyle>
    <tableStyle name="분할_26년01월-style 346" pivot="0" count="2">
      <tableStyleElement type="firstRowStripe" dxfId="2"/>
      <tableStyleElement type="secondRowStripe" dxfId="1"/>
    </tableStyle>
    <tableStyle name="분할_26년01월-style 347" pivot="0" count="2">
      <tableStyleElement type="firstRowStripe" dxfId="2"/>
      <tableStyleElement type="secondRowStripe" dxfId="1"/>
    </tableStyle>
    <tableStyle name="분할_26년01월-style 348" pivot="0" count="2">
      <tableStyleElement type="firstRowStripe" dxfId="2"/>
      <tableStyleElement type="secondRowStripe" dxfId="1"/>
    </tableStyle>
    <tableStyle name="분할_26년01월-style 349" pivot="0" count="2">
      <tableStyleElement type="firstRowStripe" dxfId="2"/>
      <tableStyleElement type="secondRowStripe" dxfId="1"/>
    </tableStyle>
    <tableStyle name="분할_26년01월-style 350" pivot="0" count="2">
      <tableStyleElement type="firstRowStripe" dxfId="2"/>
      <tableStyleElement type="secondRowStripe" dxfId="1"/>
    </tableStyle>
    <tableStyle name="분할_26년01월-style 351" pivot="0" count="2">
      <tableStyleElement type="firstRowStripe" dxfId="1"/>
      <tableStyleElement type="secondRowStripe" dxfId="2"/>
    </tableStyle>
    <tableStyle name="분할_26년01월-style 352" pivot="0" count="2">
      <tableStyleElement type="firstRowStripe" dxfId="1"/>
      <tableStyleElement type="secondRowStripe" dxfId="2"/>
    </tableStyle>
    <tableStyle name="분할_26년01월-style 353" pivot="0" count="2">
      <tableStyleElement type="firstRowStripe" dxfId="1"/>
      <tableStyleElement type="secondRowStripe" dxfId="2"/>
    </tableStyle>
    <tableStyle name="분할_26년01월-style 354" pivot="0" count="2">
      <tableStyleElement type="firstRowStripe" dxfId="1"/>
      <tableStyleElement type="secondRowStripe" dxfId="2"/>
    </tableStyle>
    <tableStyle name="분할_26년01월-style 355" pivot="0" count="2">
      <tableStyleElement type="firstRowStripe" dxfId="2"/>
      <tableStyleElement type="secondRowStripe" dxfId="1"/>
    </tableStyle>
    <tableStyle name="분할_26년01월-style 356" pivot="0" count="2">
      <tableStyleElement type="firstRowStripe" dxfId="2"/>
      <tableStyleElement type="secondRowStripe" dxfId="1"/>
    </tableStyle>
    <tableStyle name="분할_26년01월-style 357" pivot="0" count="2">
      <tableStyleElement type="firstRowStripe" dxfId="1"/>
      <tableStyleElement type="secondRowStripe" dxfId="2"/>
    </tableStyle>
    <tableStyle name="분할_26년01월-style 358" pivot="0" count="2">
      <tableStyleElement type="firstRowStripe" dxfId="2"/>
      <tableStyleElement type="secondRowStripe" dxfId="1"/>
    </tableStyle>
    <tableStyle name="분할_26년01월-style 359" pivot="0" count="2">
      <tableStyleElement type="firstRowStripe" dxfId="2"/>
      <tableStyleElement type="secondRowStripe" dxfId="1"/>
    </tableStyle>
    <tableStyle name="분할_26년01월-style 360" pivot="0" count="2">
      <tableStyleElement type="firstRowStripe" dxfId="2"/>
      <tableStyleElement type="secondRowStripe" dxfId="1"/>
    </tableStyle>
    <tableStyle name="분할_26년01월-style 361" pivot="0" count="2">
      <tableStyleElement type="firstRowStripe" dxfId="2"/>
      <tableStyleElement type="secondRowStripe" dxfId="1"/>
    </tableStyle>
    <tableStyle name="분할_26년01월-style 362" pivot="0" count="2">
      <tableStyleElement type="firstRowStripe" dxfId="1"/>
      <tableStyleElement type="secondRowStripe" dxfId="2"/>
    </tableStyle>
    <tableStyle name="분할_26년01월-style 363" pivot="0" count="2">
      <tableStyleElement type="firstRowStripe" dxfId="1"/>
      <tableStyleElement type="secondRowStripe" dxfId="2"/>
    </tableStyle>
    <tableStyle name="분할_26년01월-style 364" pivot="0" count="2">
      <tableStyleElement type="firstRowStripe" dxfId="1"/>
      <tableStyleElement type="secondRowStripe" dxfId="2"/>
    </tableStyle>
    <tableStyle name="분할_26년01월-style 365" pivot="0" count="2">
      <tableStyleElement type="firstRowStripe" dxfId="1"/>
      <tableStyleElement type="secondRowStripe" dxfId="2"/>
    </tableStyle>
    <tableStyle name="분할_26년01월-style 366" pivot="0" count="2">
      <tableStyleElement type="firstRowStripe" dxfId="1"/>
      <tableStyleElement type="secondRowStripe" dxfId="2"/>
    </tableStyle>
    <tableStyle name="분할_26년01월-style 367" pivot="0" count="2">
      <tableStyleElement type="firstRowStripe" dxfId="1"/>
      <tableStyleElement type="secondRowStripe" dxfId="2"/>
    </tableStyle>
    <tableStyle name="분할_26년01월-style 368" pivot="0" count="2">
      <tableStyleElement type="firstRowStripe" dxfId="1"/>
      <tableStyleElement type="secondRowStripe" dxfId="2"/>
    </tableStyle>
    <tableStyle name="분할_26년01월-style 369" pivot="0" count="2">
      <tableStyleElement type="firstRowStripe" dxfId="1"/>
      <tableStyleElement type="secondRowStripe" dxfId="2"/>
    </tableStyle>
    <tableStyle name="분할_26년01월-style 370" pivot="0" count="2">
      <tableStyleElement type="firstRowStripe" dxfId="1"/>
      <tableStyleElement type="secondRowStripe" dxfId="2"/>
    </tableStyle>
    <tableStyle name="분할_26년01월-style 371" pivot="0" count="2">
      <tableStyleElement type="firstRowStripe" dxfId="1"/>
      <tableStyleElement type="secondRowStripe" dxfId="2"/>
    </tableStyle>
    <tableStyle name="분할_26년01월-style 372" pivot="0" count="2">
      <tableStyleElement type="firstRowStripe" dxfId="2"/>
      <tableStyleElement type="secondRowStripe" dxfId="1"/>
    </tableStyle>
    <tableStyle name="분할_26년01월-style 373" pivot="0" count="2">
      <tableStyleElement type="firstRowStripe" dxfId="1"/>
      <tableStyleElement type="secondRowStripe" dxfId="2"/>
    </tableStyle>
    <tableStyle name="분할_26년01월-style 374" pivot="0" count="2">
      <tableStyleElement type="firstRowStripe" dxfId="2"/>
      <tableStyleElement type="secondRowStripe" dxfId="1"/>
    </tableStyle>
    <tableStyle name="분할_26년01월-style 375" pivot="0" count="2">
      <tableStyleElement type="firstRowStripe" dxfId="1"/>
      <tableStyleElement type="secondRowStripe" dxfId="2"/>
    </tableStyle>
    <tableStyle name="분할_26년01월-style 376" pivot="0" count="2">
      <tableStyleElement type="firstRowStripe" dxfId="2"/>
      <tableStyleElement type="secondRowStripe" dxfId="1"/>
    </tableStyle>
    <tableStyle name="분할_26년01월-style 377" pivot="0" count="2">
      <tableStyleElement type="firstRowStripe" dxfId="1"/>
      <tableStyleElement type="secondRowStripe" dxfId="2"/>
    </tableStyle>
    <tableStyle name="분할_26년01월-style 378" pivot="0" count="2">
      <tableStyleElement type="firstRowStripe" dxfId="1"/>
      <tableStyleElement type="secondRowStripe" dxfId="2"/>
    </tableStyle>
    <tableStyle name="분할_26년01월-style 379" pivot="0" count="2">
      <tableStyleElement type="firstRowStripe" dxfId="2"/>
      <tableStyleElement type="secondRowStripe" dxfId="1"/>
    </tableStyle>
    <tableStyle name="분할_26년01월-style 380" pivot="0" count="2">
      <tableStyleElement type="firstRowStripe" dxfId="2"/>
      <tableStyleElement type="secondRowStripe" dxfId="1"/>
    </tableStyle>
    <tableStyle name="분할_26년01월-style 381" pivot="0" count="2">
      <tableStyleElement type="firstRowStripe" dxfId="1"/>
      <tableStyleElement type="secondRowStripe" dxfId="2"/>
    </tableStyle>
    <tableStyle name="분할_26년01월-style 382" pivot="0" count="2">
      <tableStyleElement type="firstRowStripe" dxfId="1"/>
      <tableStyleElement type="secondRowStripe" dxfId="2"/>
    </tableStyle>
    <tableStyle name="분할_26년01월-style 383" pivot="0" count="2">
      <tableStyleElement type="firstRowStripe" dxfId="2"/>
      <tableStyleElement type="secondRowStripe" dxfId="1"/>
    </tableStyle>
    <tableStyle name="분할_26년01월-style 384" pivot="0" count="2">
      <tableStyleElement type="firstRowStripe" dxfId="1"/>
      <tableStyleElement type="secondRowStripe" dxfId="2"/>
    </tableStyle>
    <tableStyle name="분할_26년01월-style 385" pivot="0" count="2">
      <tableStyleElement type="firstRowStripe" dxfId="1"/>
      <tableStyleElement type="secondRowStripe" dxfId="2"/>
    </tableStyle>
    <tableStyle name="분할_26년01월-style 386" pivot="0" count="2">
      <tableStyleElement type="firstRowStripe" dxfId="2"/>
      <tableStyleElement type="secondRowStripe" dxfId="1"/>
    </tableStyle>
    <tableStyle name="분할_26년01월-style 387" pivot="0" count="2">
      <tableStyleElement type="firstRowStripe" dxfId="1"/>
      <tableStyleElement type="secondRowStripe" dxfId="2"/>
    </tableStyle>
    <tableStyle name="분할_26년01월-style 388" pivot="0" count="2">
      <tableStyleElement type="firstRowStripe" dxfId="2"/>
      <tableStyleElement type="secondRowStripe" dxfId="1"/>
    </tableStyle>
    <tableStyle name="분할_26년01월-style 389" pivot="0" count="2">
      <tableStyleElement type="firstRowStripe" dxfId="1"/>
      <tableStyleElement type="secondRowStripe" dxfId="2"/>
    </tableStyle>
    <tableStyle name="분할_26년01월-style 390" pivot="0" count="2">
      <tableStyleElement type="firstRowStripe" dxfId="1"/>
      <tableStyleElement type="secondRowStripe" dxfId="2"/>
    </tableStyle>
    <tableStyle name="분할_26년01월-style 391" pivot="0" count="2">
      <tableStyleElement type="firstRowStripe" dxfId="1"/>
      <tableStyleElement type="secondRowStripe" dxfId="2"/>
    </tableStyle>
    <tableStyle name="분할_26년01월-style 392" pivot="0" count="2">
      <tableStyleElement type="firstRowStripe" dxfId="1"/>
      <tableStyleElement type="secondRowStripe" dxfId="2"/>
    </tableStyle>
    <tableStyle name="분할_26년01월-style 393" pivot="0" count="2">
      <tableStyleElement type="firstRowStripe" dxfId="1"/>
      <tableStyleElement type="secondRowStripe" dxfId="2"/>
    </tableStyle>
    <tableStyle name="분할_26년01월-style 394" pivot="0" count="2">
      <tableStyleElement type="firstRowStripe" dxfId="1"/>
      <tableStyleElement type="secondRowStripe" dxfId="2"/>
    </tableStyle>
    <tableStyle name="분할_26년01월-style 395" pivot="0" count="2">
      <tableStyleElement type="firstRowStripe" dxfId="2"/>
      <tableStyleElement type="secondRowStripe" dxfId="1"/>
    </tableStyle>
    <tableStyle name="분할_26년01월-style 396" pivot="0" count="2">
      <tableStyleElement type="firstRowStripe" dxfId="2"/>
      <tableStyleElement type="secondRowStripe" dxfId="1"/>
    </tableStyle>
    <tableStyle name="분할_26년01월-style 397" pivot="0" count="2">
      <tableStyleElement type="firstRowStripe" dxfId="2"/>
      <tableStyleElement type="secondRowStripe" dxfId="1"/>
    </tableStyle>
    <tableStyle name="분할_26년01월-style 398" pivot="0" count="2">
      <tableStyleElement type="firstRowStripe" dxfId="1"/>
      <tableStyleElement type="secondRowStripe" dxfId="2"/>
    </tableStyle>
    <tableStyle name="분할_26년01월-style 399" pivot="0" count="2">
      <tableStyleElement type="firstRowStripe" dxfId="1"/>
      <tableStyleElement type="secondRowStripe" dxfId="2"/>
    </tableStyle>
    <tableStyle name="분할_26년01월-style 400" pivot="0" count="2">
      <tableStyleElement type="firstRowStripe" dxfId="1"/>
      <tableStyleElement type="secondRowStripe" dxfId="2"/>
    </tableStyle>
    <tableStyle name="분할_26년01월-style 401" pivot="0" count="2">
      <tableStyleElement type="firstRowStripe" dxfId="2"/>
      <tableStyleElement type="secondRowStripe" dxfId="1"/>
    </tableStyle>
    <tableStyle name="분할_26년01월-style 402" pivot="0" count="2">
      <tableStyleElement type="firstRowStripe" dxfId="2"/>
      <tableStyleElement type="secondRowStripe" dxfId="1"/>
    </tableStyle>
    <tableStyle name="분할_26년01월-style 403" pivot="0" count="2">
      <tableStyleElement type="firstRowStripe" dxfId="1"/>
      <tableStyleElement type="secondRowStripe" dxfId="2"/>
    </tableStyle>
    <tableStyle name="분할_26년01월-style 404" pivot="0" count="2">
      <tableStyleElement type="firstRowStripe" dxfId="2"/>
      <tableStyleElement type="secondRowStripe" dxfId="1"/>
    </tableStyle>
    <tableStyle name="분할_26년01월-style 405" pivot="0" count="2">
      <tableStyleElement type="firstRowStripe" dxfId="1"/>
      <tableStyleElement type="secondRowStripe" dxfId="2"/>
    </tableStyle>
    <tableStyle name="분할_26년01월-style 406" pivot="0" count="2">
      <tableStyleElement type="firstRowStripe" dxfId="2"/>
      <tableStyleElement type="secondRowStripe" dxfId="1"/>
    </tableStyle>
    <tableStyle name="분할_26년01월-style 407" pivot="0" count="2">
      <tableStyleElement type="firstRowStripe" dxfId="2"/>
      <tableStyleElement type="secondRowStripe" dxfId="1"/>
    </tableStyle>
    <tableStyle name="분할_26년01월-style 408" pivot="0" count="2">
      <tableStyleElement type="firstRowStripe" dxfId="1"/>
      <tableStyleElement type="secondRowStripe" dxfId="2"/>
    </tableStyle>
    <tableStyle name="분할_26년01월-style 409" pivot="0" count="2">
      <tableStyleElement type="firstRowStripe" dxfId="2"/>
      <tableStyleElement type="secondRowStripe" dxfId="1"/>
    </tableStyle>
    <tableStyle name="분할_26년01월-style 410" pivot="0" count="2">
      <tableStyleElement type="firstRowStripe" dxfId="1"/>
      <tableStyleElement type="secondRowStripe" dxfId="2"/>
    </tableStyle>
    <tableStyle name="분할_26년01월-style 411" pivot="0" count="2">
      <tableStyleElement type="firstRowStripe" dxfId="2"/>
      <tableStyleElement type="secondRowStripe" dxfId="1"/>
    </tableStyle>
    <tableStyle name="분할_26년01월-style 412" pivot="0" count="2">
      <tableStyleElement type="firstRowStripe" dxfId="1"/>
      <tableStyleElement type="secondRowStripe" dxfId="2"/>
    </tableStyle>
    <tableStyle name="분할_26년01월-style 413" pivot="0" count="2">
      <tableStyleElement type="firstRowStripe" dxfId="2"/>
      <tableStyleElement type="secondRowStripe" dxfId="1"/>
    </tableStyle>
    <tableStyle name="분할_26년01월-style 414" pivot="0" count="2">
      <tableStyleElement type="firstRowStripe" dxfId="1"/>
      <tableStyleElement type="secondRowStripe" dxfId="2"/>
    </tableStyle>
    <tableStyle name="분할_26년01월-style 415" pivot="0" count="2">
      <tableStyleElement type="firstRowStripe" dxfId="2"/>
      <tableStyleElement type="secondRowStripe" dxfId="1"/>
    </tableStyle>
    <tableStyle name="분할_26년01월-style 416" pivot="0" count="2">
      <tableStyleElement type="firstRowStripe" dxfId="1"/>
      <tableStyleElement type="secondRowStripe" dxfId="2"/>
    </tableStyle>
    <tableStyle name="분할_26년01월-style 417" pivot="0" count="2">
      <tableStyleElement type="firstRowStripe" dxfId="2"/>
      <tableStyleElement type="secondRowStripe" dxfId="1"/>
    </tableStyle>
    <tableStyle name="분할_26년01월-style 418" pivot="0" count="2">
      <tableStyleElement type="firstRowStripe" dxfId="1"/>
      <tableStyleElement type="secondRowStripe" dxfId="2"/>
    </tableStyle>
    <tableStyle name="분할_26년01월-style 419" pivot="0" count="2">
      <tableStyleElement type="firstRowStripe" dxfId="2"/>
      <tableStyleElement type="secondRowStripe" dxfId="1"/>
    </tableStyle>
    <tableStyle name="분할_26년01월-style 420" pivot="0" count="2">
      <tableStyleElement type="firstRowStripe" dxfId="1"/>
      <tableStyleElement type="secondRowStripe" dxfId="2"/>
    </tableStyle>
    <tableStyle name="분할_26년01월-style 421" pivot="0" count="2">
      <tableStyleElement type="firstRowStripe" dxfId="2"/>
      <tableStyleElement type="secondRowStripe" dxfId="1"/>
    </tableStyle>
    <tableStyle name="분할_26년01월-style 422" pivot="0" count="2">
      <tableStyleElement type="firstRowStripe" dxfId="1"/>
      <tableStyleElement type="secondRowStripe" dxfId="2"/>
    </tableStyle>
    <tableStyle name="분할_26년01월-style 423" pivot="0" count="2">
      <tableStyleElement type="firstRowStripe" dxfId="2"/>
      <tableStyleElement type="secondRowStripe" dxfId="1"/>
    </tableStyle>
    <tableStyle name="분할_26년01월-style 424" pivot="0" count="2">
      <tableStyleElement type="firstRowStripe" dxfId="1"/>
      <tableStyleElement type="secondRowStripe" dxfId="2"/>
    </tableStyle>
    <tableStyle name="분할_26년01월-style 425" pivot="0" count="2">
      <tableStyleElement type="firstRowStripe" dxfId="2"/>
      <tableStyleElement type="secondRowStripe" dxfId="1"/>
    </tableStyle>
    <tableStyle name="분할_26년01월-style 426" pivot="0" count="2">
      <tableStyleElement type="firstRowStripe" dxfId="1"/>
      <tableStyleElement type="secondRowStripe" dxfId="2"/>
    </tableStyle>
    <tableStyle name="분할_26년01월-style 427" pivot="0" count="2">
      <tableStyleElement type="firstRowStripe" dxfId="2"/>
      <tableStyleElement type="secondRowStripe" dxfId="1"/>
    </tableStyle>
    <tableStyle name="분할_26년01월-style 428" pivot="0" count="2">
      <tableStyleElement type="firstRowStripe" dxfId="1"/>
      <tableStyleElement type="secondRowStripe" dxfId="2"/>
    </tableStyle>
    <tableStyle name="분할_26년01월-style 429" pivot="0" count="2">
      <tableStyleElement type="firstRowStripe" dxfId="2"/>
      <tableStyleElement type="secondRowStripe" dxfId="1"/>
    </tableStyle>
    <tableStyle name="분할_26년01월-style 430" pivot="0" count="2">
      <tableStyleElement type="firstRowStripe" dxfId="1"/>
      <tableStyleElement type="secondRowStripe" dxfId="2"/>
    </tableStyle>
    <tableStyle name="분할_26년01월-style 431" pivot="0" count="2">
      <tableStyleElement type="firstRowStripe" dxfId="2"/>
      <tableStyleElement type="secondRowStripe" dxfId="1"/>
    </tableStyle>
    <tableStyle name="분할_26년01월-style 432" pivot="0" count="2">
      <tableStyleElement type="firstRowStripe" dxfId="1"/>
      <tableStyleElement type="secondRowStripe" dxfId="2"/>
    </tableStyle>
    <tableStyle name="분할_26년01월-style 433" pivot="0" count="2">
      <tableStyleElement type="firstRowStripe" dxfId="2"/>
      <tableStyleElement type="secondRowStripe" dxfId="1"/>
    </tableStyle>
    <tableStyle name="분할_26년01월-style 434" pivot="0" count="2">
      <tableStyleElement type="firstRowStripe" dxfId="1"/>
      <tableStyleElement type="secondRowStripe" dxfId="2"/>
    </tableStyle>
    <tableStyle name="분할_26년01월-style 435" pivot="0" count="2">
      <tableStyleElement type="firstRowStripe" dxfId="2"/>
      <tableStyleElement type="secondRowStripe" dxfId="1"/>
    </tableStyle>
    <tableStyle name="분할_26년01월-style 436" pivot="0" count="2">
      <tableStyleElement type="firstRowStripe" dxfId="2"/>
      <tableStyleElement type="secondRowStripe" dxfId="1"/>
    </tableStyle>
    <tableStyle name="분할_26년01월-style 437" pivot="0" count="2">
      <tableStyleElement type="firstRowStripe" dxfId="2"/>
      <tableStyleElement type="secondRowStripe" dxfId="1"/>
    </tableStyle>
    <tableStyle name="분할_26년01월-style 438" pivot="0" count="2">
      <tableStyleElement type="firstRowStripe" dxfId="1"/>
      <tableStyleElement type="secondRowStripe" dxfId="2"/>
    </tableStyle>
    <tableStyle name="분할_26년01월-style 439" pivot="0" count="2">
      <tableStyleElement type="firstRowStripe" dxfId="1"/>
      <tableStyleElement type="secondRowStripe" dxfId="2"/>
    </tableStyle>
    <tableStyle name="분할_26년01월-style 440" pivot="0" count="2">
      <tableStyleElement type="firstRowStripe" dxfId="1"/>
      <tableStyleElement type="secondRowStripe" dxfId="2"/>
    </tableStyle>
    <tableStyle name="분할_26년01월-style 441" pivot="0" count="2">
      <tableStyleElement type="firstRowStripe" dxfId="2"/>
      <tableStyleElement type="secondRowStripe" dxfId="1"/>
    </tableStyle>
    <tableStyle name="분할_26년01월-style 442" pivot="0" count="2">
      <tableStyleElement type="firstRowStripe" dxfId="1"/>
      <tableStyleElement type="secondRowStripe" dxfId="2"/>
    </tableStyle>
    <tableStyle name="분할_26년01월-style 443" pivot="0" count="2">
      <tableStyleElement type="firstRowStripe" dxfId="2"/>
      <tableStyleElement type="secondRowStripe" dxfId="1"/>
    </tableStyle>
    <tableStyle name="분할_26년01월-style 444" pivot="0" count="2">
      <tableStyleElement type="firstRowStripe" dxfId="1"/>
      <tableStyleElement type="secondRowStripe" dxfId="2"/>
    </tableStyle>
    <tableStyle name="분할_26년01월-style 445" pivot="0" count="2">
      <tableStyleElement type="firstRowStripe" dxfId="1"/>
      <tableStyleElement type="secondRowStripe" dxfId="2"/>
    </tableStyle>
    <tableStyle name="분할_26년01월-style 446" pivot="0" count="2">
      <tableStyleElement type="firstRowStripe" dxfId="1"/>
      <tableStyleElement type="secondRowStripe" dxfId="2"/>
    </tableStyle>
    <tableStyle name="분할_26년01월-style 447" pivot="0" count="2">
      <tableStyleElement type="firstRowStripe" dxfId="1"/>
      <tableStyleElement type="secondRowStripe" dxfId="2"/>
    </tableStyle>
    <tableStyle name="분할_26년01월-style 448" pivot="0" count="2">
      <tableStyleElement type="firstRowStripe" dxfId="1"/>
      <tableStyleElement type="secondRowStripe" dxfId="2"/>
    </tableStyle>
    <tableStyle name="분할_26년01월-style 449" pivot="0" count="2">
      <tableStyleElement type="firstRowStripe" dxfId="1"/>
      <tableStyleElement type="secondRowStripe" dxfId="2"/>
    </tableStyle>
    <tableStyle name="분할_26년01월-style 450" pivot="0" count="2">
      <tableStyleElement type="firstRowStripe" dxfId="1"/>
      <tableStyleElement type="secondRowStripe" dxfId="2"/>
    </tableStyle>
    <tableStyle name="분할_26년01월-style 451" pivot="0" count="2">
      <tableStyleElement type="firstRowStripe" dxfId="1"/>
      <tableStyleElement type="secondRowStripe" dxfId="2"/>
    </tableStyle>
    <tableStyle name="분할_26년01월-style 452" pivot="0" count="2">
      <tableStyleElement type="firstRowStripe" dxfId="2"/>
      <tableStyleElement type="secondRowStripe" dxfId="1"/>
    </tableStyle>
    <tableStyle name="분할_26년01월-style 453" pivot="0" count="2">
      <tableStyleElement type="firstRowStripe" dxfId="1"/>
      <tableStyleElement type="secondRowStripe" dxfId="2"/>
    </tableStyle>
    <tableStyle name="분할_26년01월-style 454" pivot="0" count="2">
      <tableStyleElement type="firstRowStripe" dxfId="1"/>
      <tableStyleElement type="secondRowStripe" dxfId="2"/>
    </tableStyle>
    <tableStyle name="분할_26년01월-style 455" pivot="0" count="2">
      <tableStyleElement type="firstRowStripe" dxfId="2"/>
      <tableStyleElement type="secondRowStripe" dxfId="1"/>
    </tableStyle>
    <tableStyle name="분할_26년01월-style 456" pivot="0" count="2">
      <tableStyleElement type="firstRowStripe" dxfId="2"/>
      <tableStyleElement type="secondRowStripe" dxfId="1"/>
    </tableStyle>
    <tableStyle name="분할_26년01월-style 457" pivot="0" count="2">
      <tableStyleElement type="firstRowStripe" dxfId="1"/>
      <tableStyleElement type="secondRowStripe" dxfId="2"/>
    </tableStyle>
    <tableStyle name="분할_26년01월-style 458" pivot="0" count="2">
      <tableStyleElement type="firstRowStripe" dxfId="1"/>
      <tableStyleElement type="secondRowStripe" dxfId="2"/>
    </tableStyle>
    <tableStyle name="분할_26년01월-style 459" pivot="0" count="2">
      <tableStyleElement type="firstRowStripe" dxfId="1"/>
      <tableStyleElement type="secondRowStripe" dxfId="2"/>
    </tableStyle>
    <tableStyle name="분할_26년01월-style 460" pivot="0" count="2">
      <tableStyleElement type="firstRowStripe" dxfId="2"/>
      <tableStyleElement type="secondRowStripe" dxfId="1"/>
    </tableStyle>
    <tableStyle name="분할_26년01월-style 461" pivot="0" count="2">
      <tableStyleElement type="firstRowStripe" dxfId="2"/>
      <tableStyleElement type="secondRowStripe" dxfId="1"/>
    </tableStyle>
    <tableStyle name="분할_26년01월-style 462" pivot="0" count="2">
      <tableStyleElement type="firstRowStripe" dxfId="1"/>
      <tableStyleElement type="secondRowStripe" dxfId="2"/>
    </tableStyle>
    <tableStyle name="분할_26년01월-style 463" pivot="0" count="2">
      <tableStyleElement type="firstRowStripe" dxfId="2"/>
      <tableStyleElement type="secondRowStripe" dxfId="1"/>
    </tableStyle>
    <tableStyle name="분할_26년01월-style 464" pivot="0" count="2">
      <tableStyleElement type="firstRowStripe" dxfId="2"/>
      <tableStyleElement type="secondRowStripe" dxfId="1"/>
    </tableStyle>
    <tableStyle name="분할_26년01월-style 465" pivot="0" count="2">
      <tableStyleElement type="firstRowStripe" dxfId="1"/>
      <tableStyleElement type="secondRowStripe" dxfId="2"/>
    </tableStyle>
    <tableStyle name="분할_26년01월-style 466" pivot="0" count="2">
      <tableStyleElement type="firstRowStripe" dxfId="2"/>
      <tableStyleElement type="secondRowStripe" dxfId="1"/>
    </tableStyle>
    <tableStyle name="분할_26년01월-style 467" pivot="0" count="2">
      <tableStyleElement type="firstRowStripe" dxfId="1"/>
      <tableStyleElement type="secondRowStripe" dxfId="2"/>
    </tableStyle>
    <tableStyle name="분할_26년01월-style 468" pivot="0" count="2">
      <tableStyleElement type="firstRowStripe" dxfId="1"/>
      <tableStyleElement type="secondRowStripe" dxfId="2"/>
    </tableStyle>
    <tableStyle name="분할_26년01월-style 469" pivot="0" count="2">
      <tableStyleElement type="firstRowStripe" dxfId="1"/>
      <tableStyleElement type="secondRowStripe" dxfId="2"/>
    </tableStyle>
    <tableStyle name="분할_26년01월-style 470" pivot="0" count="2">
      <tableStyleElement type="firstRowStripe" dxfId="1"/>
      <tableStyleElement type="secondRowStripe" dxfId="2"/>
    </tableStyle>
    <tableStyle name="분할_26년01월-style 471" pivot="0" count="2">
      <tableStyleElement type="firstRowStripe" dxfId="2"/>
      <tableStyleElement type="secondRowStripe" dxfId="1"/>
    </tableStyle>
    <tableStyle name="분할_26년01월-style 472" pivot="0" count="2">
      <tableStyleElement type="firstRowStripe" dxfId="1"/>
      <tableStyleElement type="secondRowStripe" dxfId="2"/>
    </tableStyle>
    <tableStyle name="분할_26년01월-style 473" pivot="0" count="2">
      <tableStyleElement type="firstRowStripe" dxfId="2"/>
      <tableStyleElement type="secondRowStripe" dxfId="1"/>
    </tableStyle>
    <tableStyle name="분할_26년01월-style 474" pivot="0" count="2">
      <tableStyleElement type="firstRowStripe" dxfId="2"/>
      <tableStyleElement type="secondRowStripe" dxfId="1"/>
    </tableStyle>
    <tableStyle name="분할_26년01월-style 475" pivot="0" count="2">
      <tableStyleElement type="firstRowStripe" dxfId="2"/>
      <tableStyleElement type="secondRowStripe" dxfId="1"/>
    </tableStyle>
    <tableStyle name="분할_26년01월-style 476" pivot="0" count="2">
      <tableStyleElement type="firstRowStripe" dxfId="2"/>
      <tableStyleElement type="secondRowStripe" dxfId="1"/>
    </tableStyle>
    <tableStyle name="분할_26년01월-style 477" pivot="0" count="2">
      <tableStyleElement type="firstRowStripe" dxfId="1"/>
      <tableStyleElement type="secondRowStripe" dxfId="2"/>
    </tableStyle>
    <tableStyle name="분할_26년01월-style 478" pivot="0" count="2">
      <tableStyleElement type="firstRowStripe" dxfId="1"/>
      <tableStyleElement type="secondRowStripe" dxfId="2"/>
    </tableStyle>
    <tableStyle name="분할_26년01월-style 479" pivot="0" count="2">
      <tableStyleElement type="firstRowStripe" dxfId="1"/>
      <tableStyleElement type="secondRowStripe" dxfId="2"/>
    </tableStyle>
    <tableStyle name="분할_26년01월-style 480" pivot="0" count="2">
      <tableStyleElement type="firstRowStripe" dxfId="2"/>
      <tableStyleElement type="secondRowStripe" dxfId="1"/>
    </tableStyle>
    <tableStyle name="분할_26년01월-style 481" pivot="0" count="2">
      <tableStyleElement type="firstRowStripe" dxfId="1"/>
      <tableStyleElement type="secondRowStripe" dxfId="2"/>
    </tableStyle>
    <tableStyle name="분할_26년01월-style 482" pivot="0" count="2">
      <tableStyleElement type="firstRowStripe" dxfId="2"/>
      <tableStyleElement type="secondRowStripe" dxfId="1"/>
    </tableStyle>
    <tableStyle name="분할_26년01월-style 483" pivot="0" count="2">
      <tableStyleElement type="firstRowStripe" dxfId="1"/>
      <tableStyleElement type="secondRowStripe" dxfId="2"/>
    </tableStyle>
    <tableStyle name="분할_26년01월-style 484" pivot="0" count="2">
      <tableStyleElement type="firstRowStripe" dxfId="2"/>
      <tableStyleElement type="secondRowStripe" dxfId="1"/>
    </tableStyle>
    <tableStyle name="분할_26년01월-style 485" pivot="0" count="2">
      <tableStyleElement type="firstRowStripe" dxfId="2"/>
      <tableStyleElement type="secondRowStripe" dxfId="1"/>
    </tableStyle>
    <tableStyle name="분할_26년01월-style 486" pivot="0" count="2">
      <tableStyleElement type="firstRowStripe" dxfId="1"/>
      <tableStyleElement type="secondRowStripe" dxfId="2"/>
    </tableStyle>
    <tableStyle name="분할_26년01월-style 487" pivot="0" count="2">
      <tableStyleElement type="firstRowStripe" dxfId="1"/>
      <tableStyleElement type="secondRowStripe" dxfId="2"/>
    </tableStyle>
    <tableStyle name="분할_26년01월-style 488" pivot="0" count="2">
      <tableStyleElement type="firstRowStripe" dxfId="2"/>
      <tableStyleElement type="secondRowStripe" dxfId="1"/>
    </tableStyle>
    <tableStyle name="분할_26년01월-style 489" pivot="0" count="2">
      <tableStyleElement type="firstRowStripe" dxfId="2"/>
      <tableStyleElement type="secondRowStripe" dxfId="1"/>
    </tableStyle>
    <tableStyle name="분할_26년01월-style 490" pivot="0" count="2">
      <tableStyleElement type="firstRowStripe" dxfId="2"/>
      <tableStyleElement type="secondRowStripe" dxfId="1"/>
    </tableStyle>
    <tableStyle name="분할_26년01월-style 491" pivot="0" count="2">
      <tableStyleElement type="firstRowStripe" dxfId="2"/>
      <tableStyleElement type="secondRowStripe" dxfId="1"/>
    </tableStyle>
    <tableStyle name="분할_26년01월-style 492" pivot="0" count="2">
      <tableStyleElement type="firstRowStripe" dxfId="1"/>
      <tableStyleElement type="secondRowStripe" dxfId="2"/>
    </tableStyle>
    <tableStyle name="분할_26년01월-style 493" pivot="0" count="2">
      <tableStyleElement type="firstRowStripe" dxfId="1"/>
      <tableStyleElement type="secondRowStripe" dxfId="2"/>
    </tableStyle>
    <tableStyle name="분할_26년01월-style 494" pivot="0" count="2">
      <tableStyleElement type="firstRowStripe" dxfId="2"/>
      <tableStyleElement type="secondRowStripe" dxfId="1"/>
    </tableStyle>
    <tableStyle name="분할_26년01월-style 495" pivot="0" count="2">
      <tableStyleElement type="firstRowStripe" dxfId="2"/>
      <tableStyleElement type="secondRowStripe" dxfId="1"/>
    </tableStyle>
    <tableStyle name="분할_26년01월-style 496" pivot="0" count="2">
      <tableStyleElement type="firstRowStripe" dxfId="2"/>
      <tableStyleElement type="secondRowStripe" dxfId="1"/>
    </tableStyle>
    <tableStyle name="분할_26년01월-style 497" pivot="0" count="2">
      <tableStyleElement type="firstRowStripe" dxfId="1"/>
      <tableStyleElement type="secondRowStripe" dxfId="2"/>
    </tableStyle>
    <tableStyle name="분할_26년01월-style 498" pivot="0" count="2">
      <tableStyleElement type="firstRowStripe" dxfId="1"/>
      <tableStyleElement type="secondRowStripe" dxfId="2"/>
    </tableStyle>
    <tableStyle name="분할_26년01월-style 499" pivot="0" count="2">
      <tableStyleElement type="firstRowStripe" dxfId="1"/>
      <tableStyleElement type="secondRowStripe" dxfId="2"/>
    </tableStyle>
    <tableStyle name="분할_26년01월-style 500" pivot="0" count="2">
      <tableStyleElement type="firstRowStripe" dxfId="1"/>
      <tableStyleElement type="secondRowStripe" dxfId="2"/>
    </tableStyle>
    <tableStyle name="분할_26년01월-style 501" pivot="0" count="2">
      <tableStyleElement type="firstRowStripe" dxfId="1"/>
      <tableStyleElement type="secondRowStripe" dxfId="2"/>
    </tableStyle>
    <tableStyle name="분할_26년01월-style 502" pivot="0" count="2">
      <tableStyleElement type="firstRowStripe" dxfId="1"/>
      <tableStyleElement type="secondRowStripe" dxfId="2"/>
    </tableStyle>
    <tableStyle name="분할_26년01월-style 503" pivot="0" count="2">
      <tableStyleElement type="firstRowStripe" dxfId="1"/>
      <tableStyleElement type="secondRowStripe" dxfId="2"/>
    </tableStyle>
    <tableStyle name="분할_26년01월-style 504" pivot="0" count="2">
      <tableStyleElement type="firstRowStripe" dxfId="1"/>
      <tableStyleElement type="secondRowStripe" dxfId="2"/>
    </tableStyle>
    <tableStyle name="분할_26년01월-style 505" pivot="0" count="2">
      <tableStyleElement type="firstRowStripe" dxfId="1"/>
      <tableStyleElement type="secondRowStripe" dxfId="2"/>
    </tableStyle>
    <tableStyle name="분할_26년01월-style 506" pivot="0" count="2">
      <tableStyleElement type="firstRowStripe" dxfId="2"/>
      <tableStyleElement type="secondRowStripe" dxfId="1"/>
    </tableStyle>
    <tableStyle name="분할_26년01월-style 507" pivot="0" count="2">
      <tableStyleElement type="firstRowStripe" dxfId="1"/>
      <tableStyleElement type="secondRowStripe" dxfId="2"/>
    </tableStyle>
    <tableStyle name="분할_26년01월-style 508" pivot="0" count="2">
      <tableStyleElement type="firstRowStripe" dxfId="1"/>
      <tableStyleElement type="secondRowStripe" dxfId="2"/>
    </tableStyle>
    <tableStyle name="분할_26년01월-style 509" pivot="0" count="2">
      <tableStyleElement type="firstRowStripe" dxfId="2"/>
      <tableStyleElement type="secondRowStripe" dxfId="1"/>
    </tableStyle>
    <tableStyle name="분할_26년01월-style 510" pivot="0" count="2">
      <tableStyleElement type="firstRowStripe" dxfId="2"/>
      <tableStyleElement type="secondRowStripe" dxfId="1"/>
    </tableStyle>
    <tableStyle name="분할_26년01월-style 511" pivot="0" count="2">
      <tableStyleElement type="firstRowStripe" dxfId="1"/>
      <tableStyleElement type="secondRowStripe" dxfId="2"/>
    </tableStyle>
    <tableStyle name="분할_26년01월-style 512" pivot="0" count="2">
      <tableStyleElement type="firstRowStripe" dxfId="1"/>
      <tableStyleElement type="secondRowStripe" dxfId="2"/>
    </tableStyle>
    <tableStyle name="분할_26년01월-style 513" pivot="0" count="2">
      <tableStyleElement type="firstRowStripe" dxfId="1"/>
      <tableStyleElement type="secondRowStripe" dxfId="2"/>
    </tableStyle>
    <tableStyle name="분할_26년01월-style 514" pivot="0" count="2">
      <tableStyleElement type="firstRowStripe" dxfId="2"/>
      <tableStyleElement type="secondRowStripe" dxfId="1"/>
    </tableStyle>
    <tableStyle name="분할_26년01월-style 515" pivot="0" count="2">
      <tableStyleElement type="firstRowStripe" dxfId="1"/>
      <tableStyleElement type="secondRowStripe" dxfId="2"/>
    </tableStyle>
    <tableStyle name="분할_26년01월-style 516" pivot="0" count="2">
      <tableStyleElement type="firstRowStripe" dxfId="2"/>
      <tableStyleElement type="secondRowStripe" dxfId="1"/>
    </tableStyle>
    <tableStyle name="분할_26년01월-style 517" pivot="0" count="2">
      <tableStyleElement type="firstRowStripe" dxfId="1"/>
      <tableStyleElement type="secondRowStripe" dxfId="2"/>
    </tableStyle>
    <tableStyle name="분할_26년01월-style 518" pivot="0" count="2">
      <tableStyleElement type="firstRowStripe" dxfId="2"/>
      <tableStyleElement type="secondRowStripe" dxfId="1"/>
    </tableStyle>
    <tableStyle name="분할_26년01월-style 519" pivot="0" count="2">
      <tableStyleElement type="firstRowStripe" dxfId="1"/>
      <tableStyleElement type="secondRowStripe" dxfId="2"/>
    </tableStyle>
    <tableStyle name="분할_26년01월-style 520" pivot="0" count="2">
      <tableStyleElement type="firstRowStripe" dxfId="1"/>
      <tableStyleElement type="secondRowStripe" dxfId="2"/>
    </tableStyle>
    <tableStyle name="분할_26년01월-style 521" pivot="0" count="2">
      <tableStyleElement type="firstRowStripe" dxfId="2"/>
      <tableStyleElement type="secondRowStripe" dxfId="1"/>
    </tableStyle>
    <tableStyle name="분할_26년01월-style 522" pivot="0" count="2">
      <tableStyleElement type="firstRowStripe" dxfId="1"/>
      <tableStyleElement type="secondRowStripe" dxfId="2"/>
    </tableStyle>
    <tableStyle name="분할_26년01월-style 523" pivot="0" count="2">
      <tableStyleElement type="firstRowStripe" dxfId="2"/>
      <tableStyleElement type="secondRowStripe" dxfId="1"/>
    </tableStyle>
    <tableStyle name="분할_26년01월-style 524" pivot="0" count="2">
      <tableStyleElement type="firstRowStripe" dxfId="2"/>
      <tableStyleElement type="secondRowStripe" dxfId="1"/>
    </tableStyle>
    <tableStyle name="분할_26년01월-style 525" pivot="0" count="2">
      <tableStyleElement type="firstRowStripe" dxfId="2"/>
      <tableStyleElement type="secondRowStripe" dxfId="1"/>
    </tableStyle>
    <tableStyle name="분할_26년01월-style 526" pivot="0" count="2">
      <tableStyleElement type="firstRowStripe" dxfId="1"/>
      <tableStyleElement type="secondRowStripe" dxfId="2"/>
    </tableStyle>
    <tableStyle name="분할_26년01월-style 527" pivot="0" count="2">
      <tableStyleElement type="firstRowStripe" dxfId="1"/>
      <tableStyleElement type="secondRowStripe" dxfId="2"/>
    </tableStyle>
    <tableStyle name="분할_26년01월-style 528" pivot="0" count="2">
      <tableStyleElement type="firstRowStripe" dxfId="1"/>
      <tableStyleElement type="secondRowStripe" dxfId="2"/>
    </tableStyle>
    <tableStyle name="분할_26년01월-style 529" pivot="0" count="2">
      <tableStyleElement type="firstRowStripe" dxfId="1"/>
      <tableStyleElement type="secondRowStripe" dxfId="2"/>
    </tableStyle>
    <tableStyle name="분할_26년01월-style 530" pivot="0" count="2">
      <tableStyleElement type="firstRowStripe" dxfId="2"/>
      <tableStyleElement type="secondRowStripe" dxfId="1"/>
    </tableStyle>
    <tableStyle name="분할_26년01월-style 531" pivot="0" count="2">
      <tableStyleElement type="firstRowStripe" dxfId="1"/>
      <tableStyleElement type="secondRowStripe" dxfId="2"/>
    </tableStyle>
    <tableStyle name="분할_26년01월-style 532" pivot="0" count="2">
      <tableStyleElement type="firstRowStripe" dxfId="1"/>
      <tableStyleElement type="secondRowStripe" dxfId="2"/>
    </tableStyle>
    <tableStyle name="분할_26년01월-style 533" pivot="0" count="2">
      <tableStyleElement type="firstRowStripe" dxfId="2"/>
      <tableStyleElement type="secondRowStripe" dxfId="1"/>
    </tableStyle>
    <tableStyle name="분할_26년01월-style 534" pivot="0" count="2">
      <tableStyleElement type="firstRowStripe" dxfId="2"/>
      <tableStyleElement type="secondRowStripe" dxfId="1"/>
    </tableStyle>
    <tableStyle name="분할_26년01월-style 535" pivot="0" count="2">
      <tableStyleElement type="firstRowStripe" dxfId="1"/>
      <tableStyleElement type="secondRowStripe" dxfId="2"/>
    </tableStyle>
    <tableStyle name="분할_26년01월-style 536" pivot="0" count="2">
      <tableStyleElement type="firstRowStripe" dxfId="1"/>
      <tableStyleElement type="secondRowStripe" dxfId="2"/>
    </tableStyle>
    <tableStyle name="분할_26년01월-style 537" pivot="0" count="2">
      <tableStyleElement type="firstRowStripe" dxfId="1"/>
      <tableStyleElement type="secondRowStripe" dxfId="2"/>
    </tableStyle>
    <tableStyle name="분할_26년01월-style 538" pivot="0" count="2">
      <tableStyleElement type="firstRowStripe" dxfId="2"/>
      <tableStyleElement type="secondRowStripe" dxfId="1"/>
    </tableStyle>
    <tableStyle name="분할_26년01월-style 539" pivot="0" count="2">
      <tableStyleElement type="firstRowStripe" dxfId="1"/>
      <tableStyleElement type="secondRowStripe" dxfId="2"/>
    </tableStyle>
    <tableStyle name="분할_26년01월-style 540" pivot="0" count="2">
      <tableStyleElement type="firstRowStripe" dxfId="1"/>
      <tableStyleElement type="secondRowStripe" dxfId="2"/>
    </tableStyle>
    <tableStyle name="분할_26년01월-style 541" pivot="0" count="2">
      <tableStyleElement type="firstRowStripe" dxfId="2"/>
      <tableStyleElement type="secondRowStripe" dxfId="1"/>
    </tableStyle>
    <tableStyle name="분할_26년01월-style 542" pivot="0" count="2">
      <tableStyleElement type="firstRowStripe" dxfId="2"/>
      <tableStyleElement type="secondRowStripe" dxfId="1"/>
    </tableStyle>
    <tableStyle name="분할_26년01월-style 543" pivot="0" count="2">
      <tableStyleElement type="firstRowStripe" dxfId="1"/>
      <tableStyleElement type="secondRowStripe" dxfId="2"/>
    </tableStyle>
    <tableStyle name="분할_26년01월-style 544" pivot="0" count="2">
      <tableStyleElement type="firstRowStripe" dxfId="1"/>
      <tableStyleElement type="secondRowStripe" dxfId="2"/>
    </tableStyle>
    <tableStyle name="분할_26년01월-style 545" pivot="0" count="2">
      <tableStyleElement type="firstRowStripe" dxfId="1"/>
      <tableStyleElement type="secondRowStripe" dxfId="2"/>
    </tableStyle>
    <tableStyle name="분할_26년01월-style 546" pivot="0" count="2">
      <tableStyleElement type="firstRowStripe" dxfId="2"/>
      <tableStyleElement type="secondRowStripe" dxfId="1"/>
    </tableStyle>
    <tableStyle name="분할_26년01월-style 547" pivot="0" count="2">
      <tableStyleElement type="firstRowStripe" dxfId="2"/>
      <tableStyleElement type="secondRowStripe" dxfId="1"/>
    </tableStyle>
    <tableStyle name="분할_26년01월-style 548" pivot="0" count="2">
      <tableStyleElement type="firstRowStripe" dxfId="1"/>
      <tableStyleElement type="secondRowStripe" dxfId="2"/>
    </tableStyle>
    <tableStyle name="분할_26년01월-style 549" pivot="0" count="2">
      <tableStyleElement type="firstRowStripe" dxfId="2"/>
      <tableStyleElement type="secondRowStripe" dxfId="1"/>
    </tableStyle>
    <tableStyle name="분할_26년01월-style 550" pivot="0" count="2">
      <tableStyleElement type="firstRowStripe" dxfId="2"/>
      <tableStyleElement type="secondRowStripe" dxfId="1"/>
    </tableStyle>
    <tableStyle name="분할_26년01월-style 551" pivot="0" count="2">
      <tableStyleElement type="firstRowStripe" dxfId="1"/>
      <tableStyleElement type="secondRowStripe" dxfId="2"/>
    </tableStyle>
    <tableStyle name="분할_26년01월-style 552" pivot="0" count="2">
      <tableStyleElement type="firstRowStripe" dxfId="1"/>
      <tableStyleElement type="secondRowStripe" dxfId="2"/>
    </tableStyle>
    <tableStyle name="분할_26년01월-style 553" pivot="0" count="2">
      <tableStyleElement type="firstRowStripe" dxfId="2"/>
      <tableStyleElement type="secondRowStripe" dxfId="1"/>
    </tableStyle>
    <tableStyle name="분할_26년01월-style 554" pivot="0" count="2">
      <tableStyleElement type="firstRowStripe" dxfId="2"/>
      <tableStyleElement type="secondRowStripe" dxfId="1"/>
    </tableStyle>
    <tableStyle name="분할_26년01월-style 555" pivot="0" count="2">
      <tableStyleElement type="firstRowStripe" dxfId="1"/>
      <tableStyleElement type="secondRowStripe" dxfId="2"/>
    </tableStyle>
    <tableStyle name="분할_26년01월-style 556" pivot="0" count="2">
      <tableStyleElement type="firstRowStripe" dxfId="1"/>
      <tableStyleElement type="secondRowStripe" dxfId="2"/>
    </tableStyle>
    <tableStyle name="분할_26년01월-style 557" pivot="0" count="2">
      <tableStyleElement type="firstRowStripe" dxfId="1"/>
      <tableStyleElement type="secondRowStripe" dxfId="2"/>
    </tableStyle>
    <tableStyle name="분할_26년01월-style 558" pivot="0" count="2">
      <tableStyleElement type="firstRowStripe" dxfId="2"/>
      <tableStyleElement type="secondRowStripe" dxfId="1"/>
    </tableStyle>
    <tableStyle name="분할_26년01월-style 559" pivot="0" count="2">
      <tableStyleElement type="firstRowStripe" dxfId="2"/>
      <tableStyleElement type="secondRowStripe" dxfId="1"/>
    </tableStyle>
    <tableStyle name="분할_26년01월-style 560" pivot="0" count="2">
      <tableStyleElement type="firstRowStripe" dxfId="2"/>
      <tableStyleElement type="secondRowStripe" dxfId="1"/>
    </tableStyle>
    <tableStyle name="분할_26년01월-style 561" pivot="0" count="2">
      <tableStyleElement type="firstRowStripe" dxfId="1"/>
      <tableStyleElement type="secondRowStripe" dxfId="2"/>
    </tableStyle>
    <tableStyle name="분할_26년01월-style 562" pivot="0" count="2">
      <tableStyleElement type="firstRowStripe" dxfId="2"/>
      <tableStyleElement type="secondRowStripe" dxfId="1"/>
    </tableStyle>
    <tableStyle name="분할_26년01월-style 563" pivot="0" count="2">
      <tableStyleElement type="firstRowStripe" dxfId="2"/>
      <tableStyleElement type="secondRowStripe" dxfId="1"/>
    </tableStyle>
    <tableStyle name="분할_26년01월-style 564" pivot="0" count="2">
      <tableStyleElement type="firstRowStripe" dxfId="1"/>
      <tableStyleElement type="secondRowStripe" dxfId="2"/>
    </tableStyle>
    <tableStyle name="분할_26년01월-style 565" pivot="0" count="2">
      <tableStyleElement type="firstRowStripe" dxfId="2"/>
      <tableStyleElement type="secondRowStripe" dxfId="1"/>
    </tableStyle>
    <tableStyle name="분할_26년01월-style 566" pivot="0" count="2">
      <tableStyleElement type="firstRowStripe" dxfId="1"/>
      <tableStyleElement type="secondRowStripe" dxfId="2"/>
    </tableStyle>
    <tableStyle name="분할_26년01월-style 567" pivot="0" count="2">
      <tableStyleElement type="firstRowStripe" dxfId="2"/>
      <tableStyleElement type="secondRowStripe" dxfId="1"/>
    </tableStyle>
    <tableStyle name="분할_26년01월-style 568" pivot="0" count="2">
      <tableStyleElement type="firstRowStripe" dxfId="2"/>
      <tableStyleElement type="secondRowStripe" dxfId="1"/>
    </tableStyle>
    <tableStyle name="분할_26년01월-style 569" pivot="0" count="2">
      <tableStyleElement type="firstRowStripe" dxfId="1"/>
      <tableStyleElement type="secondRowStripe" dxfId="2"/>
    </tableStyle>
    <tableStyle name="분할_26년01월-style 570" pivot="0" count="2">
      <tableStyleElement type="firstRowStripe" dxfId="1"/>
      <tableStyleElement type="secondRowStripe" dxfId="2"/>
    </tableStyle>
    <tableStyle name="분할_26년01월-style 571" pivot="0" count="2">
      <tableStyleElement type="firstRowStripe" dxfId="1"/>
      <tableStyleElement type="secondRowStripe" dxfId="2"/>
    </tableStyle>
    <tableStyle name="분할_26년01월-style 572" pivot="0" count="2">
      <tableStyleElement type="firstRowStripe" dxfId="2"/>
      <tableStyleElement type="secondRowStripe" dxfId="1"/>
    </tableStyle>
    <tableStyle name="분할_26년01월-style 573" pivot="0" count="2">
      <tableStyleElement type="firstRowStripe" dxfId="2"/>
      <tableStyleElement type="secondRowStripe" dxfId="1"/>
    </tableStyle>
    <tableStyle name="분할_26년01월-style 574" pivot="0" count="2">
      <tableStyleElement type="firstRowStripe" dxfId="1"/>
      <tableStyleElement type="secondRowStripe" dxfId="2"/>
    </tableStyle>
    <tableStyle name="분할_26년01월-style 575" pivot="0" count="2">
      <tableStyleElement type="firstRowStripe" dxfId="2"/>
      <tableStyleElement type="secondRowStripe" dxfId="1"/>
    </tableStyle>
    <tableStyle name="분할_26년01월-style 576" pivot="0" count="2">
      <tableStyleElement type="firstRowStripe" dxfId="2"/>
      <tableStyleElement type="secondRowStripe" dxfId="1"/>
    </tableStyle>
    <tableStyle name="분할_26년01월-style 577" pivot="0" count="2">
      <tableStyleElement type="firstRowStripe" dxfId="1"/>
      <tableStyleElement type="secondRowStripe" dxfId="2"/>
    </tableStyle>
    <tableStyle name="분할_26년01월-style 578" pivot="0" count="2">
      <tableStyleElement type="firstRowStripe" dxfId="2"/>
      <tableStyleElement type="secondRowStripe" dxfId="1"/>
    </tableStyle>
    <tableStyle name="분할_26년01월-style 579" pivot="0" count="2">
      <tableStyleElement type="firstRowStripe" dxfId="1"/>
      <tableStyleElement type="secondRowStripe" dxfId="2"/>
    </tableStyle>
    <tableStyle name="분할_26년01월-style 580" pivot="0" count="2">
      <tableStyleElement type="firstRowStripe" dxfId="1"/>
      <tableStyleElement type="secondRowStripe" dxfId="2"/>
    </tableStyle>
    <tableStyle name="분할_26년01월-style 581" pivot="0" count="2">
      <tableStyleElement type="firstRowStripe" dxfId="1"/>
      <tableStyleElement type="secondRowStripe" dxfId="2"/>
    </tableStyle>
    <tableStyle name="분할_26년01월-style 582" pivot="0" count="2">
      <tableStyleElement type="firstRowStripe" dxfId="1"/>
      <tableStyleElement type="secondRowStripe" dxfId="2"/>
    </tableStyle>
    <tableStyle name="분할_26년01월-style 583" pivot="0" count="2">
      <tableStyleElement type="firstRowStripe" dxfId="2"/>
      <tableStyleElement type="secondRowStripe" dxfId="1"/>
    </tableStyle>
    <tableStyle name="분할_26년01월-style 584" pivot="0" count="2">
      <tableStyleElement type="firstRowStripe" dxfId="2"/>
      <tableStyleElement type="secondRowStripe" dxfId="1"/>
    </tableStyle>
    <tableStyle name="분할_26년01월-style 585" pivot="0" count="2">
      <tableStyleElement type="firstRowStripe" dxfId="2"/>
      <tableStyleElement type="secondRowStripe" dxfId="1"/>
    </tableStyle>
    <tableStyle name="분할_26년01월-style 586" pivot="0" count="2">
      <tableStyleElement type="firstRowStripe" dxfId="2"/>
      <tableStyleElement type="secondRowStripe" dxfId="1"/>
    </tableStyle>
    <tableStyle name="분할_26년01월-style 587" pivot="0" count="2">
      <tableStyleElement type="firstRowStripe" dxfId="1"/>
      <tableStyleElement type="secondRowStripe" dxfId="2"/>
    </tableStyle>
    <tableStyle name="분할_26년01월-style 588" pivot="0" count="2">
      <tableStyleElement type="firstRowStripe" dxfId="1"/>
      <tableStyleElement type="secondRowStripe" dxfId="2"/>
    </tableStyle>
    <tableStyle name="분할_26년01월-style 589" pivot="0" count="2">
      <tableStyleElement type="firstRowStripe" dxfId="1"/>
      <tableStyleElement type="secondRowStripe" dxfId="2"/>
    </tableStyle>
    <tableStyle name="분할_26년01월-style 590" pivot="0" count="2">
      <tableStyleElement type="firstRowStripe" dxfId="1"/>
      <tableStyleElement type="secondRowStripe" dxfId="2"/>
    </tableStyle>
    <tableStyle name="분할_26년01월-style 591" pivot="0" count="2">
      <tableStyleElement type="firstRowStripe" dxfId="2"/>
      <tableStyleElement type="secondRowStripe" dxfId="1"/>
    </tableStyle>
    <tableStyle name="분할_26년01월-style 592" pivot="0" count="2">
      <tableStyleElement type="firstRowStripe" dxfId="1"/>
      <tableStyleElement type="secondRowStripe" dxfId="2"/>
    </tableStyle>
    <tableStyle name="분할_26년01월-style 593" pivot="0" count="2">
      <tableStyleElement type="firstRowStripe" dxfId="1"/>
      <tableStyleElement type="secondRowStripe" dxfId="2"/>
    </tableStyle>
    <tableStyle name="분할_26년01월-style 594" pivot="0" count="2">
      <tableStyleElement type="firstRowStripe" dxfId="1"/>
      <tableStyleElement type="secondRowStripe" dxfId="2"/>
    </tableStyle>
    <tableStyle name="분할_26년01월-style 595" pivot="0" count="2">
      <tableStyleElement type="firstRowStripe" dxfId="1"/>
      <tableStyleElement type="secondRowStripe" dxfId="2"/>
    </tableStyle>
    <tableStyle name="분할_26년01월-style 596" pivot="0" count="2">
      <tableStyleElement type="firstRowStripe" dxfId="1"/>
      <tableStyleElement type="secondRowStripe" dxfId="2"/>
    </tableStyle>
    <tableStyle name="분할_26년01월-style 597" pivot="0" count="2">
      <tableStyleElement type="firstRowStripe" dxfId="1"/>
      <tableStyleElement type="secondRowStripe" dxfId="2"/>
    </tableStyle>
    <tableStyle name="분할_26년01월-style 598" pivot="0" count="2">
      <tableStyleElement type="firstRowStripe" dxfId="1"/>
      <tableStyleElement type="secondRowStripe" dxfId="2"/>
    </tableStyle>
    <tableStyle name="분할_26년01월-style 599" pivot="0" count="2">
      <tableStyleElement type="firstRowStripe" dxfId="1"/>
      <tableStyleElement type="secondRowStripe" dxfId="2"/>
    </tableStyle>
    <tableStyle name="분할_26년01월-style 600" pivot="0" count="2">
      <tableStyleElement type="firstRowStripe" dxfId="1"/>
      <tableStyleElement type="secondRowStripe" dxfId="2"/>
    </tableStyle>
    <tableStyle name="분할_26년01월-style 601" pivot="0" count="2">
      <tableStyleElement type="firstRowStripe" dxfId="2"/>
      <tableStyleElement type="secondRowStripe" dxfId="1"/>
    </tableStyle>
    <tableStyle name="분할_26년01월-style 602" pivot="0" count="2">
      <tableStyleElement type="firstRowStripe" dxfId="1"/>
      <tableStyleElement type="secondRowStripe" dxfId="2"/>
    </tableStyle>
    <tableStyle name="분할_26년01월-style 603" pivot="0" count="2">
      <tableStyleElement type="firstRowStripe" dxfId="1"/>
      <tableStyleElement type="secondRowStripe" dxfId="2"/>
    </tableStyle>
    <tableStyle name="분할_26년01월-style 604" pivot="0" count="2">
      <tableStyleElement type="firstRowStripe" dxfId="1"/>
      <tableStyleElement type="secondRowStripe" dxfId="2"/>
    </tableStyle>
    <tableStyle name="분할_26년01월-style 605" pivot="0" count="2">
      <tableStyleElement type="firstRowStripe" dxfId="2"/>
      <tableStyleElement type="secondRowStripe" dxfId="1"/>
    </tableStyle>
    <tableStyle name="분할_26년01월-style 606" pivot="0" count="2">
      <tableStyleElement type="firstRowStripe" dxfId="2"/>
      <tableStyleElement type="secondRowStripe" dxfId="1"/>
    </tableStyle>
    <tableStyle name="분할_26년01월-style 607" pivot="0" count="2">
      <tableStyleElement type="firstRowStripe" dxfId="1"/>
      <tableStyleElement type="secondRowStripe" dxfId="2"/>
    </tableStyle>
    <tableStyle name="분할_26년01월-style 608" pivot="0" count="2">
      <tableStyleElement type="firstRowStripe" dxfId="1"/>
      <tableStyleElement type="secondRowStripe" dxfId="2"/>
    </tableStyle>
    <tableStyle name="분할_26년01월-style 609" pivot="0" count="2">
      <tableStyleElement type="firstRowStripe" dxfId="1"/>
      <tableStyleElement type="secondRowStripe" dxfId="2"/>
    </tableStyle>
    <tableStyle name="분할_26년01월-style 610" pivot="0" count="2">
      <tableStyleElement type="firstRowStripe" dxfId="2"/>
      <tableStyleElement type="secondRowStripe" dxfId="1"/>
    </tableStyle>
    <tableStyle name="분할_26년01월-style 611" pivot="0" count="2">
      <tableStyleElement type="firstRowStripe" dxfId="2"/>
      <tableStyleElement type="secondRowStripe" dxfId="1"/>
    </tableStyle>
    <tableStyle name="분할_26년01월-style 612" pivot="0" count="2">
      <tableStyleElement type="firstRowStripe" dxfId="1"/>
      <tableStyleElement type="secondRowStripe" dxfId="2"/>
    </tableStyle>
    <tableStyle name="분할_26년01월-style 613" pivot="0" count="2">
      <tableStyleElement type="firstRowStripe" dxfId="2"/>
      <tableStyleElement type="secondRowStripe" dxfId="1"/>
    </tableStyle>
    <tableStyle name="분할_26년01월-style 614" pivot="0" count="2">
      <tableStyleElement type="firstRowStripe" dxfId="2"/>
      <tableStyleElement type="secondRowStripe" dxfId="1"/>
    </tableStyle>
    <tableStyle name="분할_26년01월-style 615" pivot="0" count="2">
      <tableStyleElement type="firstRowStripe" dxfId="1"/>
      <tableStyleElement type="secondRowStripe" dxfId="2"/>
    </tableStyle>
    <tableStyle name="분할_26년01월-style 616" pivot="0" count="2">
      <tableStyleElement type="firstRowStripe" dxfId="2"/>
      <tableStyleElement type="secondRowStripe" dxfId="1"/>
    </tableStyle>
    <tableStyle name="분할_26년01월-style 617" pivot="0" count="2">
      <tableStyleElement type="firstRowStripe" dxfId="1"/>
      <tableStyleElement type="secondRowStripe" dxfId="2"/>
    </tableStyle>
    <tableStyle name="분할_26년01월-style 618" pivot="0" count="2">
      <tableStyleElement type="firstRowStripe" dxfId="1"/>
      <tableStyleElement type="secondRowStripe" dxfId="2"/>
    </tableStyle>
    <tableStyle name="분할_26년01월-style 619" pivot="0" count="2">
      <tableStyleElement type="firstRowStripe" dxfId="1"/>
      <tableStyleElement type="secondRowStripe" dxfId="2"/>
    </tableStyle>
    <tableStyle name="분할_26년01월-style 620" pivot="0" count="2">
      <tableStyleElement type="firstRowStripe" dxfId="2"/>
      <tableStyleElement type="secondRowStripe" dxfId="1"/>
    </tableStyle>
    <tableStyle name="분할_26년01월-style 621" pivot="0" count="2">
      <tableStyleElement type="firstRowStripe" dxfId="1"/>
      <tableStyleElement type="secondRowStripe" dxfId="2"/>
    </tableStyle>
    <tableStyle name="분할_26년01월-style 622" pivot="0" count="2">
      <tableStyleElement type="firstRowStripe" dxfId="2"/>
      <tableStyleElement type="secondRowStripe" dxfId="1"/>
    </tableStyle>
    <tableStyle name="분할_26년01월-style 623" pivot="0" count="2">
      <tableStyleElement type="firstRowStripe" dxfId="2"/>
      <tableStyleElement type="secondRowStripe" dxfId="1"/>
    </tableStyle>
    <tableStyle name="분할_26년01월-style 624" pivot="0" count="2">
      <tableStyleElement type="firstRowStripe" dxfId="2"/>
      <tableStyleElement type="secondRowStripe" dxfId="1"/>
    </tableStyle>
    <tableStyle name="분할_26년01월-style 625" pivot="0" count="2">
      <tableStyleElement type="firstRowStripe" dxfId="2"/>
      <tableStyleElement type="secondRowStripe" dxfId="1"/>
    </tableStyle>
    <tableStyle name="분할_26년01월-style 626" pivot="0" count="2">
      <tableStyleElement type="firstRowStripe" dxfId="1"/>
      <tableStyleElement type="secondRowStripe" dxfId="2"/>
    </tableStyle>
    <tableStyle name="분할_26년01월-style 627" pivot="0" count="2">
      <tableStyleElement type="firstRowStripe" dxfId="1"/>
      <tableStyleElement type="secondRowStripe" dxfId="2"/>
    </tableStyle>
    <tableStyle name="분할_26년01월-style 628" pivot="0" count="2">
      <tableStyleElement type="firstRowStripe" dxfId="1"/>
      <tableStyleElement type="secondRowStripe" dxfId="2"/>
    </tableStyle>
    <tableStyle name="분할_26년01월-style 629" pivot="0" count="2">
      <tableStyleElement type="firstRowStripe" dxfId="1"/>
      <tableStyleElement type="secondRowStripe" dxfId="2"/>
    </tableStyle>
    <tableStyle name="분할_26년01월-style 630" pivot="0" count="2">
      <tableStyleElement type="firstRowStripe" dxfId="2"/>
      <tableStyleElement type="secondRowStripe" dxfId="1"/>
    </tableStyle>
    <tableStyle name="분할_26년01월-style 631" pivot="0" count="2">
      <tableStyleElement type="firstRowStripe" dxfId="2"/>
      <tableStyleElement type="secondRowStripe" dxfId="1"/>
    </tableStyle>
    <tableStyle name="분할_26년01월-style 632" pivot="0" count="2">
      <tableStyleElement type="firstRowStripe" dxfId="1"/>
      <tableStyleElement type="secondRowStripe" dxfId="2"/>
    </tableStyle>
    <tableStyle name="분할_26년01월-style 633" pivot="0" count="2">
      <tableStyleElement type="firstRowStripe" dxfId="1"/>
      <tableStyleElement type="secondRowStripe" dxfId="2"/>
    </tableStyle>
    <tableStyle name="분할_26년01월-style 634" pivot="0" count="2">
      <tableStyleElement type="firstRowStripe" dxfId="1"/>
      <tableStyleElement type="secondRowStripe" dxfId="2"/>
    </tableStyle>
    <tableStyle name="분할_26년01월-style 635" pivot="0" count="2">
      <tableStyleElement type="firstRowStripe" dxfId="1"/>
      <tableStyleElement type="secondRowStripe" dxfId="2"/>
    </tableStyle>
    <tableStyle name="분할_26년01월-style 636" pivot="0" count="2">
      <tableStyleElement type="firstRowStripe" dxfId="1"/>
      <tableStyleElement type="secondRowStripe" dxfId="2"/>
    </tableStyle>
    <tableStyle name="분할_26년01월-style 637" pivot="0" count="2">
      <tableStyleElement type="firstRowStripe" dxfId="1"/>
      <tableStyleElement type="secondRowStripe" dxfId="2"/>
    </tableStyle>
    <tableStyle name="분할_26년01월-style 638" pivot="0" count="2">
      <tableStyleElement type="firstRowStripe" dxfId="1"/>
      <tableStyleElement type="secondRowStripe" dxfId="2"/>
    </tableStyle>
    <tableStyle name="분할_26년01월-style 639" pivot="0" count="2">
      <tableStyleElement type="firstRowStripe" dxfId="1"/>
      <tableStyleElement type="secondRowStripe" dxfId="2"/>
    </tableStyle>
    <tableStyle name="분할_26년01월-style 640" pivot="0" count="2">
      <tableStyleElement type="firstRowStripe" dxfId="1"/>
      <tableStyleElement type="secondRowStripe" dxfId="2"/>
    </tableStyle>
    <tableStyle name="분할_26년01월-style 641" pivot="0" count="2">
      <tableStyleElement type="firstRowStripe" dxfId="1"/>
      <tableStyleElement type="secondRowStripe" dxfId="2"/>
    </tableStyle>
    <tableStyle name="분할_26년01월-style 642" pivot="0" count="2">
      <tableStyleElement type="firstRowStripe" dxfId="2"/>
      <tableStyleElement type="secondRowStripe" dxfId="1"/>
    </tableStyle>
    <tableStyle name="분할_26년01월-style 643" pivot="0" count="2">
      <tableStyleElement type="firstRowStripe" dxfId="1"/>
      <tableStyleElement type="secondRowStripe" dxfId="2"/>
    </tableStyle>
    <tableStyle name="분할_26년01월-style 644" pivot="0" count="2">
      <tableStyleElement type="firstRowStripe" dxfId="1"/>
      <tableStyleElement type="secondRowStripe" dxfId="2"/>
    </tableStyle>
    <tableStyle name="분할_26년01월-style 645" pivot="0" count="2">
      <tableStyleElement type="firstRowStripe" dxfId="2"/>
      <tableStyleElement type="secondRowStripe" dxfId="1"/>
    </tableStyle>
    <tableStyle name="분할_26년01월-style 646" pivot="0" count="2">
      <tableStyleElement type="firstRowStripe" dxfId="2"/>
      <tableStyleElement type="secondRowStripe" dxfId="1"/>
    </tableStyle>
    <tableStyle name="분할_26년01월-style 647" pivot="0" count="2">
      <tableStyleElement type="firstRowStripe" dxfId="1"/>
      <tableStyleElement type="secondRowStripe" dxfId="2"/>
    </tableStyle>
    <tableStyle name="분할_26년01월-style 648" pivot="0" count="2">
      <tableStyleElement type="firstRowStripe" dxfId="1"/>
      <tableStyleElement type="secondRowStripe" dxfId="2"/>
    </tableStyle>
    <tableStyle name="분할_26년01월-style 649" pivot="0" count="2">
      <tableStyleElement type="firstRowStripe" dxfId="1"/>
      <tableStyleElement type="secondRowStripe" dxfId="2"/>
    </tableStyle>
    <tableStyle name="분할_26년01월-style 650" pivot="0" count="2">
      <tableStyleElement type="firstRowStripe" dxfId="2"/>
      <tableStyleElement type="secondRowStripe" dxfId="1"/>
    </tableStyle>
    <tableStyle name="분할_26년01월-style 651" pivot="0" count="2">
      <tableStyleElement type="firstRowStripe" dxfId="2"/>
      <tableStyleElement type="secondRowStripe" dxfId="1"/>
    </tableStyle>
    <tableStyle name="분할_26년01월-style 652" pivot="0" count="2">
      <tableStyleElement type="firstRowStripe" dxfId="1"/>
      <tableStyleElement type="secondRowStripe" dxfId="2"/>
    </tableStyle>
    <tableStyle name="분할_26년01월-style 653" pivot="0" count="2">
      <tableStyleElement type="firstRowStripe" dxfId="2"/>
      <tableStyleElement type="secondRowStripe" dxfId="1"/>
    </tableStyle>
    <tableStyle name="분할_26년01월-style 654" pivot="0" count="2">
      <tableStyleElement type="firstRowStripe" dxfId="1"/>
      <tableStyleElement type="secondRowStripe" dxfId="2"/>
    </tableStyle>
    <tableStyle name="분할_26년01월-style 655" pivot="0" count="2">
      <tableStyleElement type="firstRowStripe" dxfId="1"/>
      <tableStyleElement type="secondRowStripe" dxfId="2"/>
    </tableStyle>
    <tableStyle name="분할_26년01월-style 656" pivot="0" count="2">
      <tableStyleElement type="firstRowStripe" dxfId="2"/>
      <tableStyleElement type="secondRowStripe" dxfId="1"/>
    </tableStyle>
    <tableStyle name="분할_26년01월-style 657" pivot="0" count="2">
      <tableStyleElement type="firstRowStripe" dxfId="1"/>
      <tableStyleElement type="secondRowStripe" dxfId="2"/>
    </tableStyle>
    <tableStyle name="분할_26년01월-style 658" pivot="0" count="2">
      <tableStyleElement type="firstRowStripe" dxfId="1"/>
      <tableStyleElement type="secondRowStripe" dxfId="2"/>
    </tableStyle>
    <tableStyle name="분할_26년01월-style 659" pivot="0" count="2">
      <tableStyleElement type="firstRowStripe" dxfId="1"/>
      <tableStyleElement type="secondRowStripe" dxfId="2"/>
    </tableStyle>
    <tableStyle name="분할_26년01월-style 660" pivot="0" count="2">
      <tableStyleElement type="firstRowStripe" dxfId="1"/>
      <tableStyleElement type="secondRowStripe" dxfId="2"/>
    </tableStyle>
    <tableStyle name="분할_26년01월-style 661" pivot="0" count="2">
      <tableStyleElement type="firstRowStripe" dxfId="2"/>
      <tableStyleElement type="secondRowStripe" dxfId="1"/>
    </tableStyle>
    <tableStyle name="분할_26년01월-style 662" pivot="0" count="2">
      <tableStyleElement type="firstRowStripe" dxfId="1"/>
      <tableStyleElement type="secondRowStripe" dxfId="2"/>
    </tableStyle>
    <tableStyle name="분할_26년01월-style 663" pivot="0" count="2">
      <tableStyleElement type="firstRowStripe" dxfId="1"/>
      <tableStyleElement type="secondRowStripe" dxfId="2"/>
    </tableStyle>
    <tableStyle name="분할_26년01월-style 664" pivot="0" count="2">
      <tableStyleElement type="firstRowStripe" dxfId="1"/>
      <tableStyleElement type="secondRowStripe" dxfId="2"/>
    </tableStyle>
    <tableStyle name="분할_26년01월-style 665" pivot="0" count="2">
      <tableStyleElement type="firstRowStripe" dxfId="1"/>
      <tableStyleElement type="secondRowStripe" dxfId="2"/>
    </tableStyle>
    <tableStyle name="분할_26년01월-style 666" pivot="0" count="2">
      <tableStyleElement type="firstRowStripe" dxfId="1"/>
      <tableStyleElement type="secondRowStripe" dxfId="2"/>
    </tableStyle>
    <tableStyle name="분할_26년01월-style 667" pivot="0" count="2">
      <tableStyleElement type="firstRowStripe" dxfId="1"/>
      <tableStyleElement type="secondRowStripe" dxfId="2"/>
    </tableStyle>
    <tableStyle name="분할_26년01월-style 668" pivot="0" count="2">
      <tableStyleElement type="firstRowStripe" dxfId="1"/>
      <tableStyleElement type="secondRowStripe" dxfId="2"/>
    </tableStyle>
    <tableStyle name="분할_26년01월-style 669" pivot="0" count="2">
      <tableStyleElement type="firstRowStripe" dxfId="1"/>
      <tableStyleElement type="secondRowStripe" dxfId="2"/>
    </tableStyle>
    <tableStyle name="분할_26년01월-style 670" pivot="0" count="2">
      <tableStyleElement type="firstRowStripe" dxfId="1"/>
      <tableStyleElement type="secondRowStripe" dxfId="2"/>
    </tableStyle>
    <tableStyle name="분할_26년01월-style 671" pivot="0" count="2">
      <tableStyleElement type="firstRowStripe" dxfId="1"/>
      <tableStyleElement type="secondRowStripe" dxfId="2"/>
    </tableStyle>
    <tableStyle name="분할_26년01월-style 672" pivot="0" count="2">
      <tableStyleElement type="firstRowStripe" dxfId="1"/>
      <tableStyleElement type="secondRowStripe" dxfId="2"/>
    </tableStyle>
    <tableStyle name="분할_26년01월-style 673" pivot="0" count="2">
      <tableStyleElement type="firstRowStripe" dxfId="1"/>
      <tableStyleElement type="secondRowStripe" dxfId="2"/>
    </tableStyle>
    <tableStyle name="분할_26년01월-style 674" pivot="0" count="2">
      <tableStyleElement type="firstRowStripe" dxfId="1"/>
      <tableStyleElement type="secondRowStripe" dxfId="2"/>
    </tableStyle>
    <tableStyle name="분할_26년01월-style 675" pivot="0" count="2">
      <tableStyleElement type="firstRowStripe" dxfId="2"/>
      <tableStyleElement type="secondRowStripe" dxfId="1"/>
    </tableStyle>
    <tableStyle name="분할_26년01월-style 676" pivot="0" count="2">
      <tableStyleElement type="firstRowStripe" dxfId="1"/>
      <tableStyleElement type="secondRowStripe" dxfId="2"/>
    </tableStyle>
    <tableStyle name="분할_26년01월-style 677" pivot="0" count="2">
      <tableStyleElement type="firstRowStripe" dxfId="1"/>
      <tableStyleElement type="secondRowStripe" dxfId="2"/>
    </tableStyle>
    <tableStyle name="분할_26년01월-style 678" pivot="0" count="2">
      <tableStyleElement type="firstRowStripe" dxfId="2"/>
      <tableStyleElement type="secondRowStripe" dxfId="1"/>
    </tableStyle>
    <tableStyle name="분할_26년01월-style 679" pivot="0" count="2">
      <tableStyleElement type="firstRowStripe" dxfId="2"/>
      <tableStyleElement type="secondRowStripe" dxfId="1"/>
    </tableStyle>
    <tableStyle name="분할_26년01월-style 680" pivot="0" count="2">
      <tableStyleElement type="firstRowStripe" dxfId="1"/>
      <tableStyleElement type="secondRowStripe" dxfId="2"/>
    </tableStyle>
    <tableStyle name="분할_26년01월-style 681" pivot="0" count="2">
      <tableStyleElement type="firstRowStripe" dxfId="1"/>
      <tableStyleElement type="secondRowStripe" dxfId="2"/>
    </tableStyle>
    <tableStyle name="분할_26년01월-style 682" pivot="0" count="2">
      <tableStyleElement type="firstRowStripe" dxfId="1"/>
      <tableStyleElement type="secondRowStripe" dxfId="2"/>
    </tableStyle>
    <tableStyle name="분할_26년01월-style 683" pivot="0" count="2">
      <tableStyleElement type="firstRowStripe" dxfId="2"/>
      <tableStyleElement type="secondRowStripe" dxfId="1"/>
    </tableStyle>
    <tableStyle name="분할_26년01월-style 684" pivot="0" count="2">
      <tableStyleElement type="firstRowStripe" dxfId="2"/>
      <tableStyleElement type="secondRowStripe" dxfId="1"/>
    </tableStyle>
    <tableStyle name="분할_26년01월-style 685" pivot="0" count="2">
      <tableStyleElement type="firstRowStripe" dxfId="1"/>
      <tableStyleElement type="secondRowStripe" dxfId="2"/>
    </tableStyle>
    <tableStyle name="분할_26년01월-style 686" pivot="0" count="2">
      <tableStyleElement type="firstRowStripe" dxfId="2"/>
      <tableStyleElement type="secondRowStripe" dxfId="1"/>
    </tableStyle>
    <tableStyle name="분할_26년01월-style 687" pivot="0" count="2">
      <tableStyleElement type="firstRowStripe" dxfId="2"/>
      <tableStyleElement type="secondRowStripe" dxfId="1"/>
    </tableStyle>
    <tableStyle name="분할_26년01월-style 688" pivot="0" count="2">
      <tableStyleElement type="firstRowStripe" dxfId="1"/>
      <tableStyleElement type="secondRowStripe" dxfId="2"/>
    </tableStyle>
    <tableStyle name="분할_26년01월-style 689" pivot="0" count="2">
      <tableStyleElement type="firstRowStripe" dxfId="1"/>
      <tableStyleElement type="secondRowStripe" dxfId="2"/>
    </tableStyle>
    <tableStyle name="분할_26년01월-style 690" pivot="0" count="2">
      <tableStyleElement type="firstRowStripe" dxfId="1"/>
      <tableStyleElement type="secondRowStripe" dxfId="2"/>
    </tableStyle>
    <tableStyle name="분할_26년01월-style 691" pivot="0" count="2">
      <tableStyleElement type="firstRowStripe" dxfId="1"/>
      <tableStyleElement type="secondRowStripe" dxfId="2"/>
    </tableStyle>
    <tableStyle name="분할_26년01월-style 692" pivot="0" count="2">
      <tableStyleElement type="firstRowStripe" dxfId="2"/>
      <tableStyleElement type="secondRowStripe" dxfId="1"/>
    </tableStyle>
    <tableStyle name="분할_26년01월-style 693" pivot="0" count="2">
      <tableStyleElement type="firstRowStripe" dxfId="1"/>
      <tableStyleElement type="secondRowStripe" dxfId="2"/>
    </tableStyle>
    <tableStyle name="분할_26년01월-style 694" pivot="0" count="2">
      <tableStyleElement type="firstRowStripe" dxfId="1"/>
      <tableStyleElement type="secondRowStripe" dxfId="2"/>
    </tableStyle>
    <tableStyle name="분할_26년01월-style 695" pivot="0" count="2">
      <tableStyleElement type="firstRowStripe" dxfId="1"/>
      <tableStyleElement type="secondRowStripe" dxfId="2"/>
    </tableStyle>
    <tableStyle name="분할_26년01월-style 696" pivot="0" count="2">
      <tableStyleElement type="firstRowStripe" dxfId="1"/>
      <tableStyleElement type="secondRowStripe" dxfId="2"/>
    </tableStyle>
    <tableStyle name="분할_26년01월-style 697" pivot="0" count="2">
      <tableStyleElement type="firstRowStripe" dxfId="1"/>
      <tableStyleElement type="secondRowStripe" dxfId="2"/>
    </tableStyle>
    <tableStyle name="분할_26년01월-style 698" pivot="0" count="2">
      <tableStyleElement type="firstRowStripe" dxfId="1"/>
      <tableStyleElement type="secondRowStripe" dxfId="2"/>
    </tableStyle>
    <tableStyle name="분할_26년01월-style 699" pivot="0" count="2">
      <tableStyleElement type="firstRowStripe" dxfId="1"/>
      <tableStyleElement type="secondRowStripe" dxfId="2"/>
    </tableStyle>
    <tableStyle name="분할_26년01월-style 700" pivot="0" count="2">
      <tableStyleElement type="firstRowStripe" dxfId="1"/>
      <tableStyleElement type="secondRowStripe" dxfId="2"/>
    </tableStyle>
    <tableStyle name="분할_26년01월-style 701" pivot="0" count="2">
      <tableStyleElement type="firstRowStripe" dxfId="1"/>
      <tableStyleElement type="secondRowStripe" dxfId="2"/>
    </tableStyle>
    <tableStyle name="분할_26년01월-style 702" pivot="0" count="2">
      <tableStyleElement type="firstRowStripe" dxfId="1"/>
      <tableStyleElement type="secondRowStripe" dxfId="2"/>
    </tableStyle>
    <tableStyle name="분할_26년01월-style 703" pivot="0" count="2">
      <tableStyleElement type="firstRowStripe" dxfId="1"/>
      <tableStyleElement type="secondRowStripe" dxfId="2"/>
    </tableStyle>
    <tableStyle name="분할_26년01월-style 704" pivot="0" count="2">
      <tableStyleElement type="firstRowStripe" dxfId="1"/>
      <tableStyleElement type="secondRowStripe" dxfId="2"/>
    </tableStyle>
    <tableStyle name="분할_26년01월-style 705" pivot="0" count="2">
      <tableStyleElement type="firstRowStripe" dxfId="1"/>
      <tableStyleElement type="secondRowStripe" dxfId="2"/>
    </tableStyle>
    <tableStyle name="분할_26년01월-style 706" pivot="0" count="2">
      <tableStyleElement type="firstRowStripe" dxfId="2"/>
      <tableStyleElement type="secondRowStripe" dxfId="1"/>
    </tableStyle>
    <tableStyle name="분할_26년01월-style 707" pivot="0" count="2">
      <tableStyleElement type="firstRowStripe" dxfId="1"/>
      <tableStyleElement type="secondRowStripe" dxfId="2"/>
    </tableStyle>
    <tableStyle name="분할_26년01월-style 708" pivot="0" count="2">
      <tableStyleElement type="firstRowStripe" dxfId="1"/>
      <tableStyleElement type="secondRowStripe" dxfId="2"/>
    </tableStyle>
    <tableStyle name="분할_26년01월-style 709" pivot="0" count="2">
      <tableStyleElement type="firstRowStripe" dxfId="2"/>
      <tableStyleElement type="secondRowStripe" dxfId="1"/>
    </tableStyle>
    <tableStyle name="분할_26년01월-style 710" pivot="0" count="2">
      <tableStyleElement type="firstRowStripe" dxfId="2"/>
      <tableStyleElement type="secondRowStripe" dxfId="1"/>
    </tableStyle>
    <tableStyle name="분할_26년01월-style 711" pivot="0" count="2">
      <tableStyleElement type="firstRowStripe" dxfId="1"/>
      <tableStyleElement type="secondRowStripe" dxfId="2"/>
    </tableStyle>
    <tableStyle name="분할_26년01월-style 712" pivot="0" count="2">
      <tableStyleElement type="firstRowStripe" dxfId="1"/>
      <tableStyleElement type="secondRowStripe" dxfId="2"/>
    </tableStyle>
    <tableStyle name="분할_26년01월-style 713" pivot="0" count="2">
      <tableStyleElement type="firstRowStripe" dxfId="1"/>
      <tableStyleElement type="secondRowStripe" dxfId="2"/>
    </tableStyle>
    <tableStyle name="분할_26년01월-style 714" pivot="0" count="2">
      <tableStyleElement type="firstRowStripe" dxfId="2"/>
      <tableStyleElement type="secondRowStripe" dxfId="1"/>
    </tableStyle>
    <tableStyle name="분할_26년01월-style 715" pivot="0" count="2">
      <tableStyleElement type="firstRowStripe" dxfId="2"/>
      <tableStyleElement type="secondRowStripe" dxfId="1"/>
    </tableStyle>
    <tableStyle name="키워드분할 최종사본-style" pivot="0" count="2">
      <tableStyleElement type="firstRowStripe" dxfId="1"/>
      <tableStyleElement type="secondRowStripe" dxfId="2"/>
    </tableStyle>
    <tableStyle name="키워드분할 최종사본-style 2" pivot="0" count="2">
      <tableStyleElement type="firstRowStripe" dxfId="2"/>
      <tableStyleElement type="secondRowStripe" dxfId="1"/>
    </tableStyle>
    <tableStyle name="키워드분할 최종사본-style 3" pivot="0" count="2">
      <tableStyleElement type="firstRowStripe" dxfId="1"/>
      <tableStyleElement type="secondRowStripe" dxfId="2"/>
    </tableStyle>
    <tableStyle name="키워드분할 최종사본-style 4" pivot="0" count="2">
      <tableStyleElement type="firstRowStripe" dxfId="2"/>
      <tableStyleElement type="secondRowStripe" dxfId="1"/>
    </tableStyle>
    <tableStyle name="키워드분할 최종사본-style 5" pivot="0" count="2">
      <tableStyleElement type="firstRowStripe" dxfId="1"/>
      <tableStyleElement type="secondRowStripe" dxfId="2"/>
    </tableStyle>
    <tableStyle name="키워드분할 최종사본-style 6" pivot="0" count="2">
      <tableStyleElement type="firstRowStripe" dxfId="2"/>
      <tableStyleElement type="secondRowStripe" dxfId="1"/>
    </tableStyle>
    <tableStyle name="키워드분할 최종사본-style 7" pivot="0" count="2">
      <tableStyleElement type="firstRowStripe" dxfId="1"/>
      <tableStyleElement type="secondRowStripe" dxfId="2"/>
    </tableStyle>
    <tableStyle name="키워드분할 최종사본-style 8" pivot="0" count="2">
      <tableStyleElement type="firstRowStripe" dxfId="2"/>
      <tableStyleElement type="secondRowStripe" dxfId="1"/>
    </tableStyle>
    <tableStyle name="키워드분할 최종사본-style 9" pivot="0" count="2">
      <tableStyleElement type="firstRowStripe" dxfId="1"/>
      <tableStyleElement type="secondRowStripe" dxfId="2"/>
    </tableStyle>
    <tableStyle name="키워드분할 최종사본-style 10" pivot="0" count="2">
      <tableStyleElement type="firstRowStripe" dxfId="1"/>
      <tableStyleElement type="secondRowStripe" dxfId="2"/>
    </tableStyle>
    <tableStyle name="키워드분할 최종사본-style 11" pivot="0" count="2">
      <tableStyleElement type="firstRowStripe" dxfId="1"/>
      <tableStyleElement type="secondRowStripe" dxfId="2"/>
    </tableStyle>
    <tableStyle name="키워드분할 최종사본-style 12" pivot="0" count="2">
      <tableStyleElement type="firstRowStripe" dxfId="2"/>
      <tableStyleElement type="secondRowStripe" dxfId="1"/>
    </tableStyle>
    <tableStyle name="키워드분할 최종사본-style 13" pivot="0" count="2">
      <tableStyleElement type="firstRowStripe" dxfId="1"/>
      <tableStyleElement type="secondRowStripe" dxfId="2"/>
    </tableStyle>
    <tableStyle name="키워드분할 최종사본-style 14" pivot="0" count="2">
      <tableStyleElement type="firstRowStripe" dxfId="2"/>
      <tableStyleElement type="secondRowStripe" dxfId="1"/>
    </tableStyle>
    <tableStyle name="키워드분할 최종사본-style 15" pivot="0" count="2">
      <tableStyleElement type="firstRowStripe" dxfId="2"/>
      <tableStyleElement type="secondRowStripe" dxfId="1"/>
    </tableStyle>
    <tableStyle name="키워드분할 최종사본-style 16" pivot="0" count="2">
      <tableStyleElement type="firstRowStripe" dxfId="1"/>
      <tableStyleElement type="secondRowStripe" dxfId="2"/>
    </tableStyle>
    <tableStyle name="키워드분할 최종사본-style 17" pivot="0" count="2">
      <tableStyleElement type="firstRowStripe" dxfId="2"/>
      <tableStyleElement type="secondRowStripe" dxfId="1"/>
    </tableStyle>
    <tableStyle name="키워드분할 최종사본-style 18" pivot="0" count="2">
      <tableStyleElement type="firstRowStripe" dxfId="1"/>
      <tableStyleElement type="secondRowStripe" dxfId="2"/>
    </tableStyle>
    <tableStyle name="키워드분할 최종사본-style 19" pivot="0" count="2">
      <tableStyleElement type="firstRowStripe" dxfId="2"/>
      <tableStyleElement type="secondRowStripe" dxfId="1"/>
    </tableStyle>
    <tableStyle name="키워드분할 최종사본-style 20" pivot="0" count="2">
      <tableStyleElement type="firstRowStripe" dxfId="1"/>
      <tableStyleElement type="secondRowStripe" dxfId="2"/>
    </tableStyle>
    <tableStyle name="키워드분할 최종사본-style 21" pivot="0" count="2">
      <tableStyleElement type="firstRowStripe" dxfId="2"/>
      <tableStyleElement type="secondRowStripe" dxfId="1"/>
    </tableStyle>
    <tableStyle name="키워드분할 최종사본-style 22" pivot="0" count="2">
      <tableStyleElement type="firstRowStripe" dxfId="2"/>
      <tableStyleElement type="secondRowStripe" dxfId="1"/>
    </tableStyle>
    <tableStyle name="키워드분할 최종사본-style 23" pivot="0" count="2">
      <tableStyleElement type="firstRowStripe" dxfId="1"/>
      <tableStyleElement type="secondRowStripe" dxfId="2"/>
    </tableStyle>
    <tableStyle name="키워드분할 최종사본-style 24" pivot="0" count="2">
      <tableStyleElement type="firstRowStripe" dxfId="2"/>
      <tableStyleElement type="secondRowStripe" dxfId="1"/>
    </tableStyle>
    <tableStyle name="키워드분할 최종사본-style 25" pivot="0" count="2">
      <tableStyleElement type="firstRowStripe" dxfId="1"/>
      <tableStyleElement type="secondRowStripe" dxfId="2"/>
    </tableStyle>
    <tableStyle name="키워드분할 최종사본-style 26" pivot="0" count="2">
      <tableStyleElement type="firstRowStripe" dxfId="2"/>
      <tableStyleElement type="secondRowStripe" dxfId="1"/>
    </tableStyle>
    <tableStyle name="키워드분할 최종사본-style 27" pivot="0" count="2">
      <tableStyleElement type="firstRowStripe" dxfId="2"/>
      <tableStyleElement type="secondRowStripe" dxfId="1"/>
    </tableStyle>
    <tableStyle name="키워드분할 최종사본-style 28" pivot="0" count="2">
      <tableStyleElement type="firstRowStripe" dxfId="2"/>
      <tableStyleElement type="secondRowStripe" dxfId="1"/>
    </tableStyle>
    <tableStyle name="키워드분할 최종사본-style 29" pivot="0" count="2">
      <tableStyleElement type="firstRowStripe" dxfId="1"/>
      <tableStyleElement type="secondRowStripe" dxfId="2"/>
    </tableStyle>
    <tableStyle name="키워드분할 최종사본-style 30" pivot="0" count="2">
      <tableStyleElement type="firstRowStripe" dxfId="1"/>
      <tableStyleElement type="secondRowStripe" dxfId="2"/>
    </tableStyle>
    <tableStyle name="키워드분할 최종사본-style 31" pivot="0" count="2">
      <tableStyleElement type="firstRowStripe" dxfId="1"/>
      <tableStyleElement type="secondRowStripe" dxfId="2"/>
    </tableStyle>
    <tableStyle name="키워드분할 최종사본-style 32" pivot="0" count="2">
      <tableStyleElement type="firstRowStripe" dxfId="2"/>
      <tableStyleElement type="secondRowStripe" dxfId="1"/>
    </tableStyle>
    <tableStyle name="키워드분할 최종사본-style 33" pivot="0" count="2">
      <tableStyleElement type="firstRowStripe" dxfId="1"/>
      <tableStyleElement type="secondRowStripe" dxfId="2"/>
    </tableStyle>
    <tableStyle name="키워드분할 최종사본-style 34" pivot="0" count="2">
      <tableStyleElement type="firstRowStripe" dxfId="2"/>
      <tableStyleElement type="secondRowStripe" dxfId="1"/>
    </tableStyle>
    <tableStyle name="키워드분할 최종사본-style 35" pivot="0" count="2">
      <tableStyleElement type="firstRowStripe" dxfId="2"/>
      <tableStyleElement type="secondRowStripe" dxfId="1"/>
    </tableStyle>
    <tableStyle name="키워드분할 최종사본-style 36" pivot="0" count="2">
      <tableStyleElement type="firstRowStripe" dxfId="1"/>
      <tableStyleElement type="secondRowStripe" dxfId="2"/>
    </tableStyle>
    <tableStyle name="키워드분할 최종사본-style 37" pivot="0" count="2">
      <tableStyleElement type="firstRowStripe" dxfId="2"/>
      <tableStyleElement type="secondRowStripe" dxfId="1"/>
    </tableStyle>
    <tableStyle name="키워드분할 최종사본-style 38" pivot="0" count="2">
      <tableStyleElement type="firstRowStripe" dxfId="2"/>
      <tableStyleElement type="secondRowStripe" dxfId="1"/>
    </tableStyle>
    <tableStyle name="키워드분할 최종사본-style 39" pivot="0" count="2">
      <tableStyleElement type="firstRowStripe" dxfId="2"/>
      <tableStyleElement type="secondRowStripe" dxfId="1"/>
    </tableStyle>
    <tableStyle name="키워드분할 최종사본-style 40" pivot="0" count="2">
      <tableStyleElement type="firstRowStripe" dxfId="1"/>
      <tableStyleElement type="secondRowStripe" dxfId="2"/>
    </tableStyle>
    <tableStyle name="키워드분할 최종사본-style 41" pivot="0" count="2">
      <tableStyleElement type="firstRowStripe" dxfId="2"/>
      <tableStyleElement type="secondRowStripe" dxfId="1"/>
    </tableStyle>
    <tableStyle name="키워드분할 최종사본-style 42" pivot="0" count="2">
      <tableStyleElement type="firstRowStripe" dxfId="1"/>
      <tableStyleElement type="secondRowStripe" dxfId="2"/>
    </tableStyle>
    <tableStyle name="키워드분할 최종사본-style 43" pivot="0" count="2">
      <tableStyleElement type="firstRowStripe" dxfId="1"/>
      <tableStyleElement type="secondRowStripe" dxfId="2"/>
    </tableStyle>
    <tableStyle name="키워드분할 최종사본-style 44" pivot="0" count="2">
      <tableStyleElement type="firstRowStripe" dxfId="1"/>
      <tableStyleElement type="secondRowStripe" dxfId="2"/>
    </tableStyle>
    <tableStyle name="키워드분할 최종사본-style 45" pivot="0" count="2">
      <tableStyleElement type="firstRowStripe" dxfId="2"/>
      <tableStyleElement type="secondRowStripe" dxfId="1"/>
    </tableStyle>
    <tableStyle name="키워드분할 최종사본-style 46" pivot="0" count="2">
      <tableStyleElement type="firstRowStripe" dxfId="2"/>
      <tableStyleElement type="secondRowStripe" dxfId="1"/>
    </tableStyle>
    <tableStyle name="키워드분할 최종사본-style 47" pivot="0" count="2">
      <tableStyleElement type="firstRowStripe" dxfId="2"/>
      <tableStyleElement type="secondRowStripe" dxfId="1"/>
    </tableStyle>
    <tableStyle name="키워드분할 최종사본-style 48" pivot="0" count="2">
      <tableStyleElement type="firstRowStripe" dxfId="2"/>
      <tableStyleElement type="secondRowStripe" dxfId="1"/>
    </tableStyle>
    <tableStyle name="키워드분할 최종사본-style 49" pivot="0" count="2">
      <tableStyleElement type="firstRowStripe" dxfId="1"/>
      <tableStyleElement type="secondRowStripe" dxfId="2"/>
    </tableStyle>
    <tableStyle name="키워드분할 최종사본-style 50" pivot="0" count="2">
      <tableStyleElement type="firstRowStripe" dxfId="2"/>
      <tableStyleElement type="secondRowStripe" dxfId="1"/>
    </tableStyle>
    <tableStyle name="키워드분할 최종사본-style 51" pivot="0" count="2">
      <tableStyleElement type="firstRowStripe" dxfId="2"/>
      <tableStyleElement type="secondRowStripe" dxfId="1"/>
    </tableStyle>
    <tableStyle name="키워드분할 최종사본-style 52" pivot="0" count="2">
      <tableStyleElement type="firstRowStripe" dxfId="2"/>
      <tableStyleElement type="secondRowStripe" dxfId="1"/>
    </tableStyle>
    <tableStyle name="키워드분할 최종사본-style 53" pivot="0" count="2">
      <tableStyleElement type="firstRowStripe" dxfId="1"/>
      <tableStyleElement type="secondRowStripe" dxfId="2"/>
    </tableStyle>
    <tableStyle name="키워드분할 최종사본-style 54" pivot="0" count="2">
      <tableStyleElement type="firstRowStripe" dxfId="2"/>
      <tableStyleElement type="secondRowStripe" dxfId="1"/>
    </tableStyle>
    <tableStyle name="키워드분할 최종사본-style 55" pivot="0" count="2">
      <tableStyleElement type="firstRowStripe" dxfId="1"/>
      <tableStyleElement type="secondRowStripe" dxfId="2"/>
    </tableStyle>
    <tableStyle name="키워드분할 최종사본-style 56" pivot="0" count="2">
      <tableStyleElement type="firstRowStripe" dxfId="2"/>
      <tableStyleElement type="secondRowStripe" dxfId="1"/>
    </tableStyle>
    <tableStyle name="키워드분할 최종사본-style 57" pivot="0" count="2">
      <tableStyleElement type="firstRowStripe" dxfId="1"/>
      <tableStyleElement type="secondRowStripe" dxfId="2"/>
    </tableStyle>
    <tableStyle name="키워드분할 최종사본-style 58" pivot="0" count="2">
      <tableStyleElement type="firstRowStripe" dxfId="2"/>
      <tableStyleElement type="secondRowStripe" dxfId="1"/>
    </tableStyle>
    <tableStyle name="키워드분할 최종사본-style 59" pivot="0" count="2">
      <tableStyleElement type="firstRowStripe" dxfId="1"/>
      <tableStyleElement type="secondRowStripe" dxfId="2"/>
    </tableStyle>
    <tableStyle name="키워드분할 최종사본-style 60" pivot="0" count="2">
      <tableStyleElement type="firstRowStripe" dxfId="1"/>
      <tableStyleElement type="secondRowStripe" dxfId="2"/>
    </tableStyle>
    <tableStyle name="키워드분할 최종사본-style 61" pivot="0" count="2">
      <tableStyleElement type="firstRowStripe" dxfId="2"/>
      <tableStyleElement type="secondRowStripe" dxfId="1"/>
    </tableStyle>
    <tableStyle name="키워드분할 최종사본-style 62" pivot="0" count="2">
      <tableStyleElement type="firstRowStripe" dxfId="2"/>
      <tableStyleElement type="secondRowStripe" dxfId="1"/>
    </tableStyle>
    <tableStyle name="키워드분할 최종사본-style 63" pivot="0" count="2">
      <tableStyleElement type="firstRowStripe" dxfId="1"/>
      <tableStyleElement type="secondRowStripe" dxfId="2"/>
    </tableStyle>
    <tableStyle name="키워드분할 최종사본-style 64" pivot="0" count="2">
      <tableStyleElement type="firstRowStripe" dxfId="2"/>
      <tableStyleElement type="secondRowStripe" dxfId="1"/>
    </tableStyle>
    <tableStyle name="키워드분할 최종사본-style 65" pivot="0" count="2">
      <tableStyleElement type="firstRowStripe" dxfId="2"/>
      <tableStyleElement type="secondRowStripe" dxfId="1"/>
    </tableStyle>
    <tableStyle name="키워드분할 최종사본-style 66" pivot="0" count="2">
      <tableStyleElement type="firstRowStripe" dxfId="2"/>
      <tableStyleElement type="secondRowStripe" dxfId="1"/>
    </tableStyle>
    <tableStyle name="키워드분할 최종사본-style 67" pivot="0" count="2">
      <tableStyleElement type="firstRowStripe" dxfId="1"/>
      <tableStyleElement type="secondRowStripe" dxfId="2"/>
    </tableStyle>
    <tableStyle name="키워드분할 최종사본-style 68" pivot="0" count="2">
      <tableStyleElement type="firstRowStripe" dxfId="2"/>
      <tableStyleElement type="secondRowStripe" dxfId="1"/>
    </tableStyle>
    <tableStyle name="키워드분할 최종사본-style 69" pivot="0" count="2">
      <tableStyleElement type="firstRowStripe" dxfId="2"/>
      <tableStyleElement type="secondRowStripe" dxfId="1"/>
    </tableStyle>
    <tableStyle name="키워드분할 최종사본-style 70" pivot="0" count="2">
      <tableStyleElement type="firstRowStripe" dxfId="1"/>
      <tableStyleElement type="secondRowStripe" dxfId="2"/>
    </tableStyle>
    <tableStyle name="키워드분할 최종사본-style 71" pivot="0" count="2">
      <tableStyleElement type="firstRowStripe" dxfId="1"/>
      <tableStyleElement type="secondRowStripe" dxfId="2"/>
    </tableStyle>
    <tableStyle name="키워드분할 최종사본-style 72" pivot="0" count="2">
      <tableStyleElement type="firstRowStripe" dxfId="2"/>
      <tableStyleElement type="secondRowStripe" dxfId="1"/>
    </tableStyle>
    <tableStyle name="키워드분할 최종사본-style 73" pivot="0" count="2">
      <tableStyleElement type="firstRowStripe" dxfId="2"/>
      <tableStyleElement type="secondRowStripe" dxfId="1"/>
    </tableStyle>
    <tableStyle name="키워드분할 최종사본-style 74" pivot="0" count="2">
      <tableStyleElement type="firstRowStripe" dxfId="2"/>
      <tableStyleElement type="secondRowStripe" dxfId="1"/>
    </tableStyle>
    <tableStyle name="키워드분할 최종사본-style 75" pivot="0" count="2">
      <tableStyleElement type="firstRowStripe" dxfId="2"/>
      <tableStyleElement type="secondRowStripe" dxfId="1"/>
    </tableStyle>
    <tableStyle name="키워드분할 최종사본-style 76" pivot="0" count="2">
      <tableStyleElement type="firstRowStripe" dxfId="2"/>
      <tableStyleElement type="secondRowStripe" dxfId="1"/>
    </tableStyle>
    <tableStyle name="키워드분할 최종사본-style 77" pivot="0" count="2">
      <tableStyleElement type="firstRowStripe" dxfId="2"/>
      <tableStyleElement type="secondRowStripe" dxfId="1"/>
    </tableStyle>
    <tableStyle name="키워드분할 최종사본-style 78" pivot="0" count="2">
      <tableStyleElement type="firstRowStripe" dxfId="2"/>
      <tableStyleElement type="secondRowStripe" dxfId="1"/>
    </tableStyle>
    <tableStyle name="키워드분할 최종사본-style 79" pivot="0" count="2">
      <tableStyleElement type="firstRowStripe" dxfId="2"/>
      <tableStyleElement type="secondRowStripe" dxfId="1"/>
    </tableStyle>
    <tableStyle name="키워드분할 최종사본-style 80" pivot="0" count="2">
      <tableStyleElement type="firstRowStripe" dxfId="2"/>
      <tableStyleElement type="secondRowStripe" dxfId="1"/>
    </tableStyle>
    <tableStyle name="키워드분할 최종사본-style 81" pivot="0" count="2">
      <tableStyleElement type="firstRowStripe" dxfId="2"/>
      <tableStyleElement type="secondRowStripe" dxfId="1"/>
    </tableStyle>
    <tableStyle name="키워드분할 최종사본-style 82" pivot="0" count="2">
      <tableStyleElement type="firstRowStripe" dxfId="2"/>
      <tableStyleElement type="secondRowStripe" dxfId="1"/>
    </tableStyle>
    <tableStyle name="키워드분할 최종사본-style 83" pivot="0" count="2">
      <tableStyleElement type="firstRowStripe" dxfId="2"/>
      <tableStyleElement type="secondRowStripe" dxfId="1"/>
    </tableStyle>
    <tableStyle name="시트테스트용-style" pivot="0" count="2">
      <tableStyleElement type="firstRowStripe" dxfId="1"/>
      <tableStyleElement type="secondRowStripe" dxfId="2"/>
    </tableStyle>
    <tableStyle name="시트테스트용-style 2" pivot="0" count="2">
      <tableStyleElement type="firstRowStripe" dxfId="1"/>
      <tableStyleElement type="secondRowStripe" dxfId="2"/>
    </tableStyle>
    <tableStyle name="시트테스트용-style 3" pivot="0" count="2">
      <tableStyleElement type="firstRowStripe" dxfId="2"/>
      <tableStyleElement type="secondRowStripe" dxfId="1"/>
    </tableStyle>
    <tableStyle name="시트테스트용-style 4" pivot="0" count="2">
      <tableStyleElement type="firstRowStripe" dxfId="1"/>
      <tableStyleElement type="secondRowStripe" dxfId="2"/>
    </tableStyle>
    <tableStyle name="시트테스트용-style 5" pivot="0" count="2">
      <tableStyleElement type="firstRowStripe" dxfId="1"/>
      <tableStyleElement type="secondRowStripe" dxfId="2"/>
    </tableStyle>
    <tableStyle name="시트테스트용-style 6" pivot="0" count="2">
      <tableStyleElement type="firstRowStripe" dxfId="1"/>
      <tableStyleElement type="secondRowStripe" dxfId="2"/>
    </tableStyle>
    <tableStyle name="시트테스트용-style 7" pivot="0" count="2">
      <tableStyleElement type="firstRowStripe" dxfId="1"/>
      <tableStyleElement type="secondRowStripe" dxfId="2"/>
    </tableStyle>
    <tableStyle name="시트테스트용-style 8" pivot="0" count="2">
      <tableStyleElement type="firstRowStripe" dxfId="1"/>
      <tableStyleElement type="secondRowStripe" dxfId="2"/>
    </tableStyle>
    <tableStyle name="시트테스트용-style 9" pivot="0" count="2">
      <tableStyleElement type="firstRowStripe" dxfId="1"/>
      <tableStyleElement type="secondRowStripe" dxfId="2"/>
    </tableStyle>
    <tableStyle name="시트테스트용-style 10" pivot="0" count="2">
      <tableStyleElement type="firstRowStripe" dxfId="1"/>
      <tableStyleElement type="secondRowStripe" dxfId="2"/>
    </tableStyle>
    <tableStyle name="시트테스트용-style 11" pivot="0" count="2">
      <tableStyleElement type="firstRowStripe" dxfId="1"/>
      <tableStyleElement type="secondRowStripe" dxfId="2"/>
    </tableStyle>
    <tableStyle name="시트테스트용-style 12" pivot="0" count="2">
      <tableStyleElement type="firstRowStripe" dxfId="3"/>
      <tableStyleElement type="secondRowStripe" dxfId="1"/>
    </tableStyle>
    <tableStyle name="시트테스트용-style 13" pivot="0" count="2">
      <tableStyleElement type="firstRowStripe" dxfId="2"/>
      <tableStyleElement type="secondRowStripe" dxfId="1"/>
    </tableStyle>
    <tableStyle name="시트테스트용-style 14" pivot="0" count="2">
      <tableStyleElement type="firstRowStripe" dxfId="2"/>
      <tableStyleElement type="secondRowStripe" dxfId="1"/>
    </tableStyle>
    <tableStyle name="시트테스트용-style 15" pivot="0" count="2">
      <tableStyleElement type="firstRowStripe" dxfId="2"/>
      <tableStyleElement type="secondRowStripe" dxfId="1"/>
    </tableStyle>
    <tableStyle name="시트테스트용-style 16" pivot="0" count="2">
      <tableStyleElement type="firstRowStripe" dxfId="1"/>
      <tableStyleElement type="secondRowStripe" dxfId="2"/>
    </tableStyle>
    <tableStyle name="시트테스트용-style 17" pivot="0" count="2">
      <tableStyleElement type="firstRowStripe" dxfId="2"/>
      <tableStyleElement type="secondRowStripe" dxfId="1"/>
    </tableStyle>
    <tableStyle name="시트테스트용-style 18" pivot="0" count="2">
      <tableStyleElement type="firstRowStripe" dxfId="2"/>
      <tableStyleElement type="secondRowStripe" dxfId="1"/>
    </tableStyle>
    <tableStyle name="시트테스트용-style 19" pivot="0" count="2">
      <tableStyleElement type="firstRowStripe" dxfId="1"/>
      <tableStyleElement type="secondRowStripe" dxfId="2"/>
    </tableStyle>
    <tableStyle name="시트테스트용-style 20" pivot="0" count="2">
      <tableStyleElement type="firstRowStripe" dxfId="1"/>
      <tableStyleElement type="secondRowStripe" dxfId="2"/>
    </tableStyle>
    <tableStyle name="시트테스트용-style 21" pivot="0" count="2">
      <tableStyleElement type="firstRowStripe" dxfId="2"/>
      <tableStyleElement type="secondRowStripe" dxfId="1"/>
    </tableStyle>
    <tableStyle name="시트테스트용-style 22" pivot="0" count="2">
      <tableStyleElement type="firstRowStripe" dxfId="1"/>
      <tableStyleElement type="secondRowStripe" dxfId="2"/>
    </tableStyle>
    <tableStyle name="시트테스트용-style 23" pivot="0" count="2">
      <tableStyleElement type="firstRowStripe" dxfId="1"/>
      <tableStyleElement type="secondRowStripe" dxfId="2"/>
    </tableStyle>
    <tableStyle name="시트테스트용-style 24" pivot="0" count="2">
      <tableStyleElement type="firstRowStripe" dxfId="1"/>
      <tableStyleElement type="secondRowStripe" dxfId="2"/>
    </tableStyle>
    <tableStyle name="시트테스트용-style 25" pivot="0" count="2">
      <tableStyleElement type="firstRowStripe" dxfId="1"/>
      <tableStyleElement type="secondRowStripe" dxfId="2"/>
    </tableStyle>
    <tableStyle name="시트테스트용-style 26" pivot="0" count="2">
      <tableStyleElement type="firstRowStripe" dxfId="1"/>
      <tableStyleElement type="secondRowStripe" dxfId="2"/>
    </tableStyle>
    <tableStyle name="시트테스트용-style 27" pivot="0" count="2">
      <tableStyleElement type="firstRowStripe" dxfId="1"/>
      <tableStyleElement type="secondRowStripe" dxfId="2"/>
    </tableStyle>
    <tableStyle name="시트테스트용-style 28" pivot="0" count="2">
      <tableStyleElement type="firstRowStripe" dxfId="1"/>
      <tableStyleElement type="secondRowStripe" dxfId="2"/>
    </tableStyle>
    <tableStyle name="시트테스트용-style 29" pivot="0" count="2">
      <tableStyleElement type="firstRowStripe" dxfId="1"/>
      <tableStyleElement type="secondRowStripe" dxfId="2"/>
    </tableStyle>
    <tableStyle name="시트테스트용-style 30" pivot="0" count="2">
      <tableStyleElement type="firstRowStripe" dxfId="1"/>
      <tableStyleElement type="secondRowStripe" dxfId="2"/>
    </tableStyle>
    <tableStyle name="시트테스트용-style 31" pivot="0" count="2">
      <tableStyleElement type="firstRowStripe" dxfId="1"/>
      <tableStyleElement type="secondRowStripe" dxfId="2"/>
    </tableStyle>
    <tableStyle name="시트테스트용-style 32" pivot="0" count="2">
      <tableStyleElement type="firstRowStripe" dxfId="1"/>
      <tableStyleElement type="secondRowStripe" dxfId="2"/>
    </tableStyle>
    <tableStyle name="시트테스트용-style 33" pivot="0" count="2">
      <tableStyleElement type="firstRowStripe" dxfId="1"/>
      <tableStyleElement type="secondRowStripe" dxfId="2"/>
    </tableStyle>
    <tableStyle name="시트테스트용-style 34" pivot="0" count="2">
      <tableStyleElement type="firstRowStripe" dxfId="1"/>
      <tableStyleElement type="secondRowStripe" dxfId="2"/>
    </tableStyle>
    <tableStyle name="시트테스트용-style 35" pivot="0" count="2">
      <tableStyleElement type="firstRowStripe" dxfId="1"/>
      <tableStyleElement type="secondRowStripe" dxfId="2"/>
    </tableStyle>
    <tableStyle name="시트테스트용-style 36" pivot="0" count="2">
      <tableStyleElement type="firstRowStripe" dxfId="1"/>
      <tableStyleElement type="secondRowStripe" dxfId="2"/>
    </tableStyle>
    <tableStyle name="시트테스트용-style 37" pivot="0" count="2">
      <tableStyleElement type="firstRowStripe" dxfId="1"/>
      <tableStyleElement type="secondRowStripe" dxfId="2"/>
    </tableStyle>
    <tableStyle name="시트테스트용-style 38" pivot="0" count="2">
      <tableStyleElement type="firstRowStripe" dxfId="2"/>
      <tableStyleElement type="secondRowStripe" dxfId="1"/>
    </tableStyle>
    <tableStyle name="시트테스트용-style 39" pivot="0" count="2">
      <tableStyleElement type="firstRowStripe" dxfId="2"/>
      <tableStyleElement type="secondRowStripe" dxfId="1"/>
    </tableStyle>
    <tableStyle name="시트테스트용-style 40" pivot="0" count="2">
      <tableStyleElement type="firstRowStripe" dxfId="1"/>
      <tableStyleElement type="secondRowStripe" dxfId="2"/>
    </tableStyle>
    <tableStyle name="시트테스트용-style 41" pivot="0" count="2">
      <tableStyleElement type="firstRowStripe" dxfId="1"/>
      <tableStyleElement type="secondRowStripe" dxfId="2"/>
    </tableStyle>
    <tableStyle name="시트테스트용-style 42" pivot="0" count="2">
      <tableStyleElement type="firstRowStripe" dxfId="1"/>
      <tableStyleElement type="secondRowStripe" dxfId="2"/>
    </tableStyle>
    <tableStyle name="시트테스트용-style 43" pivot="0" count="2">
      <tableStyleElement type="firstRowStripe" dxfId="1"/>
      <tableStyleElement type="secondRowStripe" dxfId="2"/>
    </tableStyle>
    <tableStyle name="시트테스트용-style 44" pivot="0" count="2">
      <tableStyleElement type="firstRowStripe" dxfId="1"/>
      <tableStyleElement type="secondRowStripe" dxfId="2"/>
    </tableStyle>
    <tableStyle name="시트테스트용-style 45" pivot="0" count="2">
      <tableStyleElement type="firstRowStripe" dxfId="2"/>
      <tableStyleElement type="secondRowStripe" dxfId="1"/>
    </tableStyle>
    <tableStyle name="시트테스트용-style 46" pivot="0" count="2">
      <tableStyleElement type="firstRowStripe" dxfId="1"/>
      <tableStyleElement type="secondRowStripe" dxfId="2"/>
    </tableStyle>
    <tableStyle name="시트테스트용-style 47" pivot="0" count="2">
      <tableStyleElement type="firstRowStripe" dxfId="1"/>
      <tableStyleElement type="secondRowStripe" dxfId="2"/>
    </tableStyle>
    <tableStyle name="시트테스트용-style 48" pivot="0" count="2">
      <tableStyleElement type="firstRowStripe" dxfId="1"/>
      <tableStyleElement type="secondRowStripe" dxfId="2"/>
    </tableStyle>
    <tableStyle name="시트테스트용-style 49" pivot="0" count="2">
      <tableStyleElement type="firstRowStripe" dxfId="1"/>
      <tableStyleElement type="secondRowStripe" dxfId="2"/>
    </tableStyle>
    <tableStyle name="시트테스트용-style 50" pivot="0" count="2">
      <tableStyleElement type="firstRowStripe" dxfId="1"/>
      <tableStyleElement type="secondRowStripe" dxfId="2"/>
    </tableStyle>
    <tableStyle name="시트테스트용-style 51" pivot="0" count="2">
      <tableStyleElement type="firstRowStripe" dxfId="1"/>
      <tableStyleElement type="secondRowStripe" dxfId="2"/>
    </tableStyle>
    <tableStyle name="시트테스트용-style 52" pivot="0" count="2">
      <tableStyleElement type="firstRowStripe" dxfId="1"/>
      <tableStyleElement type="secondRowStripe" dxfId="2"/>
    </tableStyle>
    <tableStyle name="시트테스트용-style 53" pivot="0" count="2">
      <tableStyleElement type="firstRowStripe" dxfId="1"/>
      <tableStyleElement type="secondRowStripe" dxfId="2"/>
    </tableStyle>
    <tableStyle name="시트테스트용-style 54" pivot="0" count="2">
      <tableStyleElement type="firstRowStripe" dxfId="2"/>
      <tableStyleElement type="secondRowStripe" dxfId="1"/>
    </tableStyle>
    <tableStyle name="시트테스트용-style 55" pivot="0" count="2">
      <tableStyleElement type="firstRowStripe" dxfId="1"/>
      <tableStyleElement type="secondRowStripe" dxfId="2"/>
    </tableStyle>
    <tableStyle name="시트테스트용-style 56" pivot="0" count="2">
      <tableStyleElement type="firstRowStripe" dxfId="1"/>
      <tableStyleElement type="secondRowStripe" dxfId="2"/>
    </tableStyle>
    <tableStyle name="시트테스트용-style 57" pivot="0" count="2">
      <tableStyleElement type="firstRowStripe" dxfId="1"/>
      <tableStyleElement type="secondRowStripe" dxfId="2"/>
    </tableStyle>
    <tableStyle name="시트테스트용-style 58" pivot="0" count="2">
      <tableStyleElement type="firstRowStripe" dxfId="1"/>
      <tableStyleElement type="secondRowStripe" dxfId="2"/>
    </tableStyle>
    <tableStyle name="시트테스트용-style 59" pivot="0" count="2">
      <tableStyleElement type="firstRowStripe" dxfId="1"/>
      <tableStyleElement type="secondRowStripe" dxfId="2"/>
    </tableStyle>
    <tableStyle name="시트테스트용-style 60" pivot="0" count="2">
      <tableStyleElement type="firstRowStripe" dxfId="1"/>
      <tableStyleElement type="secondRowStripe" dxfId="2"/>
    </tableStyle>
    <tableStyle name="시트테스트용-style 61" pivot="0" count="2">
      <tableStyleElement type="firstRowStripe" dxfId="1"/>
      <tableStyleElement type="secondRowStripe" dxfId="2"/>
    </tableStyle>
    <tableStyle name="시트테스트용-style 62" pivot="0" count="2">
      <tableStyleElement type="firstRowStripe" dxfId="1"/>
      <tableStyleElement type="secondRowStripe" dxfId="2"/>
    </tableStyle>
    <tableStyle name="시트테스트용-style 63" pivot="0" count="2">
      <tableStyleElement type="firstRowStripe" dxfId="1"/>
      <tableStyleElement type="secondRowStripe" dxfId="2"/>
    </tableStyle>
    <tableStyle name="시트테스트용-style 64" pivot="0" count="2">
      <tableStyleElement type="firstRowStripe" dxfId="2"/>
      <tableStyleElement type="secondRowStripe" dxfId="1"/>
    </tableStyle>
    <tableStyle name="시트테스트용-style 65" pivot="0" count="2">
      <tableStyleElement type="firstRowStripe" dxfId="2"/>
      <tableStyleElement type="secondRowStripe" dxfId="1"/>
    </tableStyle>
    <tableStyle name="시트테스트용-style 66" pivot="0" count="2">
      <tableStyleElement type="firstRowStripe" dxfId="1"/>
      <tableStyleElement type="secondRowStripe" dxfId="2"/>
    </tableStyle>
    <tableStyle name="시트테스트용-style 67" pivot="0" count="2">
      <tableStyleElement type="firstRowStripe" dxfId="2"/>
      <tableStyleElement type="secondRowStripe" dxfId="1"/>
    </tableStyle>
    <tableStyle name="시트테스트용-style 68" pivot="0" count="2">
      <tableStyleElement type="firstRowStripe" dxfId="1"/>
      <tableStyleElement type="secondRowStripe" dxfId="2"/>
    </tableStyle>
    <tableStyle name="시트테스트용-style 69" pivot="0" count="2">
      <tableStyleElement type="firstRowStripe" dxfId="1"/>
      <tableStyleElement type="secondRowStripe" dxfId="2"/>
    </tableStyle>
    <tableStyle name="시트테스트용-style 70" pivot="0" count="2">
      <tableStyleElement type="firstRowStripe" dxfId="1"/>
      <tableStyleElement type="secondRowStripe" dxfId="2"/>
    </tableStyle>
    <tableStyle name="시트테스트용-style 71" pivot="0" count="2">
      <tableStyleElement type="firstRowStripe" dxfId="1"/>
      <tableStyleElement type="secondRowStripe" dxfId="2"/>
    </tableStyle>
    <tableStyle name="시트테스트용-style 72" pivot="0" count="2">
      <tableStyleElement type="firstRowStripe" dxfId="1"/>
      <tableStyleElement type="secondRowStripe" dxfId="2"/>
    </tableStyle>
    <tableStyle name="시트테스트용-style 73" pivot="0" count="2">
      <tableStyleElement type="firstRowStripe" dxfId="1"/>
      <tableStyleElement type="secondRowStripe" dxfId="2"/>
    </tableStyle>
    <tableStyle name="시트테스트용-style 74" pivot="0" count="2">
      <tableStyleElement type="firstRowStripe" dxfId="2"/>
      <tableStyleElement type="secondRowStripe" dxfId="1"/>
    </tableStyle>
    <tableStyle name="시트테스트용-style 75" pivot="0" count="2">
      <tableStyleElement type="firstRowStripe" dxfId="2"/>
      <tableStyleElement type="secondRowStripe" dxfId="1"/>
    </tableStyle>
    <tableStyle name="시트테스트용-style 76" pivot="0" count="2">
      <tableStyleElement type="firstRowStripe" dxfId="1"/>
      <tableStyleElement type="secondRowStripe" dxfId="3"/>
    </tableStyle>
    <tableStyle name="시트테스트용-style 77" pivot="0" count="2">
      <tableStyleElement type="firstRowStripe" dxfId="2"/>
      <tableStyleElement type="secondRowStripe" dxfId="1"/>
    </tableStyle>
    <tableStyle name="시트테스트용-style 78" pivot="0" count="2">
      <tableStyleElement type="firstRowStripe" dxfId="1"/>
      <tableStyleElement type="secondRowStripe" dxfId="2"/>
    </tableStyle>
    <tableStyle name="시트테스트용-style 79" pivot="0" count="2">
      <tableStyleElement type="firstRowStripe" dxfId="1"/>
      <tableStyleElement type="secondRowStripe" dxfId="2"/>
    </tableStyle>
    <tableStyle name="시트테스트용-style 80" pivot="0" count="2">
      <tableStyleElement type="firstRowStripe" dxfId="1"/>
      <tableStyleElement type="secondRowStripe" dxfId="2"/>
    </tableStyle>
    <tableStyle name="시트테스트용-style 81" pivot="0" count="2">
      <tableStyleElement type="firstRowStripe" dxfId="2"/>
      <tableStyleElement type="secondRowStripe" dxfId="1"/>
    </tableStyle>
    <tableStyle name="시트테스트용-style 82" pivot="0" count="2">
      <tableStyleElement type="firstRowStripe" dxfId="2"/>
      <tableStyleElement type="secondRowStripe" dxfId="1"/>
    </tableStyle>
    <tableStyle name="시트테스트용-style 83" pivot="0" count="2">
      <tableStyleElement type="firstRowStripe" dxfId="2"/>
      <tableStyleElement type="secondRowStripe" dxfId="1"/>
    </tableStyle>
    <tableStyle name="시트테스트용-style 84" pivot="0" count="2">
      <tableStyleElement type="firstRowStripe" dxfId="1"/>
      <tableStyleElement type="secondRowStripe" dxfId="2"/>
    </tableStyle>
    <tableStyle name="시트테스트용-style 85" pivot="0" count="2">
      <tableStyleElement type="firstRowStripe" dxfId="2"/>
      <tableStyleElement type="secondRowStripe" dxfId="1"/>
    </tableStyle>
    <tableStyle name="시트테스트용-style 86" pivot="0" count="2">
      <tableStyleElement type="firstRowStripe" dxfId="1"/>
      <tableStyleElement type="secondRowStripe" dxfId="2"/>
    </tableStyle>
    <tableStyle name="시트테스트용-style 87" pivot="0" count="2">
      <tableStyleElement type="firstRowStripe" dxfId="2"/>
      <tableStyleElement type="secondRowStripe" dxfId="1"/>
    </tableStyle>
    <tableStyle name="시트테스트용-style 88" pivot="0" count="2">
      <tableStyleElement type="firstRowStripe" dxfId="1"/>
      <tableStyleElement type="secondRowStripe" dxfId="2"/>
    </tableStyle>
    <tableStyle name="시트테스트용-style 89" pivot="0" count="2">
      <tableStyleElement type="firstRowStripe" dxfId="2"/>
      <tableStyleElement type="secondRowStripe" dxfId="1"/>
    </tableStyle>
    <tableStyle name="시트테스트용-style 90" pivot="0" count="2">
      <tableStyleElement type="firstRowStripe" dxfId="2"/>
      <tableStyleElement type="secondRowStripe" dxfId="1"/>
    </tableStyle>
    <tableStyle name="시트테스트용-style 91" pivot="0" count="2">
      <tableStyleElement type="firstRowStripe" dxfId="1"/>
      <tableStyleElement type="secondRowStripe" dxfId="2"/>
    </tableStyle>
    <tableStyle name="시트테스트용-style 92" pivot="0" count="2">
      <tableStyleElement type="firstRowStripe" dxfId="1"/>
      <tableStyleElement type="secondRowStripe" dxfId="2"/>
    </tableStyle>
    <tableStyle name="시트테스트용-style 93" pivot="0" count="2">
      <tableStyleElement type="firstRowStripe" dxfId="1"/>
      <tableStyleElement type="secondRowStripe" dxfId="2"/>
    </tableStyle>
    <tableStyle name="시트테스트용-style 94" pivot="0" count="2">
      <tableStyleElement type="firstRowStripe" dxfId="1"/>
      <tableStyleElement type="secondRowStripe" dxfId="3"/>
    </tableStyle>
    <tableStyle name="시트테스트용-style 95" pivot="0" count="2">
      <tableStyleElement type="firstRowStripe" dxfId="2"/>
      <tableStyleElement type="secondRowStripe" dxfId="1"/>
    </tableStyle>
    <tableStyle name="시트테스트용-style 96" pivot="0" count="2">
      <tableStyleElement type="firstRowStripe" dxfId="1"/>
      <tableStyleElement type="secondRowStripe" dxfId="2"/>
    </tableStyle>
    <tableStyle name="시트테스트용-style 97" pivot="0" count="2">
      <tableStyleElement type="firstRowStripe" dxfId="2"/>
      <tableStyleElement type="secondRowStripe" dxfId="1"/>
    </tableStyle>
    <tableStyle name="시트테스트용-style 98" pivot="0" count="2">
      <tableStyleElement type="firstRowStripe" dxfId="1"/>
      <tableStyleElement type="secondRowStripe" dxfId="2"/>
    </tableStyle>
    <tableStyle name="시트테스트용-style 99" pivot="0" count="2">
      <tableStyleElement type="firstRowStripe" dxfId="1"/>
      <tableStyleElement type="secondRowStripe" dxfId="2"/>
    </tableStyle>
    <tableStyle name="시트테스트용-style 100" pivot="0" count="2">
      <tableStyleElement type="firstRowStripe" dxfId="1"/>
      <tableStyleElement type="secondRowStripe" dxfId="3"/>
    </tableStyle>
    <tableStyle name="시트테스트용-style 101" pivot="0" count="2">
      <tableStyleElement type="firstRowStripe" dxfId="2"/>
      <tableStyleElement type="secondRowStripe" dxfId="1"/>
    </tableStyle>
    <tableStyle name="시트테스트용-style 102" pivot="0" count="2">
      <tableStyleElement type="firstRowStripe" dxfId="1"/>
      <tableStyleElement type="secondRowStripe" dxfId="2"/>
    </tableStyle>
    <tableStyle name="시트테스트용-style 103" pivot="0" count="2">
      <tableStyleElement type="firstRowStripe" dxfId="2"/>
      <tableStyleElement type="secondRowStripe" dxfId="1"/>
    </tableStyle>
    <tableStyle name="시트테스트용-style 104" pivot="0" count="2">
      <tableStyleElement type="firstRowStripe" dxfId="1"/>
      <tableStyleElement type="secondRowStripe" dxfId="2"/>
    </tableStyle>
    <tableStyle name="시트테스트용-style 105" pivot="0" count="2">
      <tableStyleElement type="firstRowStripe" dxfId="2"/>
      <tableStyleElement type="secondRowStripe" dxfId="1"/>
    </tableStyle>
    <tableStyle name="시트테스트용-style 106" pivot="0" count="2">
      <tableStyleElement type="firstRowStripe" dxfId="1"/>
      <tableStyleElement type="secondRowStripe" dxfId="2"/>
    </tableStyle>
    <tableStyle name="시트테스트용-style 107" pivot="0" count="2">
      <tableStyleElement type="firstRowStripe" dxfId="1"/>
      <tableStyleElement type="secondRowStripe" dxfId="2"/>
    </tableStyle>
    <tableStyle name="시트테스트용-style 108" pivot="0" count="2">
      <tableStyleElement type="firstRowStripe" dxfId="1"/>
      <tableStyleElement type="secondRowStripe" dxfId="2"/>
    </tableStyle>
    <tableStyle name="시트테스트용-style 109" pivot="0" count="2">
      <tableStyleElement type="firstRowStripe" dxfId="1"/>
      <tableStyleElement type="secondRowStripe" dxfId="2"/>
    </tableStyle>
    <tableStyle name="시트테스트용-style 110" pivot="0" count="2">
      <tableStyleElement type="firstRowStripe" dxfId="1"/>
      <tableStyleElement type="secondRowStripe" dxfId="2"/>
    </tableStyle>
    <tableStyle name="시트테스트용-style 111" pivot="0" count="2">
      <tableStyleElement type="firstRowStripe" dxfId="2"/>
      <tableStyleElement type="secondRowStripe" dxfId="1"/>
    </tableStyle>
    <tableStyle name="시트테스트용-style 112" pivot="0" count="2">
      <tableStyleElement type="firstRowStripe" dxfId="1"/>
      <tableStyleElement type="secondRowStripe" dxfId="2"/>
    </tableStyle>
    <tableStyle name="시트테스트용-style 113" pivot="0" count="2">
      <tableStyleElement type="firstRowStripe" dxfId="1"/>
      <tableStyleElement type="secondRowStripe" dxfId="2"/>
    </tableStyle>
    <tableStyle name="시트테스트용-style 114" pivot="0" count="2">
      <tableStyleElement type="firstRowStripe" dxfId="1"/>
      <tableStyleElement type="secondRowStripe" dxfId="2"/>
    </tableStyle>
    <tableStyle name="시트테스트용-style 115" pivot="0" count="2">
      <tableStyleElement type="firstRowStripe" dxfId="2"/>
      <tableStyleElement type="secondRowStripe" dxfId="1"/>
    </tableStyle>
    <tableStyle name="시트테스트용-style 116" pivot="0" count="2">
      <tableStyleElement type="firstRowStripe" dxfId="1"/>
      <tableStyleElement type="secondRowStripe" dxfId="2"/>
    </tableStyle>
    <tableStyle name="시트테스트용-style 117" pivot="0" count="2">
      <tableStyleElement type="firstRowStripe" dxfId="1"/>
      <tableStyleElement type="secondRowStripe" dxfId="2"/>
    </tableStyle>
    <tableStyle name="시트테스트용-style 118" pivot="0" count="2">
      <tableStyleElement type="firstRowStripe" dxfId="2"/>
      <tableStyleElement type="secondRowStripe" dxfId="1"/>
    </tableStyle>
    <tableStyle name="시트테스트용-style 119" pivot="0" count="2">
      <tableStyleElement type="firstRowStripe" dxfId="1"/>
      <tableStyleElement type="secondRowStripe" dxfId="2"/>
    </tableStyle>
    <tableStyle name="시트테스트용-style 120" pivot="0" count="2">
      <tableStyleElement type="firstRowStripe" dxfId="1"/>
      <tableStyleElement type="secondRowStripe" dxfId="2"/>
    </tableStyle>
    <tableStyle name="시트테스트용-style 121" pivot="0" count="2">
      <tableStyleElement type="firstRowStripe" dxfId="1"/>
      <tableStyleElement type="secondRowStripe" dxfId="2"/>
    </tableStyle>
    <tableStyle name="시트테스트용-style 122" pivot="0" count="2">
      <tableStyleElement type="firstRowStripe" dxfId="1"/>
      <tableStyleElement type="secondRowStripe" dxfId="2"/>
    </tableStyle>
    <tableStyle name="시트테스트용-style 123" pivot="0" count="2">
      <tableStyleElement type="firstRowStripe" dxfId="2"/>
      <tableStyleElement type="secondRowStripe" dxfId="1"/>
    </tableStyle>
    <tableStyle name="시트테스트용-style 124" pivot="0" count="2">
      <tableStyleElement type="firstRowStripe" dxfId="2"/>
      <tableStyleElement type="secondRowStripe" dxfId="1"/>
    </tableStyle>
    <tableStyle name="시트테스트용-style 125" pivot="0" count="2">
      <tableStyleElement type="firstRowStripe" dxfId="1"/>
      <tableStyleElement type="secondRowStripe" dxfId="2"/>
    </tableStyle>
    <tableStyle name="시트테스트용-style 126" pivot="0" count="2">
      <tableStyleElement type="firstRowStripe" dxfId="1"/>
      <tableStyleElement type="secondRowStripe" dxfId="2"/>
    </tableStyle>
    <tableStyle name="시트테스트용-style 127" pivot="0" count="2">
      <tableStyleElement type="firstRowStripe" dxfId="2"/>
      <tableStyleElement type="secondRowStripe" dxfId="1"/>
    </tableStyle>
    <tableStyle name="시트테스트용-style 128" pivot="0" count="2">
      <tableStyleElement type="firstRowStripe" dxfId="2"/>
      <tableStyleElement type="secondRowStripe" dxfId="1"/>
    </tableStyle>
    <tableStyle name="시트테스트용-style 129" pivot="0" count="2">
      <tableStyleElement type="firstRowStripe" dxfId="1"/>
      <tableStyleElement type="secondRowStripe" dxfId="2"/>
    </tableStyle>
    <tableStyle name="시트테스트용-style 130" pivot="0" count="2">
      <tableStyleElement type="firstRowStripe" dxfId="1"/>
      <tableStyleElement type="secondRowStripe" dxfId="2"/>
    </tableStyle>
    <tableStyle name="시트테스트용-style 131" pivot="0" count="2">
      <tableStyleElement type="firstRowStripe" dxfId="1"/>
      <tableStyleElement type="secondRowStripe" dxfId="2"/>
    </tableStyle>
    <tableStyle name="시트테스트용-style 132" pivot="0" count="2">
      <tableStyleElement type="firstRowStripe" dxfId="2"/>
      <tableStyleElement type="secondRowStripe" dxfId="1"/>
    </tableStyle>
    <tableStyle name="시트테스트용-style 133" pivot="0" count="2">
      <tableStyleElement type="firstRowStripe" dxfId="2"/>
      <tableStyleElement type="secondRowStripe" dxfId="1"/>
    </tableStyle>
    <tableStyle name="시트테스트용-style 134" pivot="0" count="2">
      <tableStyleElement type="firstRowStripe" dxfId="2"/>
      <tableStyleElement type="secondRowStripe" dxfId="1"/>
    </tableStyle>
    <tableStyle name="시트테스트용-style 135" pivot="0" count="2">
      <tableStyleElement type="firstRowStripe" dxfId="1"/>
      <tableStyleElement type="secondRowStripe" dxfId="2"/>
    </tableStyle>
    <tableStyle name="시트테스트용-style 136" pivot="0" count="2">
      <tableStyleElement type="firstRowStripe" dxfId="2"/>
      <tableStyleElement type="secondRowStripe" dxfId="1"/>
    </tableStyle>
    <tableStyle name="시트테스트용-style 137" pivot="0" count="2">
      <tableStyleElement type="firstRowStripe" dxfId="2"/>
      <tableStyleElement type="secondRowStripe" dxfId="1"/>
    </tableStyle>
    <tableStyle name="시트테스트용-style 138" pivot="0" count="2">
      <tableStyleElement type="firstRowStripe" dxfId="2"/>
      <tableStyleElement type="secondRowStripe" dxfId="1"/>
    </tableStyle>
    <tableStyle name="시트테스트용-style 139" pivot="0" count="2">
      <tableStyleElement type="firstRowStripe" dxfId="2"/>
      <tableStyleElement type="secondRowStripe" dxfId="1"/>
    </tableStyle>
    <tableStyle name="시트테스트용-style 140" pivot="0" count="2">
      <tableStyleElement type="firstRowStripe" dxfId="1"/>
      <tableStyleElement type="secondRowStripe" dxfId="2"/>
    </tableStyle>
    <tableStyle name="시트테스트용-style 141" pivot="0" count="2">
      <tableStyleElement type="firstRowStripe" dxfId="2"/>
      <tableStyleElement type="secondRowStripe" dxfId="1"/>
    </tableStyle>
    <tableStyle name="시트테스트용-style 142" pivot="0" count="2">
      <tableStyleElement type="firstRowStripe" dxfId="2"/>
      <tableStyleElement type="secondRowStripe" dxfId="1"/>
    </tableStyle>
    <tableStyle name="시트테스트용-style 143" pivot="0" count="2">
      <tableStyleElement type="firstRowStripe" dxfId="2"/>
      <tableStyleElement type="secondRowStripe" dxfId="1"/>
    </tableStyle>
    <tableStyle name="시트테스트용-style 144" pivot="0" count="2">
      <tableStyleElement type="firstRowStripe" dxfId="2"/>
      <tableStyleElement type="secondRowStripe" dxfId="1"/>
    </tableStyle>
    <tableStyle name="시트테스트용-style 145" pivot="0" count="2">
      <tableStyleElement type="firstRowStripe" dxfId="2"/>
      <tableStyleElement type="secondRowStripe" dxfId="1"/>
    </tableStyle>
    <tableStyle name="시트테스트용-style 146" pivot="0" count="2">
      <tableStyleElement type="firstRowStripe" dxfId="2"/>
      <tableStyleElement type="secondRowStripe" dxfId="1"/>
    </tableStyle>
    <tableStyle name="시트테스트용-style 147" pivot="0" count="2">
      <tableStyleElement type="firstRowStripe" dxfId="2"/>
      <tableStyleElement type="secondRowStripe" dxfId="1"/>
    </tableStyle>
    <tableStyle name="시트테스트용-style 148" pivot="0" count="2">
      <tableStyleElement type="firstRowStripe" dxfId="1"/>
      <tableStyleElement type="secondRowStripe" dxfId="2"/>
    </tableStyle>
    <tableStyle name="시트테스트용-style 149" pivot="0" count="2">
      <tableStyleElement type="firstRowStripe" dxfId="2"/>
      <tableStyleElement type="secondRowStripe" dxfId="1"/>
    </tableStyle>
    <tableStyle name="시트테스트용-style 150" pivot="0" count="2">
      <tableStyleElement type="firstRowStripe" dxfId="2"/>
      <tableStyleElement type="secondRowStripe" dxfId="1"/>
    </tableStyle>
    <tableStyle name="시트테스트용-style 151" pivot="0" count="2">
      <tableStyleElement type="firstRowStripe" dxfId="1"/>
      <tableStyleElement type="secondRowStripe" dxfId="2"/>
    </tableStyle>
    <tableStyle name="시트테스트용-style 152" pivot="0" count="2">
      <tableStyleElement type="firstRowStripe" dxfId="2"/>
      <tableStyleElement type="secondRowStripe" dxfId="1"/>
    </tableStyle>
    <tableStyle name="시트테스트용-style 153" pivot="0" count="2">
      <tableStyleElement type="firstRowStripe" dxfId="2"/>
      <tableStyleElement type="secondRowStripe" dxfId="1"/>
    </tableStyle>
    <tableStyle name="시트테스트용-style 154" pivot="0" count="2">
      <tableStyleElement type="firstRowStripe" dxfId="1"/>
      <tableStyleElement type="secondRowStripe" dxfId="2"/>
    </tableStyle>
    <tableStyle name="시트테스트용-style 155" pivot="0" count="2">
      <tableStyleElement type="firstRowStripe" dxfId="1"/>
      <tableStyleElement type="secondRowStripe" dxfId="2"/>
    </tableStyle>
    <tableStyle name="시트테스트용-style 156" pivot="0" count="2">
      <tableStyleElement type="firstRowStripe" dxfId="2"/>
      <tableStyleElement type="secondRowStripe" dxfId="1"/>
    </tableStyle>
    <tableStyle name="시트테스트용-style 157" pivot="0" count="2">
      <tableStyleElement type="firstRowStripe" dxfId="1"/>
      <tableStyleElement type="secondRowStripe" dxfId="2"/>
    </tableStyle>
    <tableStyle name="시트테스트용-style 158" pivot="0" count="2">
      <tableStyleElement type="firstRowStripe" dxfId="2"/>
      <tableStyleElement type="secondRowStripe" dxfId="1"/>
    </tableStyle>
    <tableStyle name="시트테스트용-style 159" pivot="0" count="2">
      <tableStyleElement type="firstRowStripe" dxfId="2"/>
      <tableStyleElement type="secondRowStripe" dxfId="1"/>
    </tableStyle>
    <tableStyle name="시트테스트용-style 160" pivot="0" count="2">
      <tableStyleElement type="firstRowStripe" dxfId="2"/>
      <tableStyleElement type="secondRowStripe" dxfId="1"/>
    </tableStyle>
    <tableStyle name="시트테스트용-style 161" pivot="0" count="2">
      <tableStyleElement type="firstRowStripe" dxfId="2"/>
      <tableStyleElement type="secondRowStripe" dxfId="1"/>
    </tableStyle>
    <tableStyle name="시트테스트용-style 162" pivot="0" count="2">
      <tableStyleElement type="firstRowStripe" dxfId="1"/>
      <tableStyleElement type="secondRowStripe" dxfId="2"/>
    </tableStyle>
    <tableStyle name="시트테스트용-style 163" pivot="0" count="2">
      <tableStyleElement type="firstRowStripe" dxfId="2"/>
      <tableStyleElement type="secondRowStripe" dxfId="1"/>
    </tableStyle>
    <tableStyle name="시트테스트용-style 164" pivot="0" count="2">
      <tableStyleElement type="firstRowStripe" dxfId="1"/>
      <tableStyleElement type="secondRowStripe" dxfId="2"/>
    </tableStyle>
    <tableStyle name="시트테스트용-style 165" pivot="0" count="2">
      <tableStyleElement type="firstRowStripe" dxfId="2"/>
      <tableStyleElement type="secondRowStripe" dxfId="1"/>
    </tableStyle>
    <tableStyle name="시트테스트용-style 166" pivot="0" count="2">
      <tableStyleElement type="firstRowStripe" dxfId="1"/>
      <tableStyleElement type="secondRowStripe" dxfId="2"/>
    </tableStyle>
    <tableStyle name="시트테스트용-style 167" pivot="0" count="2">
      <tableStyleElement type="firstRowStripe" dxfId="2"/>
      <tableStyleElement type="secondRowStripe" dxfId="1"/>
    </tableStyle>
    <tableStyle name="시트테스트용-style 168" pivot="0" count="2">
      <tableStyleElement type="firstRowStripe" dxfId="1"/>
      <tableStyleElement type="secondRowStripe" dxfId="2"/>
    </tableStyle>
    <tableStyle name="시트테스트용-style 169" pivot="0" count="2">
      <tableStyleElement type="firstRowStripe" dxfId="1"/>
      <tableStyleElement type="secondRowStripe" dxfId="2"/>
    </tableStyle>
    <tableStyle name="시트테스트용-style 170" pivot="0" count="2">
      <tableStyleElement type="firstRowStripe" dxfId="2"/>
      <tableStyleElement type="secondRowStripe" dxfId="1"/>
    </tableStyle>
    <tableStyle name="시트테스트용-style 171" pivot="0" count="2">
      <tableStyleElement type="firstRowStripe" dxfId="1"/>
      <tableStyleElement type="secondRowStripe" dxfId="2"/>
    </tableStyle>
    <tableStyle name="시트테스트용-style 172" pivot="0" count="2">
      <tableStyleElement type="firstRowStripe" dxfId="1"/>
      <tableStyleElement type="secondRowStripe" dxfId="2"/>
    </tableStyle>
    <tableStyle name="시트테스트용-style 173" pivot="0" count="2">
      <tableStyleElement type="firstRowStripe" dxfId="2"/>
      <tableStyleElement type="secondRowStripe" dxfId="1"/>
    </tableStyle>
    <tableStyle name="시트테스트용-style 174" pivot="0" count="2">
      <tableStyleElement type="firstRowStripe" dxfId="1"/>
      <tableStyleElement type="secondRowStripe" dxfId="2"/>
    </tableStyle>
    <tableStyle name="시트테스트용-style 175" pivot="0" count="2">
      <tableStyleElement type="firstRowStripe" dxfId="1"/>
      <tableStyleElement type="secondRowStripe" dxfId="2"/>
    </tableStyle>
    <tableStyle name="시트테스트용-style 176" pivot="0" count="2">
      <tableStyleElement type="firstRowStripe" dxfId="1"/>
      <tableStyleElement type="secondRowStripe" dxfId="2"/>
    </tableStyle>
    <tableStyle name="시트테스트용-style 177" pivot="0" count="2">
      <tableStyleElement type="firstRowStripe" dxfId="1"/>
      <tableStyleElement type="secondRowStripe" dxfId="2"/>
    </tableStyle>
    <tableStyle name="시트테스트용-style 178" pivot="0" count="2">
      <tableStyleElement type="firstRowStripe" dxfId="1"/>
      <tableStyleElement type="secondRowStripe" dxfId="2"/>
    </tableStyle>
    <tableStyle name="시트테스트용-style 179" pivot="0" count="2">
      <tableStyleElement type="firstRowStripe" dxfId="1"/>
      <tableStyleElement type="secondRowStripe" dxfId="2"/>
    </tableStyle>
    <tableStyle name="시트테스트용-style 180" pivot="0" count="2">
      <tableStyleElement type="firstRowStripe" dxfId="1"/>
      <tableStyleElement type="secondRowStripe" dxfId="2"/>
    </tableStyle>
    <tableStyle name="시트테스트용-style 181" pivot="0" count="2">
      <tableStyleElement type="firstRowStripe" dxfId="1"/>
      <tableStyleElement type="secondRowStripe" dxfId="2"/>
    </tableStyle>
    <tableStyle name="시트테스트용-style 182" pivot="0" count="2">
      <tableStyleElement type="firstRowStripe" dxfId="1"/>
      <tableStyleElement type="secondRowStripe" dxfId="2"/>
    </tableStyle>
    <tableStyle name="시트테스트용-style 183" pivot="0" count="2">
      <tableStyleElement type="firstRowStripe" dxfId="1"/>
      <tableStyleElement type="secondRowStripe" dxfId="2"/>
    </tableStyle>
    <tableStyle name="시트테스트용-style 184" pivot="0" count="2">
      <tableStyleElement type="firstRowStripe" dxfId="1"/>
      <tableStyleElement type="secondRowStripe" dxfId="2"/>
    </tableStyle>
    <tableStyle name="시트테스트용-style 185" pivot="0" count="2">
      <tableStyleElement type="firstRowStripe" dxfId="1"/>
      <tableStyleElement type="secondRowStripe" dxfId="2"/>
    </tableStyle>
    <tableStyle name="시트테스트용-style 186" pivot="0" count="2">
      <tableStyleElement type="firstRowStripe" dxfId="2"/>
      <tableStyleElement type="secondRowStripe" dxfId="1"/>
    </tableStyle>
    <tableStyle name="시트테스트용-style 187" pivot="0" count="2">
      <tableStyleElement type="firstRowStripe" dxfId="1"/>
      <tableStyleElement type="secondRowStripe" dxfId="2"/>
    </tableStyle>
    <tableStyle name="시트테스트용-style 188" pivot="0" count="2">
      <tableStyleElement type="firstRowStripe" dxfId="1"/>
      <tableStyleElement type="secondRowStripe" dxfId="2"/>
    </tableStyle>
    <tableStyle name="시트테스트용-style 189" pivot="0" count="2">
      <tableStyleElement type="firstRowStripe" dxfId="1"/>
      <tableStyleElement type="secondRowStripe" dxfId="2"/>
    </tableStyle>
    <tableStyle name="시트테스트용-style 190" pivot="0" count="2">
      <tableStyleElement type="firstRowStripe" dxfId="1"/>
      <tableStyleElement type="secondRowStripe" dxfId="2"/>
    </tableStyle>
    <tableStyle name="시트테스트용-style 191" pivot="0" count="2">
      <tableStyleElement type="firstRowStripe" dxfId="1"/>
      <tableStyleElement type="secondRowStripe" dxfId="2"/>
    </tableStyle>
    <tableStyle name="시트테스트용-style 192" pivot="0" count="2">
      <tableStyleElement type="firstRowStripe" dxfId="2"/>
      <tableStyleElement type="secondRowStripe" dxfId="1"/>
    </tableStyle>
    <tableStyle name="시트테스트용-style 193" pivot="0" count="2">
      <tableStyleElement type="firstRowStripe" dxfId="1"/>
      <tableStyleElement type="secondRowStripe" dxfId="2"/>
    </tableStyle>
    <tableStyle name="시트테스트용-style 194" pivot="0" count="2">
      <tableStyleElement type="firstRowStripe" dxfId="1"/>
      <tableStyleElement type="secondRowStripe" dxfId="2"/>
    </tableStyle>
    <tableStyle name="시트테스트용-style 195" pivot="0" count="2">
      <tableStyleElement type="firstRowStripe" dxfId="1"/>
      <tableStyleElement type="secondRowStripe" dxfId="2"/>
    </tableStyle>
    <tableStyle name="시트테스트용-style 196" pivot="0" count="2">
      <tableStyleElement type="firstRowStripe" dxfId="1"/>
      <tableStyleElement type="secondRowStripe" dxfId="2"/>
    </tableStyle>
    <tableStyle name="시트테스트용-style 197" pivot="0" count="2">
      <tableStyleElement type="firstRowStripe" dxfId="2"/>
      <tableStyleElement type="secondRowStripe" dxfId="1"/>
    </tableStyle>
    <tableStyle name="시트테스트용-style 198" pivot="0" count="2">
      <tableStyleElement type="firstRowStripe" dxfId="1"/>
      <tableStyleElement type="secondRowStripe" dxfId="2"/>
    </tableStyle>
    <tableStyle name="시트테스트용-style 199" pivot="0" count="2">
      <tableStyleElement type="firstRowStripe" dxfId="2"/>
      <tableStyleElement type="secondRowStripe" dxfId="1"/>
    </tableStyle>
    <tableStyle name="시트테스트용-style 200" pivot="0" count="2">
      <tableStyleElement type="firstRowStripe" dxfId="1"/>
      <tableStyleElement type="secondRowStripe" dxfId="2"/>
    </tableStyle>
    <tableStyle name="시트테스트용-style 201" pivot="0" count="2">
      <tableStyleElement type="firstRowStripe" dxfId="1"/>
      <tableStyleElement type="secondRowStripe" dxfId="2"/>
    </tableStyle>
    <tableStyle name="시트테스트용-style 202" pivot="0" count="2">
      <tableStyleElement type="firstRowStripe" dxfId="1"/>
      <tableStyleElement type="secondRowStripe" dxfId="2"/>
    </tableStyle>
    <tableStyle name="시트테스트용-style 203" pivot="0" count="2">
      <tableStyleElement type="firstRowStripe" dxfId="1"/>
      <tableStyleElement type="secondRowStripe" dxfId="2"/>
    </tableStyle>
    <tableStyle name="시트테스트용-style 204" pivot="0" count="2">
      <tableStyleElement type="firstRowStripe" dxfId="2"/>
      <tableStyleElement type="secondRowStripe" dxfId="1"/>
    </tableStyle>
    <tableStyle name="시트테스트용-style 205" pivot="0" count="2">
      <tableStyleElement type="firstRowStripe" dxfId="1"/>
      <tableStyleElement type="secondRowStripe" dxfId="2"/>
    </tableStyle>
    <tableStyle name="시트테스트용-style 206" pivot="0" count="2">
      <tableStyleElement type="firstRowStripe" dxfId="1"/>
      <tableStyleElement type="secondRowStripe" dxfId="2"/>
    </tableStyle>
    <tableStyle name="시트테스트용-style 207" pivot="0" count="2">
      <tableStyleElement type="firstRowStripe" dxfId="2"/>
      <tableStyleElement type="secondRowStripe" dxfId="1"/>
    </tableStyle>
    <tableStyle name="시트테스트용-style 208" pivot="0" count="2">
      <tableStyleElement type="firstRowStripe" dxfId="1"/>
      <tableStyleElement type="secondRowStripe" dxfId="2"/>
    </tableStyle>
    <tableStyle name="시트테스트용-style 209" pivot="0" count="2">
      <tableStyleElement type="firstRowStripe" dxfId="2"/>
      <tableStyleElement type="secondRowStripe" dxfId="1"/>
    </tableStyle>
    <tableStyle name="시트테스트용-style 210" pivot="0" count="2">
      <tableStyleElement type="firstRowStripe" dxfId="2"/>
      <tableStyleElement type="secondRowStripe" dxfId="1"/>
    </tableStyle>
    <tableStyle name="시트테스트용-style 211" pivot="0" count="2">
      <tableStyleElement type="firstRowStripe" dxfId="1"/>
      <tableStyleElement type="secondRowStripe" dxfId="2"/>
    </tableStyle>
    <tableStyle name="시트테스트용-style 212" pivot="0" count="2">
      <tableStyleElement type="firstRowStripe" dxfId="1"/>
      <tableStyleElement type="secondRowStripe" dxfId="2"/>
    </tableStyle>
    <tableStyle name="시트테스트용-style 213" pivot="0" count="2">
      <tableStyleElement type="firstRowStripe" dxfId="1"/>
      <tableStyleElement type="secondRowStripe" dxfId="2"/>
    </tableStyle>
    <tableStyle name="시트테스트용-style 214" pivot="0" count="2">
      <tableStyleElement type="firstRowStripe" dxfId="1"/>
      <tableStyleElement type="secondRowStripe" dxfId="2"/>
    </tableStyle>
    <tableStyle name="시트테스트용-style 215" pivot="0" count="2">
      <tableStyleElement type="firstRowStripe" dxfId="1"/>
      <tableStyleElement type="secondRowStripe" dxfId="2"/>
    </tableStyle>
    <tableStyle name="시트테스트용-style 216" pivot="0" count="2">
      <tableStyleElement type="firstRowStripe" dxfId="1"/>
      <tableStyleElement type="secondRowStripe" dxfId="2"/>
    </tableStyle>
    <tableStyle name="시트테스트용-style 217" pivot="0" count="2">
      <tableStyleElement type="firstRowStripe" dxfId="1"/>
      <tableStyleElement type="secondRowStripe" dxfId="2"/>
    </tableStyle>
    <tableStyle name="시트테스트용-style 218" pivot="0" count="2">
      <tableStyleElement type="firstRowStripe" dxfId="2"/>
      <tableStyleElement type="secondRowStripe" dxfId="1"/>
    </tableStyle>
    <tableStyle name="시트테스트용-style 219" pivot="0" count="2">
      <tableStyleElement type="firstRowStripe" dxfId="1"/>
      <tableStyleElement type="secondRowStripe" dxfId="2"/>
    </tableStyle>
    <tableStyle name="시트테스트용-style 220" pivot="0" count="2">
      <tableStyleElement type="firstRowStripe" dxfId="2"/>
      <tableStyleElement type="secondRowStripe" dxfId="1"/>
    </tableStyle>
    <tableStyle name="시트테스트용-style 221" pivot="0" count="2">
      <tableStyleElement type="firstRowStripe" dxfId="1"/>
      <tableStyleElement type="secondRowStripe" dxfId="2"/>
    </tableStyle>
    <tableStyle name="시트테스트용-style 222" pivot="0" count="2">
      <tableStyleElement type="firstRowStripe" dxfId="2"/>
      <tableStyleElement type="secondRowStripe" dxfId="1"/>
    </tableStyle>
    <tableStyle name="시트테스트용-style 223" pivot="0" count="2">
      <tableStyleElement type="firstRowStripe" dxfId="2"/>
      <tableStyleElement type="secondRowStripe" dxfId="1"/>
    </tableStyle>
    <tableStyle name="시트테스트용-style 224" pivot="0" count="2">
      <tableStyleElement type="firstRowStripe" dxfId="1"/>
      <tableStyleElement type="secondRowStripe" dxfId="2"/>
    </tableStyle>
    <tableStyle name="시트테스트용-style 225" pivot="0" count="2">
      <tableStyleElement type="firstRowStripe" dxfId="1"/>
      <tableStyleElement type="secondRowStripe" dxfId="2"/>
    </tableStyle>
    <tableStyle name="시트테스트용-style 226" pivot="0" count="2">
      <tableStyleElement type="firstRowStripe" dxfId="1"/>
      <tableStyleElement type="secondRowStripe" dxfId="2"/>
    </tableStyle>
    <tableStyle name="시트테스트용-style 227" pivot="0" count="2">
      <tableStyleElement type="firstRowStripe" dxfId="2"/>
      <tableStyleElement type="secondRowStripe" dxfId="1"/>
    </tableStyle>
    <tableStyle name="시트테스트용-style 228" pivot="0" count="2">
      <tableStyleElement type="firstRowStripe" dxfId="2"/>
      <tableStyleElement type="secondRowStripe" dxfId="1"/>
    </tableStyle>
    <tableStyle name="시트테스트용-style 229" pivot="0" count="2">
      <tableStyleElement type="firstRowStripe" dxfId="2"/>
      <tableStyleElement type="secondRowStripe" dxfId="1"/>
    </tableStyle>
    <tableStyle name="시트테스트용-style 230" pivot="0" count="2">
      <tableStyleElement type="firstRowStripe" dxfId="1"/>
      <tableStyleElement type="secondRowStripe" dxfId="2"/>
    </tableStyle>
    <tableStyle name="시트테스트용-style 231" pivot="0" count="2">
      <tableStyleElement type="firstRowStripe" dxfId="2"/>
      <tableStyleElement type="secondRowStripe" dxfId="1"/>
    </tableStyle>
    <tableStyle name="시트테스트용-style 232" pivot="0" count="2">
      <tableStyleElement type="firstRowStripe" dxfId="1"/>
      <tableStyleElement type="secondRowStripe" dxfId="2"/>
    </tableStyle>
    <tableStyle name="시트테스트용-style 233" pivot="0" count="2">
      <tableStyleElement type="firstRowStripe" dxfId="2"/>
      <tableStyleElement type="secondRowStripe" dxfId="1"/>
    </tableStyle>
    <tableStyle name="시트테스트용-style 234" pivot="0" count="2">
      <tableStyleElement type="firstRowStripe" dxfId="2"/>
      <tableStyleElement type="secondRowStripe" dxfId="1"/>
    </tableStyle>
    <tableStyle name="시트테스트용-style 235" pivot="0" count="2">
      <tableStyleElement type="firstRowStripe" dxfId="2"/>
      <tableStyleElement type="secondRowStripe" dxfId="1"/>
    </tableStyle>
    <tableStyle name="시트테스트용-style 236" pivot="0" count="2">
      <tableStyleElement type="firstRowStripe" dxfId="2"/>
      <tableStyleElement type="secondRowStripe" dxfId="1"/>
    </tableStyle>
    <tableStyle name="시트테스트용-style 237" pivot="0" count="2">
      <tableStyleElement type="firstRowStripe" dxfId="2"/>
      <tableStyleElement type="secondRowStripe" dxfId="1"/>
    </tableStyle>
    <tableStyle name="시트테스트용-style 238" pivot="0" count="2">
      <tableStyleElement type="firstRowStripe" dxfId="2"/>
      <tableStyleElement type="secondRowStripe" dxfId="1"/>
    </tableStyle>
    <tableStyle name="시트테스트용-style 239" pivot="0" count="2">
      <tableStyleElement type="firstRowStripe" dxfId="2"/>
      <tableStyleElement type="secondRowStripe" dxfId="1"/>
    </tableStyle>
    <tableStyle name="시트테스트용-style 240" pivot="0" count="2">
      <tableStyleElement type="firstRowStripe" dxfId="1"/>
      <tableStyleElement type="secondRowStripe" dxfId="2"/>
    </tableStyle>
    <tableStyle name="시트테스트용-style 241" pivot="0" count="2">
      <tableStyleElement type="firstRowStripe" dxfId="2"/>
      <tableStyleElement type="secondRowStripe" dxfId="1"/>
    </tableStyle>
    <tableStyle name="시트테스트용-style 242" pivot="0" count="2">
      <tableStyleElement type="firstRowStripe" dxfId="1"/>
      <tableStyleElement type="secondRowStripe" dxfId="2"/>
    </tableStyle>
    <tableStyle name="시트테스트용-style 243" pivot="0" count="2">
      <tableStyleElement type="firstRowStripe" dxfId="1"/>
      <tableStyleElement type="secondRowStripe" dxfId="2"/>
    </tableStyle>
    <tableStyle name="시트테스트용-style 244" pivot="0" count="2">
      <tableStyleElement type="firstRowStripe" dxfId="1"/>
      <tableStyleElement type="secondRowStripe" dxfId="2"/>
    </tableStyle>
    <tableStyle name="시트테스트용-style 245" pivot="0" count="2">
      <tableStyleElement type="firstRowStripe" dxfId="2"/>
      <tableStyleElement type="secondRowStripe" dxfId="1"/>
    </tableStyle>
    <tableStyle name="시트테스트용-style 246" pivot="0" count="2">
      <tableStyleElement type="firstRowStripe" dxfId="1"/>
      <tableStyleElement type="secondRowStripe" dxfId="2"/>
    </tableStyle>
    <tableStyle name="시트테스트용-style 247" pivot="0" count="2">
      <tableStyleElement type="firstRowStripe" dxfId="2"/>
      <tableStyleElement type="secondRowStripe" dxfId="1"/>
    </tableStyle>
    <tableStyle name="시트테스트용-style 248" pivot="0" count="2">
      <tableStyleElement type="firstRowStripe" dxfId="2"/>
      <tableStyleElement type="secondRowStripe" dxfId="1"/>
    </tableStyle>
    <tableStyle name="시트테스트용-style 249" pivot="0" count="2">
      <tableStyleElement type="firstRowStripe" dxfId="1"/>
      <tableStyleElement type="secondRowStripe" dxfId="2"/>
    </tableStyle>
    <tableStyle name="시트테스트용-style 250" pivot="0" count="2">
      <tableStyleElement type="firstRowStripe" dxfId="2"/>
      <tableStyleElement type="secondRowStripe" dxfId="1"/>
    </tableStyle>
    <tableStyle name="시트테스트용-style 251" pivot="0" count="2">
      <tableStyleElement type="firstRowStripe" dxfId="2"/>
      <tableStyleElement type="secondRowStripe" dxfId="1"/>
    </tableStyle>
    <tableStyle name="시트테스트용-style 252" pivot="0" count="2">
      <tableStyleElement type="firstRowStripe" dxfId="1"/>
      <tableStyleElement type="secondRowStripe" dxfId="2"/>
    </tableStyle>
    <tableStyle name="시트테스트용-style 253" pivot="0" count="2">
      <tableStyleElement type="firstRowStripe" dxfId="2"/>
      <tableStyleElement type="secondRowStripe" dxfId="1"/>
    </tableStyle>
    <tableStyle name="시트테스트용-style 254" pivot="0" count="2">
      <tableStyleElement type="firstRowStripe" dxfId="2"/>
      <tableStyleElement type="secondRowStripe" dxfId="1"/>
    </tableStyle>
    <tableStyle name="시트테스트용-style 255" pivot="0" count="2">
      <tableStyleElement type="firstRowStripe" dxfId="2"/>
      <tableStyleElement type="secondRowStripe" dxfId="1"/>
    </tableStyle>
    <tableStyle name="시트테스트용-style 256" pivot="0" count="2">
      <tableStyleElement type="firstRowStripe" dxfId="2"/>
      <tableStyleElement type="secondRowStripe" dxfId="1"/>
    </tableStyle>
    <tableStyle name="시트테스트용-style 257" pivot="0" count="2">
      <tableStyleElement type="firstRowStripe" dxfId="2"/>
      <tableStyleElement type="secondRowStripe" dxfId="1"/>
    </tableStyle>
    <tableStyle name="시트테스트용-style 258" pivot="0" count="2">
      <tableStyleElement type="firstRowStripe" dxfId="1"/>
      <tableStyleElement type="secondRowStripe" dxfId="2"/>
    </tableStyle>
    <tableStyle name="시트테스트용-style 259" pivot="0" count="2">
      <tableStyleElement type="firstRowStripe" dxfId="2"/>
      <tableStyleElement type="secondRowStripe" dxfId="1"/>
    </tableStyle>
    <tableStyle name="시트테스트용-style 260" pivot="0" count="2">
      <tableStyleElement type="firstRowStripe" dxfId="2"/>
      <tableStyleElement type="secondRowStripe" dxfId="1"/>
    </tableStyle>
    <tableStyle name="시트테스트용-style 261" pivot="0" count="2">
      <tableStyleElement type="firstRowStripe" dxfId="1"/>
      <tableStyleElement type="secondRowStripe" dxfId="2"/>
    </tableStyle>
    <tableStyle name="시트테스트용-style 262" pivot="0" count="2">
      <tableStyleElement type="firstRowStripe" dxfId="1"/>
      <tableStyleElement type="secondRowStripe" dxfId="2"/>
    </tableStyle>
    <tableStyle name="시트테스트용-style 263" pivot="0" count="2">
      <tableStyleElement type="firstRowStripe" dxfId="1"/>
      <tableStyleElement type="secondRowStripe" dxfId="2"/>
    </tableStyle>
    <tableStyle name="시트테스트용-style 264" pivot="0" count="2">
      <tableStyleElement type="firstRowStripe" dxfId="2"/>
      <tableStyleElement type="secondRowStripe" dxfId="1"/>
    </tableStyle>
    <tableStyle name="시트테스트용-style 265" pivot="0" count="2">
      <tableStyleElement type="firstRowStripe" dxfId="2"/>
      <tableStyleElement type="secondRowStripe" dxfId="1"/>
    </tableStyle>
    <tableStyle name="시트테스트용-style 266" pivot="0" count="2">
      <tableStyleElement type="firstRowStripe" dxfId="1"/>
      <tableStyleElement type="secondRowStripe" dxfId="2"/>
    </tableStyle>
    <tableStyle name="시트테스트용-style 267" pivot="0" count="2">
      <tableStyleElement type="firstRowStripe" dxfId="2"/>
      <tableStyleElement type="secondRowStripe" dxfId="1"/>
    </tableStyle>
    <tableStyle name="시트테스트용-style 268" pivot="0" count="2">
      <tableStyleElement type="firstRowStripe" dxfId="2"/>
      <tableStyleElement type="secondRowStripe" dxfId="1"/>
    </tableStyle>
    <tableStyle name="시트테스트용-style 269" pivot="0" count="2">
      <tableStyleElement type="firstRowStripe" dxfId="2"/>
      <tableStyleElement type="secondRowStripe" dxfId="1"/>
    </tableStyle>
    <tableStyle name="시트테스트용-style 270" pivot="0" count="2">
      <tableStyleElement type="firstRowStripe" dxfId="2"/>
      <tableStyleElement type="secondRowStripe" dxfId="1"/>
    </tableStyle>
    <tableStyle name="시트테스트용-style 271" pivot="0" count="2">
      <tableStyleElement type="firstRowStripe" dxfId="2"/>
      <tableStyleElement type="secondRowStripe" dxfId="1"/>
    </tableStyle>
    <tableStyle name="시트테스트용-style 272" pivot="0" count="2">
      <tableStyleElement type="firstRowStripe" dxfId="1"/>
      <tableStyleElement type="secondRowStripe" dxfId="2"/>
    </tableStyle>
    <tableStyle name="시트테스트용-style 273" pivot="0" count="2">
      <tableStyleElement type="firstRowStripe" dxfId="1"/>
      <tableStyleElement type="secondRowStripe" dxfId="2"/>
    </tableStyle>
    <tableStyle name="시트테스트용-style 274" pivot="0" count="2">
      <tableStyleElement type="firstRowStripe" dxfId="2"/>
      <tableStyleElement type="secondRowStripe" dxfId="1"/>
    </tableStyle>
    <tableStyle name="시트테스트용-style 275" pivot="0" count="2">
      <tableStyleElement type="firstRowStripe" dxfId="1"/>
      <tableStyleElement type="secondRowStripe" dxfId="2"/>
    </tableStyle>
    <tableStyle name="시트테스트용-style 276" pivot="0" count="2">
      <tableStyleElement type="firstRowStripe" dxfId="2"/>
      <tableStyleElement type="secondRowStripe" dxfId="1"/>
    </tableStyle>
    <tableStyle name="시트테스트용-style 277" pivot="0" count="2">
      <tableStyleElement type="firstRowStripe" dxfId="2"/>
      <tableStyleElement type="secondRowStripe" dxfId="1"/>
    </tableStyle>
    <tableStyle name="시트테스트용-style 278" pivot="0" count="2">
      <tableStyleElement type="firstRowStripe" dxfId="2"/>
      <tableStyleElement type="secondRowStripe" dxfId="1"/>
    </tableStyle>
    <tableStyle name="시트테스트용-style 279" pivot="0" count="2">
      <tableStyleElement type="firstRowStripe" dxfId="1"/>
      <tableStyleElement type="secondRowStripe" dxfId="2"/>
    </tableStyle>
    <tableStyle name="시트테스트용-style 280" pivot="0" count="2">
      <tableStyleElement type="firstRowStripe" dxfId="2"/>
      <tableStyleElement type="secondRowStripe" dxfId="1"/>
    </tableStyle>
    <tableStyle name="시트테스트용-style 281" pivot="0" count="2">
      <tableStyleElement type="firstRowStripe" dxfId="1"/>
      <tableStyleElement type="secondRowStripe" dxfId="2"/>
    </tableStyle>
    <tableStyle name="시트테스트용-style 282" pivot="0" count="2">
      <tableStyleElement type="firstRowStripe" dxfId="2"/>
      <tableStyleElement type="secondRowStripe" dxfId="1"/>
    </tableStyle>
    <tableStyle name="시트테스트용-style 283" pivot="0" count="2">
      <tableStyleElement type="firstRowStripe" dxfId="2"/>
      <tableStyleElement type="secondRowStripe" dxfId="1"/>
    </tableStyle>
    <tableStyle name="시트테스트용-style 284" pivot="0" count="2">
      <tableStyleElement type="firstRowStripe" dxfId="2"/>
      <tableStyleElement type="secondRowStripe" dxfId="1"/>
    </tableStyle>
    <tableStyle name="시트테스트용-style 285" pivot="0" count="2">
      <tableStyleElement type="firstRowStripe" dxfId="1"/>
      <tableStyleElement type="secondRowStripe" dxfId="2"/>
    </tableStyle>
    <tableStyle name="시트테스트용-style 286" pivot="0" count="2">
      <tableStyleElement type="firstRowStripe" dxfId="1"/>
      <tableStyleElement type="secondRowStripe" dxfId="2"/>
    </tableStyle>
    <tableStyle name="시트테스트용-style 287" pivot="0" count="2">
      <tableStyleElement type="firstRowStripe" dxfId="1"/>
      <tableStyleElement type="secondRowStripe" dxfId="2"/>
    </tableStyle>
    <tableStyle name="시트테스트용-style 288" pivot="0" count="2">
      <tableStyleElement type="firstRowStripe" dxfId="2"/>
      <tableStyleElement type="secondRowStripe" dxfId="1"/>
    </tableStyle>
    <tableStyle name="시트테스트용-style 289" pivot="0" count="2">
      <tableStyleElement type="firstRowStripe" dxfId="2"/>
      <tableStyleElement type="secondRowStripe" dxfId="1"/>
    </tableStyle>
    <tableStyle name="시트테스트용-style 290" pivot="0" count="2">
      <tableStyleElement type="firstRowStripe" dxfId="2"/>
      <tableStyleElement type="secondRowStripe" dxfId="1"/>
    </tableStyle>
    <tableStyle name="시트테스트용-style 291" pivot="0" count="2">
      <tableStyleElement type="firstRowStripe" dxfId="1"/>
      <tableStyleElement type="secondRowStripe" dxfId="2"/>
    </tableStyle>
    <tableStyle name="시트테스트용-style 292" pivot="0" count="2">
      <tableStyleElement type="firstRowStripe" dxfId="1"/>
      <tableStyleElement type="secondRowStripe" dxfId="2"/>
    </tableStyle>
    <tableStyle name="시트테스트용-style 293" pivot="0" count="2">
      <tableStyleElement type="firstRowStripe" dxfId="1"/>
      <tableStyleElement type="secondRowStripe" dxfId="2"/>
    </tableStyle>
    <tableStyle name="시트테스트용-style 294" pivot="0" count="2">
      <tableStyleElement type="firstRowStripe" dxfId="2"/>
      <tableStyleElement type="secondRowStripe" dxfId="1"/>
    </tableStyle>
    <tableStyle name="시트테스트용-style 295" pivot="0" count="2">
      <tableStyleElement type="firstRowStripe" dxfId="2"/>
      <tableStyleElement type="secondRowStripe" dxfId="1"/>
    </tableStyle>
    <tableStyle name="시트테스트용-style 296" pivot="0" count="2">
      <tableStyleElement type="firstRowStripe" dxfId="1"/>
      <tableStyleElement type="secondRowStripe" dxfId="2"/>
    </tableStyle>
    <tableStyle name="시트테스트용-style 297" pivot="0" count="2">
      <tableStyleElement type="firstRowStripe" dxfId="2"/>
      <tableStyleElement type="secondRowStripe" dxfId="1"/>
    </tableStyle>
    <tableStyle name="시트테스트용-style 298" pivot="0" count="2">
      <tableStyleElement type="firstRowStripe" dxfId="1"/>
      <tableStyleElement type="secondRowStripe" dxfId="2"/>
    </tableStyle>
    <tableStyle name="시트테스트용-style 299" pivot="0" count="2">
      <tableStyleElement type="firstRowStripe" dxfId="1"/>
      <tableStyleElement type="secondRowStripe" dxfId="2"/>
    </tableStyle>
    <tableStyle name="시트테스트용-style 300" pivot="0" count="2">
      <tableStyleElement type="firstRowStripe" dxfId="1"/>
      <tableStyleElement type="secondRowStripe" dxfId="2"/>
    </tableStyle>
    <tableStyle name="시트테스트용-style 301" pivot="0" count="2">
      <tableStyleElement type="firstRowStripe" dxfId="1"/>
      <tableStyleElement type="secondRowStripe" dxfId="2"/>
    </tableStyle>
    <tableStyle name="시트테스트용-style 302" pivot="0" count="2">
      <tableStyleElement type="firstRowStripe" dxfId="2"/>
      <tableStyleElement type="secondRowStripe" dxfId="1"/>
    </tableStyle>
    <tableStyle name="시트테스트용-style 303" pivot="0" count="2">
      <tableStyleElement type="firstRowStripe" dxfId="1"/>
      <tableStyleElement type="secondRowStripe" dxfId="2"/>
    </tableStyle>
    <tableStyle name="시트테스트용-style 304" pivot="0" count="2">
      <tableStyleElement type="firstRowStripe" dxfId="1"/>
      <tableStyleElement type="secondRowStripe" dxfId="2"/>
    </tableStyle>
    <tableStyle name="시트테스트용-style 305" pivot="0" count="2">
      <tableStyleElement type="firstRowStripe" dxfId="2"/>
      <tableStyleElement type="secondRowStripe" dxfId="1"/>
    </tableStyle>
    <tableStyle name="시트테스트용-style 306" pivot="0" count="2">
      <tableStyleElement type="firstRowStripe" dxfId="2"/>
      <tableStyleElement type="secondRowStripe" dxfId="1"/>
    </tableStyle>
    <tableStyle name="시트테스트용-style 307" pivot="0" count="2">
      <tableStyleElement type="firstRowStripe" dxfId="2"/>
      <tableStyleElement type="secondRowStripe" dxfId="1"/>
    </tableStyle>
    <tableStyle name="시트테스트용-style 308" pivot="0" count="2">
      <tableStyleElement type="firstRowStripe" dxfId="2"/>
      <tableStyleElement type="secondRowStripe" dxfId="1"/>
    </tableStyle>
    <tableStyle name="시트테스트용-style 309" pivot="0" count="2">
      <tableStyleElement type="firstRowStripe" dxfId="1"/>
      <tableStyleElement type="secondRowStripe" dxfId="2"/>
    </tableStyle>
    <tableStyle name="시트테스트용-style 310" pivot="0" count="2">
      <tableStyleElement type="firstRowStripe" dxfId="2"/>
      <tableStyleElement type="secondRowStripe" dxfId="1"/>
    </tableStyle>
    <tableStyle name="시트테스트용-style 311" pivot="0" count="2">
      <tableStyleElement type="firstRowStripe" dxfId="2"/>
      <tableStyleElement type="secondRowStripe" dxfId="1"/>
    </tableStyle>
    <tableStyle name="시트테스트용-style 312" pivot="0" count="2">
      <tableStyleElement type="firstRowStripe" dxfId="2"/>
      <tableStyleElement type="secondRowStripe" dxfId="1"/>
    </tableStyle>
    <tableStyle name="시트테스트용-style 313" pivot="0" count="2">
      <tableStyleElement type="firstRowStripe" dxfId="1"/>
      <tableStyleElement type="secondRowStripe" dxfId="2"/>
    </tableStyle>
    <tableStyle name="시트테스트용-style 314" pivot="0" count="2">
      <tableStyleElement type="firstRowStripe" dxfId="1"/>
      <tableStyleElement type="secondRowStripe" dxfId="2"/>
    </tableStyle>
    <tableStyle name="시트테스트용-style 315" pivot="0" count="2">
      <tableStyleElement type="firstRowStripe" dxfId="2"/>
      <tableStyleElement type="secondRowStripe" dxfId="1"/>
    </tableStyle>
    <tableStyle name="시트테스트용-style 316" pivot="0" count="2">
      <tableStyleElement type="firstRowStripe" dxfId="1"/>
      <tableStyleElement type="secondRowStripe" dxfId="2"/>
    </tableStyle>
    <tableStyle name="시트테스트용-style 317" pivot="0" count="2">
      <tableStyleElement type="firstRowStripe" dxfId="1"/>
      <tableStyleElement type="secondRowStripe" dxfId="2"/>
    </tableStyle>
    <tableStyle name="시트테스트용-style 318" pivot="0" count="2">
      <tableStyleElement type="firstRowStripe" dxfId="2"/>
      <tableStyleElement type="secondRowStripe" dxfId="1"/>
    </tableStyle>
    <tableStyle name="시트테스트용-style 319" pivot="0" count="2">
      <tableStyleElement type="firstRowStripe" dxfId="1"/>
      <tableStyleElement type="secondRowStripe" dxfId="2"/>
    </tableStyle>
    <tableStyle name="시트테스트용-style 320" pivot="0" count="2">
      <tableStyleElement type="firstRowStripe" dxfId="1"/>
      <tableStyleElement type="secondRowStripe" dxfId="2"/>
    </tableStyle>
    <tableStyle name="시트테스트용-style 321" pivot="0" count="2">
      <tableStyleElement type="firstRowStripe" dxfId="1"/>
      <tableStyleElement type="secondRowStripe" dxfId="2"/>
    </tableStyle>
    <tableStyle name="시트테스트용-style 322" pivot="0" count="2">
      <tableStyleElement type="firstRowStripe" dxfId="1"/>
      <tableStyleElement type="secondRowStripe" dxfId="2"/>
    </tableStyle>
    <tableStyle name="시트테스트용-style 323" pivot="0" count="2">
      <tableStyleElement type="firstRowStripe" dxfId="1"/>
      <tableStyleElement type="secondRowStripe" dxfId="2"/>
    </tableStyle>
    <tableStyle name="시트테스트용-style 324" pivot="0" count="2">
      <tableStyleElement type="firstRowStripe" dxfId="2"/>
      <tableStyleElement type="secondRowStripe" dxfId="1"/>
    </tableStyle>
    <tableStyle name="시트테스트용-style 325" pivot="0" count="2">
      <tableStyleElement type="firstRowStripe" dxfId="2"/>
      <tableStyleElement type="secondRowStripe" dxfId="1"/>
    </tableStyle>
    <tableStyle name="시트테스트용-style 326" pivot="0" count="2">
      <tableStyleElement type="firstRowStripe" dxfId="2"/>
      <tableStyleElement type="secondRowStripe" dxfId="1"/>
    </tableStyle>
    <tableStyle name="시트테스트용-style 327" pivot="0" count="2">
      <tableStyleElement type="firstRowStripe" dxfId="2"/>
      <tableStyleElement type="secondRowStripe" dxfId="1"/>
    </tableStyle>
    <tableStyle name="시트테스트용-style 328" pivot="0" count="2">
      <tableStyleElement type="firstRowStripe" dxfId="1"/>
      <tableStyleElement type="secondRowStripe" dxfId="2"/>
    </tableStyle>
    <tableStyle name="시트테스트용-style 329" pivot="0" count="2">
      <tableStyleElement type="firstRowStripe" dxfId="2"/>
      <tableStyleElement type="secondRowStripe" dxfId="1"/>
    </tableStyle>
    <tableStyle name="시트테스트용-style 330" pivot="0" count="2">
      <tableStyleElement type="firstRowStripe" dxfId="2"/>
      <tableStyleElement type="secondRowStripe" dxfId="1"/>
    </tableStyle>
    <tableStyle name="시트테스트용-style 331" pivot="0" count="2">
      <tableStyleElement type="firstRowStripe" dxfId="1"/>
      <tableStyleElement type="secondRowStripe" dxfId="2"/>
    </tableStyle>
    <tableStyle name="시트테스트용-style 332" pivot="0" count="2">
      <tableStyleElement type="firstRowStripe" dxfId="2"/>
      <tableStyleElement type="secondRowStripe" dxfId="1"/>
    </tableStyle>
    <tableStyle name="시트테스트용-style 333" pivot="0" count="2">
      <tableStyleElement type="firstRowStripe" dxfId="2"/>
      <tableStyleElement type="secondRowStripe" dxfId="1"/>
    </tableStyle>
    <tableStyle name="시트테스트용-style 334" pivot="0" count="2">
      <tableStyleElement type="firstRowStripe" dxfId="1"/>
      <tableStyleElement type="secondRowStripe" dxfId="2"/>
    </tableStyle>
    <tableStyle name="시트테스트용-style 335" pivot="0" count="2">
      <tableStyleElement type="firstRowStripe" dxfId="2"/>
      <tableStyleElement type="secondRowStripe" dxfId="1"/>
    </tableStyle>
    <tableStyle name="시트테스트용-style 336" pivot="0" count="2">
      <tableStyleElement type="firstRowStripe" dxfId="1"/>
      <tableStyleElement type="secondRowStripe" dxfId="2"/>
    </tableStyle>
    <tableStyle name="시트테스트용-style 337" pivot="0" count="2">
      <tableStyleElement type="firstRowStripe" dxfId="1"/>
      <tableStyleElement type="secondRowStripe" dxfId="2"/>
    </tableStyle>
    <tableStyle name="시트테스트용-style 338" pivot="0" count="2">
      <tableStyleElement type="firstRowStripe" dxfId="1"/>
      <tableStyleElement type="secondRowStripe" dxfId="2"/>
    </tableStyle>
    <tableStyle name="시트테스트용-style 339" pivot="0" count="2">
      <tableStyleElement type="firstRowStripe" dxfId="2"/>
      <tableStyleElement type="secondRowStripe" dxfId="1"/>
    </tableStyle>
    <tableStyle name="시트테스트용-style 340" pivot="0" count="2">
      <tableStyleElement type="firstRowStripe" dxfId="1"/>
      <tableStyleElement type="secondRowStripe" dxfId="2"/>
    </tableStyle>
    <tableStyle name="시트테스트용-style 341" pivot="0" count="2">
      <tableStyleElement type="firstRowStripe" dxfId="2"/>
      <tableStyleElement type="secondRowStripe" dxfId="1"/>
    </tableStyle>
    <tableStyle name="시트테스트용-style 342" pivot="0" count="2">
      <tableStyleElement type="firstRowStripe" dxfId="2"/>
      <tableStyleElement type="secondRowStripe" dxfId="1"/>
    </tableStyle>
    <tableStyle name="시트테스트용-style 343" pivot="0" count="2">
      <tableStyleElement type="firstRowStripe" dxfId="2"/>
      <tableStyleElement type="secondRowStripe" dxfId="1"/>
    </tableStyle>
    <tableStyle name="시트테스트용-style 344" pivot="0" count="2">
      <tableStyleElement type="firstRowStripe" dxfId="2"/>
      <tableStyleElement type="secondRowStripe" dxfId="1"/>
    </tableStyle>
    <tableStyle name="시트테스트용-style 345" pivot="0" count="2">
      <tableStyleElement type="firstRowStripe" dxfId="2"/>
      <tableStyleElement type="secondRowStripe" dxfId="1"/>
    </tableStyle>
    <tableStyle name="시트테스트용-style 346" pivot="0" count="2">
      <tableStyleElement type="firstRowStripe" dxfId="1"/>
      <tableStyleElement type="secondRowStripe" dxfId="2"/>
    </tableStyle>
    <tableStyle name="시트테스트용-style 347" pivot="0" count="2">
      <tableStyleElement type="firstRowStripe" dxfId="1"/>
      <tableStyleElement type="secondRowStripe" dxfId="2"/>
    </tableStyle>
    <tableStyle name="시트테스트용-style 348" pivot="0" count="2">
      <tableStyleElement type="firstRowStripe" dxfId="2"/>
      <tableStyleElement type="secondRowStripe" dxfId="1"/>
    </tableStyle>
    <tableStyle name="시트테스트용-style 349" pivot="0" count="2">
      <tableStyleElement type="firstRowStripe" dxfId="1"/>
      <tableStyleElement type="secondRowStripe" dxfId="2"/>
    </tableStyle>
    <tableStyle name="시트테스트용-style 350" pivot="0" count="2">
      <tableStyleElement type="firstRowStripe" dxfId="1"/>
      <tableStyleElement type="secondRowStripe" dxfId="2"/>
    </tableStyle>
    <tableStyle name="시트테스트용-style 351" pivot="0" count="2">
      <tableStyleElement type="firstRowStripe" dxfId="2"/>
      <tableStyleElement type="secondRowStripe" dxfId="1"/>
    </tableStyle>
    <tableStyle name="시트테스트용-style 352" pivot="0" count="2">
      <tableStyleElement type="firstRowStripe" dxfId="1"/>
      <tableStyleElement type="secondRowStripe" dxfId="2"/>
    </tableStyle>
    <tableStyle name="시트테스트용-style 353" pivot="0" count="2">
      <tableStyleElement type="firstRowStripe" dxfId="1"/>
      <tableStyleElement type="secondRowStripe" dxfId="2"/>
    </tableStyle>
    <tableStyle name="시트테스트용-style 354" pivot="0" count="2">
      <tableStyleElement type="firstRowStripe" dxfId="1"/>
      <tableStyleElement type="secondRowStripe" dxfId="2"/>
    </tableStyle>
    <tableStyle name="시트테스트용-style 355" pivot="0" count="2">
      <tableStyleElement type="firstRowStripe" dxfId="1"/>
      <tableStyleElement type="secondRowStripe" dxfId="2"/>
    </tableStyle>
    <tableStyle name="시트테스트용-style 356" pivot="0" count="2">
      <tableStyleElement type="firstRowStripe" dxfId="1"/>
      <tableStyleElement type="secondRowStripe" dxfId="2"/>
    </tableStyle>
    <tableStyle name="시트테스트용-style 357" pivot="0" count="2">
      <tableStyleElement type="firstRowStripe" dxfId="2"/>
      <tableStyleElement type="secondRowStripe" dxfId="1"/>
    </tableStyle>
    <tableStyle name="시트테스트용-style 358" pivot="0" count="2">
      <tableStyleElement type="firstRowStripe" dxfId="1"/>
      <tableStyleElement type="secondRowStripe" dxfId="2"/>
    </tableStyle>
    <tableStyle name="시트테스트용-style 359" pivot="0" count="2">
      <tableStyleElement type="firstRowStripe" dxfId="2"/>
      <tableStyleElement type="secondRowStripe" dxfId="1"/>
    </tableStyle>
    <tableStyle name="시트테스트용-style 360" pivot="0" count="2">
      <tableStyleElement type="firstRowStripe" dxfId="1"/>
      <tableStyleElement type="secondRowStripe" dxfId="2"/>
    </tableStyle>
    <tableStyle name="시트테스트용-style 361" pivot="0" count="2">
      <tableStyleElement type="firstRowStripe" dxfId="1"/>
      <tableStyleElement type="secondRowStripe" dxfId="2"/>
    </tableStyle>
    <tableStyle name="시트테스트용-style 362" pivot="0" count="2">
      <tableStyleElement type="firstRowStripe" dxfId="1"/>
      <tableStyleElement type="secondRowStripe" dxfId="2"/>
    </tableStyle>
    <tableStyle name="시트테스트용-style 363" pivot="0" count="2">
      <tableStyleElement type="firstRowStripe" dxfId="2"/>
      <tableStyleElement type="secondRowStripe" dxfId="1"/>
    </tableStyle>
    <tableStyle name="시트테스트용-style 364" pivot="0" count="2">
      <tableStyleElement type="firstRowStripe" dxfId="2"/>
      <tableStyleElement type="secondRowStripe" dxfId="1"/>
    </tableStyle>
    <tableStyle name="시트테스트용-style 365" pivot="0" count="2">
      <tableStyleElement type="firstRowStripe" dxfId="1"/>
      <tableStyleElement type="secondRowStripe" dxfId="2"/>
    </tableStyle>
    <tableStyle name="시트테스트용-style 366" pivot="0" count="2">
      <tableStyleElement type="firstRowStripe" dxfId="1"/>
      <tableStyleElement type="secondRowStripe" dxfId="2"/>
    </tableStyle>
    <tableStyle name="시트테스트용-style 367" pivot="0" count="2">
      <tableStyleElement type="firstRowStripe" dxfId="1"/>
      <tableStyleElement type="secondRowStripe" dxfId="2"/>
    </tableStyle>
    <tableStyle name="시트테스트용-style 368" pivot="0" count="2">
      <tableStyleElement type="firstRowStripe" dxfId="1"/>
      <tableStyleElement type="secondRowStripe" dxfId="2"/>
    </tableStyle>
    <tableStyle name="시트테스트용-style 369" pivot="0" count="2">
      <tableStyleElement type="firstRowStripe" dxfId="2"/>
      <tableStyleElement type="secondRowStripe" dxfId="1"/>
    </tableStyle>
    <tableStyle name="시트테스트용-style 370" pivot="0" count="2">
      <tableStyleElement type="firstRowStripe" dxfId="2"/>
      <tableStyleElement type="secondRowStripe" dxfId="1"/>
    </tableStyle>
    <tableStyle name="시트테스트용-style 371" pivot="0" count="2">
      <tableStyleElement type="firstRowStripe" dxfId="2"/>
      <tableStyleElement type="secondRowStripe" dxfId="1"/>
    </tableStyle>
    <tableStyle name="시트테스트용-style 372" pivot="0" count="2">
      <tableStyleElement type="firstRowStripe" dxfId="1"/>
      <tableStyleElement type="secondRowStripe" dxfId="2"/>
    </tableStyle>
    <tableStyle name="시트테스트용-style 373" pivot="0" count="2">
      <tableStyleElement type="firstRowStripe" dxfId="2"/>
      <tableStyleElement type="secondRowStripe" dxfId="1"/>
    </tableStyle>
    <tableStyle name="시트테스트용-style 374" pivot="0" count="2">
      <tableStyleElement type="firstRowStripe" dxfId="2"/>
      <tableStyleElement type="secondRowStripe" dxfId="1"/>
    </tableStyle>
    <tableStyle name="시트테스트용-style 375" pivot="0" count="2">
      <tableStyleElement type="firstRowStripe" dxfId="2"/>
      <tableStyleElement type="secondRowStripe" dxfId="1"/>
    </tableStyle>
    <tableStyle name="시트테스트용-style 376" pivot="0" count="2">
      <tableStyleElement type="firstRowStripe" dxfId="2"/>
      <tableStyleElement type="secondRowStripe" dxfId="1"/>
    </tableStyle>
    <tableStyle name="시트테스트용-style 377" pivot="0" count="2">
      <tableStyleElement type="firstRowStripe" dxfId="2"/>
      <tableStyleElement type="secondRowStripe" dxfId="1"/>
    </tableStyle>
    <tableStyle name="시트테스트용-style 378" pivot="0" count="2">
      <tableStyleElement type="firstRowStripe" dxfId="2"/>
      <tableStyleElement type="secondRowStripe" dxfId="1"/>
    </tableStyle>
    <tableStyle name="시트테스트용-style 379" pivot="0" count="2">
      <tableStyleElement type="firstRowStripe" dxfId="2"/>
      <tableStyleElement type="secondRowStripe" dxfId="1"/>
    </tableStyle>
    <tableStyle name="시트테스트용-style 380" pivot="0" count="2">
      <tableStyleElement type="firstRowStripe" dxfId="1"/>
      <tableStyleElement type="secondRowStripe" dxfId="2"/>
    </tableStyle>
    <tableStyle name="시트테스트용-style 381" pivot="0" count="2">
      <tableStyleElement type="firstRowStripe" dxfId="2"/>
      <tableStyleElement type="secondRowStripe" dxfId="1"/>
    </tableStyle>
    <tableStyle name="시트테스트용-style 382" pivot="0" count="2">
      <tableStyleElement type="firstRowStripe" dxfId="1"/>
      <tableStyleElement type="secondRowStripe" dxfId="2"/>
    </tableStyle>
    <tableStyle name="시트테스트용-style 383" pivot="0" count="2">
      <tableStyleElement type="firstRowStripe" dxfId="1"/>
      <tableStyleElement type="secondRowStripe" dxfId="2"/>
    </tableStyle>
    <tableStyle name="시트테스트용-style 384" pivot="0" count="2">
      <tableStyleElement type="firstRowStripe" dxfId="2"/>
      <tableStyleElement type="secondRowStripe" dxfId="1"/>
    </tableStyle>
    <tableStyle name="시트테스트용-style 385" pivot="0" count="2">
      <tableStyleElement type="firstRowStripe" dxfId="1"/>
      <tableStyleElement type="secondRowStripe" dxfId="2"/>
    </tableStyle>
    <tableStyle name="시트테스트용-style 386" pivot="0" count="2">
      <tableStyleElement type="firstRowStripe" dxfId="2"/>
      <tableStyleElement type="secondRowStripe" dxfId="1"/>
    </tableStyle>
    <tableStyle name="시트테스트용-style 387" pivot="0" count="2">
      <tableStyleElement type="firstRowStripe" dxfId="2"/>
      <tableStyleElement type="secondRowStripe" dxfId="1"/>
    </tableStyle>
    <tableStyle name="시트테스트용-style 388" pivot="0" count="2">
      <tableStyleElement type="firstRowStripe" dxfId="1"/>
      <tableStyleElement type="secondRowStripe" dxfId="2"/>
    </tableStyle>
    <tableStyle name="시트테스트용-style 389" pivot="0" count="2">
      <tableStyleElement type="firstRowStripe" dxfId="1"/>
      <tableStyleElement type="secondRowStripe" dxfId="2"/>
    </tableStyle>
    <tableStyle name="시트테스트용-style 390" pivot="0" count="2">
      <tableStyleElement type="firstRowStripe" dxfId="1"/>
      <tableStyleElement type="secondRowStripe" dxfId="2"/>
    </tableStyle>
    <tableStyle name="시트테스트용-style 391" pivot="0" count="2">
      <tableStyleElement type="firstRowStripe" dxfId="2"/>
      <tableStyleElement type="secondRowStripe" dxfId="1"/>
    </tableStyle>
    <tableStyle name="시트테스트용-style 392" pivot="0" count="2">
      <tableStyleElement type="firstRowStripe" dxfId="2"/>
      <tableStyleElement type="secondRowStripe" dxfId="1"/>
    </tableStyle>
    <tableStyle name="시트테스트용-style 393" pivot="0" count="2">
      <tableStyleElement type="firstRowStripe" dxfId="2"/>
      <tableStyleElement type="secondRowStripe" dxfId="1"/>
    </tableStyle>
    <tableStyle name="시트테스트용-style 394" pivot="0" count="2">
      <tableStyleElement type="firstRowStripe" dxfId="1"/>
      <tableStyleElement type="secondRowStripe" dxfId="2"/>
    </tableStyle>
    <tableStyle name="시트테스트용-style 395" pivot="0" count="2">
      <tableStyleElement type="firstRowStripe" dxfId="2"/>
      <tableStyleElement type="secondRowStripe" dxfId="1"/>
    </tableStyle>
    <tableStyle name="시트테스트용-style 396" pivot="0" count="2">
      <tableStyleElement type="firstRowStripe" dxfId="2"/>
      <tableStyleElement type="secondRowStripe" dxfId="1"/>
    </tableStyle>
    <tableStyle name="시트테스트용-style 397" pivot="0" count="2">
      <tableStyleElement type="firstRowStripe" dxfId="2"/>
      <tableStyleElement type="secondRowStripe" dxfId="1"/>
    </tableStyle>
    <tableStyle name="시트테스트용-style 398" pivot="0" count="2">
      <tableStyleElement type="firstRowStripe" dxfId="1"/>
      <tableStyleElement type="secondRowStripe" dxfId="2"/>
    </tableStyle>
    <tableStyle name="시트테스트용-style 399" pivot="0" count="2">
      <tableStyleElement type="firstRowStripe" dxfId="1"/>
      <tableStyleElement type="secondRowStripe" dxfId="2"/>
    </tableStyle>
    <tableStyle name="시트테스트용-style 400" pivot="0" count="2">
      <tableStyleElement type="firstRowStripe" dxfId="2"/>
      <tableStyleElement type="secondRowStripe" dxfId="1"/>
    </tableStyle>
    <tableStyle name="시트테스트용-style 401" pivot="0" count="2">
      <tableStyleElement type="firstRowStripe" dxfId="1"/>
      <tableStyleElement type="secondRowStripe" dxfId="2"/>
    </tableStyle>
    <tableStyle name="시트테스트용-style 402" pivot="0" count="2">
      <tableStyleElement type="firstRowStripe" dxfId="2"/>
      <tableStyleElement type="secondRowStripe" dxfId="1"/>
    </tableStyle>
    <tableStyle name="시트테스트용-style 403" pivot="0" count="2">
      <tableStyleElement type="firstRowStripe" dxfId="1"/>
      <tableStyleElement type="secondRowStripe" dxfId="2"/>
    </tableStyle>
    <tableStyle name="시트테스트용-style 404" pivot="0" count="2">
      <tableStyleElement type="firstRowStripe" dxfId="2"/>
      <tableStyleElement type="secondRowStripe" dxfId="1"/>
    </tableStyle>
    <tableStyle name="시트테스트용-style 405" pivot="0" count="2">
      <tableStyleElement type="firstRowStripe" dxfId="2"/>
      <tableStyleElement type="secondRowStripe" dxfId="1"/>
    </tableStyle>
    <tableStyle name="시트테스트용-style 406" pivot="0" count="2">
      <tableStyleElement type="firstRowStripe" dxfId="1"/>
      <tableStyleElement type="secondRowStripe" dxfId="2"/>
    </tableStyle>
    <tableStyle name="시트테스트용-style 407" pivot="0" count="2">
      <tableStyleElement type="firstRowStripe" dxfId="2"/>
      <tableStyleElement type="secondRowStripe" dxfId="1"/>
    </tableStyle>
    <tableStyle name="시트테스트용-style 408" pivot="0" count="2">
      <tableStyleElement type="firstRowStripe" dxfId="2"/>
      <tableStyleElement type="secondRowStripe" dxfId="1"/>
    </tableStyle>
    <tableStyle name="시트테스트용-style 409" pivot="0" count="2">
      <tableStyleElement type="firstRowStripe" dxfId="2"/>
      <tableStyleElement type="secondRowStripe" dxfId="1"/>
    </tableStyle>
    <tableStyle name="시트테스트용-style 410" pivot="0" count="2">
      <tableStyleElement type="firstRowStripe" dxfId="2"/>
      <tableStyleElement type="secondRowStripe" dxfId="1"/>
    </tableStyle>
    <tableStyle name="시트테스트용-style 411" pivot="0" count="2">
      <tableStyleElement type="firstRowStripe" dxfId="1"/>
      <tableStyleElement type="secondRowStripe" dxfId="2"/>
    </tableStyle>
    <tableStyle name="시트테스트용-style 412" pivot="0" count="2">
      <tableStyleElement type="firstRowStripe" dxfId="1"/>
      <tableStyleElement type="secondRowStripe" dxfId="2"/>
    </tableStyle>
    <tableStyle name="시트테스트용-style 413" pivot="0" count="2">
      <tableStyleElement type="firstRowStripe" dxfId="1"/>
      <tableStyleElement type="secondRowStripe" dxfId="2"/>
    </tableStyle>
    <tableStyle name="시트테스트용-style 414" pivot="0" count="2">
      <tableStyleElement type="firstRowStripe" dxfId="1"/>
      <tableStyleElement type="secondRowStripe" dxfId="2"/>
    </tableStyle>
    <tableStyle name="시트테스트용-style 415" pivot="0" count="2">
      <tableStyleElement type="firstRowStripe" dxfId="1"/>
      <tableStyleElement type="secondRowStripe" dxfId="2"/>
    </tableStyle>
    <tableStyle name="시트테스트용-style 416" pivot="0" count="2">
      <tableStyleElement type="firstRowStripe" dxfId="1"/>
      <tableStyleElement type="secondRowStripe" dxfId="2"/>
    </tableStyle>
    <tableStyle name="시트테스트용-style 417" pivot="0" count="2">
      <tableStyleElement type="firstRowStripe" dxfId="1"/>
      <tableStyleElement type="secondRowStripe" dxfId="2"/>
    </tableStyle>
    <tableStyle name="시트테스트용-style 418" pivot="0" count="2">
      <tableStyleElement type="firstRowStripe" dxfId="1"/>
      <tableStyleElement type="secondRowStripe" dxfId="2"/>
    </tableStyle>
    <tableStyle name="시트테스트용-style 419" pivot="0" count="2">
      <tableStyleElement type="firstRowStripe" dxfId="1"/>
      <tableStyleElement type="secondRowStripe" dxfId="2"/>
    </tableStyle>
    <tableStyle name="시트테스트용-style 420" pivot="0" count="2">
      <tableStyleElement type="firstRowStripe" dxfId="1"/>
      <tableStyleElement type="secondRowStripe" dxfId="2"/>
    </tableStyle>
    <tableStyle name="시트테스트용-style 421" pivot="0" count="2">
      <tableStyleElement type="firstRowStripe" dxfId="1"/>
      <tableStyleElement type="secondRowStripe" dxfId="2"/>
    </tableStyle>
    <tableStyle name="시트테스트용-style 422" pivot="0" count="2">
      <tableStyleElement type="firstRowStripe" dxfId="1"/>
      <tableStyleElement type="secondRowStripe" dxfId="2"/>
    </tableStyle>
    <tableStyle name="시트테스트용-style 423" pivot="0" count="2">
      <tableStyleElement type="firstRowStripe" dxfId="2"/>
      <tableStyleElement type="secondRowStripe" dxfId="1"/>
    </tableStyle>
    <tableStyle name="시트테스트용-style 424" pivot="0" count="2">
      <tableStyleElement type="firstRowStripe" dxfId="1"/>
      <tableStyleElement type="secondRowStripe" dxfId="2"/>
    </tableStyle>
    <tableStyle name="시트테스트용-style 425" pivot="0" count="2">
      <tableStyleElement type="firstRowStripe" dxfId="2"/>
      <tableStyleElement type="secondRowStripe" dxfId="1"/>
    </tableStyle>
    <tableStyle name="시트테스트용-style 426" pivot="0" count="2">
      <tableStyleElement type="firstRowStripe" dxfId="1"/>
      <tableStyleElement type="secondRowStripe" dxfId="2"/>
    </tableStyle>
    <tableStyle name="시트테스트용-style 427" pivot="0" count="2">
      <tableStyleElement type="firstRowStripe" dxfId="2"/>
      <tableStyleElement type="secondRowStripe" dxfId="1"/>
    </tableStyle>
    <tableStyle name="시트테스트용-style 428" pivot="0" count="2">
      <tableStyleElement type="firstRowStripe" dxfId="2"/>
      <tableStyleElement type="secondRowStripe" dxfId="1"/>
    </tableStyle>
    <tableStyle name="시트테스트용-style 429" pivot="0" count="2">
      <tableStyleElement type="firstRowStripe" dxfId="1"/>
      <tableStyleElement type="secondRowStripe" dxfId="2"/>
    </tableStyle>
    <tableStyle name="시트테스트용-style 430" pivot="0" count="2">
      <tableStyleElement type="firstRowStripe" dxfId="2"/>
      <tableStyleElement type="secondRowStripe" dxfId="1"/>
    </tableStyle>
    <tableStyle name="시트테스트용-style 431" pivot="0" count="2">
      <tableStyleElement type="firstRowStripe" dxfId="1"/>
      <tableStyleElement type="secondRowStripe" dxfId="2"/>
    </tableStyle>
    <tableStyle name="시트테스트용-style 432" pivot="0" count="2">
      <tableStyleElement type="firstRowStripe" dxfId="2"/>
      <tableStyleElement type="secondRowStripe" dxfId="1"/>
    </tableStyle>
    <tableStyle name="시트테스트용-style 433" pivot="0" count="2">
      <tableStyleElement type="firstRowStripe" dxfId="2"/>
      <tableStyleElement type="secondRowStripe" dxfId="1"/>
    </tableStyle>
    <tableStyle name="시트테스트용-style 434" pivot="0" count="2">
      <tableStyleElement type="firstRowStripe" dxfId="1"/>
      <tableStyleElement type="secondRowStripe" dxfId="2"/>
    </tableStyle>
    <tableStyle name="시트테스트용-style 435" pivot="0" count="2">
      <tableStyleElement type="firstRowStripe" dxfId="1"/>
      <tableStyleElement type="secondRowStripe" dxfId="2"/>
    </tableStyle>
    <tableStyle name="시트테스트용-style 436" pivot="0" count="2">
      <tableStyleElement type="firstRowStripe" dxfId="2"/>
      <tableStyleElement type="secondRowStripe" dxfId="1"/>
    </tableStyle>
    <tableStyle name="시트테스트용-style 437" pivot="0" count="2">
      <tableStyleElement type="firstRowStripe" dxfId="1"/>
      <tableStyleElement type="secondRowStripe" dxfId="2"/>
    </tableStyle>
    <tableStyle name="시트테스트용-style 438" pivot="0" count="2">
      <tableStyleElement type="firstRowStripe" dxfId="1"/>
      <tableStyleElement type="secondRowStripe" dxfId="2"/>
    </tableStyle>
    <tableStyle name="시트테스트용-style 439" pivot="0" count="2">
      <tableStyleElement type="firstRowStripe" dxfId="1"/>
      <tableStyleElement type="secondRowStripe" dxfId="2"/>
    </tableStyle>
    <tableStyle name="시트테스트용-style 440" pivot="0" count="2">
      <tableStyleElement type="firstRowStripe" dxfId="2"/>
      <tableStyleElement type="secondRowStripe" dxfId="1"/>
    </tableStyle>
    <tableStyle name="시트테스트용-style 441" pivot="0" count="2">
      <tableStyleElement type="firstRowStripe" dxfId="1"/>
      <tableStyleElement type="secondRowStripe" dxfId="2"/>
    </tableStyle>
    <tableStyle name="시트테스트용-style 442" pivot="0" count="2">
      <tableStyleElement type="firstRowStripe" dxfId="2"/>
      <tableStyleElement type="secondRowStripe" dxfId="1"/>
    </tableStyle>
    <tableStyle name="시트테스트용-style 443" pivot="0" count="2">
      <tableStyleElement type="firstRowStripe" dxfId="1"/>
      <tableStyleElement type="secondRowStripe" dxfId="2"/>
    </tableStyle>
    <tableStyle name="시트테스트용-style 444" pivot="0" count="2">
      <tableStyleElement type="firstRowStripe" dxfId="1"/>
      <tableStyleElement type="secondRowStripe" dxfId="2"/>
    </tableStyle>
    <tableStyle name="시트테스트용-style 445" pivot="0" count="2">
      <tableStyleElement type="firstRowStripe" dxfId="1"/>
      <tableStyleElement type="secondRowStripe" dxfId="2"/>
    </tableStyle>
    <tableStyle name="시트테스트용-style 446" pivot="0" count="2">
      <tableStyleElement type="firstRowStripe" dxfId="1"/>
      <tableStyleElement type="secondRowStripe" dxfId="2"/>
    </tableStyle>
    <tableStyle name="시트테스트용-style 447" pivot="0" count="2">
      <tableStyleElement type="firstRowStripe" dxfId="1"/>
      <tableStyleElement type="secondRowStripe" dxfId="2"/>
    </tableStyle>
    <tableStyle name="시트테스트용-style 448" pivot="0" count="2">
      <tableStyleElement type="firstRowStripe" dxfId="1"/>
      <tableStyleElement type="secondRowStripe" dxfId="2"/>
    </tableStyle>
    <tableStyle name="시트테스트용-style 449" pivot="0" count="2">
      <tableStyleElement type="firstRowStripe" dxfId="2"/>
      <tableStyleElement type="secondRowStripe" dxfId="1"/>
    </tableStyle>
    <tableStyle name="시트테스트용-style 450" pivot="0" count="2">
      <tableStyleElement type="firstRowStripe" dxfId="2"/>
      <tableStyleElement type="secondRowStripe" dxfId="1"/>
    </tableStyle>
    <tableStyle name="시트테스트용-style 451" pivot="0" count="2">
      <tableStyleElement type="firstRowStripe" dxfId="2"/>
      <tableStyleElement type="secondRowStripe" dxfId="1"/>
    </tableStyle>
    <tableStyle name="시트테스트용-style 452" pivot="0" count="2">
      <tableStyleElement type="firstRowStripe" dxfId="2"/>
      <tableStyleElement type="secondRowStripe" dxfId="1"/>
    </tableStyle>
    <tableStyle name="시트테스트용-style 453" pivot="0" count="2">
      <tableStyleElement type="firstRowStripe" dxfId="1"/>
      <tableStyleElement type="secondRowStripe" dxfId="2"/>
    </tableStyle>
    <tableStyle name="시트테스트용-style 454" pivot="0" count="2">
      <tableStyleElement type="firstRowStripe" dxfId="1"/>
      <tableStyleElement type="secondRowStripe" dxfId="2"/>
    </tableStyle>
    <tableStyle name="시트테스트용-style 455" pivot="0" count="2">
      <tableStyleElement type="firstRowStripe" dxfId="1"/>
      <tableStyleElement type="secondRowStripe" dxfId="2"/>
    </tableStyle>
    <tableStyle name="시트테스트용-style 456" pivot="0" count="2">
      <tableStyleElement type="firstRowStripe" dxfId="1"/>
      <tableStyleElement type="secondRowStripe" dxfId="2"/>
    </tableStyle>
    <tableStyle name="시트테스트용-style 457" pivot="0" count="2">
      <tableStyleElement type="firstRowStripe" dxfId="2"/>
      <tableStyleElement type="secondRowStripe" dxfId="1"/>
    </tableStyle>
    <tableStyle name="시트테스트용-style 458" pivot="0" count="2">
      <tableStyleElement type="firstRowStripe" dxfId="1"/>
      <tableStyleElement type="secondRowStripe" dxfId="2"/>
    </tableStyle>
    <tableStyle name="시트테스트용-style 459" pivot="0" count="2">
      <tableStyleElement type="firstRowStripe" dxfId="2"/>
      <tableStyleElement type="secondRowStripe" dxfId="1"/>
    </tableStyle>
    <tableStyle name="시트테스트용-style 460" pivot="0" count="2">
      <tableStyleElement type="firstRowStripe" dxfId="1"/>
      <tableStyleElement type="secondRowStripe" dxfId="2"/>
    </tableStyle>
    <tableStyle name="시트테스트용-style 461" pivot="0" count="2">
      <tableStyleElement type="firstRowStripe" dxfId="2"/>
      <tableStyleElement type="secondRowStripe" dxfId="1"/>
    </tableStyle>
    <tableStyle name="시트테스트용-style 462" pivot="0" count="2">
      <tableStyleElement type="firstRowStripe" dxfId="1"/>
      <tableStyleElement type="secondRowStripe" dxfId="2"/>
    </tableStyle>
    <tableStyle name="시트테스트용-style 463" pivot="0" count="2">
      <tableStyleElement type="firstRowStripe" dxfId="1"/>
      <tableStyleElement type="secondRowStripe" dxfId="2"/>
    </tableStyle>
    <tableStyle name="시트테스트용-style 464" pivot="0" count="2">
      <tableStyleElement type="firstRowStripe" dxfId="1"/>
      <tableStyleElement type="secondRowStripe" dxfId="2"/>
    </tableStyle>
    <tableStyle name="시트테스트용-style 465" pivot="0" count="2">
      <tableStyleElement type="firstRowStripe" dxfId="1"/>
      <tableStyleElement type="secondRowStripe" dxfId="2"/>
    </tableStyle>
    <tableStyle name="시트테스트용-style 466" pivot="0" count="2">
      <tableStyleElement type="firstRowStripe" dxfId="2"/>
      <tableStyleElement type="secondRowStripe" dxfId="1"/>
    </tableStyle>
    <tableStyle name="시트테스트용-style 467" pivot="0" count="2">
      <tableStyleElement type="firstRowStripe" dxfId="1"/>
      <tableStyleElement type="secondRowStripe" dxfId="2"/>
    </tableStyle>
    <tableStyle name="시트테스트용-style 468" pivot="0" count="2">
      <tableStyleElement type="firstRowStripe" dxfId="2"/>
      <tableStyleElement type="secondRowStripe" dxfId="1"/>
    </tableStyle>
    <tableStyle name="시트테스트용-style 469" pivot="0" count="2">
      <tableStyleElement type="firstRowStripe" dxfId="2"/>
      <tableStyleElement type="secondRowStripe" dxfId="1"/>
    </tableStyle>
    <tableStyle name="시트테스트용-style 470" pivot="0" count="2">
      <tableStyleElement type="firstRowStripe" dxfId="1"/>
      <tableStyleElement type="secondRowStripe" dxfId="2"/>
    </tableStyle>
    <tableStyle name="시트테스트용-style 471" pivot="0" count="2">
      <tableStyleElement type="firstRowStripe" dxfId="2"/>
      <tableStyleElement type="secondRowStripe" dxfId="1"/>
    </tableStyle>
    <tableStyle name="시트테스트용-style 472" pivot="0" count="2">
      <tableStyleElement type="firstRowStripe" dxfId="1"/>
      <tableStyleElement type="secondRowStripe" dxfId="2"/>
    </tableStyle>
    <tableStyle name="시트테스트용-style 473" pivot="0" count="2">
      <tableStyleElement type="firstRowStripe" dxfId="2"/>
      <tableStyleElement type="secondRowStripe" dxfId="1"/>
    </tableStyle>
    <tableStyle name="시트테스트용-style 474" pivot="0" count="2">
      <tableStyleElement type="firstRowStripe" dxfId="1"/>
      <tableStyleElement type="secondRowStripe" dxfId="2"/>
    </tableStyle>
    <tableStyle name="시트테스트용-style 475" pivot="0" count="2">
      <tableStyleElement type="firstRowStripe" dxfId="2"/>
      <tableStyleElement type="secondRowStripe" dxfId="1"/>
    </tableStyle>
    <tableStyle name="시트테스트용-style 476" pivot="0" count="2">
      <tableStyleElement type="firstRowStripe" dxfId="1"/>
      <tableStyleElement type="secondRowStripe" dxfId="2"/>
    </tableStyle>
    <tableStyle name="시트테스트용-style 477" pivot="0" count="2">
      <tableStyleElement type="firstRowStripe" dxfId="2"/>
      <tableStyleElement type="secondRowStripe" dxfId="1"/>
    </tableStyle>
    <tableStyle name="시트테스트용-style 478" pivot="0" count="2">
      <tableStyleElement type="firstRowStripe" dxfId="1"/>
      <tableStyleElement type="secondRowStripe" dxfId="2"/>
    </tableStyle>
    <tableStyle name="시트테스트용-style 479" pivot="0" count="2">
      <tableStyleElement type="firstRowStripe" dxfId="2"/>
      <tableStyleElement type="secondRowStripe" dxfId="1"/>
    </tableStyle>
    <tableStyle name="시트테스트용-style 480" pivot="0" count="2">
      <tableStyleElement type="firstRowStripe" dxfId="1"/>
      <tableStyleElement type="secondRowStripe" dxfId="2"/>
    </tableStyle>
    <tableStyle name="시트테스트용-style 481" pivot="0" count="2">
      <tableStyleElement type="firstRowStripe" dxfId="2"/>
      <tableStyleElement type="secondRowStripe" dxfId="1"/>
    </tableStyle>
    <tableStyle name="시트테스트용-style 482" pivot="0" count="2">
      <tableStyleElement type="firstRowStripe" dxfId="1"/>
      <tableStyleElement type="secondRowStripe" dxfId="2"/>
    </tableStyle>
    <tableStyle name="시트테스트용-style 483" pivot="0" count="2">
      <tableStyleElement type="firstRowStripe" dxfId="2"/>
      <tableStyleElement type="secondRowStripe" dxfId="1"/>
    </tableStyle>
    <tableStyle name="시트테스트용-style 484" pivot="0" count="2">
      <tableStyleElement type="firstRowStripe" dxfId="1"/>
      <tableStyleElement type="secondRowStripe" dxfId="2"/>
    </tableStyle>
    <tableStyle name="시트테스트용-style 485" pivot="0" count="2">
      <tableStyleElement type="firstRowStripe" dxfId="2"/>
      <tableStyleElement type="secondRowStripe" dxfId="1"/>
    </tableStyle>
    <tableStyle name="시트테스트용-style 486" pivot="0" count="2">
      <tableStyleElement type="firstRowStripe" dxfId="1"/>
      <tableStyleElement type="secondRowStripe" dxfId="2"/>
    </tableStyle>
    <tableStyle name="시트테스트용-style 487" pivot="0" count="2">
      <tableStyleElement type="firstRowStripe" dxfId="2"/>
      <tableStyleElement type="secondRowStripe" dxfId="1"/>
    </tableStyle>
    <tableStyle name="시트테스트용-style 488" pivot="0" count="2">
      <tableStyleElement type="firstRowStripe" dxfId="1"/>
      <tableStyleElement type="secondRowStripe" dxfId="2"/>
    </tableStyle>
    <tableStyle name="시트테스트용-style 489" pivot="0" count="2">
      <tableStyleElement type="firstRowStripe" dxfId="2"/>
      <tableStyleElement type="secondRowStripe" dxfId="1"/>
    </tableStyle>
    <tableStyle name="시트테스트용-style 490" pivot="0" count="2">
      <tableStyleElement type="firstRowStripe" dxfId="1"/>
      <tableStyleElement type="secondRowStripe" dxfId="2"/>
    </tableStyle>
    <tableStyle name="시트테스트용-style 491" pivot="0" count="2">
      <tableStyleElement type="firstRowStripe" dxfId="2"/>
      <tableStyleElement type="secondRowStripe" dxfId="1"/>
    </tableStyle>
    <tableStyle name="시트테스트용-style 492" pivot="0" count="2">
      <tableStyleElement type="firstRowStripe" dxfId="1"/>
      <tableStyleElement type="secondRowStripe" dxfId="2"/>
    </tableStyle>
    <tableStyle name="시트테스트용-style 493" pivot="0" count="2">
      <tableStyleElement type="firstRowStripe" dxfId="2"/>
      <tableStyleElement type="secondRowStripe" dxfId="1"/>
    </tableStyle>
    <tableStyle name="시트테스트용-style 494" pivot="0" count="2">
      <tableStyleElement type="firstRowStripe" dxfId="1"/>
      <tableStyleElement type="secondRowStripe" dxfId="2"/>
    </tableStyle>
    <tableStyle name="시트테스트용-style 495" pivot="0" count="2">
      <tableStyleElement type="firstRowStripe" dxfId="2"/>
      <tableStyleElement type="secondRowStripe" dxfId="1"/>
    </tableStyle>
    <tableStyle name="시트테스트용-style 496" pivot="0" count="2">
      <tableStyleElement type="firstRowStripe" dxfId="2"/>
      <tableStyleElement type="secondRowStripe" dxfId="1"/>
    </tableStyle>
    <tableStyle name="시트테스트용-style 497" pivot="0" count="2">
      <tableStyleElement type="firstRowStripe" dxfId="2"/>
      <tableStyleElement type="secondRowStripe" dxfId="1"/>
    </tableStyle>
    <tableStyle name="시트테스트용-style 498" pivot="0" count="2">
      <tableStyleElement type="firstRowStripe" dxfId="1"/>
      <tableStyleElement type="secondRowStripe" dxfId="2"/>
    </tableStyle>
    <tableStyle name="시트테스트용-style 499" pivot="0" count="2">
      <tableStyleElement type="firstRowStripe" dxfId="1"/>
      <tableStyleElement type="secondRowStripe" dxfId="2"/>
    </tableStyle>
    <tableStyle name="시트테스트용-style 500" pivot="0" count="2">
      <tableStyleElement type="firstRowStripe" dxfId="1"/>
      <tableStyleElement type="secondRowStripe" dxfId="2"/>
    </tableStyle>
    <tableStyle name="시트테스트용-style 501" pivot="0" count="2">
      <tableStyleElement type="firstRowStripe" dxfId="2"/>
      <tableStyleElement type="secondRowStripe" dxfId="1"/>
    </tableStyle>
    <tableStyle name="시트테스트용-style 502" pivot="0" count="2">
      <tableStyleElement type="firstRowStripe" dxfId="1"/>
      <tableStyleElement type="secondRowStripe" dxfId="2"/>
    </tableStyle>
    <tableStyle name="시트테스트용-style 503" pivot="0" count="2">
      <tableStyleElement type="firstRowStripe" dxfId="2"/>
      <tableStyleElement type="secondRowStripe" dxfId="1"/>
    </tableStyle>
    <tableStyle name="시트테스트용-style 504" pivot="0" count="2">
      <tableStyleElement type="firstRowStripe" dxfId="1"/>
      <tableStyleElement type="secondRowStripe" dxfId="2"/>
    </tableStyle>
    <tableStyle name="시트테스트용-style 505" pivot="0" count="2">
      <tableStyleElement type="firstRowStripe" dxfId="1"/>
      <tableStyleElement type="secondRowStripe" dxfId="2"/>
    </tableStyle>
    <tableStyle name="시트테스트용-style 506" pivot="0" count="2">
      <tableStyleElement type="firstRowStripe" dxfId="1"/>
      <tableStyleElement type="secondRowStripe" dxfId="2"/>
    </tableStyle>
    <tableStyle name="시트테스트용-style 507" pivot="0" count="2">
      <tableStyleElement type="firstRowStripe" dxfId="1"/>
      <tableStyleElement type="secondRowStripe" dxfId="2"/>
    </tableStyle>
    <tableStyle name="시트테스트용-style 508" pivot="0" count="2">
      <tableStyleElement type="firstRowStripe" dxfId="1"/>
      <tableStyleElement type="secondRowStripe" dxfId="2"/>
    </tableStyle>
    <tableStyle name="시트테스트용-style 509" pivot="0" count="2">
      <tableStyleElement type="firstRowStripe" dxfId="1"/>
      <tableStyleElement type="secondRowStripe" dxfId="2"/>
    </tableStyle>
    <tableStyle name="시트테스트용-style 510" pivot="0" count="2">
      <tableStyleElement type="firstRowStripe" dxfId="1"/>
      <tableStyleElement type="secondRowStripe" dxfId="2"/>
    </tableStyle>
    <tableStyle name="시트테스트용-style 511" pivot="0" count="2">
      <tableStyleElement type="firstRowStripe" dxfId="1"/>
      <tableStyleElement type="secondRowStripe" dxfId="2"/>
    </tableStyle>
    <tableStyle name="시트테스트용-style 512" pivot="0" count="2">
      <tableStyleElement type="firstRowStripe" dxfId="2"/>
      <tableStyleElement type="secondRowStripe" dxfId="1"/>
    </tableStyle>
    <tableStyle name="시트테스트용-style 513" pivot="0" count="2">
      <tableStyleElement type="firstRowStripe" dxfId="1"/>
      <tableStyleElement type="secondRowStripe" dxfId="2"/>
    </tableStyle>
    <tableStyle name="시트테스트용-style 514" pivot="0" count="2">
      <tableStyleElement type="firstRowStripe" dxfId="1"/>
      <tableStyleElement type="secondRowStripe" dxfId="2"/>
    </tableStyle>
    <tableStyle name="시트테스트용-style 515" pivot="0" count="2">
      <tableStyleElement type="firstRowStripe" dxfId="1"/>
      <tableStyleElement type="secondRowStripe" dxfId="2"/>
    </tableStyle>
    <tableStyle name="시트테스트용-style 516" pivot="0" count="2">
      <tableStyleElement type="firstRowStripe" dxfId="2"/>
      <tableStyleElement type="secondRowStripe" dxfId="1"/>
    </tableStyle>
    <tableStyle name="시트테스트용-style 517" pivot="0" count="2">
      <tableStyleElement type="firstRowStripe" dxfId="2"/>
      <tableStyleElement type="secondRowStripe" dxfId="1"/>
    </tableStyle>
    <tableStyle name="시트테스트용-style 518" pivot="0" count="2">
      <tableStyleElement type="firstRowStripe" dxfId="2"/>
      <tableStyleElement type="secondRowStripe" dxfId="1"/>
    </tableStyle>
    <tableStyle name="시트테스트용-style 519" pivot="0" count="2">
      <tableStyleElement type="firstRowStripe" dxfId="1"/>
      <tableStyleElement type="secondRowStripe" dxfId="2"/>
    </tableStyle>
    <tableStyle name="시트테스트용-style 520" pivot="0" count="2">
      <tableStyleElement type="firstRowStripe" dxfId="1"/>
      <tableStyleElement type="secondRowStripe" dxfId="2"/>
    </tableStyle>
    <tableStyle name="시트테스트용-style 521" pivot="0" count="2">
      <tableStyleElement type="firstRowStripe" dxfId="1"/>
      <tableStyleElement type="secondRowStripe" dxfId="2"/>
    </tableStyle>
    <tableStyle name="시트테스트용-style 522" pivot="0" count="2">
      <tableStyleElement type="firstRowStripe" dxfId="1"/>
      <tableStyleElement type="secondRowStripe" dxfId="2"/>
    </tableStyle>
    <tableStyle name="시트테스트용-style 523" pivot="0" count="2">
      <tableStyleElement type="firstRowStripe" dxfId="2"/>
      <tableStyleElement type="secondRowStripe" dxfId="1"/>
    </tableStyle>
    <tableStyle name="시트테스트용-style 524" pivot="0" count="2">
      <tableStyleElement type="firstRowStripe" dxfId="2"/>
      <tableStyleElement type="secondRowStripe" dxfId="1"/>
    </tableStyle>
    <tableStyle name="시트테스트용-style 525" pivot="0" count="2">
      <tableStyleElement type="firstRowStripe" dxfId="1"/>
      <tableStyleElement type="secondRowStripe" dxfId="2"/>
    </tableStyle>
    <tableStyle name="시트테스트용-style 526" pivot="0" count="2">
      <tableStyleElement type="firstRowStripe" dxfId="2"/>
      <tableStyleElement type="secondRowStripe" dxfId="1"/>
    </tableStyle>
    <tableStyle name="시트테스트용-style 527" pivot="0" count="2">
      <tableStyleElement type="firstRowStripe" dxfId="1"/>
      <tableStyleElement type="secondRowStripe" dxfId="2"/>
    </tableStyle>
    <tableStyle name="시트테스트용-style 528" pivot="0" count="2">
      <tableStyleElement type="firstRowStripe" dxfId="2"/>
      <tableStyleElement type="secondRowStripe" dxfId="1"/>
    </tableStyle>
    <tableStyle name="시트테스트용-style 529" pivot="0" count="2">
      <tableStyleElement type="firstRowStripe" dxfId="1"/>
      <tableStyleElement type="secondRowStripe" dxfId="2"/>
    </tableStyle>
    <tableStyle name="시트테스트용-style 530" pivot="0" count="2">
      <tableStyleElement type="firstRowStripe" dxfId="1"/>
      <tableStyleElement type="secondRowStripe" dxfId="2"/>
    </tableStyle>
    <tableStyle name="시트테스트용-style 531" pivot="0" count="2">
      <tableStyleElement type="firstRowStripe" dxfId="1"/>
      <tableStyleElement type="secondRowStripe" dxfId="2"/>
    </tableStyle>
    <tableStyle name="시트테스트용-style 532" pivot="0" count="2">
      <tableStyleElement type="firstRowStripe" dxfId="1"/>
      <tableStyleElement type="secondRowStripe" dxfId="2"/>
    </tableStyle>
    <tableStyle name="시트테스트용-style 533" pivot="0" count="2">
      <tableStyleElement type="firstRowStripe" dxfId="2"/>
      <tableStyleElement type="secondRowStripe" dxfId="1"/>
    </tableStyle>
    <tableStyle name="시트테스트용-style 534" pivot="0" count="2">
      <tableStyleElement type="firstRowStripe" dxfId="1"/>
      <tableStyleElement type="secondRowStripe" dxfId="2"/>
    </tableStyle>
    <tableStyle name="시트테스트용-style 535" pivot="0" count="2">
      <tableStyleElement type="firstRowStripe" dxfId="2"/>
      <tableStyleElement type="secondRowStripe" dxfId="1"/>
    </tableStyle>
    <tableStyle name="시트테스트용-style 536" pivot="0" count="2">
      <tableStyleElement type="firstRowStripe" dxfId="2"/>
      <tableStyleElement type="secondRowStripe" dxfId="1"/>
    </tableStyle>
    <tableStyle name="시트테스트용-style 537" pivot="0" count="2">
      <tableStyleElement type="firstRowStripe" dxfId="2"/>
      <tableStyleElement type="secondRowStripe" dxfId="1"/>
    </tableStyle>
    <tableStyle name="시트테스트용-style 538" pivot="0" count="2">
      <tableStyleElement type="firstRowStripe" dxfId="2"/>
      <tableStyleElement type="secondRowStripe" dxfId="1"/>
    </tableStyle>
    <tableStyle name="시트테스트용-style 539" pivot="0" count="2">
      <tableStyleElement type="firstRowStripe" dxfId="1"/>
      <tableStyleElement type="secondRowStripe" dxfId="2"/>
    </tableStyle>
    <tableStyle name="시트테스트용-style 540" pivot="0" count="2">
      <tableStyleElement type="firstRowStripe" dxfId="1"/>
      <tableStyleElement type="secondRowStripe" dxfId="2"/>
    </tableStyle>
    <tableStyle name="시트테스트용-style 541" pivot="0" count="2">
      <tableStyleElement type="firstRowStripe" dxfId="1"/>
      <tableStyleElement type="secondRowStripe" dxfId="2"/>
    </tableStyle>
    <tableStyle name="시트테스트용-style 542" pivot="0" count="2">
      <tableStyleElement type="firstRowStripe" dxfId="2"/>
      <tableStyleElement type="secondRowStripe" dxfId="1"/>
    </tableStyle>
    <tableStyle name="시트테스트용-style 543" pivot="0" count="2">
      <tableStyleElement type="firstRowStripe" dxfId="1"/>
      <tableStyleElement type="secondRowStripe" dxfId="2"/>
    </tableStyle>
    <tableStyle name="시트테스트용-style 544" pivot="0" count="2">
      <tableStyleElement type="firstRowStripe" dxfId="2"/>
      <tableStyleElement type="secondRowStripe" dxfId="1"/>
    </tableStyle>
    <tableStyle name="시트테스트용-style 545" pivot="0" count="2">
      <tableStyleElement type="firstRowStripe" dxfId="1"/>
      <tableStyleElement type="secondRowStripe" dxfId="2"/>
    </tableStyle>
    <tableStyle name="시트테스트용-style 546" pivot="0" count="2">
      <tableStyleElement type="firstRowStripe" dxfId="2"/>
      <tableStyleElement type="secondRowStripe" dxfId="1"/>
    </tableStyle>
    <tableStyle name="시트테스트용-style 547" pivot="0" count="2">
      <tableStyleElement type="firstRowStripe" dxfId="2"/>
      <tableStyleElement type="secondRowStripe" dxfId="1"/>
    </tableStyle>
    <tableStyle name="시트테스트용-style 548" pivot="0" count="2">
      <tableStyleElement type="firstRowStripe" dxfId="1"/>
      <tableStyleElement type="secondRowStripe" dxfId="2"/>
    </tableStyle>
    <tableStyle name="시트테스트용-style 549" pivot="0" count="2">
      <tableStyleElement type="firstRowStripe" dxfId="1"/>
      <tableStyleElement type="secondRowStripe" dxfId="2"/>
    </tableStyle>
    <tableStyle name="시트테스트용-style 550" pivot="0" count="2">
      <tableStyleElement type="firstRowStripe" dxfId="2"/>
      <tableStyleElement type="secondRowStripe" dxfId="1"/>
    </tableStyle>
    <tableStyle name="시트테스트용-style 551" pivot="0" count="2">
      <tableStyleElement type="firstRowStripe" dxfId="2"/>
      <tableStyleElement type="secondRowStripe" dxfId="1"/>
    </tableStyle>
    <tableStyle name="시트테스트용-style 552" pivot="0" count="2">
      <tableStyleElement type="firstRowStripe" dxfId="2"/>
      <tableStyleElement type="secondRowStripe" dxfId="1"/>
    </tableStyle>
    <tableStyle name="시트테스트용-style 553" pivot="0" count="2">
      <tableStyleElement type="firstRowStripe" dxfId="2"/>
      <tableStyleElement type="secondRowStripe" dxfId="1"/>
    </tableStyle>
    <tableStyle name="시트테스트용-style 554" pivot="0" count="2">
      <tableStyleElement type="firstRowStripe" dxfId="1"/>
      <tableStyleElement type="secondRowStripe" dxfId="2"/>
    </tableStyle>
    <tableStyle name="시트테스트용-style 555" pivot="0" count="2">
      <tableStyleElement type="firstRowStripe" dxfId="1"/>
      <tableStyleElement type="secondRowStripe" dxfId="2"/>
    </tableStyle>
    <tableStyle name="시트테스트용-style 556" pivot="0" count="2">
      <tableStyleElement type="firstRowStripe" dxfId="2"/>
      <tableStyleElement type="secondRowStripe" dxfId="1"/>
    </tableStyle>
    <tableStyle name="시트테스트용-style 557" pivot="0" count="2">
      <tableStyleElement type="firstRowStripe" dxfId="2"/>
      <tableStyleElement type="secondRowStripe" dxfId="1"/>
    </tableStyle>
    <tableStyle name="시트테스트용-style 558" pivot="0" count="2">
      <tableStyleElement type="firstRowStripe" dxfId="2"/>
      <tableStyleElement type="secondRowStripe" dxfId="1"/>
    </tableStyle>
    <tableStyle name="시트테스트용-style 559" pivot="0" count="2">
      <tableStyleElement type="firstRowStripe" dxfId="1"/>
      <tableStyleElement type="secondRowStripe" dxfId="2"/>
    </tableStyle>
    <tableStyle name="시트테스트용-style 560" pivot="0" count="2">
      <tableStyleElement type="firstRowStripe" dxfId="2"/>
      <tableStyleElement type="secondRowStripe" dxfId="1"/>
    </tableStyle>
    <tableStyle name="시트테스트용-style 561" pivot="0" count="2">
      <tableStyleElement type="firstRowStripe" dxfId="2"/>
      <tableStyleElement type="secondRowStripe" dxfId="1"/>
    </tableStyle>
    <tableStyle name="시트테스트용-style 562" pivot="0" count="2">
      <tableStyleElement type="firstRowStripe" dxfId="2"/>
      <tableStyleElement type="secondRowStripe" dxfId="1"/>
    </tableStyle>
    <tableStyle name="시트테스트용-style 563" pivot="0" count="2">
      <tableStyleElement type="firstRowStripe" dxfId="1"/>
      <tableStyleElement type="secondRowStripe" dxfId="2"/>
    </tableStyle>
    <tableStyle name="시트테스트용-style 564" pivot="0" count="2">
      <tableStyleElement type="firstRowStripe" dxfId="1"/>
      <tableStyleElement type="secondRowStripe" dxfId="2"/>
    </tableStyle>
    <tableStyle name="시트테스트용-style 565" pivot="0" count="2">
      <tableStyleElement type="firstRowStripe" dxfId="1"/>
      <tableStyleElement type="secondRowStripe" dxfId="2"/>
    </tableStyle>
    <tableStyle name="시트테스트용-style 566" pivot="0" count="2">
      <tableStyleElement type="firstRowStripe" dxfId="1"/>
      <tableStyleElement type="secondRowStripe" dxfId="2"/>
    </tableStyle>
    <tableStyle name="시트테스트용-style 567" pivot="0" count="2">
      <tableStyleElement type="firstRowStripe" dxfId="1"/>
      <tableStyleElement type="secondRowStripe" dxfId="2"/>
    </tableStyle>
    <tableStyle name="시트테스트용-style 568" pivot="0" count="2">
      <tableStyleElement type="firstRowStripe" dxfId="1"/>
      <tableStyleElement type="secondRowStripe" dxfId="2"/>
    </tableStyle>
    <tableStyle name="시트테스트용-style 569" pivot="0" count="2">
      <tableStyleElement type="firstRowStripe" dxfId="1"/>
      <tableStyleElement type="secondRowStripe" dxfId="2"/>
    </tableStyle>
    <tableStyle name="시트테스트용-style 570" pivot="0" count="2">
      <tableStyleElement type="firstRowStripe" dxfId="1"/>
      <tableStyleElement type="secondRowStripe" dxfId="2"/>
    </tableStyle>
    <tableStyle name="시트테스트용-style 571" pivot="0" count="2">
      <tableStyleElement type="firstRowStripe" dxfId="1"/>
      <tableStyleElement type="secondRowStripe" dxfId="2"/>
    </tableStyle>
    <tableStyle name="시트테스트용-style 572" pivot="0" count="2">
      <tableStyleElement type="firstRowStripe" dxfId="2"/>
      <tableStyleElement type="secondRowStripe" dxfId="1"/>
    </tableStyle>
    <tableStyle name="시트테스트용-style 573" pivot="0" count="2">
      <tableStyleElement type="firstRowStripe" dxfId="1"/>
      <tableStyleElement type="secondRowStripe" dxfId="2"/>
    </tableStyle>
    <tableStyle name="시트테스트용-style 574" pivot="0" count="2">
      <tableStyleElement type="firstRowStripe" dxfId="1"/>
      <tableStyleElement type="secondRowStripe" dxfId="2"/>
    </tableStyle>
    <tableStyle name="시트테스트용-style 575" pivot="0" count="2">
      <tableStyleElement type="firstRowStripe" dxfId="2"/>
      <tableStyleElement type="secondRowStripe" dxfId="1"/>
    </tableStyle>
    <tableStyle name="시트테스트용-style 576" pivot="0" count="2">
      <tableStyleElement type="firstRowStripe" dxfId="2"/>
      <tableStyleElement type="secondRowStripe" dxfId="1"/>
    </tableStyle>
    <tableStyle name="시트테스트용-style 577" pivot="0" count="2">
      <tableStyleElement type="firstRowStripe" dxfId="1"/>
      <tableStyleElement type="secondRowStripe" dxfId="2"/>
    </tableStyle>
    <tableStyle name="시트테스트용-style 578" pivot="0" count="2">
      <tableStyleElement type="firstRowStripe" dxfId="1"/>
      <tableStyleElement type="secondRowStripe" dxfId="2"/>
    </tableStyle>
    <tableStyle name="시트테스트용-style 579" pivot="0" count="2">
      <tableStyleElement type="firstRowStripe" dxfId="1"/>
      <tableStyleElement type="secondRowStripe" dxfId="2"/>
    </tableStyle>
    <tableStyle name="시트테스트용-style 580" pivot="0" count="2">
      <tableStyleElement type="firstRowStripe" dxfId="2"/>
      <tableStyleElement type="secondRowStripe" dxfId="1"/>
    </tableStyle>
    <tableStyle name="시트테스트용-style 581" pivot="0" count="2">
      <tableStyleElement type="firstRowStripe" dxfId="1"/>
      <tableStyleElement type="secondRowStripe" dxfId="2"/>
    </tableStyle>
    <tableStyle name="시트테스트용-style 582" pivot="0" count="2">
      <tableStyleElement type="firstRowStripe" dxfId="2"/>
      <tableStyleElement type="secondRowStripe" dxfId="1"/>
    </tableStyle>
    <tableStyle name="시트테스트용-style 583" pivot="0" count="2">
      <tableStyleElement type="firstRowStripe" dxfId="1"/>
      <tableStyleElement type="secondRowStripe" dxfId="2"/>
    </tableStyle>
    <tableStyle name="시트테스트용-style 584" pivot="0" count="2">
      <tableStyleElement type="firstRowStripe" dxfId="2"/>
      <tableStyleElement type="secondRowStripe" dxfId="1"/>
    </tableStyle>
    <tableStyle name="시트테스트용-style 585" pivot="0" count="2">
      <tableStyleElement type="firstRowStripe" dxfId="1"/>
      <tableStyleElement type="secondRowStripe" dxfId="2"/>
    </tableStyle>
    <tableStyle name="시트테스트용-style 586" pivot="0" count="2">
      <tableStyleElement type="firstRowStripe" dxfId="1"/>
      <tableStyleElement type="secondRowStripe" dxfId="2"/>
    </tableStyle>
    <tableStyle name="시트테스트용-style 587" pivot="0" count="2">
      <tableStyleElement type="firstRowStripe" dxfId="2"/>
      <tableStyleElement type="secondRowStripe" dxfId="1"/>
    </tableStyle>
    <tableStyle name="시트테스트용-style 588" pivot="0" count="2">
      <tableStyleElement type="firstRowStripe" dxfId="1"/>
      <tableStyleElement type="secondRowStripe" dxfId="2"/>
    </tableStyle>
    <tableStyle name="시트테스트용-style 589" pivot="0" count="2">
      <tableStyleElement type="firstRowStripe" dxfId="2"/>
      <tableStyleElement type="secondRowStripe" dxfId="1"/>
    </tableStyle>
    <tableStyle name="시트테스트용-style 590" pivot="0" count="2">
      <tableStyleElement type="firstRowStripe" dxfId="2"/>
      <tableStyleElement type="secondRowStripe" dxfId="1"/>
    </tableStyle>
    <tableStyle name="시트테스트용-style 591" pivot="0" count="2">
      <tableStyleElement type="firstRowStripe" dxfId="2"/>
      <tableStyleElement type="secondRowStripe" dxfId="1"/>
    </tableStyle>
    <tableStyle name="시트테스트용-style 592" pivot="0" count="2">
      <tableStyleElement type="firstRowStripe" dxfId="2"/>
      <tableStyleElement type="secondRowStripe" dxfId="1"/>
    </tableStyle>
    <tableStyle name="시트테스트용-style 593" pivot="0" count="2">
      <tableStyleElement type="firstRowStripe" dxfId="1"/>
      <tableStyleElement type="secondRowStripe" dxfId="2"/>
    </tableStyle>
    <tableStyle name="시트테스트용-style 594" pivot="0" count="2">
      <tableStyleElement type="firstRowStripe" dxfId="1"/>
      <tableStyleElement type="secondRowStripe" dxfId="2"/>
    </tableStyle>
    <tableStyle name="시트테스트용-style 595" pivot="0" count="2">
      <tableStyleElement type="firstRowStripe" dxfId="1"/>
      <tableStyleElement type="secondRowStripe" dxfId="2"/>
    </tableStyle>
    <tableStyle name="시트테스트용-style 596" pivot="0" count="2">
      <tableStyleElement type="firstRowStripe" dxfId="1"/>
      <tableStyleElement type="secondRowStripe" dxfId="2"/>
    </tableStyle>
    <tableStyle name="시트테스트용-style 597" pivot="0" count="2">
      <tableStyleElement type="firstRowStripe" dxfId="1"/>
      <tableStyleElement type="secondRowStripe" dxfId="2"/>
    </tableStyle>
    <tableStyle name="시트테스트용-style 598" pivot="0" count="2">
      <tableStyleElement type="firstRowStripe" dxfId="2"/>
      <tableStyleElement type="secondRowStripe" dxfId="1"/>
    </tableStyle>
    <tableStyle name="시트테스트용-style 599" pivot="0" count="2">
      <tableStyleElement type="firstRowStripe" dxfId="1"/>
      <tableStyleElement type="secondRowStripe" dxfId="2"/>
    </tableStyle>
    <tableStyle name="시트테스트용-style 600" pivot="0" count="2">
      <tableStyleElement type="firstRowStripe" dxfId="1"/>
      <tableStyleElement type="secondRowStripe" dxfId="2"/>
    </tableStyle>
    <tableStyle name="시트테스트용-style 601" pivot="0" count="2">
      <tableStyleElement type="firstRowStripe" dxfId="1"/>
      <tableStyleElement type="secondRowStripe" dxfId="2"/>
    </tableStyle>
    <tableStyle name="시트테스트용-style 602" pivot="0" count="2">
      <tableStyleElement type="firstRowStripe" dxfId="1"/>
      <tableStyleElement type="secondRowStripe" dxfId="2"/>
    </tableStyle>
    <tableStyle name="시트테스트용-style 603" pivot="0" count="2">
      <tableStyleElement type="firstRowStripe" dxfId="1"/>
      <tableStyleElement type="secondRowStripe" dxfId="2"/>
    </tableStyle>
    <tableStyle name="시트테스트용-style 604" pivot="0" count="2">
      <tableStyleElement type="firstRowStripe" dxfId="2"/>
      <tableStyleElement type="secondRowStripe" dxfId="1"/>
    </tableStyle>
    <tableStyle name="시트테스트용-style 605" pivot="0" count="2">
      <tableStyleElement type="firstRowStripe" dxfId="1"/>
      <tableStyleElement type="secondRowStripe" dxfId="2"/>
    </tableStyle>
    <tableStyle name="시트테스트용-style 606" pivot="0" count="2">
      <tableStyleElement type="firstRowStripe" dxfId="1"/>
      <tableStyleElement type="secondRowStripe" dxfId="2"/>
    </tableStyle>
    <tableStyle name="시트테스트용-style 607" pivot="0" count="2">
      <tableStyleElement type="firstRowStripe" dxfId="2"/>
      <tableStyleElement type="secondRowStripe" dxfId="1"/>
    </tableStyle>
    <tableStyle name="시트테스트용-style 608" pivot="0" count="2">
      <tableStyleElement type="firstRowStripe" dxfId="1"/>
      <tableStyleElement type="secondRowStripe" dxfId="2"/>
    </tableStyle>
    <tableStyle name="시트테스트용-style 609" pivot="0" count="2">
      <tableStyleElement type="firstRowStripe" dxfId="1"/>
      <tableStyleElement type="secondRowStripe" dxfId="2"/>
    </tableStyle>
    <tableStyle name="시트테스트용-style 610" pivot="0" count="2">
      <tableStyleElement type="firstRowStripe" dxfId="1"/>
      <tableStyleElement type="secondRowStripe" dxfId="2"/>
    </tableStyle>
    <tableStyle name="시트테스트용-style 611" pivot="0" count="2">
      <tableStyleElement type="firstRowStripe" dxfId="1"/>
      <tableStyleElement type="secondRowStripe" dxfId="2"/>
    </tableStyle>
    <tableStyle name="시트테스트용-style 612" pivot="0" count="2">
      <tableStyleElement type="firstRowStripe" dxfId="1"/>
      <tableStyleElement type="secondRowStripe" dxfId="2"/>
    </tableStyle>
    <tableStyle name="시트테스트용-style 613" pivot="0" count="2">
      <tableStyleElement type="firstRowStripe" dxfId="1"/>
      <tableStyleElement type="secondRowStripe" dxfId="2"/>
    </tableStyle>
    <tableStyle name="시트테스트용-style 614" pivot="0" count="2">
      <tableStyleElement type="firstRowStripe" dxfId="1"/>
      <tableStyleElement type="secondRowStripe" dxfId="2"/>
    </tableStyle>
    <tableStyle name="시트테스트용-style 615" pivot="0" count="2">
      <tableStyleElement type="firstRowStripe" dxfId="2"/>
      <tableStyleElement type="secondRowStripe" dxfId="1"/>
    </tableStyle>
    <tableStyle name="시트테스트용-style 616" pivot="0" count="2">
      <tableStyleElement type="firstRowStripe" dxfId="1"/>
      <tableStyleElement type="secondRowStripe" dxfId="2"/>
    </tableStyle>
    <tableStyle name="시트테스트용-style 617" pivot="0" count="2">
      <tableStyleElement type="firstRowStripe" dxfId="1"/>
      <tableStyleElement type="secondRowStripe" dxfId="2"/>
    </tableStyle>
    <tableStyle name="시트테스트용-style 618" pivot="0" count="2">
      <tableStyleElement type="firstRowStripe" dxfId="1"/>
      <tableStyleElement type="secondRowStripe" dxfId="2"/>
    </tableStyle>
    <tableStyle name="시트테스트용-style 619" pivot="0" count="2">
      <tableStyleElement type="firstRowStripe" dxfId="1"/>
      <tableStyleElement type="secondRowStripe" dxfId="2"/>
    </tableStyle>
    <tableStyle name="시트테스트용-style 620" pivot="0" count="2">
      <tableStyleElement type="firstRowStripe" dxfId="1"/>
      <tableStyleElement type="secondRowStripe" dxfId="2"/>
    </tableStyle>
    <tableStyle name="시트테스트용-style 621" pivot="0" count="2">
      <tableStyleElement type="firstRowStripe" dxfId="2"/>
      <tableStyleElement type="secondRowStripe" dxfId="1"/>
    </tableStyle>
    <tableStyle name="시트테스트용-style 622" pivot="0" count="2">
      <tableStyleElement type="firstRowStripe" dxfId="2"/>
      <tableStyleElement type="secondRowStripe" dxfId="1"/>
    </tableStyle>
    <tableStyle name="시트테스트용-style 623" pivot="0" count="2">
      <tableStyleElement type="firstRowStripe" dxfId="1"/>
      <tableStyleElement type="secondRowStripe" dxfId="2"/>
    </tableStyle>
    <tableStyle name="시트테스트용-style 624" pivot="0" count="2">
      <tableStyleElement type="firstRowStripe" dxfId="2"/>
      <tableStyleElement type="secondRowStripe" dxfId="1"/>
    </tableStyle>
    <tableStyle name="시트테스트용-style 625" pivot="0" count="2">
      <tableStyleElement type="firstRowStripe" dxfId="1"/>
      <tableStyleElement type="secondRowStripe" dxfId="2"/>
    </tableStyle>
    <tableStyle name="시트테스트용-style 626" pivot="0" count="2">
      <tableStyleElement type="firstRowStripe" dxfId="1"/>
      <tableStyleElement type="secondRowStripe" dxfId="2"/>
    </tableStyle>
    <tableStyle name="시트테스트용-style 627" pivot="0" count="2">
      <tableStyleElement type="firstRowStripe" dxfId="2"/>
      <tableStyleElement type="secondRowStripe" dxfId="1"/>
    </tableStyle>
    <tableStyle name="시트테스트용-style 628" pivot="0" count="2">
      <tableStyleElement type="firstRowStripe" dxfId="2"/>
      <tableStyleElement type="secondRowStripe" dxfId="1"/>
    </tableStyle>
    <tableStyle name="시트테스트용-style 629" pivot="0" count="2">
      <tableStyleElement type="firstRowStripe" dxfId="2"/>
      <tableStyleElement type="secondRowStripe" dxfId="1"/>
    </tableStyle>
    <tableStyle name="시트테스트용-style 630" pivot="0" count="2">
      <tableStyleElement type="firstRowStripe" dxfId="1"/>
      <tableStyleElement type="secondRowStripe" dxfId="2"/>
    </tableStyle>
    <tableStyle name="시트테스트용-style 631" pivot="0" count="2">
      <tableStyleElement type="firstRowStripe" dxfId="2"/>
      <tableStyleElement type="secondRowStripe" dxfId="1"/>
    </tableStyle>
    <tableStyle name="시트테스트용-style 632" pivot="0" count="2">
      <tableStyleElement type="firstRowStripe" dxfId="2"/>
      <tableStyleElement type="secondRowStripe" dxfId="1"/>
    </tableStyle>
    <tableStyle name="시트테스트용-style 633" pivot="0" count="2">
      <tableStyleElement type="firstRowStripe" dxfId="1"/>
      <tableStyleElement type="secondRowStripe" dxfId="2"/>
    </tableStyle>
    <tableStyle name="시트테스트용-style 634" pivot="0" count="2">
      <tableStyleElement type="firstRowStripe" dxfId="2"/>
      <tableStyleElement type="secondRowStripe" dxfId="1"/>
    </tableStyle>
    <tableStyle name="시트테스트용-style 635" pivot="0" count="2">
      <tableStyleElement type="firstRowStripe" dxfId="1"/>
      <tableStyleElement type="secondRowStripe" dxfId="2"/>
    </tableStyle>
    <tableStyle name="시트테스트용-style 636" pivot="0" count="2">
      <tableStyleElement type="firstRowStripe" dxfId="1"/>
      <tableStyleElement type="secondRowStripe" dxfId="2"/>
    </tableStyle>
    <tableStyle name="시트테스트용-style 637" pivot="0" count="2">
      <tableStyleElement type="firstRowStripe" dxfId="2"/>
      <tableStyleElement type="secondRowStripe" dxfId="1"/>
    </tableStyle>
    <tableStyle name="시트테스트용-style 638" pivot="0" count="2">
      <tableStyleElement type="firstRowStripe" dxfId="2"/>
      <tableStyleElement type="secondRowStripe" dxfId="1"/>
    </tableStyle>
    <tableStyle name="시트테스트용-style 639" pivot="0" count="2">
      <tableStyleElement type="firstRowStripe" dxfId="1"/>
      <tableStyleElement type="secondRowStripe" dxfId="2"/>
    </tableStyle>
    <tableStyle name="시트테스트용-style 640" pivot="0" count="2">
      <tableStyleElement type="firstRowStripe" dxfId="2"/>
      <tableStyleElement type="secondRowStripe" dxfId="1"/>
    </tableStyle>
    <tableStyle name="시트테스트용-style 641" pivot="0" count="2">
      <tableStyleElement type="firstRowStripe" dxfId="2"/>
      <tableStyleElement type="secondRowStripe" dxfId="1"/>
    </tableStyle>
    <tableStyle name="시트테스트용-style 642" pivot="0" count="2">
      <tableStyleElement type="firstRowStripe" dxfId="1"/>
      <tableStyleElement type="secondRowStripe" dxfId="2"/>
    </tableStyle>
    <tableStyle name="시트테스트용-style 643" pivot="0" count="2">
      <tableStyleElement type="firstRowStripe" dxfId="1"/>
      <tableStyleElement type="secondRowStripe" dxfId="2"/>
    </tableStyle>
    <tableStyle name="시트테스트용-style 644" pivot="0" count="2">
      <tableStyleElement type="firstRowStripe" dxfId="2"/>
      <tableStyleElement type="secondRowStripe" dxfId="1"/>
    </tableStyle>
    <tableStyle name="시트테스트용-style 645" pivot="0" count="2">
      <tableStyleElement type="firstRowStripe" dxfId="2"/>
      <tableStyleElement type="secondRowStripe" dxfId="1"/>
    </tableStyle>
    <tableStyle name="시트테스트용-style 646" pivot="0" count="2">
      <tableStyleElement type="firstRowStripe" dxfId="1"/>
      <tableStyleElement type="secondRowStripe" dxfId="2"/>
    </tableStyle>
    <tableStyle name="시트테스트용-style 647" pivot="0" count="2">
      <tableStyleElement type="firstRowStripe" dxfId="1"/>
      <tableStyleElement type="secondRowStripe" dxfId="2"/>
    </tableStyle>
    <tableStyle name="시트테스트용-style 648" pivot="0" count="2">
      <tableStyleElement type="firstRowStripe" dxfId="2"/>
      <tableStyleElement type="secondRowStripe" dxfId="1"/>
    </tableStyle>
    <tableStyle name="시트테스트용-style 649" pivot="0" count="2">
      <tableStyleElement type="firstRowStripe" dxfId="1"/>
      <tableStyleElement type="secondRowStripe" dxfId="2"/>
    </tableStyle>
    <tableStyle name="시트테스트용-style 650" pivot="0" count="2">
      <tableStyleElement type="firstRowStripe" dxfId="2"/>
      <tableStyleElement type="secondRowStripe" dxfId="1"/>
    </tableStyle>
    <tableStyle name="시트테스트용-style 651" pivot="0" count="2">
      <tableStyleElement type="firstRowStripe" dxfId="2"/>
      <tableStyleElement type="secondRowStripe" dxfId="1"/>
    </tableStyle>
    <tableStyle name="시트테스트용-style 652" pivot="0" count="2">
      <tableStyleElement type="firstRowStripe" dxfId="2"/>
      <tableStyleElement type="secondRowStripe" dxfId="1"/>
    </tableStyle>
    <tableStyle name="시트테스트용-style 653" pivot="0" count="2">
      <tableStyleElement type="firstRowStripe" dxfId="1"/>
      <tableStyleElement type="secondRowStripe" dxfId="2"/>
    </tableStyle>
    <tableStyle name="시트테스트용-style 654" pivot="0" count="2">
      <tableStyleElement type="firstRowStripe" dxfId="2"/>
      <tableStyleElement type="secondRowStripe" dxfId="1"/>
    </tableStyle>
    <tableStyle name="시트테스트용-style 655" pivot="0" count="2">
      <tableStyleElement type="firstRowStripe" dxfId="1"/>
      <tableStyleElement type="secondRowStripe" dxfId="2"/>
    </tableStyle>
    <tableStyle name="시트테스트용-style 656" pivot="0" count="2">
      <tableStyleElement type="firstRowStripe" dxfId="2"/>
      <tableStyleElement type="secondRowStripe" dxfId="1"/>
    </tableStyle>
    <tableStyle name="시트테스트용-style 657" pivot="0" count="2">
      <tableStyleElement type="firstRowStripe" dxfId="2"/>
      <tableStyleElement type="secondRowStripe" dxfId="1"/>
    </tableStyle>
    <tableStyle name="시트테스트용-style 658" pivot="0" count="2">
      <tableStyleElement type="firstRowStripe" dxfId="1"/>
      <tableStyleElement type="secondRowStripe" dxfId="2"/>
    </tableStyle>
    <tableStyle name="시트테스트용-style 659" pivot="0" count="2">
      <tableStyleElement type="firstRowStripe" dxfId="2"/>
      <tableStyleElement type="secondRowStripe" dxfId="1"/>
    </tableStyle>
    <tableStyle name="시트테스트용-style 660" pivot="0" count="2">
      <tableStyleElement type="firstRowStripe" dxfId="2"/>
      <tableStyleElement type="secondRowStripe" dxfId="1"/>
    </tableStyle>
    <tableStyle name="시트테스트용-style 661" pivot="0" count="2">
      <tableStyleElement type="firstRowStripe" dxfId="1"/>
      <tableStyleElement type="secondRowStripe" dxfId="2"/>
    </tableStyle>
    <tableStyle name="시트테스트용-style 662" pivot="0" count="2">
      <tableStyleElement type="firstRowStripe" dxfId="1"/>
      <tableStyleElement type="secondRowStripe" dxfId="2"/>
    </tableStyle>
    <tableStyle name="시트테스트용-style 663" pivot="0" count="2">
      <tableStyleElement type="firstRowStripe" dxfId="2"/>
      <tableStyleElement type="secondRowStripe" dxfId="1"/>
    </tableStyle>
    <tableStyle name="시트테스트용-style 664" pivot="0" count="2">
      <tableStyleElement type="firstRowStripe" dxfId="2"/>
      <tableStyleElement type="secondRowStripe" dxfId="1"/>
    </tableStyle>
    <tableStyle name="시트테스트용-style 665" pivot="0" count="2">
      <tableStyleElement type="firstRowStripe" dxfId="1"/>
      <tableStyleElement type="secondRowStripe" dxfId="2"/>
    </tableStyle>
    <tableStyle name="시트테스트용-style 666" pivot="0" count="2">
      <tableStyleElement type="firstRowStripe" dxfId="1"/>
      <tableStyleElement type="secondRowStripe" dxfId="2"/>
    </tableStyle>
    <tableStyle name="시트테스트용-style 667" pivot="0" count="2">
      <tableStyleElement type="firstRowStripe" dxfId="1"/>
      <tableStyleElement type="secondRowStripe" dxfId="2"/>
    </tableStyle>
    <tableStyle name="시트테스트용-style 668" pivot="0" count="2">
      <tableStyleElement type="firstRowStripe" dxfId="2"/>
      <tableStyleElement type="secondRowStripe" dxfId="1"/>
    </tableStyle>
    <tableStyle name="시트테스트용-style 669" pivot="0" count="2">
      <tableStyleElement type="firstRowStripe" dxfId="2"/>
      <tableStyleElement type="secondRowStripe" dxfId="1"/>
    </tableStyle>
    <tableStyle name="시트테스트용-style 670" pivot="0" count="2">
      <tableStyleElement type="firstRowStripe" dxfId="2"/>
      <tableStyleElement type="secondRowStripe" dxfId="1"/>
    </tableStyle>
    <tableStyle name="시트테스트용-style 671" pivot="0" count="2">
      <tableStyleElement type="firstRowStripe" dxfId="1"/>
      <tableStyleElement type="secondRowStripe" dxfId="2"/>
    </tableStyle>
    <tableStyle name="시트테스트용-style 672" pivot="0" count="2">
      <tableStyleElement type="firstRowStripe" dxfId="1"/>
      <tableStyleElement type="secondRowStripe" dxfId="2"/>
    </tableStyle>
    <tableStyle name="시트테스트용-style 673" pivot="0" count="2">
      <tableStyleElement type="firstRowStripe" dxfId="2"/>
      <tableStyleElement type="secondRowStripe" dxfId="1"/>
    </tableStyle>
    <tableStyle name="시트테스트용-style 674" pivot="0" count="2">
      <tableStyleElement type="firstRowStripe" dxfId="1"/>
      <tableStyleElement type="secondRowStripe" dxfId="2"/>
    </tableStyle>
    <tableStyle name="시트테스트용-style 675" pivot="0" count="2">
      <tableStyleElement type="firstRowStripe" dxfId="2"/>
      <tableStyleElement type="secondRowStripe" dxfId="1"/>
    </tableStyle>
    <tableStyle name="시트테스트용-style 676" pivot="0" count="2">
      <tableStyleElement type="firstRowStripe" dxfId="1"/>
      <tableStyleElement type="secondRowStripe" dxfId="2"/>
    </tableStyle>
    <tableStyle name="시트테스트용-style 677" pivot="0" count="2">
      <tableStyleElement type="firstRowStripe" dxfId="1"/>
      <tableStyleElement type="secondRowStripe" dxfId="2"/>
    </tableStyle>
    <tableStyle name="시트테스트용-style 678" pivot="0" count="2">
      <tableStyleElement type="firstRowStripe" dxfId="2"/>
      <tableStyleElement type="secondRowStripe" dxfId="1"/>
    </tableStyle>
    <tableStyle name="시트테스트용-style 679" pivot="0" count="2">
      <tableStyleElement type="firstRowStripe" dxfId="1"/>
      <tableStyleElement type="secondRowStripe" dxfId="2"/>
    </tableStyle>
    <tableStyle name="시트테스트용-style 680" pivot="0" count="2">
      <tableStyleElement type="firstRowStripe" dxfId="1"/>
      <tableStyleElement type="secondRowStripe" dxfId="2"/>
    </tableStyle>
    <tableStyle name="시트테스트용-style 681" pivot="0" count="2">
      <tableStyleElement type="firstRowStripe" dxfId="1"/>
      <tableStyleElement type="secondRowStripe" dxfId="2"/>
    </tableStyle>
    <tableStyle name="시트테스트용-style 682" pivot="0" count="2">
      <tableStyleElement type="firstRowStripe" dxfId="2"/>
      <tableStyleElement type="secondRowStripe" dxfId="1"/>
    </tableStyle>
    <tableStyle name="시트테스트용-style 683" pivot="0" count="2">
      <tableStyleElement type="firstRowStripe" dxfId="2"/>
      <tableStyleElement type="secondRowStripe" dxfId="1"/>
    </tableStyle>
    <tableStyle name="시트테스트용-style 684" pivot="0" count="2">
      <tableStyleElement type="firstRowStripe" dxfId="1"/>
      <tableStyleElement type="secondRowStripe" dxfId="2"/>
    </tableStyle>
    <tableStyle name="시트테스트용-style 685" pivot="0" count="2">
      <tableStyleElement type="firstRowStripe" dxfId="2"/>
      <tableStyleElement type="secondRowStripe" dxfId="1"/>
    </tableStyle>
    <tableStyle name="시트테스트용-style 686" pivot="0" count="2">
      <tableStyleElement type="firstRowStripe" dxfId="1"/>
      <tableStyleElement type="secondRowStripe" dxfId="2"/>
    </tableStyle>
    <tableStyle name="시트테스트용-style 687" pivot="0" count="2">
      <tableStyleElement type="firstRowStripe" dxfId="2"/>
      <tableStyleElement type="secondRowStripe" dxfId="1"/>
    </tableStyle>
    <tableStyle name="시트테스트용-style 688" pivot="0" count="2">
      <tableStyleElement type="firstRowStripe" dxfId="1"/>
      <tableStyleElement type="secondRowStripe" dxfId="2"/>
    </tableStyle>
    <tableStyle name="시트테스트용-style 689" pivot="0" count="2">
      <tableStyleElement type="firstRowStripe" dxfId="2"/>
      <tableStyleElement type="secondRowStripe" dxfId="1"/>
    </tableStyle>
    <tableStyle name="시트테스트용-style 690" pivot="0" count="2">
      <tableStyleElement type="firstRowStripe" dxfId="2"/>
      <tableStyleElement type="secondRowStripe" dxfId="1"/>
    </tableStyle>
    <tableStyle name="시트테스트용-style 691" pivot="0" count="2">
      <tableStyleElement type="firstRowStripe" dxfId="1"/>
      <tableStyleElement type="secondRowStripe" dxfId="2"/>
    </tableStyle>
    <tableStyle name="시트테스트용-style 692" pivot="0" count="2">
      <tableStyleElement type="firstRowStripe" dxfId="1"/>
      <tableStyleElement type="secondRowStripe" dxfId="2"/>
    </tableStyle>
    <tableStyle name="시트테스트용-style 693" pivot="0" count="2">
      <tableStyleElement type="firstRowStripe" dxfId="1"/>
      <tableStyleElement type="secondRowStripe" dxfId="2"/>
    </tableStyle>
    <tableStyle name="시트테스트용-style 694" pivot="0" count="2">
      <tableStyleElement type="firstRowStripe" dxfId="2"/>
      <tableStyleElement type="secondRowStripe" dxfId="1"/>
    </tableStyle>
    <tableStyle name="시트테스트용-style 695" pivot="0" count="2">
      <tableStyleElement type="firstRowStripe" dxfId="1"/>
      <tableStyleElement type="secondRowStripe" dxfId="2"/>
    </tableStyle>
    <tableStyle name="시트테스트용-style 696" pivot="0" count="2">
      <tableStyleElement type="firstRowStripe" dxfId="2"/>
      <tableStyleElement type="secondRowStripe" dxfId="1"/>
    </tableStyle>
    <tableStyle name="시트테스트용-style 697" pivot="0" count="2">
      <tableStyleElement type="firstRowStripe" dxfId="1"/>
      <tableStyleElement type="secondRowStripe" dxfId="2"/>
    </tableStyle>
    <tableStyle name="시트테스트용-style 698" pivot="0" count="2">
      <tableStyleElement type="firstRowStripe" dxfId="1"/>
      <tableStyleElement type="secondRowStripe" dxfId="2"/>
    </tableStyle>
    <tableStyle name="시트테스트용-style 699" pivot="0" count="2">
      <tableStyleElement type="firstRowStripe" dxfId="1"/>
      <tableStyleElement type="secondRowStripe" dxfId="2"/>
    </tableStyle>
    <tableStyle name="시트테스트용-style 700" pivot="0" count="2">
      <tableStyleElement type="firstRowStripe" dxfId="1"/>
      <tableStyleElement type="secondRowStripe" dxfId="2"/>
    </tableStyle>
    <tableStyle name="시트테스트용-style 701" pivot="0" count="2">
      <tableStyleElement type="firstRowStripe" dxfId="1"/>
      <tableStyleElement type="secondRowStripe" dxfId="2"/>
    </tableStyle>
    <tableStyle name="시트테스트용-style 702" pivot="0" count="2">
      <tableStyleElement type="firstRowStripe" dxfId="1"/>
      <tableStyleElement type="secondRowStripe" dxfId="2"/>
    </tableStyle>
    <tableStyle name="시트테스트용-style 703" pivot="0" count="2">
      <tableStyleElement type="firstRowStripe" dxfId="1"/>
      <tableStyleElement type="secondRowStripe" dxfId="2"/>
    </tableStyle>
    <tableStyle name="시트테스트용-style 704" pivot="0" count="2">
      <tableStyleElement type="firstRowStripe" dxfId="1"/>
      <tableStyleElement type="secondRowStripe" dxfId="2"/>
    </tableStyle>
    <tableStyle name="시트테스트용-style 705" pivot="0" count="2">
      <tableStyleElement type="firstRowStripe" dxfId="1"/>
      <tableStyleElement type="secondRowStripe" dxfId="2"/>
    </tableStyle>
    <tableStyle name="시트테스트용-style 706" pivot="0" count="2">
      <tableStyleElement type="firstRowStripe" dxfId="1"/>
      <tableStyleElement type="secondRowStripe" dxfId="2"/>
    </tableStyle>
    <tableStyle name="시트테스트용-style 707" pivot="0" count="2">
      <tableStyleElement type="firstRowStripe" dxfId="1"/>
      <tableStyleElement type="secondRowStripe" dxfId="2"/>
    </tableStyle>
    <tableStyle name="시트테스트용-style 708" pivot="0" count="2">
      <tableStyleElement type="firstRowStripe" dxfId="1"/>
      <tableStyleElement type="secondRowStripe" dxfId="2"/>
    </tableStyle>
    <tableStyle name="시트테스트용-style 709" pivot="0" count="2">
      <tableStyleElement type="firstRowStripe" dxfId="2"/>
      <tableStyleElement type="secondRowStripe" dxfId="1"/>
    </tableStyle>
    <tableStyle name="시트테스트용-style 710" pivot="0" count="2">
      <tableStyleElement type="firstRowStripe" dxfId="1"/>
      <tableStyleElement type="secondRowStripe" dxfId="2"/>
    </tableStyle>
    <tableStyle name="시트테스트용-style 711" pivot="0" count="2">
      <tableStyleElement type="firstRowStripe" dxfId="1"/>
      <tableStyleElement type="secondRowStripe" dxfId="2"/>
    </tableStyle>
    <tableStyle name="시트테스트용-style 712" pivot="0" count="2">
      <tableStyleElement type="firstRowStripe" dxfId="2"/>
      <tableStyleElement type="secondRowStripe" dxfId="1"/>
    </tableStyle>
    <tableStyle name="시트테스트용-style 713" pivot="0" count="2">
      <tableStyleElement type="firstRowStripe" dxfId="2"/>
      <tableStyleElement type="secondRowStripe" dxfId="1"/>
    </tableStyle>
    <tableStyle name="시트테스트용-style 714" pivot="0" count="2">
      <tableStyleElement type="firstRowStripe" dxfId="1"/>
      <tableStyleElement type="secondRowStripe" dxfId="2"/>
    </tableStyle>
    <tableStyle name="시트테스트용-style 715" pivot="0" count="2">
      <tableStyleElement type="firstRowStripe" dxfId="1"/>
      <tableStyleElement type="secondRowStripe" dxfId="2"/>
    </tableStyle>
    <tableStyle name="시트테스트용-style 716" pivot="0" count="2">
      <tableStyleElement type="firstRowStripe" dxfId="1"/>
      <tableStyleElement type="secondRowStripe" dxfId="2"/>
    </tableStyle>
    <tableStyle name="시트테스트용-style 717" pivot="0" count="2">
      <tableStyleElement type="firstRowStripe" dxfId="2"/>
      <tableStyleElement type="secondRowStripe" dxfId="1"/>
    </tableStyle>
    <tableStyle name="시트테스트용-style 718" pivot="0" count="2">
      <tableStyleElement type="firstRowStripe" dxfId="2"/>
      <tableStyleElement type="secondRowStripe" dxfId="1"/>
    </tableStyle>
    <tableStyle name="시트테스트용-style 719" pivot="0" count="2">
      <tableStyleElement type="firstRowStripe" dxfId="2"/>
      <tableStyleElement type="secondRowStripe" dxfId="1"/>
    </tableStyle>
    <tableStyle name="시트테스트용-style 720" pivot="0" count="2">
      <tableStyleElement type="firstRowStripe" dxfId="1"/>
      <tableStyleElement type="secondRowStripe" dxfId="2"/>
    </tableStyle>
    <tableStyle name="시트테스트용-style 721" pivot="0" count="2">
      <tableStyleElement type="firstRowStripe" dxfId="2"/>
      <tableStyleElement type="secondRowStripe" dxfId="1"/>
    </tableStyle>
    <tableStyle name="시트테스트용-style 722" pivot="0" count="2">
      <tableStyleElement type="firstRowStripe" dxfId="2"/>
      <tableStyleElement type="secondRowStripe" dxfId="1"/>
    </tableStyle>
    <tableStyle name="시트테스트용-style 723" pivot="0" count="2">
      <tableStyleElement type="firstRowStripe" dxfId="1"/>
      <tableStyleElement type="secondRowStripe" dxfId="2"/>
    </tableStyle>
    <tableStyle name="시트테스트용-style 724" pivot="0" count="2">
      <tableStyleElement type="firstRowStripe" dxfId="1"/>
      <tableStyleElement type="secondRowStripe" dxfId="2"/>
    </tableStyle>
    <tableStyle name="시트테스트용-style 725" pivot="0" count="2">
      <tableStyleElement type="firstRowStripe" dxfId="1"/>
      <tableStyleElement type="secondRowStripe" dxfId="2"/>
    </tableStyle>
    <tableStyle name="시트테스트용-style 726" pivot="0" count="2">
      <tableStyleElement type="firstRowStripe" dxfId="1"/>
      <tableStyleElement type="secondRowStripe" dxfId="2"/>
    </tableStyle>
    <tableStyle name="시트테스트용-style 727" pivot="0" count="2">
      <tableStyleElement type="firstRowStripe" dxfId="2"/>
      <tableStyleElement type="secondRowStripe" dxfId="1"/>
    </tableStyle>
    <tableStyle name="시트테스트용-style 728" pivot="0" count="2">
      <tableStyleElement type="firstRowStripe" dxfId="1"/>
      <tableStyleElement type="secondRowStripe" dxfId="2"/>
    </tableStyle>
    <tableStyle name="시트테스트용-style 729" pivot="0" count="2">
      <tableStyleElement type="firstRowStripe" dxfId="2"/>
      <tableStyleElement type="secondRowStripe" dxfId="1"/>
    </tableStyle>
    <tableStyle name="시트테스트용-style 730" pivot="0" count="2">
      <tableStyleElement type="firstRowStripe" dxfId="1"/>
      <tableStyleElement type="secondRowStripe" dxfId="2"/>
    </tableStyle>
    <tableStyle name="시트테스트용-style 731" pivot="0" count="2">
      <tableStyleElement type="firstRowStripe" dxfId="1"/>
      <tableStyleElement type="secondRowStripe" dxfId="2"/>
    </tableStyle>
    <tableStyle name="시트테스트용-style 732" pivot="0" count="2">
      <tableStyleElement type="firstRowStripe" dxfId="1"/>
      <tableStyleElement type="secondRowStripe" dxfId="2"/>
    </tableStyle>
    <tableStyle name="시트테스트용-style 733" pivot="0" count="2">
      <tableStyleElement type="firstRowStripe" dxfId="1"/>
      <tableStyleElement type="secondRowStripe" dxfId="2"/>
    </tableStyle>
    <tableStyle name="시트테스트용-style 734" pivot="0" count="2">
      <tableStyleElement type="firstRowStripe" dxfId="1"/>
      <tableStyleElement type="secondRowStripe" dxfId="2"/>
    </tableStyle>
    <tableStyle name="시트테스트용-style 735" pivot="0" count="2">
      <tableStyleElement type="firstRowStripe" dxfId="1"/>
      <tableStyleElement type="secondRowStripe" dxfId="2"/>
    </tableStyle>
    <tableStyle name="시트테스트용-style 736" pivot="0" count="2">
      <tableStyleElement type="firstRowStripe" dxfId="1"/>
      <tableStyleElement type="secondRowStripe" dxfId="2"/>
    </tableStyle>
    <tableStyle name="시트테스트용-style 737" pivot="0" count="2">
      <tableStyleElement type="firstRowStripe" dxfId="1"/>
      <tableStyleElement type="secondRowStripe" dxfId="2"/>
    </tableStyle>
    <tableStyle name="시트테스트용-style 738" pivot="0" count="2">
      <tableStyleElement type="firstRowStripe" dxfId="1"/>
      <tableStyleElement type="secondRowStripe" dxfId="2"/>
    </tableStyle>
    <tableStyle name="시트테스트용-style 739" pivot="0" count="2">
      <tableStyleElement type="firstRowStripe" dxfId="1"/>
      <tableStyleElement type="secondRowStripe" dxfId="2"/>
    </tableStyle>
    <tableStyle name="시트테스트용-style 740" pivot="0" count="2">
      <tableStyleElement type="firstRowStripe" dxfId="1"/>
      <tableStyleElement type="secondRowStripe" dxfId="2"/>
    </tableStyle>
    <tableStyle name="시트테스트용-style 741" pivot="0" count="2">
      <tableStyleElement type="firstRowStripe" dxfId="1"/>
      <tableStyleElement type="secondRowStripe" dxfId="2"/>
    </tableStyle>
    <tableStyle name="시트테스트용-style 742" pivot="0" count="2">
      <tableStyleElement type="firstRowStripe" dxfId="1"/>
      <tableStyleElement type="secondRowStripe" dxfId="2"/>
    </tableStyle>
    <tableStyle name="시트테스트용-style 743" pivot="0" count="2">
      <tableStyleElement type="firstRowStripe" dxfId="1"/>
      <tableStyleElement type="secondRowStripe" dxfId="2"/>
    </tableStyle>
    <tableStyle name="시트테스트용-style 744" pivot="0" count="2">
      <tableStyleElement type="firstRowStripe" dxfId="1"/>
      <tableStyleElement type="secondRowStripe" dxfId="2"/>
    </tableStyle>
    <tableStyle name="시트테스트용-style 745" pivot="0" count="2">
      <tableStyleElement type="firstRowStripe" dxfId="1"/>
      <tableStyleElement type="secondRowStripe" dxfId="2"/>
    </tableStyle>
    <tableStyle name="시트테스트용-style 746" pivot="0" count="2">
      <tableStyleElement type="firstRowStripe" dxfId="2"/>
      <tableStyleElement type="secondRowStripe" dxfId="1"/>
    </tableStyle>
    <tableStyle name="시트테스트용-style 747" pivot="0" count="2">
      <tableStyleElement type="firstRowStripe" dxfId="1"/>
      <tableStyleElement type="secondRowStripe" dxfId="2"/>
    </tableStyle>
    <tableStyle name="시트테스트용-style 748" pivot="0" count="2">
      <tableStyleElement type="firstRowStripe" dxfId="1"/>
      <tableStyleElement type="secondRowStripe" dxfId="2"/>
    </tableStyle>
    <tableStyle name="시트테스트용-style 749" pivot="0" count="2">
      <tableStyleElement type="firstRowStripe" dxfId="1"/>
      <tableStyleElement type="secondRowStripe" dxfId="2"/>
    </tableStyle>
    <tableStyle name="시트테스트용-style 750" pivot="0" count="2">
      <tableStyleElement type="firstRowStripe" dxfId="2"/>
      <tableStyleElement type="secondRowStripe" dxfId="1"/>
    </tableStyle>
    <tableStyle name="시트테스트용-style 751" pivot="0" count="2">
      <tableStyleElement type="firstRowStripe" dxfId="2"/>
      <tableStyleElement type="secondRowStripe" dxfId="1"/>
    </tableStyle>
    <tableStyle name="시트테스트용-style 752" pivot="0" count="2">
      <tableStyleElement type="firstRowStripe" dxfId="1"/>
      <tableStyleElement type="secondRowStripe" dxfId="2"/>
    </tableStyle>
    <tableStyle name="시트테스트용-style 753" pivot="0" count="2">
      <tableStyleElement type="firstRowStripe" dxfId="1"/>
      <tableStyleElement type="secondRowStripe" dxfId="2"/>
    </tableStyle>
    <tableStyle name="시트테스트용-style 754" pivot="0" count="2">
      <tableStyleElement type="firstRowStripe" dxfId="1"/>
      <tableStyleElement type="secondRowStripe" dxfId="2"/>
    </tableStyle>
    <tableStyle name="시트테스트용-style 755" pivot="0" count="2">
      <tableStyleElement type="firstRowStripe" dxfId="2"/>
      <tableStyleElement type="secondRowStripe" dxfId="1"/>
    </tableStyle>
    <tableStyle name="시트테스트용-style 756" pivot="0" count="2">
      <tableStyleElement type="firstRowStripe" dxfId="2"/>
      <tableStyleElement type="secondRowStripe" dxfId="1"/>
    </tableStyle>
    <tableStyle name="시트테스트용-style 757" pivot="0" count="2">
      <tableStyleElement type="firstRowStripe" dxfId="2"/>
      <tableStyleElement type="secondRowStripe" dxfId="1"/>
    </tableStyle>
    <tableStyle name="시트테스트용-style 758" pivot="0" count="2">
      <tableStyleElement type="firstRowStripe" dxfId="1"/>
      <tableStyleElement type="secondRowStripe" dxfId="2"/>
    </tableStyle>
    <tableStyle name="시트테스트용-style 759" pivot="0" count="2">
      <tableStyleElement type="firstRowStripe" dxfId="2"/>
      <tableStyleElement type="secondRowStripe" dxfId="1"/>
    </tableStyle>
    <tableStyle name="시트테스트용-style 760" pivot="0" count="2">
      <tableStyleElement type="firstRowStripe" dxfId="1"/>
      <tableStyleElement type="secondRowStripe" dxfId="2"/>
    </tableStyle>
    <tableStyle name="시트테스트용-style 761" pivot="0" count="2">
      <tableStyleElement type="firstRowStripe" dxfId="2"/>
      <tableStyleElement type="secondRowStripe" dxfId="1"/>
    </tableStyle>
    <tableStyle name="시트테스트용-style 762" pivot="0" count="2">
      <tableStyleElement type="firstRowStripe" dxfId="1"/>
      <tableStyleElement type="secondRowStripe" dxfId="2"/>
    </tableStyle>
    <tableStyle name="시트테스트용-style 763" pivot="0" count="2">
      <tableStyleElement type="firstRowStripe" dxfId="2"/>
      <tableStyleElement type="secondRowStripe" dxfId="1"/>
    </tableStyle>
    <tableStyle name="시트테스트용-style 764" pivot="0" count="2">
      <tableStyleElement type="firstRowStripe" dxfId="2"/>
      <tableStyleElement type="secondRowStripe" dxfId="1"/>
    </tableStyle>
    <tableStyle name="시트테스트용-style 765" pivot="0" count="2">
      <tableStyleElement type="firstRowStripe" dxfId="2"/>
      <tableStyleElement type="secondRowStripe" dxfId="1"/>
    </tableStyle>
    <tableStyle name="시트테스트용-style 766" pivot="0" count="2">
      <tableStyleElement type="firstRowStripe" dxfId="1"/>
      <tableStyleElement type="secondRowStripe" dxfId="2"/>
    </tableStyle>
    <tableStyle name="시트테스트용-style 767" pivot="0" count="2">
      <tableStyleElement type="firstRowStripe" dxfId="1"/>
      <tableStyleElement type="secondRowStripe" dxfId="2"/>
    </tableStyle>
    <tableStyle name="시트테스트용-style 768" pivot="0" count="2">
      <tableStyleElement type="firstRowStripe" dxfId="1"/>
      <tableStyleElement type="secondRowStripe" dxfId="2"/>
    </tableStyle>
    <tableStyle name="시트테스트용-style 769" pivot="0" count="2">
      <tableStyleElement type="firstRowStripe" dxfId="2"/>
      <tableStyleElement type="secondRowStripe" dxfId="1"/>
    </tableStyle>
    <tableStyle name="시트테스트용-style 770" pivot="0" count="2">
      <tableStyleElement type="firstRowStripe" dxfId="1"/>
      <tableStyleElement type="secondRowStripe" dxfId="2"/>
    </tableStyle>
    <tableStyle name="시트테스트용-style 771" pivot="0" count="2">
      <tableStyleElement type="firstRowStripe" dxfId="1"/>
      <tableStyleElement type="secondRowStripe" dxfId="2"/>
    </tableStyle>
    <tableStyle name="시트테스트용-style 772" pivot="0" count="2">
      <tableStyleElement type="firstRowStripe" dxfId="1"/>
      <tableStyleElement type="secondRowStripe" dxfId="2"/>
    </tableStyle>
    <tableStyle name="시트테스트용-style 773" pivot="0" count="2">
      <tableStyleElement type="firstRowStripe" dxfId="1"/>
      <tableStyleElement type="secondRowStripe" dxfId="2"/>
    </tableStyle>
    <tableStyle name="시트테스트용-style 774" pivot="0" count="2">
      <tableStyleElement type="firstRowStripe" dxfId="2"/>
      <tableStyleElement type="secondRowStripe" dxfId="1"/>
    </tableStyle>
    <tableStyle name="시트테스트용-style 775" pivot="0" count="2">
      <tableStyleElement type="firstRowStripe" dxfId="1"/>
      <tableStyleElement type="secondRowStripe" dxfId="2"/>
    </tableStyle>
    <tableStyle name="시트테스트용-style 776" pivot="0" count="2">
      <tableStyleElement type="firstRowStripe" dxfId="1"/>
      <tableStyleElement type="secondRowStripe" dxfId="2"/>
    </tableStyle>
    <tableStyle name="시트테스트용-style 777" pivot="0" count="2">
      <tableStyleElement type="firstRowStripe" dxfId="1"/>
      <tableStyleElement type="secondRowStripe" dxfId="2"/>
    </tableStyle>
    <tableStyle name="시트테스트용-style 778" pivot="0" count="2">
      <tableStyleElement type="firstRowStripe" dxfId="1"/>
      <tableStyleElement type="secondRowStripe" dxfId="2"/>
    </tableStyle>
    <tableStyle name="시트테스트용-style 779" pivot="0" count="2">
      <tableStyleElement type="firstRowStripe" dxfId="1"/>
      <tableStyleElement type="secondRowStripe" dxfId="2"/>
    </tableStyle>
    <tableStyle name="시트테스트용-style 780" pivot="0" count="2">
      <tableStyleElement type="firstRowStripe" dxfId="1"/>
      <tableStyleElement type="secondRowStripe" dxfId="2"/>
    </tableStyle>
    <tableStyle name="시트테스트용-style 781" pivot="0" count="2">
      <tableStyleElement type="firstRowStripe" dxfId="1"/>
      <tableStyleElement type="secondRowStripe" dxfId="2"/>
    </tableStyle>
    <tableStyle name="시트테스트용-style 782" pivot="0" count="2">
      <tableStyleElement type="firstRowStripe" dxfId="1"/>
      <tableStyleElement type="secondRowStripe" dxfId="2"/>
    </tableStyle>
    <tableStyle name="시트테스트용-style 783" pivot="0" count="2">
      <tableStyleElement type="firstRowStripe" dxfId="1"/>
      <tableStyleElement type="secondRowStripe" dxfId="2"/>
    </tableStyle>
    <tableStyle name="시트테스트용-style 784" pivot="0" count="2">
      <tableStyleElement type="firstRowStripe" dxfId="1"/>
      <tableStyleElement type="secondRowStripe" dxfId="2"/>
    </tableStyle>
    <tableStyle name="시트테스트용-style 785" pivot="0" count="2">
      <tableStyleElement type="firstRowStripe" dxfId="1"/>
      <tableStyleElement type="secondRowStripe" dxfId="2"/>
    </tableStyle>
    <tableStyle name="시트테스트용-style 786" pivot="0" count="2">
      <tableStyleElement type="firstRowStripe" dxfId="1"/>
      <tableStyleElement type="secondRowStripe" dxfId="2"/>
    </tableStyle>
    <tableStyle name="시트테스트용-style 787" pivot="0" count="2">
      <tableStyleElement type="firstRowStripe" dxfId="1"/>
      <tableStyleElement type="secondRowStripe" dxfId="2"/>
    </tableStyle>
    <tableStyle name="시트테스트용-style 788" pivot="0" count="2">
      <tableStyleElement type="firstRowStripe" dxfId="1"/>
      <tableStyleElement type="secondRowStripe" dxfId="2"/>
    </tableStyle>
    <tableStyle name="시트테스트용-style 789" pivot="0" count="2">
      <tableStyleElement type="firstRowStripe" dxfId="1"/>
      <tableStyleElement type="secondRowStripe" dxfId="2"/>
    </tableStyle>
    <tableStyle name="시트테스트용-style 790" pivot="0" count="2">
      <tableStyleElement type="firstRowStripe" dxfId="1"/>
      <tableStyleElement type="secondRowStripe" dxfId="2"/>
    </tableStyle>
    <tableStyle name="시트테스트용-style 791" pivot="0" count="2">
      <tableStyleElement type="firstRowStripe" dxfId="2"/>
      <tableStyleElement type="secondRowStripe" dxfId="1"/>
    </tableStyle>
    <tableStyle name="시트테스트용-style 792" pivot="0" count="2">
      <tableStyleElement type="firstRowStripe" dxfId="1"/>
      <tableStyleElement type="secondRowStripe" dxfId="2"/>
    </tableStyle>
    <tableStyle name="시트테스트용-style 793" pivot="0" count="2">
      <tableStyleElement type="firstRowStripe" dxfId="1"/>
      <tableStyleElement type="secondRowStripe" dxfId="2"/>
    </tableStyle>
    <tableStyle name="시트테스트용-style 794" pivot="0" count="2">
      <tableStyleElement type="firstRowStripe" dxfId="2"/>
      <tableStyleElement type="secondRowStripe" dxfId="1"/>
    </tableStyle>
    <tableStyle name="시트테스트용-style 795" pivot="0" count="2">
      <tableStyleElement type="firstRowStripe" dxfId="2"/>
      <tableStyleElement type="secondRowStripe" dxfId="1"/>
    </tableStyle>
    <tableStyle name="시트테스트용-style 796" pivot="0" count="2">
      <tableStyleElement type="firstRowStripe" dxfId="1"/>
      <tableStyleElement type="secondRowStripe" dxfId="2"/>
    </tableStyle>
    <tableStyle name="시트테스트용-style 797" pivot="0" count="2">
      <tableStyleElement type="firstRowStripe" dxfId="1"/>
      <tableStyleElement type="secondRowStripe" dxfId="2"/>
    </tableStyle>
    <tableStyle name="시트테스트용-style 798" pivot="0" count="2">
      <tableStyleElement type="firstRowStripe" dxfId="1"/>
      <tableStyleElement type="secondRowStripe" dxfId="2"/>
    </tableStyle>
    <tableStyle name="시트테스트용-style 799" pivot="0" count="2">
      <tableStyleElement type="firstRowStripe" dxfId="2"/>
      <tableStyleElement type="secondRowStripe" dxfId="1"/>
    </tableStyle>
    <tableStyle name="시트테스트용-style 800" pivot="0" count="2">
      <tableStyleElement type="firstRowStripe" dxfId="2"/>
      <tableStyleElement type="secondRowStripe" dxfId="1"/>
    </tableStyle>
    <tableStyle name="시트테스트용-style 801" pivot="0" count="2">
      <tableStyleElement type="firstRowStripe" dxfId="2"/>
      <tableStyleElement type="secondRowStripe" dxfId="1"/>
    </tableStyle>
    <tableStyle name="시트테스트용-style 802" pivot="0" count="2">
      <tableStyleElement type="firstRowStripe" dxfId="1"/>
      <tableStyleElement type="secondRowStripe" dxfId="2"/>
    </tableStyle>
    <tableStyle name="시트테스트용-style 803" pivot="0" count="2">
      <tableStyleElement type="firstRowStripe" dxfId="2"/>
      <tableStyleElement type="secondRowStripe" dxfId="1"/>
    </tableStyle>
    <tableStyle name="시트테스트용-style 804" pivot="0" count="2">
      <tableStyleElement type="firstRowStripe" dxfId="2"/>
      <tableStyleElement type="secondRowStripe" dxfId="1"/>
    </tableStyle>
    <tableStyle name="시트테스트용-style 805" pivot="0" count="2">
      <tableStyleElement type="firstRowStripe" dxfId="2"/>
      <tableStyleElement type="secondRowStripe" dxfId="1"/>
    </tableStyle>
    <tableStyle name="시트테스트용-style 806" pivot="0" count="2">
      <tableStyleElement type="firstRowStripe" dxfId="1"/>
      <tableStyleElement type="secondRowStripe" dxfId="2"/>
    </tableStyle>
    <tableStyle name="시트테스트용-style 807" pivot="0" count="2">
      <tableStyleElement type="firstRowStripe" dxfId="1"/>
      <tableStyleElement type="secondRowStripe" dxfId="2"/>
    </tableStyle>
    <tableStyle name="시트테스트용-style 808" pivot="0" count="2">
      <tableStyleElement type="firstRowStripe" dxfId="1"/>
      <tableStyleElement type="secondRowStripe" dxfId="2"/>
    </tableStyle>
    <tableStyle name="시트테스트용-style 809" pivot="0" count="2">
      <tableStyleElement type="firstRowStripe" dxfId="1"/>
      <tableStyleElement type="secondRowStripe" dxfId="2"/>
    </tableStyle>
    <tableStyle name="시트테스트용-style 810" pivot="0" count="2">
      <tableStyleElement type="firstRowStripe" dxfId="1"/>
      <tableStyleElement type="secondRowStripe" dxfId="2"/>
    </tableStyle>
    <tableStyle name="시트테스트용-style 811" pivot="0" count="2">
      <tableStyleElement type="firstRowStripe" dxfId="1"/>
      <tableStyleElement type="secondRowStripe" dxfId="2"/>
    </tableStyle>
    <tableStyle name="시트테스트용-style 812" pivot="0" count="2">
      <tableStyleElement type="firstRowStripe" dxfId="2"/>
      <tableStyleElement type="secondRowStripe" dxfId="1"/>
    </tableStyle>
    <tableStyle name="시트테스트용-style 813" pivot="0" count="2">
      <tableStyleElement type="firstRowStripe" dxfId="1"/>
      <tableStyleElement type="secondRowStripe" dxfId="2"/>
    </tableStyle>
    <tableStyle name="시트테스트용-style 814" pivot="0" count="2">
      <tableStyleElement type="firstRowStripe" dxfId="1"/>
      <tableStyleElement type="secondRowStripe" dxfId="2"/>
    </tableStyle>
    <tableStyle name="시트테스트용-style 815" pivot="0" count="2">
      <tableStyleElement type="firstRowStripe" dxfId="1"/>
      <tableStyleElement type="secondRowStripe" dxfId="2"/>
    </tableStyle>
    <tableStyle name="시트테스트용-style 816" pivot="0" count="2">
      <tableStyleElement type="firstRowStripe" dxfId="1"/>
      <tableStyleElement type="secondRowStripe" dxfId="2"/>
    </tableStyle>
    <tableStyle name="시트테스트용-style 817" pivot="0" count="2">
      <tableStyleElement type="firstRowStripe" dxfId="1"/>
      <tableStyleElement type="secondRowStripe" dxfId="2"/>
    </tableStyle>
    <tableStyle name="시트테스트용-style 818" pivot="0" count="2">
      <tableStyleElement type="firstRowStripe" dxfId="1"/>
      <tableStyleElement type="secondRowStripe" dxfId="2"/>
    </tableStyle>
    <tableStyle name="시트테스트용-style 819" pivot="0" count="2">
      <tableStyleElement type="firstRowStripe" dxfId="1"/>
      <tableStyleElement type="secondRowStripe" dxfId="2"/>
    </tableStyle>
    <tableStyle name="시트테스트용-style 820" pivot="0" count="2">
      <tableStyleElement type="firstRowStripe" dxfId="1"/>
      <tableStyleElement type="secondRowStripe" dxfId="2"/>
    </tableStyle>
    <tableStyle name="시트테스트용-style 821" pivot="0" count="2">
      <tableStyleElement type="firstRowStripe" dxfId="2"/>
      <tableStyleElement type="secondRowStripe" dxfId="1"/>
    </tableStyle>
    <tableStyle name="시트테스트용-style 822" pivot="0" count="2">
      <tableStyleElement type="firstRowStripe" dxfId="1"/>
      <tableStyleElement type="secondRowStripe" dxfId="2"/>
    </tableStyle>
    <tableStyle name="시트테스트용-style 823" pivot="0" count="2">
      <tableStyleElement type="firstRowStripe" dxfId="2"/>
      <tableStyleElement type="secondRowStripe" dxfId="1"/>
    </tableStyle>
    <tableStyle name="시트테스트용-style 824" pivot="0" count="2">
      <tableStyleElement type="firstRowStripe" dxfId="1"/>
      <tableStyleElement type="secondRowStripe" dxfId="2"/>
    </tableStyle>
    <tableStyle name="시트테스트용-style 825" pivot="0" count="2">
      <tableStyleElement type="firstRowStripe" dxfId="1"/>
      <tableStyleElement type="secondRowStripe" dxfId="2"/>
    </tableStyle>
    <tableStyle name="시트테스트용-style 826" pivot="0" count="2">
      <tableStyleElement type="firstRowStripe" dxfId="1"/>
      <tableStyleElement type="secondRowStripe" dxfId="2"/>
    </tableStyle>
    <tableStyle name="시트테스트용-style 827" pivot="0" count="2">
      <tableStyleElement type="firstRowStripe" dxfId="1"/>
      <tableStyleElement type="secondRowStripe" dxfId="2"/>
    </tableStyle>
    <tableStyle name="시트테스트용-style 828" pivot="0" count="2">
      <tableStyleElement type="firstRowStripe" dxfId="2"/>
      <tableStyleElement type="secondRowStripe" dxfId="1"/>
    </tableStyle>
    <tableStyle name="시트테스트용-style 829" pivot="0" count="2">
      <tableStyleElement type="firstRowStripe" dxfId="1"/>
      <tableStyleElement type="secondRowStripe" dxfId="2"/>
    </tableStyle>
    <tableStyle name="시트테스트용-style 830" pivot="0" count="2">
      <tableStyleElement type="firstRowStripe" dxfId="1"/>
      <tableStyleElement type="secondRowStripe" dxfId="2"/>
    </tableStyle>
    <tableStyle name="시트테스트용-style 831" pivot="0" count="2">
      <tableStyleElement type="firstRowStripe" dxfId="1"/>
      <tableStyleElement type="secondRowStripe" dxfId="2"/>
    </tableStyle>
    <tableStyle name="시트테스트용-style 832" pivot="0" count="2">
      <tableStyleElement type="firstRowStripe" dxfId="1"/>
      <tableStyleElement type="secondRowStripe" dxfId="2"/>
    </tableStyle>
    <tableStyle name="시트테스트용-style 833" pivot="0" count="2">
      <tableStyleElement type="firstRowStripe" dxfId="1"/>
      <tableStyleElement type="secondRowStripe" dxfId="2"/>
    </tableStyle>
    <tableStyle name="시트테스트용-style 834" pivot="0" count="2">
      <tableStyleElement type="firstRowStripe" dxfId="2"/>
      <tableStyleElement type="secondRowStripe" dxfId="1"/>
    </tableStyle>
    <tableStyle name="시트테스트용-style 835" pivot="0" count="2">
      <tableStyleElement type="firstRowStripe" dxfId="1"/>
      <tableStyleElement type="secondRowStripe" dxfId="2"/>
    </tableStyle>
    <tableStyle name="시트테스트용-style 836" pivot="0" count="2">
      <tableStyleElement type="firstRowStripe" dxfId="1"/>
      <tableStyleElement type="secondRowStripe" dxfId="2"/>
    </tableStyle>
    <tableStyle name="시트테스트용-style 837" pivot="0" count="2">
      <tableStyleElement type="firstRowStripe" dxfId="1"/>
      <tableStyleElement type="secondRowStripe" dxfId="2"/>
    </tableStyle>
    <tableStyle name="시트테스트용-style 838" pivot="0" count="2">
      <tableStyleElement type="firstRowStripe" dxfId="2"/>
      <tableStyleElement type="secondRowStripe" dxfId="1"/>
    </tableStyle>
    <tableStyle name="시트테스트용-style 839" pivot="0" count="2">
      <tableStyleElement type="firstRowStripe" dxfId="2"/>
      <tableStyleElement type="secondRowStripe" dxfId="1"/>
    </tableStyle>
    <tableStyle name="시트테스트용-style 840" pivot="0" count="2">
      <tableStyleElement type="firstRowStripe" dxfId="2"/>
      <tableStyleElement type="secondRowStripe" dxfId="1"/>
    </tableStyle>
    <tableStyle name="시트테스트용-style 841" pivot="0" count="2">
      <tableStyleElement type="firstRowStripe" dxfId="1"/>
      <tableStyleElement type="secondRowStripe" dxfId="2"/>
    </tableStyle>
    <tableStyle name="시트테스트용-style 842" pivot="0" count="2">
      <tableStyleElement type="firstRowStripe" dxfId="1"/>
      <tableStyleElement type="secondRowStripe" dxfId="2"/>
    </tableStyle>
    <tableStyle name="시트테스트용-style 843" pivot="0" count="2">
      <tableStyleElement type="firstRowStripe" dxfId="1"/>
      <tableStyleElement type="secondRowStripe" dxfId="2"/>
    </tableStyle>
    <tableStyle name="시트테스트용-style 844" pivot="0" count="2">
      <tableStyleElement type="firstRowStripe" dxfId="2"/>
      <tableStyleElement type="secondRowStripe" dxfId="1"/>
    </tableStyle>
    <tableStyle name="시트테스트용-style 845" pivot="0" count="2">
      <tableStyleElement type="firstRowStripe" dxfId="2"/>
      <tableStyleElement type="secondRowStripe" dxfId="1"/>
    </tableStyle>
    <tableStyle name="시트테스트용-style 846" pivot="0" count="2">
      <tableStyleElement type="firstRowStripe" dxfId="2"/>
      <tableStyleElement type="secondRowStripe" dxfId="1"/>
    </tableStyle>
    <tableStyle name="키워드분할 사본-style" pivot="0" count="2">
      <tableStyleElement type="firstRowStripe" dxfId="2"/>
      <tableStyleElement type="secondRowStripe" dxfId="1"/>
    </tableStyle>
    <tableStyle name="키워드분할 사본-style 2" pivot="0" count="2">
      <tableStyleElement type="firstRowStripe" dxfId="1"/>
      <tableStyleElement type="secondRowStripe" dxfId="2"/>
    </tableStyle>
    <tableStyle name="키워드분할 사본-style 3" pivot="0" count="2">
      <tableStyleElement type="firstRowStripe" dxfId="1"/>
      <tableStyleElement type="secondRowStripe" dxfId="2"/>
    </tableStyle>
    <tableStyle name="키워드분할 사본-style 4" pivot="0" count="2">
      <tableStyleElement type="firstRowStripe" dxfId="2"/>
      <tableStyleElement type="secondRowStripe" dxfId="1"/>
    </tableStyle>
    <tableStyle name="키워드분할 사본-style 5" pivot="0" count="2">
      <tableStyleElement type="firstRowStripe" dxfId="2"/>
      <tableStyleElement type="secondRowStripe" dxfId="1"/>
    </tableStyle>
    <tableStyle name="키워드분할 사본-style 6" pivot="0" count="2">
      <tableStyleElement type="firstRowStripe" dxfId="3"/>
      <tableStyleElement type="secondRowStripe" dxfId="1"/>
    </tableStyle>
    <tableStyle name="키워드분할 사본-style 7" pivot="0" count="2">
      <tableStyleElement type="firstRowStripe" dxfId="1"/>
      <tableStyleElement type="secondRowStripe" dxfId="2"/>
    </tableStyle>
    <tableStyle name="키워드분할 사본-style 8" pivot="0" count="2">
      <tableStyleElement type="firstRowStripe" dxfId="1"/>
      <tableStyleElement type="secondRowStripe" dxfId="2"/>
    </tableStyle>
    <tableStyle name="키워드분할 사본-style 9" pivot="0" count="2">
      <tableStyleElement type="firstRowStripe" dxfId="1"/>
      <tableStyleElement type="secondRowStripe" dxfId="2"/>
    </tableStyle>
    <tableStyle name="키워드분할 사본-style 10" pivot="0" count="2">
      <tableStyleElement type="firstRowStripe" dxfId="1"/>
      <tableStyleElement type="secondRowStripe" dxfId="2"/>
    </tableStyle>
    <tableStyle name="키워드분할 사본-style 11" pivot="0" count="2">
      <tableStyleElement type="firstRowStripe" dxfId="1"/>
      <tableStyleElement type="secondRowStripe" dxfId="2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ables/table1.xml><?xml version="1.0" encoding="utf-8"?>
<table xmlns="http://schemas.openxmlformats.org/spreadsheetml/2006/main" id="2705" name="Table_2705" displayName="Table_2705" ref="J2107:K2111" headerRowCount="0" totalsRowShown="0">
  <tableColumns count="2">
    <tableColumn id="1" name="Column1"/>
    <tableColumn id="2" name="Column2"/>
  </tableColumns>
  <tableStyleInfo name="시트테스트용-style 212" showFirstColumn="1" showLastColumn="1" showRowStripes="1" showColumnStripes="0"/>
</table>
</file>

<file path=xl/tables/table2.xml><?xml version="1.0" encoding="utf-8"?>
<table xmlns="http://schemas.openxmlformats.org/spreadsheetml/2006/main" id="2696" name="Table_2696" displayName="Table_2696" ref="J2069:M207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03" showFirstColumn="1" showLastColumn="1" showRowStripes="1" showColumnStripes="0"/>
</table>
</file>

<file path=xl/tables/table3.xml><?xml version="1.0" encoding="utf-8"?>
<table xmlns="http://schemas.openxmlformats.org/spreadsheetml/2006/main" id="2697" name="Table_2697" displayName="Table_2697" ref="L2071:M2080" headerRowCount="0" totalsRowShown="0">
  <tableColumns count="2">
    <tableColumn id="1" name="Column1"/>
    <tableColumn id="2" name="Column2"/>
  </tableColumns>
  <tableStyleInfo name="시트테스트용-style 204" showFirstColumn="1" showLastColumn="1" showRowStripes="1" showColumnStripes="0"/>
</table>
</file>

<file path=xl/tables/table4.xml><?xml version="1.0" encoding="utf-8"?>
<table xmlns="http://schemas.openxmlformats.org/spreadsheetml/2006/main" id="2698" name="Table_2698" displayName="Table_2698" ref="I2076:I2086" headerRowCount="0" totalsRowShown="0">
  <tableColumns count="1">
    <tableColumn id="1" name="Column1"/>
  </tableColumns>
  <tableStyleInfo name="시트테스트용-style 205" showFirstColumn="1" showLastColumn="1" showRowStripes="1" showColumnStripes="0"/>
</table>
</file>

<file path=xl/tables/table5.xml><?xml version="1.0" encoding="utf-8"?>
<table xmlns="http://schemas.openxmlformats.org/spreadsheetml/2006/main" id="2699" name="Table_2699" displayName="Table_2699" ref="J2076:J2080" headerRowCount="0" totalsRowShown="0">
  <tableColumns count="1">
    <tableColumn id="1" name="Column1"/>
  </tableColumns>
  <tableStyleInfo name="시트테스트용-style 206" showFirstColumn="1" showLastColumn="1" showRowStripes="1" showColumnStripes="0"/>
</table>
</file>

<file path=xl/tables/table6.xml><?xml version="1.0" encoding="utf-8"?>
<table xmlns="http://schemas.openxmlformats.org/spreadsheetml/2006/main" id="2700" name="Table_2700" displayName="Table_2700" ref="J2081:K2082" headerRowCount="0" totalsRowShown="0">
  <tableColumns count="2">
    <tableColumn id="1" name="Column1"/>
    <tableColumn id="2" name="Column2"/>
  </tableColumns>
  <tableStyleInfo name="시트테스트용-style 207" showFirstColumn="1" showLastColumn="1" showRowStripes="1" showColumnStripes="0"/>
</table>
</file>

<file path=xl/tables/table7.xml><?xml version="1.0" encoding="utf-8"?>
<table xmlns="http://schemas.openxmlformats.org/spreadsheetml/2006/main" id="2701" name="Table_2701" displayName="Table_2701" ref="J2086:M2086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08" showFirstColumn="1" showLastColumn="1" showRowStripes="1" showColumnStripes="0"/>
</table>
</file>

<file path=xl/tables/table8.xml><?xml version="1.0" encoding="utf-8"?>
<table xmlns="http://schemas.openxmlformats.org/spreadsheetml/2006/main" id="2702" name="Table_2702" displayName="Table_2702" ref="J2092:K2096" headerRowCount="0" totalsRowShown="0">
  <tableColumns count="2">
    <tableColumn id="1" name="Column1"/>
    <tableColumn id="2" name="Column2"/>
  </tableColumns>
  <tableStyleInfo name="시트테스트용-style 209" showFirstColumn="1" showLastColumn="1" showRowStripes="1" showColumnStripes="0"/>
</table>
</file>

<file path=xl/tables/table9.xml><?xml version="1.0" encoding="utf-8"?>
<table xmlns="http://schemas.openxmlformats.org/spreadsheetml/2006/main" id="2703" name="Table_2703" displayName="Table_2703" ref="I2094:I2096" headerRowCount="0" totalsRowShown="0">
  <tableColumns count="1">
    <tableColumn id="1" name="Column1"/>
  </tableColumns>
  <tableStyleInfo name="시트테스트용-style 210" showFirstColumn="1" showLastColumn="1" showRowStripes="1" showColumnStripes="0"/>
</table>
</file>

<file path=xl/tables/table10.xml><?xml version="1.0" encoding="utf-8"?>
<table xmlns="http://schemas.openxmlformats.org/spreadsheetml/2006/main" id="2704" name="Table_2704" displayName="Table_2704" ref="L2102:M2106" headerRowCount="0" totalsRowShown="0">
  <tableColumns count="2">
    <tableColumn id="1" name="Column1"/>
    <tableColumn id="2" name="Column2"/>
  </tableColumns>
  <tableStyleInfo name="시트테스트용-style 211" showFirstColumn="1" showLastColumn="1" showRowStripes="1" showColumnStripes="0"/>
</table>
</file>

<file path=xl/tables/table11.xml><?xml version="1.0" encoding="utf-8"?>
<table xmlns="http://schemas.openxmlformats.org/spreadsheetml/2006/main" id="2694" name="Table_2694" displayName="Table_2694" ref="I2066:I2070" headerRowCount="0" totalsRowShown="0">
  <tableColumns count="1">
    <tableColumn id="1" name="Column1"/>
  </tableColumns>
  <tableStyleInfo name="시트테스트용-style 201" showFirstColumn="1" showLastColumn="1" showRowStripes="1" showColumnStripes="0"/>
</table>
</file>

<file path=xl/tables/table12.xml><?xml version="1.0" encoding="utf-8"?>
<table xmlns="http://schemas.openxmlformats.org/spreadsheetml/2006/main" id="2695" name="Table_2695" displayName="Table_2695" ref="J2066:M206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02" showFirstColumn="1" showLastColumn="1" showRowStripes="1" showColumnStripes="0"/>
</table>
</file>

<file path=xl/tables/table13.xml><?xml version="1.0" encoding="utf-8"?>
<table xmlns="http://schemas.openxmlformats.org/spreadsheetml/2006/main" id="2686" name="Table_2686" displayName="Table_2686" ref="J2051:M205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93" showFirstColumn="1" showLastColumn="1" showRowStripes="1" showColumnStripes="0"/>
</table>
</file>

<file path=xl/tables/table14.xml><?xml version="1.0" encoding="utf-8"?>
<table xmlns="http://schemas.openxmlformats.org/spreadsheetml/2006/main" id="2687" name="Table_2687" displayName="Table_2687" ref="J2054:M205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94" showFirstColumn="1" showLastColumn="1" showRowStripes="1" showColumnStripes="0"/>
</table>
</file>

<file path=xl/tables/table15.xml><?xml version="1.0" encoding="utf-8"?>
<table xmlns="http://schemas.openxmlformats.org/spreadsheetml/2006/main" id="2688" name="Table_2688" displayName="Table_2688" ref="J2056:M205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95" showFirstColumn="1" showLastColumn="1" showRowStripes="1" showColumnStripes="0"/>
</table>
</file>

<file path=xl/tables/table16.xml><?xml version="1.0" encoding="utf-8"?>
<table xmlns="http://schemas.openxmlformats.org/spreadsheetml/2006/main" id="2689" name="Table_2689" displayName="Table_2689" ref="J2059:M206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96" showFirstColumn="1" showLastColumn="1" showRowStripes="1" showColumnStripes="0"/>
</table>
</file>

<file path=xl/tables/table17.xml><?xml version="1.0" encoding="utf-8"?>
<table xmlns="http://schemas.openxmlformats.org/spreadsheetml/2006/main" id="2690" name="Table_2690" displayName="Table_2690" ref="I2061:I2062" headerRowCount="0" totalsRowShown="0">
  <tableColumns count="1">
    <tableColumn id="1" name="Column1"/>
  </tableColumns>
  <tableStyleInfo name="시트테스트용-style 197" showFirstColumn="1" showLastColumn="1" showRowStripes="1" showColumnStripes="0"/>
</table>
</file>

<file path=xl/tables/table18.xml><?xml version="1.0" encoding="utf-8"?>
<table xmlns="http://schemas.openxmlformats.org/spreadsheetml/2006/main" id="2691" name="Table_2691" displayName="Table_2691" ref="J2061:M206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98" showFirstColumn="1" showLastColumn="1" showRowStripes="1" showColumnStripes="0"/>
</table>
</file>

<file path=xl/tables/table19.xml><?xml version="1.0" encoding="utf-8"?>
<table xmlns="http://schemas.openxmlformats.org/spreadsheetml/2006/main" id="2692" name="Table_2692" displayName="Table_2692" ref="I2063:I2065" headerRowCount="0" totalsRowShown="0">
  <tableColumns count="1">
    <tableColumn id="1" name="Column1"/>
  </tableColumns>
  <tableStyleInfo name="시트테스트용-style 199" showFirstColumn="1" showLastColumn="1" showRowStripes="1" showColumnStripes="0"/>
</table>
</file>

<file path=xl/tables/table20.xml><?xml version="1.0" encoding="utf-8"?>
<table xmlns="http://schemas.openxmlformats.org/spreadsheetml/2006/main" id="2693" name="Table_2693" displayName="Table_2693" ref="J2064:M206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00" showFirstColumn="1" showLastColumn="1" showRowStripes="1" showColumnStripes="0"/>
</table>
</file>

<file path=xl/tables/table21.xml><?xml version="1.0" encoding="utf-8"?>
<table xmlns="http://schemas.openxmlformats.org/spreadsheetml/2006/main" id="2716" name="Table_2716" displayName="Table_2716" ref="I2147:I2151" headerRowCount="0" totalsRowShown="0">
  <tableColumns count="1">
    <tableColumn id="1" name="Column1"/>
  </tableColumns>
  <tableStyleInfo name="시트테스트용-style 223" showFirstColumn="1" showLastColumn="1" showRowStripes="1" showColumnStripes="0"/>
</table>
</file>

<file path=xl/tables/table22.xml><?xml version="1.0" encoding="utf-8"?>
<table xmlns="http://schemas.openxmlformats.org/spreadsheetml/2006/main" id="2717" name="Table_2717" displayName="Table_2717" ref="J2147:M2151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24" showFirstColumn="1" showLastColumn="1" showRowStripes="1" showColumnStripes="0"/>
</table>
</file>

<file path=xl/tables/table23.xml><?xml version="1.0" encoding="utf-8"?>
<table xmlns="http://schemas.openxmlformats.org/spreadsheetml/2006/main" id="2718" name="Table_2718" displayName="Table_2718" ref="J2152:M2156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25" showFirstColumn="1" showLastColumn="1" showRowStripes="1" showColumnStripes="0"/>
</table>
</file>

<file path=xl/tables/table24.xml><?xml version="1.0" encoding="utf-8"?>
<table xmlns="http://schemas.openxmlformats.org/spreadsheetml/2006/main" id="2719" name="Table_2719" displayName="Table_2719" ref="J2157:M2161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26" showFirstColumn="1" showLastColumn="1" showRowStripes="1" showColumnStripes="0"/>
</table>
</file>

<file path=xl/tables/table25.xml><?xml version="1.0" encoding="utf-8"?>
<table xmlns="http://schemas.openxmlformats.org/spreadsheetml/2006/main" id="2720" name="Table_2720" displayName="Table_2720" ref="J2162:K2165" headerRowCount="0" totalsRowShown="0">
  <tableColumns count="2">
    <tableColumn id="1" name="Column1"/>
    <tableColumn id="2" name="Column2"/>
  </tableColumns>
  <tableStyleInfo name="시트테스트용-style 227" showFirstColumn="1" showLastColumn="1" showRowStripes="1" showColumnStripes="0"/>
</table>
</file>

<file path=xl/tables/table26.xml><?xml version="1.0" encoding="utf-8"?>
<table xmlns="http://schemas.openxmlformats.org/spreadsheetml/2006/main" id="2721" name="Table_2721" displayName="Table_2721" ref="L2167:M2206" headerRowCount="0" totalsRowShown="0">
  <tableColumns count="2">
    <tableColumn id="1" name="Column1"/>
    <tableColumn id="2" name="Column2"/>
  </tableColumns>
  <tableStyleInfo name="시트테스트용-style 228" showFirstColumn="1" showLastColumn="1" showRowStripes="1" showColumnStripes="0"/>
</table>
</file>

<file path=xl/tables/table27.xml><?xml version="1.0" encoding="utf-8"?>
<table xmlns="http://schemas.openxmlformats.org/spreadsheetml/2006/main" id="2722" name="Table_2722" displayName="Table_2722" ref="I2177:I2178" headerRowCount="0" totalsRowShown="0">
  <tableColumns count="1">
    <tableColumn id="1" name="Column1"/>
  </tableColumns>
  <tableStyleInfo name="시트테스트용-style 229" showFirstColumn="1" showLastColumn="1" showRowStripes="1" showColumnStripes="0"/>
</table>
</file>

<file path=xl/tables/table28.xml><?xml version="1.0" encoding="utf-8"?>
<table xmlns="http://schemas.openxmlformats.org/spreadsheetml/2006/main" id="2723" name="Table_2723" displayName="Table_2723" ref="J2177:K2186" headerRowCount="0" totalsRowShown="0">
  <tableColumns count="2">
    <tableColumn id="1" name="Column1"/>
    <tableColumn id="2" name="Column2"/>
  </tableColumns>
  <tableStyleInfo name="시트테스트용-style 230" showFirstColumn="1" showLastColumn="1" showRowStripes="1" showColumnStripes="0"/>
</table>
</file>

<file path=xl/tables/table29.xml><?xml version="1.0" encoding="utf-8"?>
<table xmlns="http://schemas.openxmlformats.org/spreadsheetml/2006/main" id="2724" name="Table_2724" displayName="Table_2724" ref="I2179:I2181" headerRowCount="0" totalsRowShown="0">
  <tableColumns count="1">
    <tableColumn id="1" name="Column1"/>
  </tableColumns>
  <tableStyleInfo name="시트테스트용-style 231" showFirstColumn="1" showLastColumn="1" showRowStripes="1" showColumnStripes="0"/>
</table>
</file>

<file path=xl/tables/table30.xml><?xml version="1.0" encoding="utf-8"?>
<table xmlns="http://schemas.openxmlformats.org/spreadsheetml/2006/main" id="2725" name="Table_2725" displayName="Table_2725" ref="I2182:I2186" headerRowCount="0" totalsRowShown="0">
  <tableColumns count="1">
    <tableColumn id="1" name="Column1"/>
  </tableColumns>
  <tableStyleInfo name="시트테스트용-style 232" showFirstColumn="1" showLastColumn="1" showRowStripes="1" showColumnStripes="0"/>
</table>
</file>

<file path=xl/tables/table31.xml><?xml version="1.0" encoding="utf-8"?>
<table xmlns="http://schemas.openxmlformats.org/spreadsheetml/2006/main" id="2706" name="Table_2706" displayName="Table_2706" ref="L2107:M2111" headerRowCount="0" totalsRowShown="0">
  <tableColumns count="2">
    <tableColumn id="1" name="Column1"/>
    <tableColumn id="2" name="Column2"/>
  </tableColumns>
  <tableStyleInfo name="시트테스트용-style 213" showFirstColumn="1" showLastColumn="1" showRowStripes="1" showColumnStripes="0"/>
</table>
</file>

<file path=xl/tables/table32.xml><?xml version="1.0" encoding="utf-8"?>
<table xmlns="http://schemas.openxmlformats.org/spreadsheetml/2006/main" id="2707" name="Table_2707" displayName="Table_2707" ref="J2112:J2116" headerRowCount="0" totalsRowShown="0">
  <tableColumns count="1">
    <tableColumn id="1" name="Column1"/>
  </tableColumns>
  <tableStyleInfo name="시트테스트용-style 214" showFirstColumn="1" showLastColumn="1" showRowStripes="1" showColumnStripes="0"/>
</table>
</file>

<file path=xl/tables/table33.xml><?xml version="1.0" encoding="utf-8"?>
<table xmlns="http://schemas.openxmlformats.org/spreadsheetml/2006/main" id="2708" name="Table_2708" displayName="Table_2708" ref="L2112:M2116" headerRowCount="0" totalsRowShown="0">
  <tableColumns count="2">
    <tableColumn id="1" name="Column1"/>
    <tableColumn id="2" name="Column2"/>
  </tableColumns>
  <tableStyleInfo name="시트테스트용-style 215" showFirstColumn="1" showLastColumn="1" showRowStripes="1" showColumnStripes="0"/>
</table>
</file>

<file path=xl/tables/table34.xml><?xml version="1.0" encoding="utf-8"?>
<table xmlns="http://schemas.openxmlformats.org/spreadsheetml/2006/main" id="2709" name="Table_2709" displayName="Table_2709" ref="L2117:M2121" headerRowCount="0" totalsRowShown="0">
  <tableColumns count="2">
    <tableColumn id="1" name="Column1"/>
    <tableColumn id="2" name="Column2"/>
  </tableColumns>
  <tableStyleInfo name="시트테스트용-style 216" showFirstColumn="1" showLastColumn="1" showRowStripes="1" showColumnStripes="0"/>
</table>
</file>

<file path=xl/tables/table35.xml><?xml version="1.0" encoding="utf-8"?>
<table xmlns="http://schemas.openxmlformats.org/spreadsheetml/2006/main" id="2710" name="Table_2710" displayName="Table_2710" ref="L2122:L2126" headerRowCount="0" totalsRowShown="0">
  <tableColumns count="1">
    <tableColumn id="1" name="Column1"/>
  </tableColumns>
  <tableStyleInfo name="시트테스트용-style 217" showFirstColumn="1" showLastColumn="1" showRowStripes="1" showColumnStripes="0"/>
</table>
</file>

<file path=xl/tables/table36.xml><?xml version="1.0" encoding="utf-8"?>
<table xmlns="http://schemas.openxmlformats.org/spreadsheetml/2006/main" id="2711" name="Table_2711" displayName="Table_2711" ref="M2122:M2136" headerRowCount="0" totalsRowShown="0">
  <tableColumns count="1">
    <tableColumn id="1" name="Column1"/>
  </tableColumns>
  <tableStyleInfo name="시트테스트용-style 218" showFirstColumn="1" showLastColumn="1" showRowStripes="1" showColumnStripes="0"/>
</table>
</file>

<file path=xl/tables/table37.xml><?xml version="1.0" encoding="utf-8"?>
<table xmlns="http://schemas.openxmlformats.org/spreadsheetml/2006/main" id="2712" name="Table_2712" displayName="Table_2712" ref="J2127:K2136" headerRowCount="0" totalsRowShown="0">
  <tableColumns count="2">
    <tableColumn id="1" name="Column1"/>
    <tableColumn id="2" name="Column2"/>
  </tableColumns>
  <tableStyleInfo name="시트테스트용-style 219" showFirstColumn="1" showLastColumn="1" showRowStripes="1" showColumnStripes="0"/>
</table>
</file>

<file path=xl/tables/table38.xml><?xml version="1.0" encoding="utf-8"?>
<table xmlns="http://schemas.openxmlformats.org/spreadsheetml/2006/main" id="2713" name="Table_2713" displayName="Table_2713" ref="L2127:L2136" headerRowCount="0" totalsRowShown="0">
  <tableColumns count="1">
    <tableColumn id="1" name="Column1"/>
  </tableColumns>
  <tableStyleInfo name="시트테스트용-style 220" showFirstColumn="1" showLastColumn="1" showRowStripes="1" showColumnStripes="0"/>
</table>
</file>

<file path=xl/tables/table39.xml><?xml version="1.0" encoding="utf-8"?>
<table xmlns="http://schemas.openxmlformats.org/spreadsheetml/2006/main" id="2714" name="Table_2714" displayName="Table_2714" ref="J2137:M2141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21" showFirstColumn="1" showLastColumn="1" showRowStripes="1" showColumnStripes="0"/>
</table>
</file>

<file path=xl/tables/table40.xml><?xml version="1.0" encoding="utf-8"?>
<table xmlns="http://schemas.openxmlformats.org/spreadsheetml/2006/main" id="2715" name="Table_2715" displayName="Table_2715" ref="J2144:L2146" headerRowCount="0" totalsRowShown="0">
  <tableColumns count="3">
    <tableColumn id="1" name="Column1"/>
    <tableColumn id="2" name="Column2"/>
    <tableColumn id="3" name="Column3"/>
  </tableColumns>
  <tableStyleInfo name="시트테스트용-style 222" showFirstColumn="1" showLastColumn="1" showRowStripes="1" showColumnStripes="0"/>
</table>
</file>

<file path=xl/tables/table41.xml><?xml version="1.0" encoding="utf-8"?>
<table xmlns="http://schemas.openxmlformats.org/spreadsheetml/2006/main" id="2661" name="Table_2661" displayName="Table_2661" ref="J1961:M196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68" showFirstColumn="1" showLastColumn="1" showRowStripes="1" showColumnStripes="0"/>
</table>
</file>

<file path=xl/tables/table42.xml><?xml version="1.0" encoding="utf-8"?>
<table xmlns="http://schemas.openxmlformats.org/spreadsheetml/2006/main" id="2662" name="Table_2662" displayName="Table_2662" ref="J1966:M1966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69" showFirstColumn="1" showLastColumn="1" showRowStripes="1" showColumnStripes="0"/>
</table>
</file>

<file path=xl/tables/table43.xml><?xml version="1.0" encoding="utf-8"?>
<table xmlns="http://schemas.openxmlformats.org/spreadsheetml/2006/main" id="2663" name="Table_2663" displayName="Table_2663" ref="I1968:I1970" headerRowCount="0" totalsRowShown="0">
  <tableColumns count="1">
    <tableColumn id="1" name="Column1"/>
  </tableColumns>
  <tableStyleInfo name="시트테스트용-style 170" showFirstColumn="1" showLastColumn="1" showRowStripes="1" showColumnStripes="0"/>
</table>
</file>

<file path=xl/tables/table44.xml><?xml version="1.0" encoding="utf-8"?>
<table xmlns="http://schemas.openxmlformats.org/spreadsheetml/2006/main" id="2664" name="Table_2664" displayName="Table_2664" ref="I1971:I1975" headerRowCount="0" totalsRowShown="0">
  <tableColumns count="1">
    <tableColumn id="1" name="Column1"/>
  </tableColumns>
  <tableStyleInfo name="시트테스트용-style 171" showFirstColumn="1" showLastColumn="1" showRowStripes="1" showColumnStripes="0"/>
</table>
</file>

<file path=xl/tables/table45.xml><?xml version="1.0" encoding="utf-8"?>
<table xmlns="http://schemas.openxmlformats.org/spreadsheetml/2006/main" id="2665" name="Table_2665" displayName="Table_2665" ref="J1971:M197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72" showFirstColumn="1" showLastColumn="1" showRowStripes="1" showColumnStripes="0"/>
</table>
</file>

<file path=xl/tables/table46.xml><?xml version="1.0" encoding="utf-8"?>
<table xmlns="http://schemas.openxmlformats.org/spreadsheetml/2006/main" id="2656" name="Table_2656" displayName="Table_2656" ref="I1954:I1957" headerRowCount="0" totalsRowShown="0">
  <tableColumns count="1">
    <tableColumn id="1" name="Column1"/>
  </tableColumns>
  <tableStyleInfo name="시트테스트용-style 163" showFirstColumn="1" showLastColumn="1" showRowStripes="1" showColumnStripes="0"/>
</table>
</file>

<file path=xl/tables/table47.xml><?xml version="1.0" encoding="utf-8"?>
<table xmlns="http://schemas.openxmlformats.org/spreadsheetml/2006/main" id="2657" name="Table_2657" displayName="Table_2657" ref="J1956:M195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64" showFirstColumn="1" showLastColumn="1" showRowStripes="1" showColumnStripes="0"/>
</table>
</file>

<file path=xl/tables/table48.xml><?xml version="1.0" encoding="utf-8"?>
<table xmlns="http://schemas.openxmlformats.org/spreadsheetml/2006/main" id="2658" name="Table_2658" displayName="Table_2658" ref="I1958:I1960" headerRowCount="0" totalsRowShown="0">
  <tableColumns count="1">
    <tableColumn id="1" name="Column1"/>
  </tableColumns>
  <tableStyleInfo name="시트테스트용-style 165" showFirstColumn="1" showLastColumn="1" showRowStripes="1" showColumnStripes="0"/>
</table>
</file>

<file path=xl/tables/table49.xml><?xml version="1.0" encoding="utf-8"?>
<table xmlns="http://schemas.openxmlformats.org/spreadsheetml/2006/main" id="2659" name="Table_2659" displayName="Table_2659" ref="J1959:M196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66" showFirstColumn="1" showLastColumn="1" showRowStripes="1" showColumnStripes="0"/>
</table>
</file>

<file path=xl/tables/table50.xml><?xml version="1.0" encoding="utf-8"?>
<table xmlns="http://schemas.openxmlformats.org/spreadsheetml/2006/main" id="2660" name="Table_2660" displayName="Table_2660" ref="I1961:I1965" headerRowCount="0" totalsRowShown="0">
  <tableColumns count="1">
    <tableColumn id="1" name="Column1"/>
  </tableColumns>
  <tableStyleInfo name="시트테스트용-style 167" showFirstColumn="1" showLastColumn="1" showRowStripes="1" showColumnStripes="0"/>
</table>
</file>

<file path=xl/tables/table51.xml><?xml version="1.0" encoding="utf-8"?>
<table xmlns="http://schemas.openxmlformats.org/spreadsheetml/2006/main" id="2650" name="Table_2650" displayName="Table_2650" ref="J1940:L1941" headerRowCount="0" totalsRowShown="0">
  <tableColumns count="3">
    <tableColumn id="1" name="Column1"/>
    <tableColumn id="2" name="Column2"/>
    <tableColumn id="3" name="Column3"/>
  </tableColumns>
  <tableStyleInfo name="시트테스트용-style 157" showFirstColumn="1" showLastColumn="1" showRowStripes="1" showColumnStripes="0"/>
</table>
</file>

<file path=xl/tables/table52.xml><?xml version="1.0" encoding="utf-8"?>
<table xmlns="http://schemas.openxmlformats.org/spreadsheetml/2006/main" id="2651" name="Table_2651" displayName="Table_2651" ref="J1942:M195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58" showFirstColumn="1" showLastColumn="1" showRowStripes="1" showColumnStripes="0"/>
</table>
</file>

<file path=xl/tables/table53.xml><?xml version="1.0" encoding="utf-8"?>
<table xmlns="http://schemas.openxmlformats.org/spreadsheetml/2006/main" id="2652" name="Table_2652" displayName="Table_2652" ref="I1943:I1945" headerRowCount="0" totalsRowShown="0">
  <tableColumns count="1">
    <tableColumn id="1" name="Column1"/>
  </tableColumns>
  <tableStyleInfo name="시트테스트용-style 159" showFirstColumn="1" showLastColumn="1" showRowStripes="1" showColumnStripes="0"/>
</table>
</file>

<file path=xl/tables/table54.xml><?xml version="1.0" encoding="utf-8"?>
<table xmlns="http://schemas.openxmlformats.org/spreadsheetml/2006/main" id="2653" name="Table_2653" displayName="Table_2653" ref="I1946:I1950" headerRowCount="0" totalsRowShown="0">
  <tableColumns count="1">
    <tableColumn id="1" name="Column1"/>
  </tableColumns>
  <tableStyleInfo name="시트테스트용-style 160" showFirstColumn="1" showLastColumn="1" showRowStripes="1" showColumnStripes="0"/>
</table>
</file>

<file path=xl/tables/table55.xml><?xml version="1.0" encoding="utf-8"?>
<table xmlns="http://schemas.openxmlformats.org/spreadsheetml/2006/main" id="2654" name="Table_2654" displayName="Table_2654" ref="I1951:I1953" headerRowCount="0" totalsRowShown="0">
  <tableColumns count="1">
    <tableColumn id="1" name="Column1"/>
  </tableColumns>
  <tableStyleInfo name="시트테스트용-style 161" showFirstColumn="1" showLastColumn="1" showRowStripes="1" showColumnStripes="0"/>
</table>
</file>

<file path=xl/tables/table56.xml><?xml version="1.0" encoding="utf-8"?>
<table xmlns="http://schemas.openxmlformats.org/spreadsheetml/2006/main" id="2655" name="Table_2655" displayName="Table_2655" ref="J1951:M1954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62" showFirstColumn="1" showLastColumn="1" showRowStripes="1" showColumnStripes="0"/>
</table>
</file>

<file path=xl/tables/table57.xml><?xml version="1.0" encoding="utf-8"?>
<table xmlns="http://schemas.openxmlformats.org/spreadsheetml/2006/main" id="2646" name="Table_2646" displayName="Table_2646" ref="I1880:I1884" headerRowCount="0" totalsRowShown="0">
  <tableColumns count="1">
    <tableColumn id="1" name="Column1"/>
  </tableColumns>
  <tableStyleInfo name="시트테스트용-style 153" showFirstColumn="1" showLastColumn="1" showRowStripes="1" showColumnStripes="0"/>
</table>
</file>

<file path=xl/tables/table58.xml><?xml version="1.0" encoding="utf-8"?>
<table xmlns="http://schemas.openxmlformats.org/spreadsheetml/2006/main" id="2647" name="Table_2647" displayName="Table_2647" ref="J1880:K1924" headerRowCount="0" totalsRowShown="0">
  <tableColumns count="2">
    <tableColumn id="1" name="Column1"/>
    <tableColumn id="2" name="Column2"/>
  </tableColumns>
  <tableStyleInfo name="시트테스트용-style 154" showFirstColumn="1" showLastColumn="1" showRowStripes="1" showColumnStripes="0"/>
</table>
</file>

<file path=xl/tables/table59.xml><?xml version="1.0" encoding="utf-8"?>
<table xmlns="http://schemas.openxmlformats.org/spreadsheetml/2006/main" id="2648" name="Table_2648" displayName="Table_2648" ref="J1925:K1929" headerRowCount="0" totalsRowShown="0">
  <tableColumns count="2">
    <tableColumn id="1" name="Column1"/>
    <tableColumn id="2" name="Column2"/>
  </tableColumns>
  <tableStyleInfo name="시트테스트용-style 155" showFirstColumn="1" showLastColumn="1" showRowStripes="1" showColumnStripes="0"/>
</table>
</file>

<file path=xl/tables/table60.xml><?xml version="1.0" encoding="utf-8"?>
<table xmlns="http://schemas.openxmlformats.org/spreadsheetml/2006/main" id="2649" name="Table_2649" displayName="Table_2649" ref="I1930:M1939" header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시트테스트용-style 156" showFirstColumn="1" showLastColumn="1" showRowStripes="1" showColumnStripes="0"/>
</table>
</file>

<file path=xl/tables/table61.xml><?xml version="1.0" encoding="utf-8"?>
<table xmlns="http://schemas.openxmlformats.org/spreadsheetml/2006/main" id="2683" name="Table_2683" displayName="Table_2683" ref="J2041:M204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90" showFirstColumn="1" showLastColumn="1" showRowStripes="1" showColumnStripes="0"/>
</table>
</file>

<file path=xl/tables/table62.xml><?xml version="1.0" encoding="utf-8"?>
<table xmlns="http://schemas.openxmlformats.org/spreadsheetml/2006/main" id="2684" name="Table_2684" displayName="Table_2684" ref="J2046:M205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91" showFirstColumn="1" showLastColumn="1" showRowStripes="1" showColumnStripes="0"/>
</table>
</file>

<file path=xl/tables/table63.xml><?xml version="1.0" encoding="utf-8"?>
<table xmlns="http://schemas.openxmlformats.org/spreadsheetml/2006/main" id="2685" name="Table_2685" displayName="Table_2685" ref="I2049:I2050" headerRowCount="0" totalsRowShown="0">
  <tableColumns count="1">
    <tableColumn id="1" name="Column1"/>
  </tableColumns>
  <tableStyleInfo name="시트테스트용-style 192" showFirstColumn="1" showLastColumn="1" showRowStripes="1" showColumnStripes="0"/>
</table>
</file>

<file path=xl/tables/table64.xml><?xml version="1.0" encoding="utf-8"?>
<table xmlns="http://schemas.openxmlformats.org/spreadsheetml/2006/main" id="2676" name="Table_2676" displayName="Table_2676" ref="J2011:M201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83" showFirstColumn="1" showLastColumn="1" showRowStripes="1" showColumnStripes="0"/>
</table>
</file>

<file path=xl/tables/table65.xml><?xml version="1.0" encoding="utf-8"?>
<table xmlns="http://schemas.openxmlformats.org/spreadsheetml/2006/main" id="2677" name="Table_2677" displayName="Table_2677" ref="J2016:M202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84" showFirstColumn="1" showLastColumn="1" showRowStripes="1" showColumnStripes="0"/>
</table>
</file>

<file path=xl/tables/table66.xml><?xml version="1.0" encoding="utf-8"?>
<table xmlns="http://schemas.openxmlformats.org/spreadsheetml/2006/main" id="2678" name="Table_2678" displayName="Table_2678" ref="J2021:M202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85" showFirstColumn="1" showLastColumn="1" showRowStripes="1" showColumnStripes="0"/>
</table>
</file>

<file path=xl/tables/table67.xml><?xml version="1.0" encoding="utf-8"?>
<table xmlns="http://schemas.openxmlformats.org/spreadsheetml/2006/main" id="2679" name="Table_2679" displayName="Table_2679" ref="I2026:I2035" headerRowCount="0" totalsRowShown="0">
  <tableColumns count="1">
    <tableColumn id="1" name="Column1"/>
  </tableColumns>
  <tableStyleInfo name="시트테스트용-style 186" showFirstColumn="1" showLastColumn="1" showRowStripes="1" showColumnStripes="0"/>
</table>
</file>

<file path=xl/tables/table68.xml><?xml version="1.0" encoding="utf-8"?>
<table xmlns="http://schemas.openxmlformats.org/spreadsheetml/2006/main" id="2680" name="Table_2680" displayName="Table_2680" ref="J2026:M203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87" showFirstColumn="1" showLastColumn="1" showRowStripes="1" showColumnStripes="0"/>
</table>
</file>

<file path=xl/tables/table69.xml><?xml version="1.0" encoding="utf-8"?>
<table xmlns="http://schemas.openxmlformats.org/spreadsheetml/2006/main" id="2681" name="Table_2681" displayName="Table_2681" ref="J2031:M203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88" showFirstColumn="1" showLastColumn="1" showRowStripes="1" showColumnStripes="0"/>
</table>
</file>

<file path=xl/tables/table70.xml><?xml version="1.0" encoding="utf-8"?>
<table xmlns="http://schemas.openxmlformats.org/spreadsheetml/2006/main" id="2682" name="Table_2682" displayName="Table_2682" ref="J2036:M204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89" showFirstColumn="1" showLastColumn="1" showRowStripes="1" showColumnStripes="0"/>
</table>
</file>

<file path=xl/tables/table71.xml><?xml version="1.0" encoding="utf-8"?>
<table xmlns="http://schemas.openxmlformats.org/spreadsheetml/2006/main" id="2672" name="Table_2672" displayName="Table_2672" ref="L1996:M1997" headerRowCount="0" totalsRowShown="0">
  <tableColumns count="2">
    <tableColumn id="1" name="Column1"/>
    <tableColumn id="2" name="Column2"/>
  </tableColumns>
  <tableStyleInfo name="시트테스트용-style 179" showFirstColumn="1" showLastColumn="1" showRowStripes="1" showColumnStripes="0"/>
</table>
</file>

<file path=xl/tables/table72.xml><?xml version="1.0" encoding="utf-8"?>
<table xmlns="http://schemas.openxmlformats.org/spreadsheetml/2006/main" id="2673" name="Table_2673" displayName="Table_2673" ref="J2001:K2005" headerRowCount="0" totalsRowShown="0">
  <tableColumns count="2">
    <tableColumn id="1" name="Column1"/>
    <tableColumn id="2" name="Column2"/>
  </tableColumns>
  <tableStyleInfo name="시트테스트용-style 180" showFirstColumn="1" showLastColumn="1" showRowStripes="1" showColumnStripes="0"/>
</table>
</file>

<file path=xl/tables/table73.xml><?xml version="1.0" encoding="utf-8"?>
<table xmlns="http://schemas.openxmlformats.org/spreadsheetml/2006/main" id="2674" name="Table_2674" displayName="Table_2674" ref="L2001:M2002" headerRowCount="0" totalsRowShown="0">
  <tableColumns count="2">
    <tableColumn id="1" name="Column1"/>
    <tableColumn id="2" name="Column2"/>
  </tableColumns>
  <tableStyleInfo name="시트테스트용-style 181" showFirstColumn="1" showLastColumn="1" showRowStripes="1" showColumnStripes="0"/>
</table>
</file>

<file path=xl/tables/table74.xml><?xml version="1.0" encoding="utf-8"?>
<table xmlns="http://schemas.openxmlformats.org/spreadsheetml/2006/main" id="2675" name="Table_2675" displayName="Table_2675" ref="L2006:M2007" headerRowCount="0" totalsRowShown="0">
  <tableColumns count="2">
    <tableColumn id="1" name="Column1"/>
    <tableColumn id="2" name="Column2"/>
  </tableColumns>
  <tableStyleInfo name="시트테스트용-style 182" showFirstColumn="1" showLastColumn="1" showRowStripes="1" showColumnStripes="0"/>
</table>
</file>

<file path=xl/tables/table75.xml><?xml version="1.0" encoding="utf-8"?>
<table xmlns="http://schemas.openxmlformats.org/spreadsheetml/2006/main" id="2666" name="Table_2666" displayName="Table_2666" ref="I1976:I1980" headerRowCount="0" totalsRowShown="0">
  <tableColumns count="1">
    <tableColumn id="1" name="Column1"/>
  </tableColumns>
  <tableStyleInfo name="시트테스트용-style 173" showFirstColumn="1" showLastColumn="1" showRowStripes="1" showColumnStripes="0"/>
</table>
</file>

<file path=xl/tables/table76.xml><?xml version="1.0" encoding="utf-8"?>
<table xmlns="http://schemas.openxmlformats.org/spreadsheetml/2006/main" id="2667" name="Table_2667" displayName="Table_2667" ref="L1976:L1978" headerRowCount="0" totalsRowShown="0">
  <tableColumns count="1">
    <tableColumn id="1" name="Column1"/>
  </tableColumns>
  <tableStyleInfo name="시트테스트용-style 174" showFirstColumn="1" showLastColumn="1" showRowStripes="1" showColumnStripes="0"/>
</table>
</file>

<file path=xl/tables/table77.xml><?xml version="1.0" encoding="utf-8"?>
<table xmlns="http://schemas.openxmlformats.org/spreadsheetml/2006/main" id="2668" name="Table_2668" displayName="Table_2668" ref="L1981:M1983" headerRowCount="0" totalsRowShown="0">
  <tableColumns count="2">
    <tableColumn id="1" name="Column1"/>
    <tableColumn id="2" name="Column2"/>
  </tableColumns>
  <tableStyleInfo name="시트테스트용-style 175" showFirstColumn="1" showLastColumn="1" showRowStripes="1" showColumnStripes="0"/>
</table>
</file>

<file path=xl/tables/table78.xml><?xml version="1.0" encoding="utf-8"?>
<table xmlns="http://schemas.openxmlformats.org/spreadsheetml/2006/main" id="2669" name="Table_2669" displayName="Table_2669" ref="J1986:K1990" headerRowCount="0" totalsRowShown="0">
  <tableColumns count="2">
    <tableColumn id="1" name="Column1"/>
    <tableColumn id="2" name="Column2"/>
  </tableColumns>
  <tableStyleInfo name="시트테스트용-style 176" showFirstColumn="1" showLastColumn="1" showRowStripes="1" showColumnStripes="0"/>
</table>
</file>

<file path=xl/tables/table79.xml><?xml version="1.0" encoding="utf-8"?>
<table xmlns="http://schemas.openxmlformats.org/spreadsheetml/2006/main" id="2670" name="Table_2670" displayName="Table_2670" ref="L1986:M1987" headerRowCount="0" totalsRowShown="0">
  <tableColumns count="2">
    <tableColumn id="1" name="Column1"/>
    <tableColumn id="2" name="Column2"/>
  </tableColumns>
  <tableStyleInfo name="시트테스트용-style 177" showFirstColumn="1" showLastColumn="1" showRowStripes="1" showColumnStripes="0"/>
</table>
</file>

<file path=xl/tables/table80.xml><?xml version="1.0" encoding="utf-8"?>
<table xmlns="http://schemas.openxmlformats.org/spreadsheetml/2006/main" id="2671" name="Table_2671" displayName="Table_2671" ref="L1991:M1992" headerRowCount="0" totalsRowShown="0">
  <tableColumns count="2">
    <tableColumn id="1" name="Column1"/>
    <tableColumn id="2" name="Column2"/>
  </tableColumns>
  <tableStyleInfo name="시트테스트용-style 178" showFirstColumn="1" showLastColumn="1" showRowStripes="1" showColumnStripes="0"/>
</table>
</file>

<file path=xl/tables/table81.xml><?xml version="1.0" encoding="utf-8"?>
<table xmlns="http://schemas.openxmlformats.org/spreadsheetml/2006/main" id="2736" name="Table_2736" displayName="Table_2736" ref="J2252:J2267" headerRowCount="0" totalsRowShown="0">
  <tableColumns count="1">
    <tableColumn id="1" name="Column1"/>
  </tableColumns>
  <tableStyleInfo name="시트테스트용-style 243" showFirstColumn="1" showLastColumn="1" showRowStripes="1" showColumnStripes="0"/>
</table>
</file>

<file path=xl/tables/table82.xml><?xml version="1.0" encoding="utf-8"?>
<table xmlns="http://schemas.openxmlformats.org/spreadsheetml/2006/main" id="2737" name="Table_2737" displayName="Table_2737" ref="J2268:K2272" headerRowCount="0" totalsRowShown="0">
  <tableColumns count="2">
    <tableColumn id="1" name="Column1"/>
    <tableColumn id="2" name="Column2"/>
  </tableColumns>
  <tableStyleInfo name="시트테스트용-style 244" showFirstColumn="1" showLastColumn="1" showRowStripes="1" showColumnStripes="0"/>
</table>
</file>

<file path=xl/tables/table83.xml><?xml version="1.0" encoding="utf-8"?>
<table xmlns="http://schemas.openxmlformats.org/spreadsheetml/2006/main" id="2738" name="Table_2738" displayName="Table_2738" ref="I2273:I2274" headerRowCount="0" totalsRowShown="0">
  <tableColumns count="1">
    <tableColumn id="1" name="Column1"/>
  </tableColumns>
  <tableStyleInfo name="시트테스트용-style 245" showFirstColumn="1" showLastColumn="1" showRowStripes="1" showColumnStripes="0"/>
</table>
</file>

<file path=xl/tables/table84.xml><?xml version="1.0" encoding="utf-8"?>
<table xmlns="http://schemas.openxmlformats.org/spreadsheetml/2006/main" id="2739" name="Table_2739" displayName="Table_2739" ref="J2273:K2277" headerRowCount="0" totalsRowShown="0">
  <tableColumns count="2">
    <tableColumn id="1" name="Column1"/>
    <tableColumn id="2" name="Column2"/>
  </tableColumns>
  <tableStyleInfo name="시트테스트용-style 246" showFirstColumn="1" showLastColumn="1" showRowStripes="1" showColumnStripes="0"/>
</table>
</file>

<file path=xl/tables/table85.xml><?xml version="1.0" encoding="utf-8"?>
<table xmlns="http://schemas.openxmlformats.org/spreadsheetml/2006/main" id="2740" name="Table_2740" displayName="Table_2740" ref="L2273:M2302" headerRowCount="0" totalsRowShown="0">
  <tableColumns count="2">
    <tableColumn id="1" name="Column1"/>
    <tableColumn id="2" name="Column2"/>
  </tableColumns>
  <tableStyleInfo name="시트테스트용-style 247" showFirstColumn="1" showLastColumn="1" showRowStripes="1" showColumnStripes="0"/>
</table>
</file>

<file path=xl/tables/table86.xml><?xml version="1.0" encoding="utf-8"?>
<table xmlns="http://schemas.openxmlformats.org/spreadsheetml/2006/main" id="2741" name="Table_2741" displayName="Table_2741" ref="I2275:I2277" headerRowCount="0" totalsRowShown="0">
  <tableColumns count="1">
    <tableColumn id="1" name="Column1"/>
  </tableColumns>
  <tableStyleInfo name="시트테스트용-style 248" showFirstColumn="1" showLastColumn="1" showRowStripes="1" showColumnStripes="0"/>
</table>
</file>

<file path=xl/tables/table87.xml><?xml version="1.0" encoding="utf-8"?>
<table xmlns="http://schemas.openxmlformats.org/spreadsheetml/2006/main" id="2742" name="Table_2742" displayName="Table_2742" ref="I2278:I2282" headerRowCount="0" totalsRowShown="0">
  <tableColumns count="1">
    <tableColumn id="1" name="Column1"/>
  </tableColumns>
  <tableStyleInfo name="시트테스트용-style 249" showFirstColumn="1" showLastColumn="1" showRowStripes="1" showColumnStripes="0"/>
</table>
</file>

<file path=xl/tables/table88.xml><?xml version="1.0" encoding="utf-8"?>
<table xmlns="http://schemas.openxmlformats.org/spreadsheetml/2006/main" id="2743" name="Table_2743" displayName="Table_2743" ref="K2298:K2300" headerRowCount="0" totalsRowShown="0">
  <tableColumns count="1">
    <tableColumn id="1" name="Column1"/>
  </tableColumns>
  <tableStyleInfo name="시트테스트용-style 250" showFirstColumn="1" showLastColumn="1" showRowStripes="1" showColumnStripes="0"/>
</table>
</file>

<file path=xl/tables/table89.xml><?xml version="1.0" encoding="utf-8"?>
<table xmlns="http://schemas.openxmlformats.org/spreadsheetml/2006/main" id="2744" name="Table_2744" displayName="Table_2744" ref="I2303:I2307" headerRowCount="0" totalsRowShown="0">
  <tableColumns count="1">
    <tableColumn id="1" name="Column1"/>
  </tableColumns>
  <tableStyleInfo name="시트테스트용-style 251" showFirstColumn="1" showLastColumn="1" showRowStripes="1" showColumnStripes="0"/>
</table>
</file>

<file path=xl/tables/table90.xml><?xml version="1.0" encoding="utf-8"?>
<table xmlns="http://schemas.openxmlformats.org/spreadsheetml/2006/main" id="2745" name="Table_2745" displayName="Table_2745" ref="J2303:K2307" headerRowCount="0" totalsRowShown="0">
  <tableColumns count="2">
    <tableColumn id="1" name="Column1"/>
    <tableColumn id="2" name="Column2"/>
  </tableColumns>
  <tableStyleInfo name="시트테스트용-style 252" showFirstColumn="1" showLastColumn="1" showRowStripes="1" showColumnStripes="0"/>
</table>
</file>

<file path=xl/tables/table91.xml><?xml version="1.0" encoding="utf-8"?>
<table xmlns="http://schemas.openxmlformats.org/spreadsheetml/2006/main" id="2726" name="Table_2726" displayName="Table_2726" ref="J2207:K2216" headerRowCount="0" totalsRowShown="0">
  <tableColumns count="2">
    <tableColumn id="1" name="Column1"/>
    <tableColumn id="2" name="Column2"/>
  </tableColumns>
  <tableStyleInfo name="시트테스트용-style 233" showFirstColumn="1" showLastColumn="1" showRowStripes="1" showColumnStripes="0"/>
</table>
</file>

<file path=xl/tables/table92.xml><?xml version="1.0" encoding="utf-8"?>
<table xmlns="http://schemas.openxmlformats.org/spreadsheetml/2006/main" id="2727" name="Table_2727" displayName="Table_2727" ref="L2207:M2216" headerRowCount="0" totalsRowShown="0">
  <tableColumns count="2">
    <tableColumn id="1" name="Column1"/>
    <tableColumn id="2" name="Column2"/>
  </tableColumns>
  <tableStyleInfo name="시트테스트용-style 234" showFirstColumn="1" showLastColumn="1" showRowStripes="1" showColumnStripes="0"/>
</table>
</file>

<file path=xl/tables/table93.xml><?xml version="1.0" encoding="utf-8"?>
<table xmlns="http://schemas.openxmlformats.org/spreadsheetml/2006/main" id="2728" name="Table_2728" displayName="Table_2728" ref="I2217:I2219" headerRowCount="0" totalsRowShown="0">
  <tableColumns count="1">
    <tableColumn id="1" name="Column1"/>
  </tableColumns>
  <tableStyleInfo name="시트테스트용-style 235" showFirstColumn="1" showLastColumn="1" showRowStripes="1" showColumnStripes="0"/>
</table>
</file>

<file path=xl/tables/table94.xml><?xml version="1.0" encoding="utf-8"?>
<table xmlns="http://schemas.openxmlformats.org/spreadsheetml/2006/main" id="2729" name="Table_2729" displayName="Table_2729" ref="J2217:K2226" headerRowCount="0" totalsRowShown="0">
  <tableColumns count="2">
    <tableColumn id="1" name="Column1"/>
    <tableColumn id="2" name="Column2"/>
  </tableColumns>
  <tableStyleInfo name="시트테스트용-style 236" showFirstColumn="1" showLastColumn="1" showRowStripes="1" showColumnStripes="0"/>
</table>
</file>

<file path=xl/tables/table95.xml><?xml version="1.0" encoding="utf-8"?>
<table xmlns="http://schemas.openxmlformats.org/spreadsheetml/2006/main" id="2730" name="Table_2730" displayName="Table_2730" ref="L2217:M2226" headerRowCount="0" totalsRowShown="0">
  <tableColumns count="2">
    <tableColumn id="1" name="Column1"/>
    <tableColumn id="2" name="Column2"/>
  </tableColumns>
  <tableStyleInfo name="시트테스트용-style 237" showFirstColumn="1" showLastColumn="1" showRowStripes="1" showColumnStripes="0"/>
</table>
</file>

<file path=xl/tables/table96.xml><?xml version="1.0" encoding="utf-8"?>
<table xmlns="http://schemas.openxmlformats.org/spreadsheetml/2006/main" id="2731" name="Table_2731" displayName="Table_2731" ref="I2220:I2221" headerRowCount="0" totalsRowShown="0">
  <tableColumns count="1">
    <tableColumn id="1" name="Column1"/>
  </tableColumns>
  <tableStyleInfo name="시트테스트용-style 238" showFirstColumn="1" showLastColumn="1" showRowStripes="1" showColumnStripes="0"/>
</table>
</file>

<file path=xl/tables/table97.xml><?xml version="1.0" encoding="utf-8"?>
<table xmlns="http://schemas.openxmlformats.org/spreadsheetml/2006/main" id="2732" name="Table_2732" displayName="Table_2732" ref="K2232:K2241" headerRowCount="0" totalsRowShown="0">
  <tableColumns count="1">
    <tableColumn id="1" name="Column1"/>
  </tableColumns>
  <tableStyleInfo name="시트테스트용-style 239" showFirstColumn="1" showLastColumn="1" showRowStripes="1" showColumnStripes="0"/>
</table>
</file>

<file path=xl/tables/table98.xml><?xml version="1.0" encoding="utf-8"?>
<table xmlns="http://schemas.openxmlformats.org/spreadsheetml/2006/main" id="2733" name="Table_2733" displayName="Table_2733" ref="J2237:J2241" headerRowCount="0" totalsRowShown="0">
  <tableColumns count="1">
    <tableColumn id="1" name="Column1"/>
  </tableColumns>
  <tableStyleInfo name="시트테스트용-style 240" showFirstColumn="1" showLastColumn="1" showRowStripes="1" showColumnStripes="0"/>
</table>
</file>

<file path=xl/tables/table99.xml><?xml version="1.0" encoding="utf-8"?>
<table xmlns="http://schemas.openxmlformats.org/spreadsheetml/2006/main" id="2734" name="Table_2734" displayName="Table_2734" ref="I2247:I2256" headerRowCount="0" totalsRowShown="0">
  <tableColumns count="1">
    <tableColumn id="1" name="Column1"/>
  </tableColumns>
  <tableStyleInfo name="시트테스트용-style 241" showFirstColumn="1" showLastColumn="1" showRowStripes="1" showColumnStripes="0"/>
</table>
</file>

<file path=xl/tables/table100.xml><?xml version="1.0" encoding="utf-8"?>
<table xmlns="http://schemas.openxmlformats.org/spreadsheetml/2006/main" id="2735" name="Table_2735" displayName="Table_2735" ref="J2247:M2251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42" showFirstColumn="1" showLastColumn="1" showRowStripes="1" showColumnStripes="0"/>
</table>
</file>

<file path=xl/tables/table101.xml><?xml version="1.0" encoding="utf-8"?>
<table xmlns="http://schemas.openxmlformats.org/spreadsheetml/2006/main" id="2760" name="Table_2760" displayName="Table_2760" ref="J2418:J2427" headerRowCount="0" totalsRowShown="0">
  <tableColumns count="1">
    <tableColumn id="1" name="Column1"/>
  </tableColumns>
  <tableStyleInfo name="시트테스트용-style 267" showFirstColumn="1" showLastColumn="1" showRowStripes="1" showColumnStripes="0"/>
</table>
</file>

<file path=xl/tables/table102.xml><?xml version="1.0" encoding="utf-8"?>
<table xmlns="http://schemas.openxmlformats.org/spreadsheetml/2006/main" id="2761" name="Table_2761" displayName="Table_2761" ref="J2428:M243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68" showFirstColumn="1" showLastColumn="1" showRowStripes="1" showColumnStripes="0"/>
</table>
</file>

<file path=xl/tables/table103.xml><?xml version="1.0" encoding="utf-8"?>
<table xmlns="http://schemas.openxmlformats.org/spreadsheetml/2006/main" id="2762" name="Table_2762" displayName="Table_2762" ref="I2433:I2467" headerRowCount="0" totalsRowShown="0">
  <tableColumns count="1">
    <tableColumn id="1" name="Column1"/>
  </tableColumns>
  <tableStyleInfo name="시트테스트용-style 269" showFirstColumn="1" showLastColumn="1" showRowStripes="1" showColumnStripes="0"/>
</table>
</file>

<file path=xl/tables/table104.xml><?xml version="1.0" encoding="utf-8"?>
<table xmlns="http://schemas.openxmlformats.org/spreadsheetml/2006/main" id="2763" name="Table_2763" displayName="Table_2763" ref="J2433:J2437" headerRowCount="0" totalsRowShown="0">
  <tableColumns count="1">
    <tableColumn id="1" name="Column1"/>
  </tableColumns>
  <tableStyleInfo name="시트테스트용-style 270" showFirstColumn="1" showLastColumn="1" showRowStripes="1" showColumnStripes="0"/>
</table>
</file>

<file path=xl/tables/table105.xml><?xml version="1.0" encoding="utf-8"?>
<table xmlns="http://schemas.openxmlformats.org/spreadsheetml/2006/main" id="2764" name="Table_2764" displayName="Table_2764" ref="M2433:M2447" headerRowCount="0" totalsRowShown="0">
  <tableColumns count="1">
    <tableColumn id="1" name="Column1"/>
  </tableColumns>
  <tableStyleInfo name="시트테스트용-style 271" showFirstColumn="1" showLastColumn="1" showRowStripes="1" showColumnStripes="0"/>
</table>
</file>

<file path=xl/tables/table106.xml><?xml version="1.0" encoding="utf-8"?>
<table xmlns="http://schemas.openxmlformats.org/spreadsheetml/2006/main" id="2765" name="Table_2765" displayName="Table_2765" ref="J2438:K2447" headerRowCount="0" totalsRowShown="0">
  <tableColumns count="2">
    <tableColumn id="1" name="Column1"/>
    <tableColumn id="2" name="Column2"/>
  </tableColumns>
  <tableStyleInfo name="시트테스트용-style 272" showFirstColumn="1" showLastColumn="1" showRowStripes="1" showColumnStripes="0"/>
</table>
</file>

<file path=xl/tables/table107.xml><?xml version="1.0" encoding="utf-8"?>
<table xmlns="http://schemas.openxmlformats.org/spreadsheetml/2006/main" id="2756" name="Table_2756" displayName="Table_2756" ref="J2388:K2397" headerRowCount="0" totalsRowShown="0">
  <tableColumns count="2">
    <tableColumn id="1" name="Column1"/>
    <tableColumn id="2" name="Column2"/>
  </tableColumns>
  <tableStyleInfo name="시트테스트용-style 263" showFirstColumn="1" showLastColumn="1" showRowStripes="1" showColumnStripes="0"/>
</table>
</file>

<file path=xl/tables/table108.xml><?xml version="1.0" encoding="utf-8"?>
<table xmlns="http://schemas.openxmlformats.org/spreadsheetml/2006/main" id="2757" name="Table_2757" displayName="Table_2757" ref="J2398:K2407" headerRowCount="0" totalsRowShown="0">
  <tableColumns count="2">
    <tableColumn id="1" name="Column1"/>
    <tableColumn id="2" name="Column2"/>
  </tableColumns>
  <tableStyleInfo name="시트테스트용-style 264" showFirstColumn="1" showLastColumn="1" showRowStripes="1" showColumnStripes="0"/>
</table>
</file>

<file path=xl/tables/table109.xml><?xml version="1.0" encoding="utf-8"?>
<table xmlns="http://schemas.openxmlformats.org/spreadsheetml/2006/main" id="2758" name="Table_2758" displayName="Table_2758" ref="I2403:I2407" headerRowCount="0" totalsRowShown="0">
  <tableColumns count="1">
    <tableColumn id="1" name="Column1"/>
  </tableColumns>
  <tableStyleInfo name="시트테스트용-style 265" showFirstColumn="1" showLastColumn="1" showRowStripes="1" showColumnStripes="0"/>
</table>
</file>

<file path=xl/tables/table110.xml><?xml version="1.0" encoding="utf-8"?>
<table xmlns="http://schemas.openxmlformats.org/spreadsheetml/2006/main" id="2759" name="Table_2759" displayName="Table_2759" ref="I2418:I2422" headerRowCount="0" totalsRowShown="0">
  <tableColumns count="1">
    <tableColumn id="1" name="Column1"/>
  </tableColumns>
  <tableStyleInfo name="시트테스트용-style 266" showFirstColumn="1" showLastColumn="1" showRowStripes="1" showColumnStripes="0"/>
</table>
</file>

<file path=xl/tables/table111.xml><?xml version="1.0" encoding="utf-8"?>
<table xmlns="http://schemas.openxmlformats.org/spreadsheetml/2006/main" id="2749" name="Table_2749" displayName="Table_2749" ref="J2313:J2317" headerRowCount="0" totalsRowShown="0">
  <tableColumns count="1">
    <tableColumn id="1" name="Column1"/>
  </tableColumns>
  <tableStyleInfo name="시트테스트용-style 256" showFirstColumn="1" showLastColumn="1" showRowStripes="1" showColumnStripes="0"/>
</table>
</file>

<file path=xl/tables/table112.xml><?xml version="1.0" encoding="utf-8"?>
<table xmlns="http://schemas.openxmlformats.org/spreadsheetml/2006/main" id="2750" name="Table_2750" displayName="Table_2750" ref="L2313:M2427" headerRowCount="0" totalsRowShown="0">
  <tableColumns count="2">
    <tableColumn id="1" name="Column1"/>
    <tableColumn id="2" name="Column2"/>
  </tableColumns>
  <tableStyleInfo name="시트테스트용-style 257" showFirstColumn="1" showLastColumn="1" showRowStripes="1" showColumnStripes="0"/>
</table>
</file>

<file path=xl/tables/table113.xml><?xml version="1.0" encoding="utf-8"?>
<table xmlns="http://schemas.openxmlformats.org/spreadsheetml/2006/main" id="2751" name="Table_2751" displayName="Table_2751" ref="I2318:I2322" headerRowCount="0" totalsRowShown="0">
  <tableColumns count="1">
    <tableColumn id="1" name="Column1"/>
  </tableColumns>
  <tableStyleInfo name="시트테스트용-style 258" showFirstColumn="1" showLastColumn="1" showRowStripes="1" showColumnStripes="0"/>
</table>
</file>

<file path=xl/tables/table114.xml><?xml version="1.0" encoding="utf-8"?>
<table xmlns="http://schemas.openxmlformats.org/spreadsheetml/2006/main" id="2752" name="Table_2752" displayName="Table_2752" ref="J2318:K2322" headerRowCount="0" totalsRowShown="0">
  <tableColumns count="2">
    <tableColumn id="1" name="Column1"/>
    <tableColumn id="2" name="Column2"/>
  </tableColumns>
  <tableStyleInfo name="시트테스트용-style 259" showFirstColumn="1" showLastColumn="1" showRowStripes="1" showColumnStripes="0"/>
</table>
</file>

<file path=xl/tables/table115.xml><?xml version="1.0" encoding="utf-8"?>
<table xmlns="http://schemas.openxmlformats.org/spreadsheetml/2006/main" id="2753" name="Table_2753" displayName="Table_2753" ref="J2323:K2326" headerRowCount="0" totalsRowShown="0">
  <tableColumns count="2">
    <tableColumn id="1" name="Column1"/>
    <tableColumn id="2" name="Column2"/>
  </tableColumns>
  <tableStyleInfo name="시트테스트용-style 260" showFirstColumn="1" showLastColumn="1" showRowStripes="1" showColumnStripes="0"/>
</table>
</file>

<file path=xl/tables/table116.xml><?xml version="1.0" encoding="utf-8"?>
<table xmlns="http://schemas.openxmlformats.org/spreadsheetml/2006/main" id="2754" name="Table_2754" displayName="Table_2754" ref="J2338:K2338" headerRowCount="0" totalsRowShown="0">
  <tableColumns count="2">
    <tableColumn id="1" name="Column1"/>
    <tableColumn id="2" name="Column2"/>
  </tableColumns>
  <tableStyleInfo name="시트테스트용-style 261" showFirstColumn="1" showLastColumn="1" showRowStripes="1" showColumnStripes="0"/>
</table>
</file>

<file path=xl/tables/table117.xml><?xml version="1.0" encoding="utf-8"?>
<table xmlns="http://schemas.openxmlformats.org/spreadsheetml/2006/main" id="2755" name="Table_2755" displayName="Table_2755" ref="J2358:J2387" headerRowCount="0" totalsRowShown="0">
  <tableColumns count="1">
    <tableColumn id="1" name="Column1"/>
  </tableColumns>
  <tableStyleInfo name="시트테스트용-style 262" showFirstColumn="1" showLastColumn="1" showRowStripes="1" showColumnStripes="0"/>
</table>
</file>

<file path=xl/tables/table118.xml><?xml version="1.0" encoding="utf-8"?>
<table xmlns="http://schemas.openxmlformats.org/spreadsheetml/2006/main" id="2746" name="Table_2746" displayName="Table_2746" ref="L2303:M2307" headerRowCount="0" totalsRowShown="0">
  <tableColumns count="2">
    <tableColumn id="1" name="Column1"/>
    <tableColumn id="2" name="Column2"/>
  </tableColumns>
  <tableStyleInfo name="시트테스트용-style 253" showFirstColumn="1" showLastColumn="1" showRowStripes="1" showColumnStripes="0"/>
</table>
</file>

<file path=xl/tables/table119.xml><?xml version="1.0" encoding="utf-8"?>
<table xmlns="http://schemas.openxmlformats.org/spreadsheetml/2006/main" id="2747" name="Table_2747" displayName="Table_2747" ref="I2308:M2312" header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시트테스트용-style 254" showFirstColumn="1" showLastColumn="1" showRowStripes="1" showColumnStripes="0"/>
</table>
</file>

<file path=xl/tables/table120.xml><?xml version="1.0" encoding="utf-8"?>
<table xmlns="http://schemas.openxmlformats.org/spreadsheetml/2006/main" id="2748" name="Table_2748" displayName="Table_2748" ref="I2313:I2317" headerRowCount="0" totalsRowShown="0">
  <tableColumns count="1">
    <tableColumn id="1" name="Column1"/>
  </tableColumns>
  <tableStyleInfo name="시트테스트용-style 255" showFirstColumn="1" showLastColumn="1" showRowStripes="1" showColumnStripes="0"/>
</table>
</file>

<file path=xl/tables/table121.xml><?xml version="1.0" encoding="utf-8"?>
<table xmlns="http://schemas.openxmlformats.org/spreadsheetml/2006/main" id="2816" name="Table_2816" displayName="Table_2816" ref="J2794:M279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23" showFirstColumn="1" showLastColumn="1" showRowStripes="1" showColumnStripes="0"/>
</table>
</file>

<file path=xl/tables/table122.xml><?xml version="1.0" encoding="utf-8"?>
<table xmlns="http://schemas.openxmlformats.org/spreadsheetml/2006/main" id="2817" name="Table_2817" displayName="Table_2817" ref="J2796:K2797" headerRowCount="0" totalsRowShown="0">
  <tableColumns count="2">
    <tableColumn id="1" name="Column1"/>
    <tableColumn id="2" name="Column2"/>
  </tableColumns>
  <tableStyleInfo name="시트테스트용-style 324" showFirstColumn="1" showLastColumn="1" showRowStripes="1" showColumnStripes="0"/>
</table>
</file>

<file path=xl/tables/table123.xml><?xml version="1.0" encoding="utf-8"?>
<table xmlns="http://schemas.openxmlformats.org/spreadsheetml/2006/main" id="2818" name="Table_2818" displayName="Table_2818" ref="L2796:M2861" headerRowCount="0" totalsRowShown="0">
  <tableColumns count="2">
    <tableColumn id="1" name="Column1"/>
    <tableColumn id="2" name="Column2"/>
  </tableColumns>
  <tableStyleInfo name="시트테스트용-style 325" showFirstColumn="1" showLastColumn="1" showRowStripes="1" showColumnStripes="0"/>
</table>
</file>

<file path=xl/tables/table124.xml><?xml version="1.0" encoding="utf-8"?>
<table xmlns="http://schemas.openxmlformats.org/spreadsheetml/2006/main" id="2819" name="Table_2819" displayName="Table_2819" ref="I2801:I2856" headerRowCount="0" totalsRowShown="0">
  <tableColumns count="1">
    <tableColumn id="1" name="Column1"/>
  </tableColumns>
  <tableStyleInfo name="시트테스트용-style 326" showFirstColumn="1" showLastColumn="1" showRowStripes="1" showColumnStripes="0"/>
</table>
</file>

<file path=xl/tables/table125.xml><?xml version="1.0" encoding="utf-8"?>
<table xmlns="http://schemas.openxmlformats.org/spreadsheetml/2006/main" id="2820" name="Table_2820" displayName="Table_2820" ref="J2801:J2856" headerRowCount="0" totalsRowShown="0">
  <tableColumns count="1">
    <tableColumn id="1" name="Column1"/>
  </tableColumns>
  <tableStyleInfo name="시트테스트용-style 327" showFirstColumn="1" showLastColumn="1" showRowStripes="1" showColumnStripes="0"/>
</table>
</file>

<file path=xl/tables/table126.xml><?xml version="1.0" encoding="utf-8"?>
<table xmlns="http://schemas.openxmlformats.org/spreadsheetml/2006/main" id="2821" name="Table_2821" displayName="Table_2821" ref="K2811:K2830" headerRowCount="0" totalsRowShown="0">
  <tableColumns count="1">
    <tableColumn id="1" name="Column1"/>
  </tableColumns>
  <tableStyleInfo name="시트테스트용-style 328" showFirstColumn="1" showLastColumn="1" showRowStripes="1" showColumnStripes="0"/>
</table>
</file>

<file path=xl/tables/table127.xml><?xml version="1.0" encoding="utf-8"?>
<table xmlns="http://schemas.openxmlformats.org/spreadsheetml/2006/main" id="2822" name="Table_2822" displayName="Table_2822" ref="K2831:K2840" headerRowCount="0" totalsRowShown="0">
  <tableColumns count="1">
    <tableColumn id="1" name="Column1"/>
  </tableColumns>
  <tableStyleInfo name="시트테스트용-style 329" showFirstColumn="1" showLastColumn="1" showRowStripes="1" showColumnStripes="0"/>
</table>
</file>

<file path=xl/tables/table128.xml><?xml version="1.0" encoding="utf-8"?>
<table xmlns="http://schemas.openxmlformats.org/spreadsheetml/2006/main" id="2823" name="Table_2823" displayName="Table_2823" ref="K2841:K2856" headerRowCount="0" totalsRowShown="0">
  <tableColumns count="1">
    <tableColumn id="1" name="Column1"/>
  </tableColumns>
  <tableStyleInfo name="시트테스트용-style 330" showFirstColumn="1" showLastColumn="1" showRowStripes="1" showColumnStripes="0"/>
</table>
</file>

<file path=xl/tables/table129.xml><?xml version="1.0" encoding="utf-8"?>
<table xmlns="http://schemas.openxmlformats.org/spreadsheetml/2006/main" id="2824" name="Table_2824" displayName="Table_2824" ref="L2862:L2862" headerRowCount="0" totalsRowShown="0">
  <tableColumns count="1">
    <tableColumn id="1" name="Column1"/>
  </tableColumns>
  <tableStyleInfo name="시트테스트용-style 331" showFirstColumn="1" showLastColumn="1" showRowStripes="1" showColumnStripes="0"/>
</table>
</file>

<file path=xl/tables/table130.xml><?xml version="1.0" encoding="utf-8"?>
<table xmlns="http://schemas.openxmlformats.org/spreadsheetml/2006/main" id="2825" name="Table_2825" displayName="Table_2825" ref="M2862:M2879" headerRowCount="0" totalsRowShown="0">
  <tableColumns count="1">
    <tableColumn id="1" name="Column1"/>
  </tableColumns>
  <tableStyleInfo name="시트테스트용-style 332" showFirstColumn="1" showLastColumn="1" showRowStripes="1" showColumnStripes="0"/>
</table>
</file>

<file path=xl/tables/table131.xml><?xml version="1.0" encoding="utf-8"?>
<table xmlns="http://schemas.openxmlformats.org/spreadsheetml/2006/main" id="2815" name="Table_2815" displayName="Table_2815" ref="J2791:M279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22" showFirstColumn="1" showLastColumn="1" showRowStripes="1" showColumnStripes="0"/>
</table>
</file>

<file path=xl/tables/table132.xml><?xml version="1.0" encoding="utf-8"?>
<table xmlns="http://schemas.openxmlformats.org/spreadsheetml/2006/main" id="2806" name="Table_2806" displayName="Table_2806" ref="J2706:K2715" headerRowCount="0" totalsRowShown="0">
  <tableColumns count="2">
    <tableColumn id="1" name="Column1"/>
    <tableColumn id="2" name="Column2"/>
  </tableColumns>
  <tableStyleInfo name="시트테스트용-style 313" showFirstColumn="1" showLastColumn="1" showRowStripes="1" showColumnStripes="0"/>
</table>
</file>

<file path=xl/tables/table133.xml><?xml version="1.0" encoding="utf-8"?>
<table xmlns="http://schemas.openxmlformats.org/spreadsheetml/2006/main" id="2807" name="Table_2807" displayName="Table_2807" ref="J2716:K2720" headerRowCount="0" totalsRowShown="0">
  <tableColumns count="2">
    <tableColumn id="1" name="Column1"/>
    <tableColumn id="2" name="Column2"/>
  </tableColumns>
  <tableStyleInfo name="시트테스트용-style 314" showFirstColumn="1" showLastColumn="1" showRowStripes="1" showColumnStripes="0"/>
</table>
</file>

<file path=xl/tables/table134.xml><?xml version="1.0" encoding="utf-8"?>
<table xmlns="http://schemas.openxmlformats.org/spreadsheetml/2006/main" id="2808" name="Table_2808" displayName="Table_2808" ref="J2721:K2723" headerRowCount="0" totalsRowShown="0">
  <tableColumns count="2">
    <tableColumn id="1" name="Column1"/>
    <tableColumn id="2" name="Column2"/>
  </tableColumns>
  <tableStyleInfo name="시트테스트용-style 315" showFirstColumn="1" showLastColumn="1" showRowStripes="1" showColumnStripes="0"/>
</table>
</file>

<file path=xl/tables/table135.xml><?xml version="1.0" encoding="utf-8"?>
<table xmlns="http://schemas.openxmlformats.org/spreadsheetml/2006/main" id="2809" name="Table_2809" displayName="Table_2809" ref="J2731:K2740" headerRowCount="0" totalsRowShown="0">
  <tableColumns count="2">
    <tableColumn id="1" name="Column1"/>
    <tableColumn id="2" name="Column2"/>
  </tableColumns>
  <tableStyleInfo name="시트테스트용-style 316" showFirstColumn="1" showLastColumn="1" showRowStripes="1" showColumnStripes="0"/>
</table>
</file>

<file path=xl/tables/table136.xml><?xml version="1.0" encoding="utf-8"?>
<table xmlns="http://schemas.openxmlformats.org/spreadsheetml/2006/main" id="2810" name="Table_2810" displayName="Table_2810" ref="J2751:J2780" headerRowCount="0" totalsRowShown="0">
  <tableColumns count="1">
    <tableColumn id="1" name="Column1"/>
  </tableColumns>
  <tableStyleInfo name="시트테스트용-style 317" showFirstColumn="1" showLastColumn="1" showRowStripes="1" showColumnStripes="0"/>
</table>
</file>

<file path=xl/tables/table137.xml><?xml version="1.0" encoding="utf-8"?>
<table xmlns="http://schemas.openxmlformats.org/spreadsheetml/2006/main" id="2811" name="Table_2811" displayName="Table_2811" ref="K2771:K2775" headerRowCount="0" totalsRowShown="0">
  <tableColumns count="1">
    <tableColumn id="1" name="Column1"/>
  </tableColumns>
  <tableStyleInfo name="시트테스트용-style 318" showFirstColumn="1" showLastColumn="1" showRowStripes="1" showColumnStripes="0"/>
</table>
</file>

<file path=xl/tables/table138.xml><?xml version="1.0" encoding="utf-8"?>
<table xmlns="http://schemas.openxmlformats.org/spreadsheetml/2006/main" id="2812" name="Table_2812" displayName="Table_2812" ref="J2781:M2781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19" showFirstColumn="1" showLastColumn="1" showRowStripes="1" showColumnStripes="0"/>
</table>
</file>

<file path=xl/tables/table139.xml><?xml version="1.0" encoding="utf-8"?>
<table xmlns="http://schemas.openxmlformats.org/spreadsheetml/2006/main" id="2813" name="Table_2813" displayName="Table_2813" ref="J2786:M278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20" showFirstColumn="1" showLastColumn="1" showRowStripes="1" showColumnStripes="0"/>
</table>
</file>

<file path=xl/tables/table140.xml><?xml version="1.0" encoding="utf-8"?>
<table xmlns="http://schemas.openxmlformats.org/spreadsheetml/2006/main" id="2814" name="Table_2814" displayName="Table_2814" ref="J2789:M279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21" showFirstColumn="1" showLastColumn="1" showRowStripes="1" showColumnStripes="0"/>
</table>
</file>

<file path=xl/tables/table141.xml><?xml version="1.0" encoding="utf-8"?>
<table xmlns="http://schemas.openxmlformats.org/spreadsheetml/2006/main" id="2836" name="Table_2836" displayName="Table_2836" ref="I2898:I2960" headerRowCount="0" totalsRowShown="0">
  <tableColumns count="1">
    <tableColumn id="1" name="Column1"/>
  </tableColumns>
  <tableStyleInfo name="시트테스트용-style 343" showFirstColumn="1" showLastColumn="1" showRowStripes="1" showColumnStripes="0"/>
</table>
</file>

<file path=xl/tables/table142.xml><?xml version="1.0" encoding="utf-8"?>
<table xmlns="http://schemas.openxmlformats.org/spreadsheetml/2006/main" id="2837" name="Table_2837" displayName="Table_2837" ref="J2898:J2923" headerRowCount="0" totalsRowShown="0">
  <tableColumns count="1">
    <tableColumn id="1" name="Column1"/>
  </tableColumns>
  <tableStyleInfo name="시트테스트용-style 344" showFirstColumn="1" showLastColumn="1" showRowStripes="1" showColumnStripes="0"/>
</table>
</file>

<file path=xl/tables/table143.xml><?xml version="1.0" encoding="utf-8"?>
<table xmlns="http://schemas.openxmlformats.org/spreadsheetml/2006/main" id="2838" name="Table_2838" displayName="Table_2838" ref="K2898:K2923" headerRowCount="0" totalsRowShown="0">
  <tableColumns count="1">
    <tableColumn id="1" name="Column1"/>
  </tableColumns>
  <tableStyleInfo name="시트테스트용-style 345" showFirstColumn="1" showLastColumn="1" showRowStripes="1" showColumnStripes="0"/>
</table>
</file>

<file path=xl/tables/table144.xml><?xml version="1.0" encoding="utf-8"?>
<table xmlns="http://schemas.openxmlformats.org/spreadsheetml/2006/main" id="2839" name="Table_2839" displayName="Table_2839" ref="L2898:M2923" headerRowCount="0" totalsRowShown="0">
  <tableColumns count="2">
    <tableColumn id="1" name="Column1"/>
    <tableColumn id="2" name="Column2"/>
  </tableColumns>
  <tableStyleInfo name="시트테스트용-style 346" showFirstColumn="1" showLastColumn="1" showRowStripes="1" showColumnStripes="0"/>
</table>
</file>

<file path=xl/tables/table145.xml><?xml version="1.0" encoding="utf-8"?>
<table xmlns="http://schemas.openxmlformats.org/spreadsheetml/2006/main" id="2840" name="Table_2840" displayName="Table_2840" ref="E2908:G2908" headerRowCount="0" totalsRowShown="0">
  <tableColumns count="3">
    <tableColumn id="1" name="Column1"/>
    <tableColumn id="2" name="Column2"/>
    <tableColumn id="3" name="Column3"/>
  </tableColumns>
  <tableStyleInfo name="시트테스트용-style 347" showFirstColumn="1" showLastColumn="1" showRowStripes="1" showColumnStripes="0"/>
</table>
</file>

<file path=xl/tables/table146.xml><?xml version="1.0" encoding="utf-8"?>
<table xmlns="http://schemas.openxmlformats.org/spreadsheetml/2006/main" id="2841" name="Table_2841" displayName="Table_2841" ref="H2908:H2908" headerRowCount="0" totalsRowShown="0">
  <tableColumns count="1">
    <tableColumn id="1" name="Column1"/>
  </tableColumns>
  <tableStyleInfo name="시트테스트용-style 348" showFirstColumn="1" showLastColumn="1" showRowStripes="1" showColumnStripes="0"/>
</table>
</file>

<file path=xl/tables/table147.xml><?xml version="1.0" encoding="utf-8"?>
<table xmlns="http://schemas.openxmlformats.org/spreadsheetml/2006/main" id="2842" name="Table_2842" displayName="Table_2842" ref="L2924:M2944" headerRowCount="0" totalsRowShown="0">
  <tableColumns count="2">
    <tableColumn id="1" name="Column1"/>
    <tableColumn id="2" name="Column2"/>
  </tableColumns>
  <tableStyleInfo name="시트테스트용-style 349" showFirstColumn="1" showLastColumn="1" showRowStripes="1" showColumnStripes="0"/>
</table>
</file>

<file path=xl/tables/table148.xml><?xml version="1.0" encoding="utf-8"?>
<table xmlns="http://schemas.openxmlformats.org/spreadsheetml/2006/main" id="2843" name="Table_2843" displayName="Table_2843" ref="J2929:K2944" headerRowCount="0" totalsRowShown="0">
  <tableColumns count="2">
    <tableColumn id="1" name="Column1"/>
    <tableColumn id="2" name="Column2"/>
  </tableColumns>
  <tableStyleInfo name="시트테스트용-style 350" showFirstColumn="1" showLastColumn="1" showRowStripes="1" showColumnStripes="0"/>
</table>
</file>

<file path=xl/tables/table149.xml><?xml version="1.0" encoding="utf-8"?>
<table xmlns="http://schemas.openxmlformats.org/spreadsheetml/2006/main" id="2844" name="Table_2844" displayName="Table_2844" ref="H2934:H2934" headerRowCount="0" totalsRowShown="0">
  <tableColumns count="1">
    <tableColumn id="1" name="Column1"/>
  </tableColumns>
  <tableStyleInfo name="시트테스트용-style 351" showFirstColumn="1" showLastColumn="1" showRowStripes="1" showColumnStripes="0"/>
</table>
</file>

<file path=xl/tables/table150.xml><?xml version="1.0" encoding="utf-8"?>
<table xmlns="http://schemas.openxmlformats.org/spreadsheetml/2006/main" id="2845" name="Table_2845" displayName="Table_2845" ref="J2945:M294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52" showFirstColumn="1" showLastColumn="1" showRowStripes="1" showColumnStripes="0"/>
</table>
</file>

<file path=xl/tables/table151.xml><?xml version="1.0" encoding="utf-8"?>
<table xmlns="http://schemas.openxmlformats.org/spreadsheetml/2006/main" id="2826" name="Table_2826" displayName="Table_2826" ref="L2867:L2876" headerRowCount="0" totalsRowShown="0">
  <tableColumns count="1">
    <tableColumn id="1" name="Column1"/>
  </tableColumns>
  <tableStyleInfo name="시트테스트용-style 333" showFirstColumn="1" showLastColumn="1" showRowStripes="1" showColumnStripes="0"/>
</table>
</file>

<file path=xl/tables/table152.xml><?xml version="1.0" encoding="utf-8"?>
<table xmlns="http://schemas.openxmlformats.org/spreadsheetml/2006/main" id="2827" name="Table_2827" displayName="Table_2827" ref="E2872:G2872" headerRowCount="0" totalsRowShown="0">
  <tableColumns count="3">
    <tableColumn id="1" name="Column1"/>
    <tableColumn id="2" name="Column2"/>
    <tableColumn id="3" name="Column3"/>
  </tableColumns>
  <tableStyleInfo name="시트테스트용-style 334" showFirstColumn="1" showLastColumn="1" showRowStripes="1" showColumnStripes="0"/>
</table>
</file>

<file path=xl/tables/table153.xml><?xml version="1.0" encoding="utf-8"?>
<table xmlns="http://schemas.openxmlformats.org/spreadsheetml/2006/main" id="2828" name="Table_2828" displayName="Table_2828" ref="H2872:H2872" headerRowCount="0" totalsRowShown="0">
  <tableColumns count="1">
    <tableColumn id="1" name="Column1"/>
  </tableColumns>
  <tableStyleInfo name="시트테스트용-style 335" showFirstColumn="1" showLastColumn="1" showRowStripes="1" showColumnStripes="0"/>
</table>
</file>

<file path=xl/tables/table154.xml><?xml version="1.0" encoding="utf-8"?>
<table xmlns="http://schemas.openxmlformats.org/spreadsheetml/2006/main" id="2829" name="Table_2829" displayName="Table_2829" ref="I2872:I2872" headerRowCount="0" totalsRowShown="0">
  <tableColumns count="1">
    <tableColumn id="1" name="Column1"/>
  </tableColumns>
  <tableStyleInfo name="시트테스트용-style 336" showFirstColumn="1" showLastColumn="1" showRowStripes="1" showColumnStripes="0"/>
</table>
</file>

<file path=xl/tables/table155.xml><?xml version="1.0" encoding="utf-8"?>
<table xmlns="http://schemas.openxmlformats.org/spreadsheetml/2006/main" id="2830" name="Table_2830" displayName="Table_2830" ref="J2872:J2872" headerRowCount="0" totalsRowShown="0">
  <tableColumns count="1">
    <tableColumn id="1" name="Column1"/>
  </tableColumns>
  <tableStyleInfo name="시트테스트용-style 337" showFirstColumn="1" showLastColumn="1" showRowStripes="1" showColumnStripes="0"/>
</table>
</file>

<file path=xl/tables/table156.xml><?xml version="1.0" encoding="utf-8"?>
<table xmlns="http://schemas.openxmlformats.org/spreadsheetml/2006/main" id="2831" name="Table_2831" displayName="Table_2831" ref="K2872:K2872" headerRowCount="0" totalsRowShown="0">
  <tableColumns count="1">
    <tableColumn id="1" name="Column1"/>
  </tableColumns>
  <tableStyleInfo name="시트테스트용-style 338" showFirstColumn="1" showLastColumn="1" showRowStripes="1" showColumnStripes="0"/>
</table>
</file>

<file path=xl/tables/table157.xml><?xml version="1.0" encoding="utf-8"?>
<table xmlns="http://schemas.openxmlformats.org/spreadsheetml/2006/main" id="2832" name="Table_2832" displayName="Table_2832" ref="I2883:I2885" headerRowCount="0" totalsRowShown="0">
  <tableColumns count="1">
    <tableColumn id="1" name="Column1"/>
  </tableColumns>
  <tableStyleInfo name="시트테스트용-style 339" showFirstColumn="1" showLastColumn="1" showRowStripes="1" showColumnStripes="0"/>
</table>
</file>

<file path=xl/tables/table158.xml><?xml version="1.0" encoding="utf-8"?>
<table xmlns="http://schemas.openxmlformats.org/spreadsheetml/2006/main" id="2833" name="Table_2833" displayName="Table_2833" ref="J2883:K2887" headerRowCount="0" totalsRowShown="0">
  <tableColumns count="2">
    <tableColumn id="1" name="Column1"/>
    <tableColumn id="2" name="Column2"/>
  </tableColumns>
  <tableStyleInfo name="시트테스트용-style 340" showFirstColumn="1" showLastColumn="1" showRowStripes="1" showColumnStripes="0"/>
</table>
</file>

<file path=xl/tables/table159.xml><?xml version="1.0" encoding="utf-8"?>
<table xmlns="http://schemas.openxmlformats.org/spreadsheetml/2006/main" id="2834" name="Table_2834" displayName="Table_2834" ref="L2883:M2897" headerRowCount="0" totalsRowShown="0">
  <tableColumns count="2">
    <tableColumn id="1" name="Column1"/>
    <tableColumn id="2" name="Column2"/>
  </tableColumns>
  <tableStyleInfo name="시트테스트용-style 341" showFirstColumn="1" showLastColumn="1" showRowStripes="1" showColumnStripes="0"/>
</table>
</file>

<file path=xl/tables/table160.xml><?xml version="1.0" encoding="utf-8"?>
<table xmlns="http://schemas.openxmlformats.org/spreadsheetml/2006/main" id="2835" name="Table_2835" displayName="Table_2835" ref="I2886:I2887" headerRowCount="0" totalsRowShown="0">
  <tableColumns count="1">
    <tableColumn id="1" name="Column1"/>
  </tableColumns>
  <tableStyleInfo name="시트테스트용-style 342" showFirstColumn="1" showLastColumn="1" showRowStripes="1" showColumnStripes="0"/>
</table>
</file>

<file path=xl/tables/table161.xml><?xml version="1.0" encoding="utf-8"?>
<table xmlns="http://schemas.openxmlformats.org/spreadsheetml/2006/main" id="2782" name="Table_2782" displayName="Table_2782" ref="J2524:K2527" headerRowCount="0" totalsRowShown="0">
  <tableColumns count="2">
    <tableColumn id="1" name="Column1"/>
    <tableColumn id="2" name="Column2"/>
  </tableColumns>
  <tableStyleInfo name="시트테스트용-style 289" showFirstColumn="1" showLastColumn="1" showRowStripes="1" showColumnStripes="0"/>
</table>
</file>

<file path=xl/tables/table162.xml><?xml version="1.0" encoding="utf-8"?>
<table xmlns="http://schemas.openxmlformats.org/spreadsheetml/2006/main" id="2783" name="Table_2783" displayName="Table_2783" ref="M2534:M2548" headerRowCount="0" totalsRowShown="0">
  <tableColumns count="1">
    <tableColumn id="1" name="Column1"/>
  </tableColumns>
  <tableStyleInfo name="시트테스트용-style 290" showFirstColumn="1" showLastColumn="1" showRowStripes="1" showColumnStripes="0"/>
</table>
</file>

<file path=xl/tables/table163.xml><?xml version="1.0" encoding="utf-8"?>
<table xmlns="http://schemas.openxmlformats.org/spreadsheetml/2006/main" id="2784" name="Table_2784" displayName="Table_2784" ref="J2539:K2539" headerRowCount="0" totalsRowShown="0">
  <tableColumns count="2">
    <tableColumn id="1" name="Column1"/>
    <tableColumn id="2" name="Column2"/>
  </tableColumns>
  <tableStyleInfo name="시트테스트용-style 291" showFirstColumn="1" showLastColumn="1" showRowStripes="1" showColumnStripes="0"/>
</table>
</file>

<file path=xl/tables/table164.xml><?xml version="1.0" encoding="utf-8"?>
<table xmlns="http://schemas.openxmlformats.org/spreadsheetml/2006/main" id="2785" name="Table_2785" displayName="Table_2785" ref="J2544:J2548" headerRowCount="0" totalsRowShown="0">
  <tableColumns count="1">
    <tableColumn id="1" name="Column1"/>
  </tableColumns>
  <tableStyleInfo name="시트테스트용-style 292" showFirstColumn="1" showLastColumn="1" showRowStripes="1" showColumnStripes="0"/>
</table>
</file>

<file path=xl/tables/table165.xml><?xml version="1.0" encoding="utf-8"?>
<table xmlns="http://schemas.openxmlformats.org/spreadsheetml/2006/main" id="2776" name="Table_2776" displayName="Table_2776" ref="I2504:I2508" headerRowCount="0" totalsRowShown="0">
  <tableColumns count="1">
    <tableColumn id="1" name="Column1"/>
  </tableColumns>
  <tableStyleInfo name="시트테스트용-style 283" showFirstColumn="1" showLastColumn="1" showRowStripes="1" showColumnStripes="0"/>
</table>
</file>

<file path=xl/tables/table166.xml><?xml version="1.0" encoding="utf-8"?>
<table xmlns="http://schemas.openxmlformats.org/spreadsheetml/2006/main" id="2777" name="Table_2777" displayName="Table_2777" ref="L2504:M2518" headerRowCount="0" totalsRowShown="0">
  <tableColumns count="2">
    <tableColumn id="1" name="Column1"/>
    <tableColumn id="2" name="Column2"/>
  </tableColumns>
  <tableStyleInfo name="시트테스트용-style 284" showFirstColumn="1" showLastColumn="1" showRowStripes="1" showColumnStripes="0"/>
</table>
</file>

<file path=xl/tables/table167.xml><?xml version="1.0" encoding="utf-8"?>
<table xmlns="http://schemas.openxmlformats.org/spreadsheetml/2006/main" id="2778" name="Table_2778" displayName="Table_2778" ref="J2509:K2511" headerRowCount="0" totalsRowShown="0">
  <tableColumns count="2">
    <tableColumn id="1" name="Column1"/>
    <tableColumn id="2" name="Column2"/>
  </tableColumns>
  <tableStyleInfo name="시트테스트용-style 285" showFirstColumn="1" showLastColumn="1" showRowStripes="1" showColumnStripes="0"/>
</table>
</file>

<file path=xl/tables/table168.xml><?xml version="1.0" encoding="utf-8"?>
<table xmlns="http://schemas.openxmlformats.org/spreadsheetml/2006/main" id="2779" name="Table_2779" displayName="Table_2779" ref="J2512:J2518" headerRowCount="0" totalsRowShown="0">
  <tableColumns count="1">
    <tableColumn id="1" name="Column1"/>
  </tableColumns>
  <tableStyleInfo name="시트테스트용-style 286" showFirstColumn="1" showLastColumn="1" showRowStripes="1" showColumnStripes="0"/>
</table>
</file>

<file path=xl/tables/table169.xml><?xml version="1.0" encoding="utf-8"?>
<table xmlns="http://schemas.openxmlformats.org/spreadsheetml/2006/main" id="2780" name="Table_2780" displayName="Table_2780" ref="I2519:I2523" headerRowCount="0" totalsRowShown="0">
  <tableColumns count="1">
    <tableColumn id="1" name="Column1"/>
  </tableColumns>
  <tableStyleInfo name="시트테스트용-style 287" showFirstColumn="1" showLastColumn="1" showRowStripes="1" showColumnStripes="0"/>
</table>
</file>

<file path=xl/tables/table170.xml><?xml version="1.0" encoding="utf-8"?>
<table xmlns="http://schemas.openxmlformats.org/spreadsheetml/2006/main" id="2781" name="Table_2781" displayName="Table_2781" ref="J2519:K2520" headerRowCount="0" totalsRowShown="0">
  <tableColumns count="2">
    <tableColumn id="1" name="Column1"/>
    <tableColumn id="2" name="Column2"/>
  </tableColumns>
  <tableStyleInfo name="시트테스트용-style 288" showFirstColumn="1" showLastColumn="1" showRowStripes="1" showColumnStripes="0"/>
</table>
</file>

<file path=xl/tables/table171.xml><?xml version="1.0" encoding="utf-8"?>
<table xmlns="http://schemas.openxmlformats.org/spreadsheetml/2006/main" id="2771" name="Table_2771" displayName="Table_2771" ref="K2483:K2487" headerRowCount="0" totalsRowShown="0">
  <tableColumns count="1">
    <tableColumn id="1" name="Column1"/>
  </tableColumns>
  <tableStyleInfo name="시트테스트용-style 278" showFirstColumn="1" showLastColumn="1" showRowStripes="1" showColumnStripes="0"/>
</table>
</file>

<file path=xl/tables/table172.xml><?xml version="1.0" encoding="utf-8"?>
<table xmlns="http://schemas.openxmlformats.org/spreadsheetml/2006/main" id="2772" name="Table_2772" displayName="Table_2772" ref="J2488:K2493" headerRowCount="0" totalsRowShown="0">
  <tableColumns count="2">
    <tableColumn id="1" name="Column1"/>
    <tableColumn id="2" name="Column2"/>
  </tableColumns>
  <tableStyleInfo name="시트테스트용-style 279" showFirstColumn="1" showLastColumn="1" showRowStripes="1" showColumnStripes="0"/>
</table>
</file>

<file path=xl/tables/table173.xml><?xml version="1.0" encoding="utf-8"?>
<table xmlns="http://schemas.openxmlformats.org/spreadsheetml/2006/main" id="2773" name="Table_2773" displayName="Table_2773" ref="I2494:I2503" headerRowCount="0" totalsRowShown="0">
  <tableColumns count="1">
    <tableColumn id="1" name="Column1"/>
  </tableColumns>
  <tableStyleInfo name="시트테스트용-style 280" showFirstColumn="1" showLastColumn="1" showRowStripes="1" showColumnStripes="0"/>
</table>
</file>

<file path=xl/tables/table174.xml><?xml version="1.0" encoding="utf-8"?>
<table xmlns="http://schemas.openxmlformats.org/spreadsheetml/2006/main" id="2774" name="Table_2774" displayName="Table_2774" ref="J2494:J2503" headerRowCount="0" totalsRowShown="0">
  <tableColumns count="1">
    <tableColumn id="1" name="Column1"/>
  </tableColumns>
  <tableStyleInfo name="시트테스트용-style 281" showFirstColumn="1" showLastColumn="1" showRowStripes="1" showColumnStripes="0"/>
</table>
</file>

<file path=xl/tables/table175.xml><?xml version="1.0" encoding="utf-8"?>
<table xmlns="http://schemas.openxmlformats.org/spreadsheetml/2006/main" id="2775" name="Table_2775" displayName="Table_2775" ref="L2494:L2503" headerRowCount="0" totalsRowShown="0">
  <tableColumns count="1">
    <tableColumn id="1" name="Column1"/>
  </tableColumns>
  <tableStyleInfo name="시트테스트용-style 282" showFirstColumn="1" showLastColumn="1" showRowStripes="1" showColumnStripes="0"/>
</table>
</file>

<file path=xl/tables/table176.xml><?xml version="1.0" encoding="utf-8"?>
<table xmlns="http://schemas.openxmlformats.org/spreadsheetml/2006/main" id="2766" name="Table_2766" displayName="Table_2766" ref="J2448:K2462" headerRowCount="0" totalsRowShown="0">
  <tableColumns count="2">
    <tableColumn id="1" name="Column1"/>
    <tableColumn id="2" name="Column2"/>
  </tableColumns>
  <tableStyleInfo name="시트테스트용-style 273" showFirstColumn="1" showLastColumn="1" showRowStripes="1" showColumnStripes="0"/>
</table>
</file>

<file path=xl/tables/table177.xml><?xml version="1.0" encoding="utf-8"?>
<table xmlns="http://schemas.openxmlformats.org/spreadsheetml/2006/main" id="2767" name="Table_2767" displayName="Table_2767" ref="L2448:M2467" headerRowCount="0" totalsRowShown="0">
  <tableColumns count="2">
    <tableColumn id="1" name="Column1"/>
    <tableColumn id="2" name="Column2"/>
  </tableColumns>
  <tableStyleInfo name="시트테스트용-style 274" showFirstColumn="1" showLastColumn="1" showRowStripes="1" showColumnStripes="0"/>
</table>
</file>

<file path=xl/tables/table178.xml><?xml version="1.0" encoding="utf-8"?>
<table xmlns="http://schemas.openxmlformats.org/spreadsheetml/2006/main" id="2768" name="Table_2768" displayName="Table_2768" ref="J2463:K2467" headerRowCount="0" totalsRowShown="0">
  <tableColumns count="2">
    <tableColumn id="1" name="Column1"/>
    <tableColumn id="2" name="Column2"/>
  </tableColumns>
  <tableStyleInfo name="시트테스트용-style 275" showFirstColumn="1" showLastColumn="1" showRowStripes="1" showColumnStripes="0"/>
</table>
</file>

<file path=xl/tables/table179.xml><?xml version="1.0" encoding="utf-8"?>
<table xmlns="http://schemas.openxmlformats.org/spreadsheetml/2006/main" id="2769" name="Table_2769" displayName="Table_2769" ref="I2468:I2493" headerRowCount="0" totalsRowShown="0">
  <tableColumns count="1">
    <tableColumn id="1" name="Column1"/>
  </tableColumns>
  <tableStyleInfo name="시트테스트용-style 276" showFirstColumn="1" showLastColumn="1" showRowStripes="1" showColumnStripes="0"/>
</table>
</file>

<file path=xl/tables/table180.xml><?xml version="1.0" encoding="utf-8"?>
<table xmlns="http://schemas.openxmlformats.org/spreadsheetml/2006/main" id="2770" name="Table_2770" displayName="Table_2770" ref="L2468:L2493" headerRowCount="0" totalsRowShown="0">
  <tableColumns count="1">
    <tableColumn id="1" name="Column1"/>
  </tableColumns>
  <tableStyleInfo name="시트테스트용-style 277" showFirstColumn="1" showLastColumn="1" showRowStripes="1" showColumnStripes="0"/>
</table>
</file>

<file path=xl/tables/table181.xml><?xml version="1.0" encoding="utf-8"?>
<table xmlns="http://schemas.openxmlformats.org/spreadsheetml/2006/main" id="2804" name="Table_2804" displayName="Table_2804" ref="J2685:K2686" headerRowCount="0" totalsRowShown="0">
  <tableColumns count="2">
    <tableColumn id="1" name="Column1"/>
    <tableColumn id="2" name="Column2"/>
  </tableColumns>
  <tableStyleInfo name="시트테스트용-style 311" showFirstColumn="1" showLastColumn="1" showRowStripes="1" showColumnStripes="0"/>
</table>
</file>

<file path=xl/tables/table182.xml><?xml version="1.0" encoding="utf-8"?>
<table xmlns="http://schemas.openxmlformats.org/spreadsheetml/2006/main" id="2805" name="Table_2805" displayName="Table_2805" ref="J2696:K2700" headerRowCount="0" totalsRowShown="0">
  <tableColumns count="2">
    <tableColumn id="1" name="Column1"/>
    <tableColumn id="2" name="Column2"/>
  </tableColumns>
  <tableStyleInfo name="시트테스트용-style 312" showFirstColumn="1" showLastColumn="1" showRowStripes="1" showColumnStripes="0"/>
</table>
</file>

<file path=xl/tables/table183.xml><?xml version="1.0" encoding="utf-8"?>
<table xmlns="http://schemas.openxmlformats.org/spreadsheetml/2006/main" id="2796" name="Table_2796" displayName="Table_2796" ref="J2600:K2600" headerRowCount="0" totalsRowShown="0">
  <tableColumns count="2">
    <tableColumn id="1" name="Column1"/>
    <tableColumn id="2" name="Column2"/>
  </tableColumns>
  <tableStyleInfo name="시트테스트용-style 303" showFirstColumn="1" showLastColumn="1" showRowStripes="1" showColumnStripes="0"/>
</table>
</file>

<file path=xl/tables/table184.xml><?xml version="1.0" encoding="utf-8"?>
<table xmlns="http://schemas.openxmlformats.org/spreadsheetml/2006/main" id="2797" name="Table_2797" displayName="Table_2797" ref="J2610:J2629" headerRowCount="0" totalsRowShown="0">
  <tableColumns count="1">
    <tableColumn id="1" name="Column1"/>
  </tableColumns>
  <tableStyleInfo name="시트테스트용-style 304" showFirstColumn="1" showLastColumn="1" showRowStripes="1" showColumnStripes="0"/>
</table>
</file>

<file path=xl/tables/table185.xml><?xml version="1.0" encoding="utf-8"?>
<table xmlns="http://schemas.openxmlformats.org/spreadsheetml/2006/main" id="2798" name="Table_2798" displayName="Table_2798" ref="K2625:K2628" headerRowCount="0" totalsRowShown="0">
  <tableColumns count="1">
    <tableColumn id="1" name="Column1"/>
  </tableColumns>
  <tableStyleInfo name="시트테스트용-style 305" showFirstColumn="1" showLastColumn="1" showRowStripes="1" showColumnStripes="0"/>
</table>
</file>

<file path=xl/tables/table186.xml><?xml version="1.0" encoding="utf-8"?>
<table xmlns="http://schemas.openxmlformats.org/spreadsheetml/2006/main" id="2799" name="Table_2799" displayName="Table_2799" ref="M2630:M2648" headerRowCount="0" totalsRowShown="0">
  <tableColumns count="1">
    <tableColumn id="1" name="Column1"/>
  </tableColumns>
  <tableStyleInfo name="시트테스트용-style 306" showFirstColumn="1" showLastColumn="1" showRowStripes="1" showColumnStripes="0"/>
</table>
</file>

<file path=xl/tables/table187.xml><?xml version="1.0" encoding="utf-8"?>
<table xmlns="http://schemas.openxmlformats.org/spreadsheetml/2006/main" id="2800" name="Table_2800" displayName="Table_2800" ref="I2635:I2689" headerRowCount="0" totalsRowShown="0">
  <tableColumns count="1">
    <tableColumn id="1" name="Column1"/>
  </tableColumns>
  <tableStyleInfo name="시트테스트용-style 307" showFirstColumn="1" showLastColumn="1" showRowStripes="1" showColumnStripes="0"/>
</table>
</file>

<file path=xl/tables/table188.xml><?xml version="1.0" encoding="utf-8"?>
<table xmlns="http://schemas.openxmlformats.org/spreadsheetml/2006/main" id="2801" name="Table_2801" displayName="Table_2801" ref="J2635:J2684" headerRowCount="0" totalsRowShown="0">
  <tableColumns count="1">
    <tableColumn id="1" name="Column1"/>
  </tableColumns>
  <tableStyleInfo name="시트테스트용-style 308" showFirstColumn="1" showLastColumn="1" showRowStripes="1" showColumnStripes="0"/>
</table>
</file>

<file path=xl/tables/table189.xml><?xml version="1.0" encoding="utf-8"?>
<table xmlns="http://schemas.openxmlformats.org/spreadsheetml/2006/main" id="2802" name="Table_2802" displayName="Table_2802" ref="L2650:M2780" headerRowCount="0" totalsRowShown="0">
  <tableColumns count="2">
    <tableColumn id="1" name="Column1"/>
    <tableColumn id="2" name="Column2"/>
  </tableColumns>
  <tableStyleInfo name="시트테스트용-style 309" showFirstColumn="1" showLastColumn="1" showRowStripes="1" showColumnStripes="0"/>
</table>
</file>

<file path=xl/tables/table190.xml><?xml version="1.0" encoding="utf-8"?>
<table xmlns="http://schemas.openxmlformats.org/spreadsheetml/2006/main" id="2803" name="Table_2803" displayName="Table_2803" ref="K2660:K2664" headerRowCount="0" totalsRowShown="0">
  <tableColumns count="1">
    <tableColumn id="1" name="Column1"/>
  </tableColumns>
  <tableStyleInfo name="시트테스트용-style 310" showFirstColumn="1" showLastColumn="1" showRowStripes="1" showColumnStripes="0"/>
</table>
</file>

<file path=xl/tables/table191.xml><?xml version="1.0" encoding="utf-8"?>
<table xmlns="http://schemas.openxmlformats.org/spreadsheetml/2006/main" id="2793" name="Table_2793" displayName="Table_2793" ref="J2590:K2594" headerRowCount="0" totalsRowShown="0">
  <tableColumns count="2">
    <tableColumn id="1" name="Column1"/>
    <tableColumn id="2" name="Column2"/>
  </tableColumns>
  <tableStyleInfo name="시트테스트용-style 300" showFirstColumn="1" showLastColumn="1" showRowStripes="1" showColumnStripes="0"/>
</table>
</file>

<file path=xl/tables/table192.xml><?xml version="1.0" encoding="utf-8"?>
<table xmlns="http://schemas.openxmlformats.org/spreadsheetml/2006/main" id="2794" name="Table_2794" displayName="Table_2794" ref="J2595:K2599" headerRowCount="0" totalsRowShown="0">
  <tableColumns count="2">
    <tableColumn id="1" name="Column1"/>
    <tableColumn id="2" name="Column2"/>
  </tableColumns>
  <tableStyleInfo name="시트테스트용-style 301" showFirstColumn="1" showLastColumn="1" showRowStripes="1" showColumnStripes="0"/>
</table>
</file>

<file path=xl/tables/table193.xml><?xml version="1.0" encoding="utf-8"?>
<table xmlns="http://schemas.openxmlformats.org/spreadsheetml/2006/main" id="2795" name="Table_2795" displayName="Table_2795" ref="I2600:I2629" headerRowCount="0" totalsRowShown="0">
  <tableColumns count="1">
    <tableColumn id="1" name="Column1"/>
  </tableColumns>
  <tableStyleInfo name="시트테스트용-style 302" showFirstColumn="1" showLastColumn="1" showRowStripes="1" showColumnStripes="0"/>
</table>
</file>

<file path=xl/tables/table194.xml><?xml version="1.0" encoding="utf-8"?>
<table xmlns="http://schemas.openxmlformats.org/spreadsheetml/2006/main" id="2786" name="Table_2786" displayName="Table_2786" ref="L2554:L2554" headerRowCount="0" totalsRowShown="0">
  <tableColumns count="1">
    <tableColumn id="1" name="Column1"/>
  </tableColumns>
  <tableStyleInfo name="시트테스트용-style 293" showFirstColumn="1" showLastColumn="1" showRowStripes="1" showColumnStripes="0"/>
</table>
</file>

<file path=xl/tables/table195.xml><?xml version="1.0" encoding="utf-8"?>
<table xmlns="http://schemas.openxmlformats.org/spreadsheetml/2006/main" id="2787" name="Table_2787" displayName="Table_2787" ref="M2554:M2570" headerRowCount="0" totalsRowShown="0">
  <tableColumns count="1">
    <tableColumn id="1" name="Column1"/>
  </tableColumns>
  <tableStyleInfo name="시트테스트용-style 294" showFirstColumn="1" showLastColumn="1" showRowStripes="1" showColumnStripes="0"/>
</table>
</file>

<file path=xl/tables/table196.xml><?xml version="1.0" encoding="utf-8"?>
<table xmlns="http://schemas.openxmlformats.org/spreadsheetml/2006/main" id="2788" name="Table_2788" displayName="Table_2788" ref="L2559:L2567" headerRowCount="0" totalsRowShown="0">
  <tableColumns count="1">
    <tableColumn id="1" name="Column1"/>
  </tableColumns>
  <tableStyleInfo name="시트테스트용-style 295" showFirstColumn="1" showLastColumn="1" showRowStripes="1" showColumnStripes="0"/>
</table>
</file>

<file path=xl/tables/table197.xml><?xml version="1.0" encoding="utf-8"?>
<table xmlns="http://schemas.openxmlformats.org/spreadsheetml/2006/main" id="2789" name="Table_2789" displayName="Table_2789" ref="J2564:K2568" headerRowCount="0" totalsRowShown="0">
  <tableColumns count="2">
    <tableColumn id="1" name="Column1"/>
    <tableColumn id="2" name="Column2"/>
  </tableColumns>
  <tableStyleInfo name="시트테스트용-style 296" showFirstColumn="1" showLastColumn="1" showRowStripes="1" showColumnStripes="0"/>
</table>
</file>

<file path=xl/tables/table198.xml><?xml version="1.0" encoding="utf-8"?>
<table xmlns="http://schemas.openxmlformats.org/spreadsheetml/2006/main" id="2790" name="Table_2790" displayName="Table_2790" ref="I2574:I2599" headerRowCount="0" totalsRowShown="0">
  <tableColumns count="1">
    <tableColumn id="1" name="Column1"/>
  </tableColumns>
  <tableStyleInfo name="시트테스트용-style 297" showFirstColumn="1" showLastColumn="1" showRowStripes="1" showColumnStripes="0"/>
</table>
</file>

<file path=xl/tables/table199.xml><?xml version="1.0" encoding="utf-8"?>
<table xmlns="http://schemas.openxmlformats.org/spreadsheetml/2006/main" id="2791" name="Table_2791" displayName="Table_2791" ref="J2574:J2589" headerRowCount="0" totalsRowShown="0">
  <tableColumns count="1">
    <tableColumn id="1" name="Column1"/>
  </tableColumns>
  <tableStyleInfo name="시트테스트용-style 298" showFirstColumn="1" showLastColumn="1" showRowStripes="1" showColumnStripes="0"/>
</table>
</file>

<file path=xl/tables/table200.xml><?xml version="1.0" encoding="utf-8"?>
<table xmlns="http://schemas.openxmlformats.org/spreadsheetml/2006/main" id="2792" name="Table_2792" displayName="Table_2792" ref="L2574:M2629" headerRowCount="0" totalsRowShown="0">
  <tableColumns count="2">
    <tableColumn id="1" name="Column1"/>
    <tableColumn id="2" name="Column2"/>
  </tableColumns>
  <tableStyleInfo name="시트테스트용-style 299" showFirstColumn="1" showLastColumn="1" showRowStripes="1" showColumnStripes="0"/>
</table>
</file>

<file path=xl/tables/table201.xml><?xml version="1.0" encoding="utf-8"?>
<table xmlns="http://schemas.openxmlformats.org/spreadsheetml/2006/main" id="2859" name="Table_2859" displayName="Table_2859" ref="J3031:M303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66" showFirstColumn="1" showLastColumn="1" showRowStripes="1" showColumnStripes="0"/>
</table>
</file>

<file path=xl/tables/table202.xml><?xml version="1.0" encoding="utf-8"?>
<table xmlns="http://schemas.openxmlformats.org/spreadsheetml/2006/main" id="2860" name="Table_2860" displayName="Table_2860" ref="J3036:M304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67" showFirstColumn="1" showLastColumn="1" showRowStripes="1" showColumnStripes="0"/>
</table>
</file>

<file path=xl/tables/table203.xml><?xml version="1.0" encoding="utf-8"?>
<table xmlns="http://schemas.openxmlformats.org/spreadsheetml/2006/main" id="2861" name="Table_2861" displayName="Table_2861" ref="J3041:K3045" headerRowCount="0" totalsRowShown="0">
  <tableColumns count="2">
    <tableColumn id="1" name="Column1"/>
    <tableColumn id="2" name="Column2"/>
  </tableColumns>
  <tableStyleInfo name="시트테스트용-style 368" showFirstColumn="1" showLastColumn="1" showRowStripes="1" showColumnStripes="0"/>
</table>
</file>

<file path=xl/tables/table204.xml><?xml version="1.0" encoding="utf-8"?>
<table xmlns="http://schemas.openxmlformats.org/spreadsheetml/2006/main" id="2862" name="Table_2862" displayName="Table_2862" ref="L3041:M3041" headerRowCount="0" totalsRowShown="0">
  <tableColumns count="2">
    <tableColumn id="1" name="Column1"/>
    <tableColumn id="2" name="Column2"/>
  </tableColumns>
  <tableStyleInfo name="시트테스트용-style 369" showFirstColumn="1" showLastColumn="1" showRowStripes="1" showColumnStripes="0"/>
</table>
</file>

<file path=xl/tables/table205.xml><?xml version="1.0" encoding="utf-8"?>
<table xmlns="http://schemas.openxmlformats.org/spreadsheetml/2006/main" id="2863" name="Table_2863" displayName="Table_2863" ref="L3046:M3046" headerRowCount="0" totalsRowShown="0">
  <tableColumns count="2">
    <tableColumn id="1" name="Column1"/>
    <tableColumn id="2" name="Column2"/>
  </tableColumns>
  <tableStyleInfo name="시트테스트용-style 370" showFirstColumn="1" showLastColumn="1" showRowStripes="1" showColumnStripes="0"/>
</table>
</file>

<file path=xl/tables/table206.xml><?xml version="1.0" encoding="utf-8"?>
<table xmlns="http://schemas.openxmlformats.org/spreadsheetml/2006/main" id="2864" name="Table_2864" displayName="Table_2864" ref="L3051:M3051" headerRowCount="0" totalsRowShown="0">
  <tableColumns count="2">
    <tableColumn id="1" name="Column1"/>
    <tableColumn id="2" name="Column2"/>
  </tableColumns>
  <tableStyleInfo name="시트테스트용-style 371" showFirstColumn="1" showLastColumn="1" showRowStripes="1" showColumnStripes="0"/>
</table>
</file>

<file path=xl/tables/table207.xml><?xml version="1.0" encoding="utf-8"?>
<table xmlns="http://schemas.openxmlformats.org/spreadsheetml/2006/main" id="2865" name="Table_2865" displayName="Table_2865" ref="J3056:J3085" headerRowCount="0" totalsRowShown="0">
  <tableColumns count="1">
    <tableColumn id="1" name="Column1"/>
  </tableColumns>
  <tableStyleInfo name="시트테스트용-style 372" showFirstColumn="1" showLastColumn="1" showRowStripes="1" showColumnStripes="0"/>
</table>
</file>

<file path=xl/tables/table208.xml><?xml version="1.0" encoding="utf-8"?>
<table xmlns="http://schemas.openxmlformats.org/spreadsheetml/2006/main" id="2856" name="Table_2856" displayName="Table_2856" ref="I3016:I3040" headerRowCount="0" totalsRowShown="0">
  <tableColumns count="1">
    <tableColumn id="1" name="Column1"/>
  </tableColumns>
  <tableStyleInfo name="시트테스트용-style 363" showFirstColumn="1" showLastColumn="1" showRowStripes="1" showColumnStripes="0"/>
</table>
</file>

<file path=xl/tables/table209.xml><?xml version="1.0" encoding="utf-8"?>
<table xmlns="http://schemas.openxmlformats.org/spreadsheetml/2006/main" id="2857" name="Table_2857" displayName="Table_2857" ref="J3016:K3030" headerRowCount="0" totalsRowShown="0">
  <tableColumns count="2">
    <tableColumn id="1" name="Column1"/>
    <tableColumn id="2" name="Column2"/>
  </tableColumns>
  <tableStyleInfo name="시트테스트용-style 364" showFirstColumn="1" showLastColumn="1" showRowStripes="1" showColumnStripes="0"/>
</table>
</file>

<file path=xl/tables/table210.xml><?xml version="1.0" encoding="utf-8"?>
<table xmlns="http://schemas.openxmlformats.org/spreadsheetml/2006/main" id="2858" name="Table_2858" displayName="Table_2858" ref="L3016:M3030" headerRowCount="0" totalsRowShown="0">
  <tableColumns count="2">
    <tableColumn id="1" name="Column1"/>
    <tableColumn id="2" name="Column2"/>
  </tableColumns>
  <tableStyleInfo name="시트테스트용-style 365" showFirstColumn="1" showLastColumn="1" showRowStripes="1" showColumnStripes="0"/>
</table>
</file>

<file path=xl/tables/table211.xml><?xml version="1.0" encoding="utf-8"?>
<table xmlns="http://schemas.openxmlformats.org/spreadsheetml/2006/main" id="2848" name="Table_2848" displayName="Table_2848" ref="J2951:J2960" headerRowCount="0" totalsRowShown="0">
  <tableColumns count="1">
    <tableColumn id="1" name="Column1"/>
  </tableColumns>
  <tableStyleInfo name="시트테스트용-style 355" showFirstColumn="1" showLastColumn="1" showRowStripes="1" showColumnStripes="0"/>
</table>
</file>

<file path=xl/tables/table212.xml><?xml version="1.0" encoding="utf-8"?>
<table xmlns="http://schemas.openxmlformats.org/spreadsheetml/2006/main" id="2849" name="Table_2849" displayName="Table_2849" ref="L2951:M2955" headerRowCount="0" totalsRowShown="0">
  <tableColumns count="2">
    <tableColumn id="1" name="Column1"/>
    <tableColumn id="2" name="Column2"/>
  </tableColumns>
  <tableStyleInfo name="시트테스트용-style 356" showFirstColumn="1" showLastColumn="1" showRowStripes="1" showColumnStripes="0"/>
</table>
</file>

<file path=xl/tables/table213.xml><?xml version="1.0" encoding="utf-8"?>
<table xmlns="http://schemas.openxmlformats.org/spreadsheetml/2006/main" id="2850" name="Table_2850" displayName="Table_2850" ref="I2961:I2980" headerRowCount="0" totalsRowShown="0">
  <tableColumns count="1">
    <tableColumn id="1" name="Column1"/>
  </tableColumns>
  <tableStyleInfo name="시트테스트용-style 357" showFirstColumn="1" showLastColumn="1" showRowStripes="1" showColumnStripes="0"/>
</table>
</file>

<file path=xl/tables/table214.xml><?xml version="1.0" encoding="utf-8"?>
<table xmlns="http://schemas.openxmlformats.org/spreadsheetml/2006/main" id="2851" name="Table_2851" displayName="Table_2851" ref="J2961:J2970" headerRowCount="0" totalsRowShown="0">
  <tableColumns count="1">
    <tableColumn id="1" name="Column1"/>
  </tableColumns>
  <tableStyleInfo name="시트테스트용-style 358" showFirstColumn="1" showLastColumn="1" showRowStripes="1" showColumnStripes="0"/>
</table>
</file>

<file path=xl/tables/table215.xml><?xml version="1.0" encoding="utf-8"?>
<table xmlns="http://schemas.openxmlformats.org/spreadsheetml/2006/main" id="2852" name="Table_2852" displayName="Table_2852" ref="L2961:L2976" headerRowCount="0" totalsRowShown="0">
  <tableColumns count="1">
    <tableColumn id="1" name="Column1"/>
  </tableColumns>
  <tableStyleInfo name="시트테스트용-style 359" showFirstColumn="1" showLastColumn="1" showRowStripes="1" showColumnStripes="0"/>
</table>
</file>

<file path=xl/tables/table216.xml><?xml version="1.0" encoding="utf-8"?>
<table xmlns="http://schemas.openxmlformats.org/spreadsheetml/2006/main" id="2853" name="Table_2853" displayName="Table_2853" ref="J2971:K2980" headerRowCount="0" totalsRowShown="0">
  <tableColumns count="2">
    <tableColumn id="1" name="Column1"/>
    <tableColumn id="2" name="Column2"/>
  </tableColumns>
  <tableStyleInfo name="시트테스트용-style 360" showFirstColumn="1" showLastColumn="1" showRowStripes="1" showColumnStripes="0"/>
</table>
</file>

<file path=xl/tables/table217.xml><?xml version="1.0" encoding="utf-8"?>
<table xmlns="http://schemas.openxmlformats.org/spreadsheetml/2006/main" id="2854" name="Table_2854" displayName="Table_2854" ref="L2981:M2985" headerRowCount="0" totalsRowShown="0">
  <tableColumns count="2">
    <tableColumn id="1" name="Column1"/>
    <tableColumn id="2" name="Column2"/>
  </tableColumns>
  <tableStyleInfo name="시트테스트용-style 361" showFirstColumn="1" showLastColumn="1" showRowStripes="1" showColumnStripes="0"/>
</table>
</file>

<file path=xl/tables/table218.xml><?xml version="1.0" encoding="utf-8"?>
<table xmlns="http://schemas.openxmlformats.org/spreadsheetml/2006/main" id="2855" name="Table_2855" displayName="Table_2855" ref="J3001:L3005" headerRowCount="0" totalsRowShown="0">
  <tableColumns count="3">
    <tableColumn id="1" name="Column1"/>
    <tableColumn id="2" name="Column2"/>
    <tableColumn id="3" name="Column3"/>
  </tableColumns>
  <tableStyleInfo name="시트테스트용-style 362" showFirstColumn="1" showLastColumn="1" showRowStripes="1" showColumnStripes="0"/>
</table>
</file>

<file path=xl/tables/table219.xml><?xml version="1.0" encoding="utf-8"?>
<table xmlns="http://schemas.openxmlformats.org/spreadsheetml/2006/main" id="2846" name="Table_2846" displayName="Table_2846" ref="J2948:M295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53" showFirstColumn="1" showLastColumn="1" showRowStripes="1" showColumnStripes="0"/>
</table>
</file>

<file path=xl/tables/table220.xml><?xml version="1.0" encoding="utf-8"?>
<table xmlns="http://schemas.openxmlformats.org/spreadsheetml/2006/main" id="2847" name="Table_2847" displayName="Table_2847" ref="E2950:G2950" headerRowCount="0" totalsRowShown="0">
  <tableColumns count="3">
    <tableColumn id="1" name="Column1"/>
    <tableColumn id="2" name="Column2"/>
    <tableColumn id="3" name="Column3"/>
  </tableColumns>
  <tableStyleInfo name="시트테스트용-style 354" showFirstColumn="1" showLastColumn="1" showRowStripes="1" showColumnStripes="0"/>
</table>
</file>

<file path=xl/tables/table221.xml><?xml version="1.0" encoding="utf-8"?>
<table xmlns="http://schemas.openxmlformats.org/spreadsheetml/2006/main" id="2881" name="Table_2881" displayName="Table_2881" ref="L3132:M3136" headerRowCount="0" totalsRowShown="0">
  <tableColumns count="2">
    <tableColumn id="1" name="Column1"/>
    <tableColumn id="2" name="Column2"/>
  </tableColumns>
  <tableStyleInfo name="시트테스트용-style 388" showFirstColumn="1" showLastColumn="1" showRowStripes="1" showColumnStripes="0"/>
</table>
</file>

<file path=xl/tables/table222.xml><?xml version="1.0" encoding="utf-8"?>
<table xmlns="http://schemas.openxmlformats.org/spreadsheetml/2006/main" id="2882" name="Table_2882" displayName="Table_2882" ref="J3137:M3139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89" showFirstColumn="1" showLastColumn="1" showRowStripes="1" showColumnStripes="0"/>
</table>
</file>

<file path=xl/tables/table223.xml><?xml version="1.0" encoding="utf-8"?>
<table xmlns="http://schemas.openxmlformats.org/spreadsheetml/2006/main" id="2883" name="Table_2883" displayName="Table_2883" ref="J3140:M3141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90" showFirstColumn="1" showLastColumn="1" showRowStripes="1" showColumnStripes="0"/>
</table>
</file>

<file path=xl/tables/table224.xml><?xml version="1.0" encoding="utf-8"?>
<table xmlns="http://schemas.openxmlformats.org/spreadsheetml/2006/main" id="2884" name="Table_2884" displayName="Table_2884" ref="J3142:K3146" headerRowCount="0" totalsRowShown="0">
  <tableColumns count="2">
    <tableColumn id="1" name="Column1"/>
    <tableColumn id="2" name="Column2"/>
  </tableColumns>
  <tableStyleInfo name="시트테스트용-style 391" showFirstColumn="1" showLastColumn="1" showRowStripes="1" showColumnStripes="0"/>
</table>
</file>

<file path=xl/tables/table225.xml><?xml version="1.0" encoding="utf-8"?>
<table xmlns="http://schemas.openxmlformats.org/spreadsheetml/2006/main" id="2885" name="Table_2885" displayName="Table_2885" ref="L3142:M3151" headerRowCount="0" totalsRowShown="0">
  <tableColumns count="2">
    <tableColumn id="1" name="Column1"/>
    <tableColumn id="2" name="Column2"/>
  </tableColumns>
  <tableStyleInfo name="시트테스트용-style 392" showFirstColumn="1" showLastColumn="1" showRowStripes="1" showColumnStripes="0"/>
</table>
</file>

<file path=xl/tables/table226.xml><?xml version="1.0" encoding="utf-8"?>
<table xmlns="http://schemas.openxmlformats.org/spreadsheetml/2006/main" id="2876" name="Table_2876" displayName="Table_2876" ref="J3091:J3131" headerRowCount="0" totalsRowShown="0">
  <tableColumns count="1">
    <tableColumn id="1" name="Column1"/>
  </tableColumns>
  <tableStyleInfo name="시트테스트용-style 383" showFirstColumn="1" showLastColumn="1" showRowStripes="1" showColumnStripes="0"/>
</table>
</file>

<file path=xl/tables/table227.xml><?xml version="1.0" encoding="utf-8"?>
<table xmlns="http://schemas.openxmlformats.org/spreadsheetml/2006/main" id="2877" name="Table_2877" displayName="Table_2877" ref="L3091:M3131" headerRowCount="0" totalsRowShown="0">
  <tableColumns count="2">
    <tableColumn id="1" name="Column1"/>
    <tableColumn id="2" name="Column2"/>
  </tableColumns>
  <tableStyleInfo name="시트테스트용-style 384" showFirstColumn="1" showLastColumn="1" showRowStripes="1" showColumnStripes="0"/>
</table>
</file>

<file path=xl/tables/table228.xml><?xml version="1.0" encoding="utf-8"?>
<table xmlns="http://schemas.openxmlformats.org/spreadsheetml/2006/main" id="2878" name="Table_2878" displayName="Table_2878" ref="E3101:G3101" headerRowCount="0" totalsRowShown="0">
  <tableColumns count="3">
    <tableColumn id="1" name="Column1"/>
    <tableColumn id="2" name="Column2"/>
    <tableColumn id="3" name="Column3"/>
  </tableColumns>
  <tableStyleInfo name="시트테스트용-style 385" showFirstColumn="1" showLastColumn="1" showRowStripes="1" showColumnStripes="0"/>
</table>
</file>

<file path=xl/tables/table229.xml><?xml version="1.0" encoding="utf-8"?>
<table xmlns="http://schemas.openxmlformats.org/spreadsheetml/2006/main" id="2879" name="Table_2879" displayName="Table_2879" ref="H3101:H3101" headerRowCount="0" totalsRowShown="0">
  <tableColumns count="1">
    <tableColumn id="1" name="Column1"/>
  </tableColumns>
  <tableStyleInfo name="시트테스트용-style 386" showFirstColumn="1" showLastColumn="1" showRowStripes="1" showColumnStripes="0"/>
</table>
</file>

<file path=xl/tables/table230.xml><?xml version="1.0" encoding="utf-8"?>
<table xmlns="http://schemas.openxmlformats.org/spreadsheetml/2006/main" id="2880" name="Table_2880" displayName="Table_2880" ref="J3132:K3136" headerRowCount="0" totalsRowShown="0">
  <tableColumns count="2">
    <tableColumn id="1" name="Column1"/>
    <tableColumn id="2" name="Column2"/>
  </tableColumns>
  <tableStyleInfo name="시트테스트용-style 387" showFirstColumn="1" showLastColumn="1" showRowStripes="1" showColumnStripes="0"/>
</table>
</file>

<file path=xl/tables/table231.xml><?xml version="1.0" encoding="utf-8"?>
<table xmlns="http://schemas.openxmlformats.org/spreadsheetml/2006/main" id="2870" name="Table_2870" displayName="Table_2870" ref="L3066:M3066" headerRowCount="0" totalsRowShown="0">
  <tableColumns count="2">
    <tableColumn id="1" name="Column1"/>
    <tableColumn id="2" name="Column2"/>
  </tableColumns>
  <tableStyleInfo name="시트테스트용-style 377" showFirstColumn="1" showLastColumn="1" showRowStripes="1" showColumnStripes="0"/>
</table>
</file>

<file path=xl/tables/table232.xml><?xml version="1.0" encoding="utf-8"?>
<table xmlns="http://schemas.openxmlformats.org/spreadsheetml/2006/main" id="2871" name="Table_2871" displayName="Table_2871" ref="L3071:M3071" headerRowCount="0" totalsRowShown="0">
  <tableColumns count="2">
    <tableColumn id="1" name="Column1"/>
    <tableColumn id="2" name="Column2"/>
  </tableColumns>
  <tableStyleInfo name="시트테스트용-style 378" showFirstColumn="1" showLastColumn="1" showRowStripes="1" showColumnStripes="0"/>
</table>
</file>

<file path=xl/tables/table233.xml><?xml version="1.0" encoding="utf-8"?>
<table xmlns="http://schemas.openxmlformats.org/spreadsheetml/2006/main" id="2872" name="Table_2872" displayName="Table_2872" ref="L3076:M3076" headerRowCount="0" totalsRowShown="0">
  <tableColumns count="2">
    <tableColumn id="1" name="Column1"/>
    <tableColumn id="2" name="Column2"/>
  </tableColumns>
  <tableStyleInfo name="시트테스트용-style 379" showFirstColumn="1" showLastColumn="1" showRowStripes="1" showColumnStripes="0"/>
</table>
</file>

<file path=xl/tables/table234.xml><?xml version="1.0" encoding="utf-8"?>
<table xmlns="http://schemas.openxmlformats.org/spreadsheetml/2006/main" id="2873" name="Table_2873" displayName="Table_2873" ref="J3086:J3090" headerRowCount="0" totalsRowShown="0">
  <tableColumns count="1">
    <tableColumn id="1" name="Column1"/>
  </tableColumns>
  <tableStyleInfo name="시트테스트용-style 380" showFirstColumn="1" showLastColumn="1" showRowStripes="1" showColumnStripes="0"/>
</table>
</file>

<file path=xl/tables/table235.xml><?xml version="1.0" encoding="utf-8"?>
<table xmlns="http://schemas.openxmlformats.org/spreadsheetml/2006/main" id="2874" name="Table_2874" displayName="Table_2874" ref="L3086:M3090" headerRowCount="0" totalsRowShown="0">
  <tableColumns count="2">
    <tableColumn id="1" name="Column1"/>
    <tableColumn id="2" name="Column2"/>
  </tableColumns>
  <tableStyleInfo name="시트테스트용-style 381" showFirstColumn="1" showLastColumn="1" showRowStripes="1" showColumnStripes="0"/>
</table>
</file>

<file path=xl/tables/table236.xml><?xml version="1.0" encoding="utf-8"?>
<table xmlns="http://schemas.openxmlformats.org/spreadsheetml/2006/main" id="2875" name="Table_2875" displayName="Table_2875" ref="I3091:I3153" headerRowCount="0" totalsRowShown="0">
  <tableColumns count="1">
    <tableColumn id="1" name="Column1"/>
  </tableColumns>
  <tableStyleInfo name="시트테스트용-style 382" showFirstColumn="1" showLastColumn="1" showRowStripes="1" showColumnStripes="0"/>
</table>
</file>

<file path=xl/tables/table237.xml><?xml version="1.0" encoding="utf-8"?>
<table xmlns="http://schemas.openxmlformats.org/spreadsheetml/2006/main" id="2866" name="Table_2866" displayName="Table_2866" ref="K3056:K3074" headerRowCount="0" totalsRowShown="0">
  <tableColumns count="1">
    <tableColumn id="1" name="Column1"/>
  </tableColumns>
  <tableStyleInfo name="시트테스트용-style 373" showFirstColumn="1" showLastColumn="1" showRowStripes="1" showColumnStripes="0"/>
</table>
</file>

<file path=xl/tables/table238.xml><?xml version="1.0" encoding="utf-8"?>
<table xmlns="http://schemas.openxmlformats.org/spreadsheetml/2006/main" id="2867" name="Table_2867" displayName="Table_2867" ref="L3056:M3056" headerRowCount="0" totalsRowShown="0">
  <tableColumns count="2">
    <tableColumn id="1" name="Column1"/>
    <tableColumn id="2" name="Column2"/>
  </tableColumns>
  <tableStyleInfo name="시트테스트용-style 374" showFirstColumn="1" showLastColumn="1" showRowStripes="1" showColumnStripes="0"/>
</table>
</file>

<file path=xl/tables/table239.xml><?xml version="1.0" encoding="utf-8"?>
<table xmlns="http://schemas.openxmlformats.org/spreadsheetml/2006/main" id="2868" name="Table_2868" displayName="Table_2868" ref="L3061:M3061" headerRowCount="0" totalsRowShown="0">
  <tableColumns count="2">
    <tableColumn id="1" name="Column1"/>
    <tableColumn id="2" name="Column2"/>
  </tableColumns>
  <tableStyleInfo name="시트테스트용-style 375" showFirstColumn="1" showLastColumn="1" showRowStripes="1" showColumnStripes="0"/>
</table>
</file>

<file path=xl/tables/table240.xml><?xml version="1.0" encoding="utf-8"?>
<table xmlns="http://schemas.openxmlformats.org/spreadsheetml/2006/main" id="2869" name="Table_2869" displayName="Table_2869" ref="I3066:I3075" headerRowCount="0" totalsRowShown="0">
  <tableColumns count="1">
    <tableColumn id="1" name="Column1"/>
  </tableColumns>
  <tableStyleInfo name="시트테스트용-style 376" showFirstColumn="1" showLastColumn="1" showRowStripes="1" showColumnStripes="0"/>
</table>
</file>

<file path=xl/tables/table241.xml><?xml version="1.0" encoding="utf-8"?>
<table xmlns="http://schemas.openxmlformats.org/spreadsheetml/2006/main" id="2936" name="Table_2936" displayName="Table_2936" ref="J3353:M338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43" showFirstColumn="1" showLastColumn="1" showRowStripes="1" showColumnStripes="0"/>
</table>
</file>

<file path=xl/tables/table242.xml><?xml version="1.0" encoding="utf-8"?>
<table xmlns="http://schemas.openxmlformats.org/spreadsheetml/2006/main" id="2937" name="Table_2937" displayName="Table_2937" ref="J3383:M338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44" showFirstColumn="1" showLastColumn="1" showRowStripes="1" showColumnStripes="0"/>
</table>
</file>

<file path=xl/tables/table243.xml><?xml version="1.0" encoding="utf-8"?>
<table xmlns="http://schemas.openxmlformats.org/spreadsheetml/2006/main" id="2938" name="Table_2938" displayName="Table_2938" ref="J3388:M339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45" showFirstColumn="1" showLastColumn="1" showRowStripes="1" showColumnStripes="0"/>
</table>
</file>

<file path=xl/tables/table244.xml><?xml version="1.0" encoding="utf-8"?>
<table xmlns="http://schemas.openxmlformats.org/spreadsheetml/2006/main" id="2939" name="Table_2939" displayName="Table_2939" ref="J3391:M339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46" showFirstColumn="1" showLastColumn="1" showRowStripes="1" showColumnStripes="0"/>
</table>
</file>

<file path=xl/tables/table245.xml><?xml version="1.0" encoding="utf-8"?>
<table xmlns="http://schemas.openxmlformats.org/spreadsheetml/2006/main" id="2940" name="Table_2940" displayName="Table_2940" ref="J3393:M339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47" showFirstColumn="1" showLastColumn="1" showRowStripes="1" showColumnStripes="0"/>
</table>
</file>

<file path=xl/tables/table246.xml><?xml version="1.0" encoding="utf-8"?>
<table xmlns="http://schemas.openxmlformats.org/spreadsheetml/2006/main" id="2941" name="Table_2941" displayName="Table_2941" ref="J3396:M339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48" showFirstColumn="1" showLastColumn="1" showRowStripes="1" showColumnStripes="0"/>
</table>
</file>

<file path=xl/tables/table247.xml><?xml version="1.0" encoding="utf-8"?>
<table xmlns="http://schemas.openxmlformats.org/spreadsheetml/2006/main" id="2942" name="Table_2942" displayName="Table_2942" ref="J3398:J3432" headerRowCount="0" totalsRowShown="0">
  <tableColumns count="1">
    <tableColumn id="1" name="Column1"/>
  </tableColumns>
  <tableStyleInfo name="시트테스트용-style 449" showFirstColumn="1" showLastColumn="1" showRowStripes="1" showColumnStripes="0"/>
</table>
</file>

<file path=xl/tables/table248.xml><?xml version="1.0" encoding="utf-8"?>
<table xmlns="http://schemas.openxmlformats.org/spreadsheetml/2006/main" id="2943" name="Table_2943" displayName="Table_2943" ref="L3398:M3432" headerRowCount="0" totalsRowShown="0">
  <tableColumns count="2">
    <tableColumn id="1" name="Column1"/>
    <tableColumn id="2" name="Column2"/>
  </tableColumns>
  <tableStyleInfo name="시트테스트용-style 450" showFirstColumn="1" showLastColumn="1" showRowStripes="1" showColumnStripes="0"/>
</table>
</file>

<file path=xl/tables/table249.xml><?xml version="1.0" encoding="utf-8"?>
<table xmlns="http://schemas.openxmlformats.org/spreadsheetml/2006/main" id="2944" name="Table_2944" displayName="Table_2944" ref="J3433:K3436" headerRowCount="0" totalsRowShown="0">
  <tableColumns count="2">
    <tableColumn id="1" name="Column1"/>
    <tableColumn id="2" name="Column2"/>
  </tableColumns>
  <tableStyleInfo name="시트테스트용-style 451" showFirstColumn="1" showLastColumn="1" showRowStripes="1" showColumnStripes="0"/>
</table>
</file>

<file path=xl/tables/table250.xml><?xml version="1.0" encoding="utf-8"?>
<table xmlns="http://schemas.openxmlformats.org/spreadsheetml/2006/main" id="2945" name="Table_2945" displayName="Table_2945" ref="L3438:L3447" headerRowCount="0" totalsRowShown="0">
  <tableColumns count="1">
    <tableColumn id="1" name="Column1"/>
  </tableColumns>
  <tableStyleInfo name="시트테스트용-style 452" showFirstColumn="1" showLastColumn="1" showRowStripes="1" showColumnStripes="0"/>
</table>
</file>

<file path=xl/tables/table251.xml><?xml version="1.0" encoding="utf-8"?>
<table xmlns="http://schemas.openxmlformats.org/spreadsheetml/2006/main" id="2926" name="Table_2926" displayName="Table_2926" ref="L3317:L3326" headerRowCount="0" totalsRowShown="0">
  <tableColumns count="1">
    <tableColumn id="1" name="Column1"/>
  </tableColumns>
  <tableStyleInfo name="시트테스트용-style 433" showFirstColumn="1" showLastColumn="1" showRowStripes="1" showColumnStripes="0"/>
</table>
</file>

<file path=xl/tables/table252.xml><?xml version="1.0" encoding="utf-8"?>
<table xmlns="http://schemas.openxmlformats.org/spreadsheetml/2006/main" id="2927" name="Table_2927" displayName="Table_2927" ref="J3322:K3326" headerRowCount="0" totalsRowShown="0">
  <tableColumns count="2">
    <tableColumn id="1" name="Column1"/>
    <tableColumn id="2" name="Column2"/>
  </tableColumns>
  <tableStyleInfo name="시트테스트용-style 434" showFirstColumn="1" showLastColumn="1" showRowStripes="1" showColumnStripes="0"/>
</table>
</file>

<file path=xl/tables/table253.xml><?xml version="1.0" encoding="utf-8"?>
<table xmlns="http://schemas.openxmlformats.org/spreadsheetml/2006/main" id="2928" name="Table_2928" displayName="Table_2928" ref="J3327:K3331" headerRowCount="0" totalsRowShown="0">
  <tableColumns count="2">
    <tableColumn id="1" name="Column1"/>
    <tableColumn id="2" name="Column2"/>
  </tableColumns>
  <tableStyleInfo name="시트테스트용-style 435" showFirstColumn="1" showLastColumn="1" showRowStripes="1" showColumnStripes="0"/>
</table>
</file>

<file path=xl/tables/table254.xml><?xml version="1.0" encoding="utf-8"?>
<table xmlns="http://schemas.openxmlformats.org/spreadsheetml/2006/main" id="2929" name="Table_2929" displayName="Table_2929" ref="L3327:M3347" headerRowCount="0" totalsRowShown="0">
  <tableColumns count="2">
    <tableColumn id="1" name="Column1"/>
    <tableColumn id="2" name="Column2"/>
  </tableColumns>
  <tableStyleInfo name="시트테스트용-style 436" showFirstColumn="1" showLastColumn="1" showRowStripes="1" showColumnStripes="0"/>
</table>
</file>

<file path=xl/tables/table255.xml><?xml version="1.0" encoding="utf-8"?>
<table xmlns="http://schemas.openxmlformats.org/spreadsheetml/2006/main" id="2930" name="Table_2930" displayName="Table_2930" ref="J3332:K3337" headerRowCount="0" totalsRowShown="0">
  <tableColumns count="2">
    <tableColumn id="1" name="Column1"/>
    <tableColumn id="2" name="Column2"/>
  </tableColumns>
  <tableStyleInfo name="시트테스트용-style 437" showFirstColumn="1" showLastColumn="1" showRowStripes="1" showColumnStripes="0"/>
</table>
</file>

<file path=xl/tables/table256.xml><?xml version="1.0" encoding="utf-8"?>
<table xmlns="http://schemas.openxmlformats.org/spreadsheetml/2006/main" id="2931" name="Table_2931" displayName="Table_2931" ref="E3337:G3337" headerRowCount="0" totalsRowShown="0">
  <tableColumns count="3">
    <tableColumn id="1" name="Column1"/>
    <tableColumn id="2" name="Column2"/>
    <tableColumn id="3" name="Column3"/>
  </tableColumns>
  <tableStyleInfo name="시트테스트용-style 438" showFirstColumn="1" showLastColumn="1" showRowStripes="1" showColumnStripes="0"/>
</table>
</file>

<file path=xl/tables/table257.xml><?xml version="1.0" encoding="utf-8"?>
<table xmlns="http://schemas.openxmlformats.org/spreadsheetml/2006/main" id="2932" name="Table_2932" displayName="Table_2932" ref="J3338:K3342" headerRowCount="0" totalsRowShown="0">
  <tableColumns count="2">
    <tableColumn id="1" name="Column1"/>
    <tableColumn id="2" name="Column2"/>
  </tableColumns>
  <tableStyleInfo name="시트테스트용-style 439" showFirstColumn="1" showLastColumn="1" showRowStripes="1" showColumnStripes="0"/>
</table>
</file>

<file path=xl/tables/table258.xml><?xml version="1.0" encoding="utf-8"?>
<table xmlns="http://schemas.openxmlformats.org/spreadsheetml/2006/main" id="2933" name="Table_2933" displayName="Table_2933" ref="J3343:K3347" headerRowCount="0" totalsRowShown="0">
  <tableColumns count="2">
    <tableColumn id="1" name="Column1"/>
    <tableColumn id="2" name="Column2"/>
  </tableColumns>
  <tableStyleInfo name="시트테스트용-style 440" showFirstColumn="1" showLastColumn="1" showRowStripes="1" showColumnStripes="0"/>
</table>
</file>

<file path=xl/tables/table259.xml><?xml version="1.0" encoding="utf-8"?>
<table xmlns="http://schemas.openxmlformats.org/spreadsheetml/2006/main" id="2934" name="Table_2934" displayName="Table_2934" ref="J3348:K3352" headerRowCount="0" totalsRowShown="0">
  <tableColumns count="2">
    <tableColumn id="1" name="Column1"/>
    <tableColumn id="2" name="Column2"/>
  </tableColumns>
  <tableStyleInfo name="시트테스트용-style 441" showFirstColumn="1" showLastColumn="1" showRowStripes="1" showColumnStripes="0"/>
</table>
</file>

<file path=xl/tables/table260.xml><?xml version="1.0" encoding="utf-8"?>
<table xmlns="http://schemas.openxmlformats.org/spreadsheetml/2006/main" id="2935" name="Table_2935" displayName="Table_2935" ref="L3348:M3352" headerRowCount="0" totalsRowShown="0">
  <tableColumns count="2">
    <tableColumn id="1" name="Column1"/>
    <tableColumn id="2" name="Column2"/>
  </tableColumns>
  <tableStyleInfo name="시트테스트용-style 442" showFirstColumn="1" showLastColumn="1" showRowStripes="1" showColumnStripes="0"/>
</table>
</file>

<file path=xl/tables/table261.xml><?xml version="1.0" encoding="utf-8"?>
<table xmlns="http://schemas.openxmlformats.org/spreadsheetml/2006/main" id="2903" name="Table_2903" displayName="Table_2903" ref="J3207:J3241" headerRowCount="0" totalsRowShown="0">
  <tableColumns count="1">
    <tableColumn id="1" name="Column1"/>
  </tableColumns>
  <tableStyleInfo name="시트테스트용-style 410" showFirstColumn="1" showLastColumn="1" showRowStripes="1" showColumnStripes="0"/>
</table>
</file>

<file path=xl/tables/table262.xml><?xml version="1.0" encoding="utf-8"?>
<table xmlns="http://schemas.openxmlformats.org/spreadsheetml/2006/main" id="2904" name="Table_2904" displayName="Table_2904" ref="L3207:M3241" headerRowCount="0" totalsRowShown="0">
  <tableColumns count="2">
    <tableColumn id="1" name="Column1"/>
    <tableColumn id="2" name="Column2"/>
  </tableColumns>
  <tableStyleInfo name="시트테스트용-style 411" showFirstColumn="1" showLastColumn="1" showRowStripes="1" showColumnStripes="0"/>
</table>
</file>

<file path=xl/tables/table263.xml><?xml version="1.0" encoding="utf-8"?>
<table xmlns="http://schemas.openxmlformats.org/spreadsheetml/2006/main" id="2905" name="Table_2905" displayName="Table_2905" ref="K3217:K3218" headerRowCount="0" totalsRowShown="0">
  <tableColumns count="1">
    <tableColumn id="1" name="Column1"/>
  </tableColumns>
  <tableStyleInfo name="시트테스트용-style 412" showFirstColumn="1" showLastColumn="1" showRowStripes="1" showColumnStripes="0"/>
</table>
</file>

<file path=xl/tables/table264.xml><?xml version="1.0" encoding="utf-8"?>
<table xmlns="http://schemas.openxmlformats.org/spreadsheetml/2006/main" id="2896" name="Table_2896" displayName="Table_2896" ref="L3182:L3182" headerRowCount="0" totalsRowShown="0">
  <tableColumns count="1">
    <tableColumn id="1" name="Column1"/>
  </tableColumns>
  <tableStyleInfo name="시트테스트용-style 403" showFirstColumn="1" showLastColumn="1" showRowStripes="1" showColumnStripes="0"/>
</table>
</file>

<file path=xl/tables/table265.xml><?xml version="1.0" encoding="utf-8"?>
<table xmlns="http://schemas.openxmlformats.org/spreadsheetml/2006/main" id="2897" name="Table_2897" displayName="Table_2897" ref="M3182:M3191" headerRowCount="0" totalsRowShown="0">
  <tableColumns count="1">
    <tableColumn id="1" name="Column1"/>
  </tableColumns>
  <tableStyleInfo name="시트테스트용-style 404" showFirstColumn="1" showLastColumn="1" showRowStripes="1" showColumnStripes="0"/>
</table>
</file>

<file path=xl/tables/table266.xml><?xml version="1.0" encoding="utf-8"?>
<table xmlns="http://schemas.openxmlformats.org/spreadsheetml/2006/main" id="2898" name="Table_2898" displayName="Table_2898" ref="L3187:L3191" headerRowCount="0" totalsRowShown="0">
  <tableColumns count="1">
    <tableColumn id="1" name="Column1"/>
  </tableColumns>
  <tableStyleInfo name="시트테스트용-style 405" showFirstColumn="1" showLastColumn="1" showRowStripes="1" showColumnStripes="0"/>
</table>
</file>

<file path=xl/tables/table267.xml><?xml version="1.0" encoding="utf-8"?>
<table xmlns="http://schemas.openxmlformats.org/spreadsheetml/2006/main" id="2899" name="Table_2899" displayName="Table_2899" ref="J3192:K3193" headerRowCount="0" totalsRowShown="0">
  <tableColumns count="2">
    <tableColumn id="1" name="Column1"/>
    <tableColumn id="2" name="Column2"/>
  </tableColumns>
  <tableStyleInfo name="시트테스트용-style 406" showFirstColumn="1" showLastColumn="1" showRowStripes="1" showColumnStripes="0"/>
</table>
</file>

<file path=xl/tables/table268.xml><?xml version="1.0" encoding="utf-8"?>
<table xmlns="http://schemas.openxmlformats.org/spreadsheetml/2006/main" id="2900" name="Table_2900" displayName="Table_2900" ref="L3192:M3201" headerRowCount="0" totalsRowShown="0">
  <tableColumns count="2">
    <tableColumn id="1" name="Column1"/>
    <tableColumn id="2" name="Column2"/>
  </tableColumns>
  <tableStyleInfo name="시트테스트용-style 407" showFirstColumn="1" showLastColumn="1" showRowStripes="1" showColumnStripes="0"/>
</table>
</file>

<file path=xl/tables/table269.xml><?xml version="1.0" encoding="utf-8"?>
<table xmlns="http://schemas.openxmlformats.org/spreadsheetml/2006/main" id="2901" name="Table_2901" displayName="Table_2901" ref="J3197:K3200" headerRowCount="0" totalsRowShown="0">
  <tableColumns count="2">
    <tableColumn id="1" name="Column1"/>
    <tableColumn id="2" name="Column2"/>
  </tableColumns>
  <tableStyleInfo name="시트테스트용-style 408" showFirstColumn="1" showLastColumn="1" showRowStripes="1" showColumnStripes="0"/>
</table>
</file>

<file path=xl/tables/table270.xml><?xml version="1.0" encoding="utf-8"?>
<table xmlns="http://schemas.openxmlformats.org/spreadsheetml/2006/main" id="2902" name="Table_2902" displayName="Table_2902" ref="I3207:I3584" headerRowCount="0" totalsRowShown="0">
  <tableColumns count="1">
    <tableColumn id="1" name="Column1"/>
  </tableColumns>
  <tableStyleInfo name="시트테스트용-style 409" showFirstColumn="1" showLastColumn="1" showRowStripes="1" showColumnStripes="0"/>
</table>
</file>

<file path=xl/tables/table271.xml><?xml version="1.0" encoding="utf-8"?>
<table xmlns="http://schemas.openxmlformats.org/spreadsheetml/2006/main" id="2892" name="Table_2892" displayName="Table_2892" ref="J3167:J3171" headerRowCount="0" totalsRowShown="0">
  <tableColumns count="1">
    <tableColumn id="1" name="Column1"/>
  </tableColumns>
  <tableStyleInfo name="시트테스트용-style 399" showFirstColumn="1" showLastColumn="1" showRowStripes="1" showColumnStripes="0"/>
</table>
</file>

<file path=xl/tables/table272.xml><?xml version="1.0" encoding="utf-8"?>
<table xmlns="http://schemas.openxmlformats.org/spreadsheetml/2006/main" id="2893" name="Table_2893" displayName="Table_2893" ref="L3167:M3167" headerRowCount="0" totalsRowShown="0">
  <tableColumns count="2">
    <tableColumn id="1" name="Column1"/>
    <tableColumn id="2" name="Column2"/>
  </tableColumns>
  <tableStyleInfo name="시트테스트용-style 400" showFirstColumn="1" showLastColumn="1" showRowStripes="1" showColumnStripes="0"/>
</table>
</file>

<file path=xl/tables/table273.xml><?xml version="1.0" encoding="utf-8"?>
<table xmlns="http://schemas.openxmlformats.org/spreadsheetml/2006/main" id="2894" name="Table_2894" displayName="Table_2894" ref="I3177:K3182" headerRowCount="0" totalsRowShown="0">
  <tableColumns count="3">
    <tableColumn id="1" name="Column1"/>
    <tableColumn id="2" name="Column2"/>
    <tableColumn id="3" name="Column3"/>
  </tableColumns>
  <tableStyleInfo name="시트테스트용-style 401" showFirstColumn="1" showLastColumn="1" showRowStripes="1" showColumnStripes="0"/>
</table>
</file>

<file path=xl/tables/table274.xml><?xml version="1.0" encoding="utf-8"?>
<table xmlns="http://schemas.openxmlformats.org/spreadsheetml/2006/main" id="2895" name="Table_2895" displayName="Table_2895" ref="L3177:M3177" headerRowCount="0" totalsRowShown="0">
  <tableColumns count="2">
    <tableColumn id="1" name="Column1"/>
    <tableColumn id="2" name="Column2"/>
  </tableColumns>
  <tableStyleInfo name="시트테스트용-style 402" showFirstColumn="1" showLastColumn="1" showRowStripes="1" showColumnStripes="0"/>
</table>
</file>

<file path=xl/tables/table275.xml><?xml version="1.0" encoding="utf-8"?>
<table xmlns="http://schemas.openxmlformats.org/spreadsheetml/2006/main" id="2886" name="Table_2886" displayName="Table_2886" ref="J3147:K3151" headerRowCount="0" totalsRowShown="0">
  <tableColumns count="2">
    <tableColumn id="1" name="Column1"/>
    <tableColumn id="2" name="Column2"/>
  </tableColumns>
  <tableStyleInfo name="시트테스트용-style 393" showFirstColumn="1" showLastColumn="1" showRowStripes="1" showColumnStripes="0"/>
</table>
</file>

<file path=xl/tables/table276.xml><?xml version="1.0" encoding="utf-8"?>
<table xmlns="http://schemas.openxmlformats.org/spreadsheetml/2006/main" id="2887" name="Table_2887" displayName="Table_2887" ref="J3152:K3156" headerRowCount="0" totalsRowShown="0">
  <tableColumns count="2">
    <tableColumn id="1" name="Column1"/>
    <tableColumn id="2" name="Column2"/>
  </tableColumns>
  <tableStyleInfo name="시트테스트용-style 394" showFirstColumn="1" showLastColumn="1" showRowStripes="1" showColumnStripes="0"/>
</table>
</file>

<file path=xl/tables/table277.xml><?xml version="1.0" encoding="utf-8"?>
<table xmlns="http://schemas.openxmlformats.org/spreadsheetml/2006/main" id="2888" name="Table_2888" displayName="Table_2888" ref="L3152:L3161" headerRowCount="0" totalsRowShown="0">
  <tableColumns count="1">
    <tableColumn id="1" name="Column1"/>
  </tableColumns>
  <tableStyleInfo name="시트테스트용-style 395" showFirstColumn="1" showLastColumn="1" showRowStripes="1" showColumnStripes="0"/>
</table>
</file>

<file path=xl/tables/table278.xml><?xml version="1.0" encoding="utf-8"?>
<table xmlns="http://schemas.openxmlformats.org/spreadsheetml/2006/main" id="2889" name="Table_2889" displayName="Table_2889" ref="I3154:I3156" headerRowCount="0" totalsRowShown="0">
  <tableColumns count="1">
    <tableColumn id="1" name="Column1"/>
  </tableColumns>
  <tableStyleInfo name="시트테스트용-style 396" showFirstColumn="1" showLastColumn="1" showRowStripes="1" showColumnStripes="0"/>
</table>
</file>

<file path=xl/tables/table279.xml><?xml version="1.0" encoding="utf-8"?>
<table xmlns="http://schemas.openxmlformats.org/spreadsheetml/2006/main" id="2890" name="Table_2890" displayName="Table_2890" ref="L3162:M3162" headerRowCount="0" totalsRowShown="0">
  <tableColumns count="2">
    <tableColumn id="1" name="Column1"/>
    <tableColumn id="2" name="Column2"/>
  </tableColumns>
  <tableStyleInfo name="시트테스트용-style 397" showFirstColumn="1" showLastColumn="1" showRowStripes="1" showColumnStripes="0"/>
</table>
</file>

<file path=xl/tables/table280.xml><?xml version="1.0" encoding="utf-8"?>
<table xmlns="http://schemas.openxmlformats.org/spreadsheetml/2006/main" id="2891" name="Table_2891" displayName="Table_2891" ref="I3167:I3170" headerRowCount="0" totalsRowShown="0">
  <tableColumns count="1">
    <tableColumn id="1" name="Column1"/>
  </tableColumns>
  <tableStyleInfo name="시트테스트용-style 398" showFirstColumn="1" showLastColumn="1" showRowStripes="1" showColumnStripes="0"/>
</table>
</file>

<file path=xl/tables/table281.xml><?xml version="1.0" encoding="utf-8"?>
<table xmlns="http://schemas.openxmlformats.org/spreadsheetml/2006/main" id="2925" name="Table_2925" displayName="Table_2925" ref="L3307:L3311" headerRowCount="0" totalsRowShown="0">
  <tableColumns count="1">
    <tableColumn id="1" name="Column1"/>
  </tableColumns>
  <tableStyleInfo name="시트테스트용-style 432" showFirstColumn="1" showLastColumn="1" showRowStripes="1" showColumnStripes="0"/>
</table>
</file>

<file path=xl/tables/table282.xml><?xml version="1.0" encoding="utf-8"?>
<table xmlns="http://schemas.openxmlformats.org/spreadsheetml/2006/main" id="2916" name="Table_2916" displayName="Table_2916" ref="L3282:M3286" headerRowCount="0" totalsRowShown="0">
  <tableColumns count="2">
    <tableColumn id="1" name="Column1"/>
    <tableColumn id="2" name="Column2"/>
  </tableColumns>
  <tableStyleInfo name="시트테스트용-style 423" showFirstColumn="1" showLastColumn="1" showRowStripes="1" showColumnStripes="0"/>
</table>
</file>

<file path=xl/tables/table283.xml><?xml version="1.0" encoding="utf-8"?>
<table xmlns="http://schemas.openxmlformats.org/spreadsheetml/2006/main" id="2917" name="Table_2917" displayName="Table_2917" ref="J3287:K3291" headerRowCount="0" totalsRowShown="0">
  <tableColumns count="2">
    <tableColumn id="1" name="Column1"/>
    <tableColumn id="2" name="Column2"/>
  </tableColumns>
  <tableStyleInfo name="시트테스트용-style 424" showFirstColumn="1" showLastColumn="1" showRowStripes="1" showColumnStripes="0"/>
</table>
</file>

<file path=xl/tables/table284.xml><?xml version="1.0" encoding="utf-8"?>
<table xmlns="http://schemas.openxmlformats.org/spreadsheetml/2006/main" id="2918" name="Table_2918" displayName="Table_2918" ref="L3287:M3291" headerRowCount="0" totalsRowShown="0">
  <tableColumns count="2">
    <tableColumn id="1" name="Column1"/>
    <tableColumn id="2" name="Column2"/>
  </tableColumns>
  <tableStyleInfo name="시트테스트용-style 425" showFirstColumn="1" showLastColumn="1" showRowStripes="1" showColumnStripes="0"/>
</table>
</file>

<file path=xl/tables/table285.xml><?xml version="1.0" encoding="utf-8"?>
<table xmlns="http://schemas.openxmlformats.org/spreadsheetml/2006/main" id="2919" name="Table_2919" displayName="Table_2919" ref="J3292:K3296" headerRowCount="0" totalsRowShown="0">
  <tableColumns count="2">
    <tableColumn id="1" name="Column1"/>
    <tableColumn id="2" name="Column2"/>
  </tableColumns>
  <tableStyleInfo name="시트테스트용-style 426" showFirstColumn="1" showLastColumn="1" showRowStripes="1" showColumnStripes="0"/>
</table>
</file>

<file path=xl/tables/table286.xml><?xml version="1.0" encoding="utf-8"?>
<table xmlns="http://schemas.openxmlformats.org/spreadsheetml/2006/main" id="2920" name="Table_2920" displayName="Table_2920" ref="L3292:M3296" headerRowCount="0" totalsRowShown="0">
  <tableColumns count="2">
    <tableColumn id="1" name="Column1"/>
    <tableColumn id="2" name="Column2"/>
  </tableColumns>
  <tableStyleInfo name="시트테스트용-style 427" showFirstColumn="1" showLastColumn="1" showRowStripes="1" showColumnStripes="0"/>
</table>
</file>

<file path=xl/tables/table287.xml><?xml version="1.0" encoding="utf-8"?>
<table xmlns="http://schemas.openxmlformats.org/spreadsheetml/2006/main" id="2921" name="Table_2921" displayName="Table_2921" ref="L3297:M3297" headerRowCount="0" totalsRowShown="0">
  <tableColumns count="2">
    <tableColumn id="1" name="Column1"/>
    <tableColumn id="2" name="Column2"/>
  </tableColumns>
  <tableStyleInfo name="시트테스트용-style 428" showFirstColumn="1" showLastColumn="1" showRowStripes="1" showColumnStripes="0"/>
</table>
</file>

<file path=xl/tables/table288.xml><?xml version="1.0" encoding="utf-8"?>
<table xmlns="http://schemas.openxmlformats.org/spreadsheetml/2006/main" id="2922" name="Table_2922" displayName="Table_2922" ref="L3302:L3302" headerRowCount="0" totalsRowShown="0">
  <tableColumns count="1">
    <tableColumn id="1" name="Column1"/>
  </tableColumns>
  <tableStyleInfo name="시트테스트용-style 429" showFirstColumn="1" showLastColumn="1" showRowStripes="1" showColumnStripes="0"/>
</table>
</file>

<file path=xl/tables/table289.xml><?xml version="1.0" encoding="utf-8"?>
<table xmlns="http://schemas.openxmlformats.org/spreadsheetml/2006/main" id="2923" name="Table_2923" displayName="Table_2923" ref="M3302:M3311" headerRowCount="0" totalsRowShown="0">
  <tableColumns count="1">
    <tableColumn id="1" name="Column1"/>
  </tableColumns>
  <tableStyleInfo name="시트테스트용-style 430" showFirstColumn="1" showLastColumn="1" showRowStripes="1" showColumnStripes="0"/>
</table>
</file>

<file path=xl/tables/table290.xml><?xml version="1.0" encoding="utf-8"?>
<table xmlns="http://schemas.openxmlformats.org/spreadsheetml/2006/main" id="2924" name="Table_2924" displayName="Table_2924" ref="J3307:J3321" headerRowCount="0" totalsRowShown="0">
  <tableColumns count="1">
    <tableColumn id="1" name="Column1"/>
  </tableColumns>
  <tableStyleInfo name="시트테스트용-style 431" showFirstColumn="1" showLastColumn="1" showRowStripes="1" showColumnStripes="0"/>
</table>
</file>

<file path=xl/tables/table291.xml><?xml version="1.0" encoding="utf-8"?>
<table xmlns="http://schemas.openxmlformats.org/spreadsheetml/2006/main" id="2914" name="Table_2914" displayName="Table_2914" ref="J3277:M327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21" showFirstColumn="1" showLastColumn="1" showRowStripes="1" showColumnStripes="0"/>
</table>
</file>

<file path=xl/tables/table292.xml><?xml version="1.0" encoding="utf-8"?>
<table xmlns="http://schemas.openxmlformats.org/spreadsheetml/2006/main" id="2915" name="Table_2915" displayName="Table_2915" ref="J3282:K3286" headerRowCount="0" totalsRowShown="0">
  <tableColumns count="2">
    <tableColumn id="1" name="Column1"/>
    <tableColumn id="2" name="Column2"/>
  </tableColumns>
  <tableStyleInfo name="시트테스트용-style 422" showFirstColumn="1" showLastColumn="1" showRowStripes="1" showColumnStripes="0"/>
</table>
</file>

<file path=xl/tables/table293.xml><?xml version="1.0" encoding="utf-8"?>
<table xmlns="http://schemas.openxmlformats.org/spreadsheetml/2006/main" id="2906" name="Table_2906" displayName="Table_2906" ref="J3242:M324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13" showFirstColumn="1" showLastColumn="1" showRowStripes="1" showColumnStripes="0"/>
</table>
</file>

<file path=xl/tables/table294.xml><?xml version="1.0" encoding="utf-8"?>
<table xmlns="http://schemas.openxmlformats.org/spreadsheetml/2006/main" id="2907" name="Table_2907" displayName="Table_2907" ref="J3247:M324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14" showFirstColumn="1" showLastColumn="1" showRowStripes="1" showColumnStripes="0"/>
</table>
</file>

<file path=xl/tables/table295.xml><?xml version="1.0" encoding="utf-8"?>
<table xmlns="http://schemas.openxmlformats.org/spreadsheetml/2006/main" id="2908" name="Table_2908" displayName="Table_2908" ref="J3252:M325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15" showFirstColumn="1" showLastColumn="1" showRowStripes="1" showColumnStripes="0"/>
</table>
</file>

<file path=xl/tables/table296.xml><?xml version="1.0" encoding="utf-8"?>
<table xmlns="http://schemas.openxmlformats.org/spreadsheetml/2006/main" id="2909" name="Table_2909" displayName="Table_2909" ref="J3257:M325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16" showFirstColumn="1" showLastColumn="1" showRowStripes="1" showColumnStripes="0"/>
</table>
</file>

<file path=xl/tables/table297.xml><?xml version="1.0" encoding="utf-8"?>
<table xmlns="http://schemas.openxmlformats.org/spreadsheetml/2006/main" id="2910" name="Table_2910" displayName="Table_2910" ref="J3260:M3261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17" showFirstColumn="1" showLastColumn="1" showRowStripes="1" showColumnStripes="0"/>
</table>
</file>

<file path=xl/tables/table298.xml><?xml version="1.0" encoding="utf-8"?>
<table xmlns="http://schemas.openxmlformats.org/spreadsheetml/2006/main" id="2911" name="Table_2911" displayName="Table_2911" ref="J3262:M326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18" showFirstColumn="1" showLastColumn="1" showRowStripes="1" showColumnStripes="0"/>
</table>
</file>

<file path=xl/tables/table299.xml><?xml version="1.0" encoding="utf-8"?>
<table xmlns="http://schemas.openxmlformats.org/spreadsheetml/2006/main" id="2912" name="Table_2912" displayName="Table_2912" ref="J3267:M326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19" showFirstColumn="1" showLastColumn="1" showRowStripes="1" showColumnStripes="0"/>
</table>
</file>

<file path=xl/tables/table300.xml><?xml version="1.0" encoding="utf-8"?>
<table xmlns="http://schemas.openxmlformats.org/spreadsheetml/2006/main" id="2913" name="Table_2913" displayName="Table_2913" ref="J3272:M327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20" showFirstColumn="1" showLastColumn="1" showRowStripes="1" showColumnStripes="0"/>
</table>
</file>

<file path=xl/tables/table301.xml><?xml version="1.0" encoding="utf-8"?>
<table xmlns="http://schemas.openxmlformats.org/spreadsheetml/2006/main" id="2980" name="Table_2980" displayName="Table_2980" ref="L3603:M3607" headerRowCount="0" totalsRowShown="0">
  <tableColumns count="2">
    <tableColumn id="1" name="Column1"/>
    <tableColumn id="2" name="Column2"/>
  </tableColumns>
  <tableStyleInfo name="시트테스트용-style 487" showFirstColumn="1" showLastColumn="1" showRowStripes="1" showColumnStripes="0"/>
</table>
</file>

<file path=xl/tables/table302.xml><?xml version="1.0" encoding="utf-8"?>
<table xmlns="http://schemas.openxmlformats.org/spreadsheetml/2006/main" id="2981" name="Table_2981" displayName="Table_2981" ref="J3608:K3608" headerRowCount="0" totalsRowShown="0">
  <tableColumns count="2">
    <tableColumn id="1" name="Column1"/>
    <tableColumn id="2" name="Column2"/>
  </tableColumns>
  <tableStyleInfo name="시트테스트용-style 488" showFirstColumn="1" showLastColumn="1" showRowStripes="1" showColumnStripes="0"/>
</table>
</file>

<file path=xl/tables/table303.xml><?xml version="1.0" encoding="utf-8"?>
<table xmlns="http://schemas.openxmlformats.org/spreadsheetml/2006/main" id="2982" name="Table_2982" displayName="Table_2982" ref="L3608:M3612" headerRowCount="0" totalsRowShown="0">
  <tableColumns count="2">
    <tableColumn id="1" name="Column1"/>
    <tableColumn id="2" name="Column2"/>
  </tableColumns>
  <tableStyleInfo name="시트테스트용-style 489" showFirstColumn="1" showLastColumn="1" showRowStripes="1" showColumnStripes="0"/>
</table>
</file>

<file path=xl/tables/table304.xml><?xml version="1.0" encoding="utf-8"?>
<table xmlns="http://schemas.openxmlformats.org/spreadsheetml/2006/main" id="2983" name="Table_2983" displayName="Table_2983" ref="J3613:K3613" headerRowCount="0" totalsRowShown="0">
  <tableColumns count="2">
    <tableColumn id="1" name="Column1"/>
    <tableColumn id="2" name="Column2"/>
  </tableColumns>
  <tableStyleInfo name="시트테스트용-style 490" showFirstColumn="1" showLastColumn="1" showRowStripes="1" showColumnStripes="0"/>
</table>
</file>

<file path=xl/tables/table305.xml><?xml version="1.0" encoding="utf-8"?>
<table xmlns="http://schemas.openxmlformats.org/spreadsheetml/2006/main" id="2984" name="Table_2984" displayName="Table_2984" ref="L3613:M3617" headerRowCount="0" totalsRowShown="0">
  <tableColumns count="2">
    <tableColumn id="1" name="Column1"/>
    <tableColumn id="2" name="Column2"/>
  </tableColumns>
  <tableStyleInfo name="시트테스트용-style 491" showFirstColumn="1" showLastColumn="1" showRowStripes="1" showColumnStripes="0"/>
</table>
</file>

<file path=xl/tables/table306.xml><?xml version="1.0" encoding="utf-8"?>
<table xmlns="http://schemas.openxmlformats.org/spreadsheetml/2006/main" id="2985" name="Table_2985" displayName="Table_2985" ref="J3618:K3621" headerRowCount="0" totalsRowShown="0">
  <tableColumns count="2">
    <tableColumn id="1" name="Column1"/>
    <tableColumn id="2" name="Column2"/>
  </tableColumns>
  <tableStyleInfo name="시트테스트용-style 492" showFirstColumn="1" showLastColumn="1" showRowStripes="1" showColumnStripes="0"/>
</table>
</file>

<file path=xl/tables/table307.xml><?xml version="1.0" encoding="utf-8"?>
<table xmlns="http://schemas.openxmlformats.org/spreadsheetml/2006/main" id="2976" name="Table_2976" displayName="Table_2976" ref="L3593:M3597" headerRowCount="0" totalsRowShown="0">
  <tableColumns count="2">
    <tableColumn id="1" name="Column1"/>
    <tableColumn id="2" name="Column2"/>
  </tableColumns>
  <tableStyleInfo name="시트테스트용-style 483" showFirstColumn="1" showLastColumn="1" showRowStripes="1" showColumnStripes="0"/>
</table>
</file>

<file path=xl/tables/table308.xml><?xml version="1.0" encoding="utf-8"?>
<table xmlns="http://schemas.openxmlformats.org/spreadsheetml/2006/main" id="2977" name="Table_2977" displayName="Table_2977" ref="J3598:K3598" headerRowCount="0" totalsRowShown="0">
  <tableColumns count="2">
    <tableColumn id="1" name="Column1"/>
    <tableColumn id="2" name="Column2"/>
  </tableColumns>
  <tableStyleInfo name="시트테스트용-style 484" showFirstColumn="1" showLastColumn="1" showRowStripes="1" showColumnStripes="0"/>
</table>
</file>

<file path=xl/tables/table309.xml><?xml version="1.0" encoding="utf-8"?>
<table xmlns="http://schemas.openxmlformats.org/spreadsheetml/2006/main" id="2978" name="Table_2978" displayName="Table_2978" ref="L3598:M3602" headerRowCount="0" totalsRowShown="0">
  <tableColumns count="2">
    <tableColumn id="1" name="Column1"/>
    <tableColumn id="2" name="Column2"/>
  </tableColumns>
  <tableStyleInfo name="시트테스트용-style 485" showFirstColumn="1" showLastColumn="1" showRowStripes="1" showColumnStripes="0"/>
</table>
</file>

<file path=xl/tables/table310.xml><?xml version="1.0" encoding="utf-8"?>
<table xmlns="http://schemas.openxmlformats.org/spreadsheetml/2006/main" id="2979" name="Table_2979" displayName="Table_2979" ref="J3603:K3603" headerRowCount="0" totalsRowShown="0">
  <tableColumns count="2">
    <tableColumn id="1" name="Column1"/>
    <tableColumn id="2" name="Column2"/>
  </tableColumns>
  <tableStyleInfo name="시트테스트용-style 486" showFirstColumn="1" showLastColumn="1" showRowStripes="1" showColumnStripes="0"/>
</table>
</file>

<file path=xl/tables/table311.xml><?xml version="1.0" encoding="utf-8"?>
<table xmlns="http://schemas.openxmlformats.org/spreadsheetml/2006/main" id="2969" name="Table_2969" displayName="Table_2969" ref="J3578:K3582" headerRowCount="0" totalsRowShown="0">
  <tableColumns count="2">
    <tableColumn id="1" name="Column1"/>
    <tableColumn id="2" name="Column2"/>
  </tableColumns>
  <tableStyleInfo name="시트테스트용-style 476" showFirstColumn="1" showLastColumn="1" showRowStripes="1" showColumnStripes="0"/>
</table>
</file>

<file path=xl/tables/table312.xml><?xml version="1.0" encoding="utf-8"?>
<table xmlns="http://schemas.openxmlformats.org/spreadsheetml/2006/main" id="2970" name="Table_2970" displayName="Table_2970" ref="L3578:M3582" headerRowCount="0" totalsRowShown="0">
  <tableColumns count="2">
    <tableColumn id="1" name="Column1"/>
    <tableColumn id="2" name="Column2"/>
  </tableColumns>
  <tableStyleInfo name="시트테스트용-style 477" showFirstColumn="1" showLastColumn="1" showRowStripes="1" showColumnStripes="0"/>
</table>
</file>

<file path=xl/tables/table313.xml><?xml version="1.0" encoding="utf-8"?>
<table xmlns="http://schemas.openxmlformats.org/spreadsheetml/2006/main" id="2971" name="Table_2971" displayName="Table_2971" ref="J3583:K3583" headerRowCount="0" totalsRowShown="0">
  <tableColumns count="2">
    <tableColumn id="1" name="Column1"/>
    <tableColumn id="2" name="Column2"/>
  </tableColumns>
  <tableStyleInfo name="시트테스트용-style 478" showFirstColumn="1" showLastColumn="1" showRowStripes="1" showColumnStripes="0"/>
</table>
</file>

<file path=xl/tables/table314.xml><?xml version="1.0" encoding="utf-8"?>
<table xmlns="http://schemas.openxmlformats.org/spreadsheetml/2006/main" id="2972" name="Table_2972" displayName="Table_2972" ref="L3583:M3587" headerRowCount="0" totalsRowShown="0">
  <tableColumns count="2">
    <tableColumn id="1" name="Column1"/>
    <tableColumn id="2" name="Column2"/>
  </tableColumns>
  <tableStyleInfo name="시트테스트용-style 479" showFirstColumn="1" showLastColumn="1" showRowStripes="1" showColumnStripes="0"/>
</table>
</file>

<file path=xl/tables/table315.xml><?xml version="1.0" encoding="utf-8"?>
<table xmlns="http://schemas.openxmlformats.org/spreadsheetml/2006/main" id="2973" name="Table_2973" displayName="Table_2973" ref="J3588:K3588" headerRowCount="0" totalsRowShown="0">
  <tableColumns count="2">
    <tableColumn id="1" name="Column1"/>
    <tableColumn id="2" name="Column2"/>
  </tableColumns>
  <tableStyleInfo name="시트테스트용-style 480" showFirstColumn="1" showLastColumn="1" showRowStripes="1" showColumnStripes="0"/>
</table>
</file>

<file path=xl/tables/table316.xml><?xml version="1.0" encoding="utf-8"?>
<table xmlns="http://schemas.openxmlformats.org/spreadsheetml/2006/main" id="2974" name="Table_2974" displayName="Table_2974" ref="L3588:M3592" headerRowCount="0" totalsRowShown="0">
  <tableColumns count="2">
    <tableColumn id="1" name="Column1"/>
    <tableColumn id="2" name="Column2"/>
  </tableColumns>
  <tableStyleInfo name="시트테스트용-style 481" showFirstColumn="1" showLastColumn="1" showRowStripes="1" showColumnStripes="0"/>
</table>
</file>

<file path=xl/tables/table317.xml><?xml version="1.0" encoding="utf-8"?>
<table xmlns="http://schemas.openxmlformats.org/spreadsheetml/2006/main" id="2975" name="Table_2975" displayName="Table_2975" ref="J3593:K3593" headerRowCount="0" totalsRowShown="0">
  <tableColumns count="2">
    <tableColumn id="1" name="Column1"/>
    <tableColumn id="2" name="Column2"/>
  </tableColumns>
  <tableStyleInfo name="시트테스트용-style 482" showFirstColumn="1" showLastColumn="1" showRowStripes="1" showColumnStripes="0"/>
</table>
</file>

<file path=xl/tables/table318.xml><?xml version="1.0" encoding="utf-8"?>
<table xmlns="http://schemas.openxmlformats.org/spreadsheetml/2006/main" id="2966" name="Table_2966" displayName="Table_2966" ref="L3568:M3568" headerRowCount="0" totalsRowShown="0">
  <tableColumns count="2">
    <tableColumn id="1" name="Column1"/>
    <tableColumn id="2" name="Column2"/>
  </tableColumns>
  <tableStyleInfo name="시트테스트용-style 473" showFirstColumn="1" showLastColumn="1" showRowStripes="1" showColumnStripes="0"/>
</table>
</file>

<file path=xl/tables/table319.xml><?xml version="1.0" encoding="utf-8"?>
<table xmlns="http://schemas.openxmlformats.org/spreadsheetml/2006/main" id="2967" name="Table_2967" displayName="Table_2967" ref="J3573:K3577" headerRowCount="0" totalsRowShown="0">
  <tableColumns count="2">
    <tableColumn id="1" name="Column1"/>
    <tableColumn id="2" name="Column2"/>
  </tableColumns>
  <tableStyleInfo name="시트테스트용-style 474" showFirstColumn="1" showLastColumn="1" showRowStripes="1" showColumnStripes="0"/>
</table>
</file>

<file path=xl/tables/table320.xml><?xml version="1.0" encoding="utf-8"?>
<table xmlns="http://schemas.openxmlformats.org/spreadsheetml/2006/main" id="2968" name="Table_2968" displayName="Table_2968" ref="L3573:M3577" headerRowCount="0" totalsRowShown="0">
  <tableColumns count="2">
    <tableColumn id="1" name="Column1"/>
    <tableColumn id="2" name="Column2"/>
  </tableColumns>
  <tableStyleInfo name="시트테스트용-style 475" showFirstColumn="1" showLastColumn="1" showRowStripes="1" showColumnStripes="0"/>
</table>
</file>

<file path=xl/tables/table321.xml><?xml version="1.0" encoding="utf-8"?>
<table xmlns="http://schemas.openxmlformats.org/spreadsheetml/2006/main" id="3002" name="Table_3002" displayName="Table_3002" ref="J3716:M371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09" showFirstColumn="1" showLastColumn="1" showRowStripes="1" showColumnStripes="0"/>
</table>
</file>

<file path=xl/tables/table322.xml><?xml version="1.0" encoding="utf-8"?>
<table xmlns="http://schemas.openxmlformats.org/spreadsheetml/2006/main" id="3003" name="Table_3003" displayName="Table_3003" ref="J3718:M372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10" showFirstColumn="1" showLastColumn="1" showRowStripes="1" showColumnStripes="0"/>
</table>
</file>

<file path=xl/tables/table323.xml><?xml version="1.0" encoding="utf-8"?>
<table xmlns="http://schemas.openxmlformats.org/spreadsheetml/2006/main" id="3004" name="Table_3004" displayName="Table_3004" ref="J3721:M372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11" showFirstColumn="1" showLastColumn="1" showRowStripes="1" showColumnStripes="0"/>
</table>
</file>

<file path=xl/tables/table324.xml><?xml version="1.0" encoding="utf-8"?>
<table xmlns="http://schemas.openxmlformats.org/spreadsheetml/2006/main" id="3005" name="Table_3005" displayName="Table_3005" ref="L3723:M3742" headerRowCount="0" totalsRowShown="0">
  <tableColumns count="2">
    <tableColumn id="1" name="Column1"/>
    <tableColumn id="2" name="Column2"/>
  </tableColumns>
  <tableStyleInfo name="시트테스트용-style 512" showFirstColumn="1" showLastColumn="1" showRowStripes="1" showColumnStripes="0"/>
</table>
</file>

<file path=xl/tables/table325.xml><?xml version="1.0" encoding="utf-8"?>
<table xmlns="http://schemas.openxmlformats.org/spreadsheetml/2006/main" id="2996" name="Table_2996" displayName="Table_2996" ref="J3698:K3705" headerRowCount="0" totalsRowShown="0">
  <tableColumns count="2">
    <tableColumn id="1" name="Column1"/>
    <tableColumn id="2" name="Column2"/>
  </tableColumns>
  <tableStyleInfo name="시트테스트용-style 503" showFirstColumn="1" showLastColumn="1" showRowStripes="1" showColumnStripes="0"/>
</table>
</file>

<file path=xl/tables/table326.xml><?xml version="1.0" encoding="utf-8"?>
<table xmlns="http://schemas.openxmlformats.org/spreadsheetml/2006/main" id="2997" name="Table_2997" displayName="Table_2997" ref="L3698:M3705" headerRowCount="0" totalsRowShown="0">
  <tableColumns count="2">
    <tableColumn id="1" name="Column1"/>
    <tableColumn id="2" name="Column2"/>
  </tableColumns>
  <tableStyleInfo name="시트테스트용-style 504" showFirstColumn="1" showLastColumn="1" showRowStripes="1" showColumnStripes="0"/>
</table>
</file>

<file path=xl/tables/table327.xml><?xml version="1.0" encoding="utf-8"?>
<table xmlns="http://schemas.openxmlformats.org/spreadsheetml/2006/main" id="2998" name="Table_2998" displayName="Table_2998" ref="J3706:M370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05" showFirstColumn="1" showLastColumn="1" showRowStripes="1" showColumnStripes="0"/>
</table>
</file>

<file path=xl/tables/table328.xml><?xml version="1.0" encoding="utf-8"?>
<table xmlns="http://schemas.openxmlformats.org/spreadsheetml/2006/main" id="2999" name="Table_2999" displayName="Table_2999" ref="J3708:M371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06" showFirstColumn="1" showLastColumn="1" showRowStripes="1" showColumnStripes="0"/>
</table>
</file>

<file path=xl/tables/table329.xml><?xml version="1.0" encoding="utf-8"?>
<table xmlns="http://schemas.openxmlformats.org/spreadsheetml/2006/main" id="3000" name="Table_3000" displayName="Table_3000" ref="J3711:M371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07" showFirstColumn="1" showLastColumn="1" showRowStripes="1" showColumnStripes="0"/>
</table>
</file>

<file path=xl/tables/table330.xml><?xml version="1.0" encoding="utf-8"?>
<table xmlns="http://schemas.openxmlformats.org/spreadsheetml/2006/main" id="3001" name="Table_3001" displayName="Table_3001" ref="J3713:M371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08" showFirstColumn="1" showLastColumn="1" showRowStripes="1" showColumnStripes="0"/>
</table>
</file>

<file path=xl/tables/table331.xml><?xml version="1.0" encoding="utf-8"?>
<table xmlns="http://schemas.openxmlformats.org/spreadsheetml/2006/main" id="2991" name="Table_2991" displayName="Table_2991" ref="L3633:M3678" headerRowCount="0" totalsRowShown="0">
  <tableColumns count="2">
    <tableColumn id="1" name="Column1"/>
    <tableColumn id="2" name="Column2"/>
  </tableColumns>
  <tableStyleInfo name="시트테스트용-style 498" showFirstColumn="1" showLastColumn="1" showRowStripes="1" showColumnStripes="0"/>
</table>
</file>

<file path=xl/tables/table332.xml><?xml version="1.0" encoding="utf-8"?>
<table xmlns="http://schemas.openxmlformats.org/spreadsheetml/2006/main" id="2992" name="Table_2992" displayName="Table_2992" ref="J3648:K3657" headerRowCount="0" totalsRowShown="0">
  <tableColumns count="2">
    <tableColumn id="1" name="Column1"/>
    <tableColumn id="2" name="Column2"/>
  </tableColumns>
  <tableStyleInfo name="시트테스트용-style 499" showFirstColumn="1" showLastColumn="1" showRowStripes="1" showColumnStripes="0"/>
</table>
</file>

<file path=xl/tables/table333.xml><?xml version="1.0" encoding="utf-8"?>
<table xmlns="http://schemas.openxmlformats.org/spreadsheetml/2006/main" id="2993" name="Table_2993" displayName="Table_2993" ref="J3658:J3672" headerRowCount="0" totalsRowShown="0">
  <tableColumns count="1">
    <tableColumn id="1" name="Column1"/>
  </tableColumns>
  <tableStyleInfo name="시트테스트용-style 500" showFirstColumn="1" showLastColumn="1" showRowStripes="1" showColumnStripes="0"/>
</table>
</file>

<file path=xl/tables/table334.xml><?xml version="1.0" encoding="utf-8"?>
<table xmlns="http://schemas.openxmlformats.org/spreadsheetml/2006/main" id="2994" name="Table_2994" displayName="Table_2994" ref="J3688:K3695" headerRowCount="0" totalsRowShown="0">
  <tableColumns count="2">
    <tableColumn id="1" name="Column1"/>
    <tableColumn id="2" name="Column2"/>
  </tableColumns>
  <tableStyleInfo name="시트테스트용-style 501" showFirstColumn="1" showLastColumn="1" showRowStripes="1" showColumnStripes="0"/>
</table>
</file>

<file path=xl/tables/table335.xml><?xml version="1.0" encoding="utf-8"?>
<table xmlns="http://schemas.openxmlformats.org/spreadsheetml/2006/main" id="2995" name="Table_2995" displayName="Table_2995" ref="L3688:M3695" headerRowCount="0" totalsRowShown="0">
  <tableColumns count="2">
    <tableColumn id="1" name="Column1"/>
    <tableColumn id="2" name="Column2"/>
  </tableColumns>
  <tableStyleInfo name="시트테스트용-style 502" showFirstColumn="1" showLastColumn="1" showRowStripes="1" showColumnStripes="0"/>
</table>
</file>

<file path=xl/tables/table336.xml><?xml version="1.0" encoding="utf-8"?>
<table xmlns="http://schemas.openxmlformats.org/spreadsheetml/2006/main" id="2986" name="Table_2986" displayName="Table_2986" ref="L3618:M3622" headerRowCount="0" totalsRowShown="0">
  <tableColumns count="2">
    <tableColumn id="1" name="Column1"/>
    <tableColumn id="2" name="Column2"/>
  </tableColumns>
  <tableStyleInfo name="시트테스트용-style 493" showFirstColumn="1" showLastColumn="1" showRowStripes="1" showColumnStripes="0"/>
</table>
</file>

<file path=xl/tables/table337.xml><?xml version="1.0" encoding="utf-8"?>
<table xmlns="http://schemas.openxmlformats.org/spreadsheetml/2006/main" id="2987" name="Table_2987" displayName="Table_2987" ref="J3623:K3626" headerRowCount="0" totalsRowShown="0">
  <tableColumns count="2">
    <tableColumn id="1" name="Column1"/>
    <tableColumn id="2" name="Column2"/>
  </tableColumns>
  <tableStyleInfo name="시트테스트용-style 494" showFirstColumn="1" showLastColumn="1" showRowStripes="1" showColumnStripes="0"/>
</table>
</file>

<file path=xl/tables/table338.xml><?xml version="1.0" encoding="utf-8"?>
<table xmlns="http://schemas.openxmlformats.org/spreadsheetml/2006/main" id="2988" name="Table_2988" displayName="Table_2988" ref="L3623:M3632" headerRowCount="0" totalsRowShown="0">
  <tableColumns count="2">
    <tableColumn id="1" name="Column1"/>
    <tableColumn id="2" name="Column2"/>
  </tableColumns>
  <tableStyleInfo name="시트테스트용-style 495" showFirstColumn="1" showLastColumn="1" showRowStripes="1" showColumnStripes="0"/>
</table>
</file>

<file path=xl/tables/table339.xml><?xml version="1.0" encoding="utf-8"?>
<table xmlns="http://schemas.openxmlformats.org/spreadsheetml/2006/main" id="2989" name="Table_2989" displayName="Table_2989" ref="I3633:I3669" headerRowCount="0" totalsRowShown="0">
  <tableColumns count="1">
    <tableColumn id="1" name="Column1"/>
  </tableColumns>
  <tableStyleInfo name="시트테스트용-style 496" showFirstColumn="1" showLastColumn="1" showRowStripes="1" showColumnStripes="0"/>
</table>
</file>

<file path=xl/tables/table340.xml><?xml version="1.0" encoding="utf-8"?>
<table xmlns="http://schemas.openxmlformats.org/spreadsheetml/2006/main" id="2990" name="Table_2990" displayName="Table_2990" ref="J3633:K3647" headerRowCount="0" totalsRowShown="0">
  <tableColumns count="2">
    <tableColumn id="1" name="Column1"/>
    <tableColumn id="2" name="Column2"/>
  </tableColumns>
  <tableStyleInfo name="시트테스트용-style 497" showFirstColumn="1" showLastColumn="1" showRowStripes="1" showColumnStripes="0"/>
</table>
</file>

<file path=xl/tables/table341.xml><?xml version="1.0" encoding="utf-8"?>
<table xmlns="http://schemas.openxmlformats.org/spreadsheetml/2006/main" id="2958" name="Table_2958" displayName="Table_2958" ref="J3511:M351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65" showFirstColumn="1" showLastColumn="1" showRowStripes="1" showColumnStripes="0"/>
</table>
</file>

<file path=xl/tables/table342.xml><?xml version="1.0" encoding="utf-8"?>
<table xmlns="http://schemas.openxmlformats.org/spreadsheetml/2006/main" id="2959" name="Table_2959" displayName="Table_2959" ref="J3513:K3516" headerRowCount="0" totalsRowShown="0">
  <tableColumns count="2">
    <tableColumn id="1" name="Column1"/>
    <tableColumn id="2" name="Column2"/>
  </tableColumns>
  <tableStyleInfo name="시트테스트용-style 466" showFirstColumn="1" showLastColumn="1" showRowStripes="1" showColumnStripes="0"/>
</table>
</file>

<file path=xl/tables/table343.xml><?xml version="1.0" encoding="utf-8"?>
<table xmlns="http://schemas.openxmlformats.org/spreadsheetml/2006/main" id="2960" name="Table_2960" displayName="Table_2960" ref="J3528:K3528" headerRowCount="0" totalsRowShown="0">
  <tableColumns count="2">
    <tableColumn id="1" name="Column1"/>
    <tableColumn id="2" name="Column2"/>
  </tableColumns>
  <tableStyleInfo name="시트테스트용-style 467" showFirstColumn="1" showLastColumn="1" showRowStripes="1" showColumnStripes="0"/>
</table>
</file>

<file path=xl/tables/table344.xml><?xml version="1.0" encoding="utf-8"?>
<table xmlns="http://schemas.openxmlformats.org/spreadsheetml/2006/main" id="2961" name="Table_2961" displayName="Table_2961" ref="L3528:M3531" headerRowCount="0" totalsRowShown="0">
  <tableColumns count="2">
    <tableColumn id="1" name="Column1"/>
    <tableColumn id="2" name="Column2"/>
  </tableColumns>
  <tableStyleInfo name="시트테스트용-style 468" showFirstColumn="1" showLastColumn="1" showRowStripes="1" showColumnStripes="0"/>
</table>
</file>

<file path=xl/tables/table345.xml><?xml version="1.0" encoding="utf-8"?>
<table xmlns="http://schemas.openxmlformats.org/spreadsheetml/2006/main" id="2962" name="Table_2962" displayName="Table_2962" ref="J3533:M354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69" showFirstColumn="1" showLastColumn="1" showRowStripes="1" showColumnStripes="0"/>
</table>
</file>

<file path=xl/tables/table346.xml><?xml version="1.0" encoding="utf-8"?>
<table xmlns="http://schemas.openxmlformats.org/spreadsheetml/2006/main" id="2963" name="Table_2963" displayName="Table_2963" ref="J3543:J3563" headerRowCount="0" totalsRowShown="0">
  <tableColumns count="1">
    <tableColumn id="1" name="Column1"/>
  </tableColumns>
  <tableStyleInfo name="시트테스트용-style 470" showFirstColumn="1" showLastColumn="1" showRowStripes="1" showColumnStripes="0"/>
</table>
</file>

<file path=xl/tables/table347.xml><?xml version="1.0" encoding="utf-8"?>
<table xmlns="http://schemas.openxmlformats.org/spreadsheetml/2006/main" id="2964" name="Table_2964" displayName="Table_2964" ref="L3543:M3563" headerRowCount="0" totalsRowShown="0">
  <tableColumns count="2">
    <tableColumn id="1" name="Column1"/>
    <tableColumn id="2" name="Column2"/>
  </tableColumns>
  <tableStyleInfo name="시트테스트용-style 471" showFirstColumn="1" showLastColumn="1" showRowStripes="1" showColumnStripes="0"/>
</table>
</file>

<file path=xl/tables/table348.xml><?xml version="1.0" encoding="utf-8"?>
<table xmlns="http://schemas.openxmlformats.org/spreadsheetml/2006/main" id="2965" name="Table_2965" displayName="Table_2965" ref="J3568:K3568" headerRowCount="0" totalsRowShown="0">
  <tableColumns count="2">
    <tableColumn id="1" name="Column1"/>
    <tableColumn id="2" name="Column2"/>
  </tableColumns>
  <tableStyleInfo name="시트테스트용-style 472" showFirstColumn="1" showLastColumn="1" showRowStripes="1" showColumnStripes="0"/>
</table>
</file>

<file path=xl/tables/table349.xml><?xml version="1.0" encoding="utf-8"?>
<table xmlns="http://schemas.openxmlformats.org/spreadsheetml/2006/main" id="2956" name="Table_2956" displayName="Table_2956" ref="J3503:M350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63" showFirstColumn="1" showLastColumn="1" showRowStripes="1" showColumnStripes="0"/>
</table>
</file>

<file path=xl/tables/table350.xml><?xml version="1.0" encoding="utf-8"?>
<table xmlns="http://schemas.openxmlformats.org/spreadsheetml/2006/main" id="2957" name="Table_2957" displayName="Table_2957" ref="J3508:M351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64" showFirstColumn="1" showLastColumn="1" showRowStripes="1" showColumnStripes="0"/>
</table>
</file>

<file path=xl/tables/table351.xml><?xml version="1.0" encoding="utf-8"?>
<table xmlns="http://schemas.openxmlformats.org/spreadsheetml/2006/main" id="2947" name="Table_2947" displayName="Table_2947" ref="J3448:K3448" headerRowCount="0" totalsRowShown="0">
  <tableColumns count="2">
    <tableColumn id="1" name="Column1"/>
    <tableColumn id="2" name="Column2"/>
  </tableColumns>
  <tableStyleInfo name="시트테스트용-style 454" showFirstColumn="1" showLastColumn="1" showRowStripes="1" showColumnStripes="0"/>
</table>
</file>

<file path=xl/tables/table352.xml><?xml version="1.0" encoding="utf-8"?>
<table xmlns="http://schemas.openxmlformats.org/spreadsheetml/2006/main" id="2948" name="Table_2948" displayName="Table_2948" ref="J3453:J3457" headerRowCount="0" totalsRowShown="0">
  <tableColumns count="1">
    <tableColumn id="1" name="Column1"/>
  </tableColumns>
  <tableStyleInfo name="시트테스트용-style 455" showFirstColumn="1" showLastColumn="1" showRowStripes="1" showColumnStripes="0"/>
</table>
</file>

<file path=xl/tables/table353.xml><?xml version="1.0" encoding="utf-8"?>
<table xmlns="http://schemas.openxmlformats.org/spreadsheetml/2006/main" id="2949" name="Table_2949" displayName="Table_2949" ref="J3458:K3462" headerRowCount="0" totalsRowShown="0">
  <tableColumns count="2">
    <tableColumn id="1" name="Column1"/>
    <tableColumn id="2" name="Column2"/>
  </tableColumns>
  <tableStyleInfo name="시트테스트용-style 456" showFirstColumn="1" showLastColumn="1" showRowStripes="1" showColumnStripes="0"/>
</table>
</file>

<file path=xl/tables/table354.xml><?xml version="1.0" encoding="utf-8"?>
<table xmlns="http://schemas.openxmlformats.org/spreadsheetml/2006/main" id="2950" name="Table_2950" displayName="Table_2950" ref="J3463:J3467" headerRowCount="0" totalsRowShown="0">
  <tableColumns count="1">
    <tableColumn id="1" name="Column1"/>
  </tableColumns>
  <tableStyleInfo name="시트테스트용-style 457" showFirstColumn="1" showLastColumn="1" showRowStripes="1" showColumnStripes="0"/>
</table>
</file>

<file path=xl/tables/table355.xml><?xml version="1.0" encoding="utf-8"?>
<table xmlns="http://schemas.openxmlformats.org/spreadsheetml/2006/main" id="2951" name="Table_2951" displayName="Table_2951" ref="L3463:L3463" headerRowCount="0" totalsRowShown="0">
  <tableColumns count="1">
    <tableColumn id="1" name="Column1"/>
  </tableColumns>
  <tableStyleInfo name="시트테스트용-style 458" showFirstColumn="1" showLastColumn="1" showRowStripes="1" showColumnStripes="0"/>
</table>
</file>

<file path=xl/tables/table356.xml><?xml version="1.0" encoding="utf-8"?>
<table xmlns="http://schemas.openxmlformats.org/spreadsheetml/2006/main" id="2952" name="Table_2952" displayName="Table_2952" ref="M3463:M3479" headerRowCount="0" totalsRowShown="0">
  <tableColumns count="1">
    <tableColumn id="1" name="Column1"/>
  </tableColumns>
  <tableStyleInfo name="시트테스트용-style 459" showFirstColumn="1" showLastColumn="1" showRowStripes="1" showColumnStripes="0"/>
</table>
</file>

<file path=xl/tables/table357.xml><?xml version="1.0" encoding="utf-8"?>
<table xmlns="http://schemas.openxmlformats.org/spreadsheetml/2006/main" id="2953" name="Table_2953" displayName="Table_2953" ref="J3468:K3472" headerRowCount="0" totalsRowShown="0">
  <tableColumns count="2">
    <tableColumn id="1" name="Column1"/>
    <tableColumn id="2" name="Column2"/>
  </tableColumns>
  <tableStyleInfo name="시트테스트용-style 460" showFirstColumn="1" showLastColumn="1" showRowStripes="1" showColumnStripes="0"/>
</table>
</file>

<file path=xl/tables/table358.xml><?xml version="1.0" encoding="utf-8"?>
<table xmlns="http://schemas.openxmlformats.org/spreadsheetml/2006/main" id="2954" name="Table_2954" displayName="Table_2954" ref="L3468:L3476" headerRowCount="0" totalsRowShown="0">
  <tableColumns count="1">
    <tableColumn id="1" name="Column1"/>
  </tableColumns>
  <tableStyleInfo name="시트테스트용-style 461" showFirstColumn="1" showLastColumn="1" showRowStripes="1" showColumnStripes="0"/>
</table>
</file>

<file path=xl/tables/table359.xml><?xml version="1.0" encoding="utf-8"?>
<table xmlns="http://schemas.openxmlformats.org/spreadsheetml/2006/main" id="2955" name="Table_2955" displayName="Table_2955" ref="J3483:J3487" headerRowCount="0" totalsRowShown="0">
  <tableColumns count="1">
    <tableColumn id="1" name="Column1"/>
  </tableColumns>
  <tableStyleInfo name="시트테스트용-style 462" showFirstColumn="1" showLastColumn="1" showRowStripes="1" showColumnStripes="0"/>
</table>
</file>

<file path=xl/tables/table360.xml><?xml version="1.0" encoding="utf-8"?>
<table xmlns="http://schemas.openxmlformats.org/spreadsheetml/2006/main" id="2946" name="Table_2946" displayName="Table_2946" ref="J3443:K3447" headerRowCount="0" totalsRowShown="0">
  <tableColumns count="2">
    <tableColumn id="1" name="Column1"/>
    <tableColumn id="2" name="Column2"/>
  </tableColumns>
  <tableStyleInfo name="시트테스트용-style 453" showFirstColumn="1" showLastColumn="1" showRowStripes="1" showColumnStripes="0"/>
</table>
</file>

<file path=xl/tables/table361.xml><?xml version="1.0" encoding="utf-8"?>
<table xmlns="http://schemas.openxmlformats.org/spreadsheetml/2006/main" id="3024" name="Table_3024" displayName="Table_3024" ref="I3818:I3822" headerRowCount="0" totalsRowShown="0">
  <tableColumns count="1">
    <tableColumn id="1" name="Column1"/>
  </tableColumns>
  <tableStyleInfo name="시트테스트용-style 531" showFirstColumn="1" showLastColumn="1" showRowStripes="1" showColumnStripes="0"/>
</table>
</file>

<file path=xl/tables/table362.xml><?xml version="1.0" encoding="utf-8"?>
<table xmlns="http://schemas.openxmlformats.org/spreadsheetml/2006/main" id="3025" name="Table_3025" displayName="Table_3025" ref="J3818:K3818" headerRowCount="0" totalsRowShown="0">
  <tableColumns count="2">
    <tableColumn id="1" name="Column1"/>
    <tableColumn id="2" name="Column2"/>
  </tableColumns>
  <tableStyleInfo name="시트테스트용-style 532" showFirstColumn="1" showLastColumn="1" showRowStripes="1" showColumnStripes="0"/>
</table>
</file>

<file path=xl/tables/table363.xml><?xml version="1.0" encoding="utf-8"?>
<table xmlns="http://schemas.openxmlformats.org/spreadsheetml/2006/main" id="3016" name="Table_3016" displayName="Table_3016" ref="M3778:M3794" headerRowCount="0" totalsRowShown="0">
  <tableColumns count="1">
    <tableColumn id="1" name="Column1"/>
  </tableColumns>
  <tableStyleInfo name="시트테스트용-style 523" showFirstColumn="1" showLastColumn="1" showRowStripes="1" showColumnStripes="0"/>
</table>
</file>

<file path=xl/tables/table364.xml><?xml version="1.0" encoding="utf-8"?>
<table xmlns="http://schemas.openxmlformats.org/spreadsheetml/2006/main" id="3017" name="Table_3017" displayName="Table_3017" ref="L3783:L3791" headerRowCount="0" totalsRowShown="0">
  <tableColumns count="1">
    <tableColumn id="1" name="Column1"/>
  </tableColumns>
  <tableStyleInfo name="시트테스트용-style 524" showFirstColumn="1" showLastColumn="1" showRowStripes="1" showColumnStripes="0"/>
</table>
</file>

<file path=xl/tables/table365.xml><?xml version="1.0" encoding="utf-8"?>
<table xmlns="http://schemas.openxmlformats.org/spreadsheetml/2006/main" id="3018" name="Table_3018" displayName="Table_3018" ref="J3798:J3802" headerRowCount="0" totalsRowShown="0">
  <tableColumns count="1">
    <tableColumn id="1" name="Column1"/>
  </tableColumns>
  <tableStyleInfo name="시트테스트용-style 525" showFirstColumn="1" showLastColumn="1" showRowStripes="1" showColumnStripes="0"/>
</table>
</file>

<file path=xl/tables/table366.xml><?xml version="1.0" encoding="utf-8"?>
<table xmlns="http://schemas.openxmlformats.org/spreadsheetml/2006/main" id="3019" name="Table_3019" displayName="Table_3019" ref="I3808:I3812" headerRowCount="0" totalsRowShown="0">
  <tableColumns count="1">
    <tableColumn id="1" name="Column1"/>
  </tableColumns>
  <tableStyleInfo name="시트테스트용-style 526" showFirstColumn="1" showLastColumn="1" showRowStripes="1" showColumnStripes="0"/>
</table>
</file>

<file path=xl/tables/table367.xml><?xml version="1.0" encoding="utf-8"?>
<table xmlns="http://schemas.openxmlformats.org/spreadsheetml/2006/main" id="3020" name="Table_3020" displayName="Table_3020" ref="J3808:K3808" headerRowCount="0" totalsRowShown="0">
  <tableColumns count="2">
    <tableColumn id="1" name="Column1"/>
    <tableColumn id="2" name="Column2"/>
  </tableColumns>
  <tableStyleInfo name="시트테스트용-style 527" showFirstColumn="1" showLastColumn="1" showRowStripes="1" showColumnStripes="0"/>
</table>
</file>

<file path=xl/tables/table368.xml><?xml version="1.0" encoding="utf-8"?>
<table xmlns="http://schemas.openxmlformats.org/spreadsheetml/2006/main" id="3021" name="Table_3021" displayName="Table_3021" ref="L3808:M3867" headerRowCount="0" totalsRowShown="0">
  <tableColumns count="2">
    <tableColumn id="1" name="Column1"/>
    <tableColumn id="2" name="Column2"/>
  </tableColumns>
  <tableStyleInfo name="시트테스트용-style 528" showFirstColumn="1" showLastColumn="1" showRowStripes="1" showColumnStripes="0"/>
</table>
</file>

<file path=xl/tables/table369.xml><?xml version="1.0" encoding="utf-8"?>
<table xmlns="http://schemas.openxmlformats.org/spreadsheetml/2006/main" id="3022" name="Table_3022" displayName="Table_3022" ref="I3813:I3817" headerRowCount="0" totalsRowShown="0">
  <tableColumns count="1">
    <tableColumn id="1" name="Column1"/>
  </tableColumns>
  <tableStyleInfo name="시트테스트용-style 529" showFirstColumn="1" showLastColumn="1" showRowStripes="1" showColumnStripes="0"/>
</table>
</file>

<file path=xl/tables/table370.xml><?xml version="1.0" encoding="utf-8"?>
<table xmlns="http://schemas.openxmlformats.org/spreadsheetml/2006/main" id="3023" name="Table_3023" displayName="Table_3023" ref="J3813:K3813" headerRowCount="0" totalsRowShown="0">
  <tableColumns count="2">
    <tableColumn id="1" name="Column1"/>
    <tableColumn id="2" name="Column2"/>
  </tableColumns>
  <tableStyleInfo name="시트테스트용-style 530" showFirstColumn="1" showLastColumn="1" showRowStripes="1" showColumnStripes="0"/>
</table>
</file>

<file path=xl/tables/table371.xml><?xml version="1.0" encoding="utf-8"?>
<table xmlns="http://schemas.openxmlformats.org/spreadsheetml/2006/main" id="3013" name="Table_3013" displayName="Table_3013" ref="J3763:K3763" headerRowCount="0" totalsRowShown="0">
  <tableColumns count="2">
    <tableColumn id="1" name="Column1"/>
    <tableColumn id="2" name="Column2"/>
  </tableColumns>
  <tableStyleInfo name="시트테스트용-style 520" showFirstColumn="1" showLastColumn="1" showRowStripes="1" showColumnStripes="0"/>
</table>
</file>

<file path=xl/tables/table372.xml><?xml version="1.0" encoding="utf-8"?>
<table xmlns="http://schemas.openxmlformats.org/spreadsheetml/2006/main" id="3014" name="Table_3014" displayName="Table_3014" ref="J3768:J3772" headerRowCount="0" totalsRowShown="0">
  <tableColumns count="1">
    <tableColumn id="1" name="Column1"/>
  </tableColumns>
  <tableStyleInfo name="시트테스트용-style 521" showFirstColumn="1" showLastColumn="1" showRowStripes="1" showColumnStripes="0"/>
</table>
</file>

<file path=xl/tables/table373.xml><?xml version="1.0" encoding="utf-8"?>
<table xmlns="http://schemas.openxmlformats.org/spreadsheetml/2006/main" id="3015" name="Table_3015" displayName="Table_3015" ref="L3778:L3778" headerRowCount="0" totalsRowShown="0">
  <tableColumns count="1">
    <tableColumn id="1" name="Column1"/>
  </tableColumns>
  <tableStyleInfo name="시트테스트용-style 522" showFirstColumn="1" showLastColumn="1" showRowStripes="1" showColumnStripes="0"/>
</table>
</file>

<file path=xl/tables/table374.xml><?xml version="1.0" encoding="utf-8"?>
<table xmlns="http://schemas.openxmlformats.org/spreadsheetml/2006/main" id="3006" name="Table_3006" displayName="Table_3006" ref="J3728:K3728" headerRowCount="0" totalsRowShown="0">
  <tableColumns count="2">
    <tableColumn id="1" name="Column1"/>
    <tableColumn id="2" name="Column2"/>
  </tableColumns>
  <tableStyleInfo name="시트테스트용-style 513" showFirstColumn="1" showLastColumn="1" showRowStripes="1" showColumnStripes="0"/>
</table>
</file>

<file path=xl/tables/table375.xml><?xml version="1.0" encoding="utf-8"?>
<table xmlns="http://schemas.openxmlformats.org/spreadsheetml/2006/main" id="3007" name="Table_3007" displayName="Table_3007" ref="J3733:K3735" headerRowCount="0" totalsRowShown="0">
  <tableColumns count="2">
    <tableColumn id="1" name="Column1"/>
    <tableColumn id="2" name="Column2"/>
  </tableColumns>
  <tableStyleInfo name="시트테스트용-style 514" showFirstColumn="1" showLastColumn="1" showRowStripes="1" showColumnStripes="0"/>
</table>
</file>

<file path=xl/tables/table376.xml><?xml version="1.0" encoding="utf-8"?>
<table xmlns="http://schemas.openxmlformats.org/spreadsheetml/2006/main" id="3008" name="Table_3008" displayName="Table_3008" ref="J3736:J3742" headerRowCount="0" totalsRowShown="0">
  <tableColumns count="1">
    <tableColumn id="1" name="Column1"/>
  </tableColumns>
  <tableStyleInfo name="시트테스트용-style 515" showFirstColumn="1" showLastColumn="1" showRowStripes="1" showColumnStripes="0"/>
</table>
</file>

<file path=xl/tables/table377.xml><?xml version="1.0" encoding="utf-8"?>
<table xmlns="http://schemas.openxmlformats.org/spreadsheetml/2006/main" id="3009" name="Table_3009" displayName="Table_3009" ref="J3743:K3744" headerRowCount="0" totalsRowShown="0">
  <tableColumns count="2">
    <tableColumn id="1" name="Column1"/>
    <tableColumn id="2" name="Column2"/>
  </tableColumns>
  <tableStyleInfo name="시트테스트용-style 516" showFirstColumn="1" showLastColumn="1" showRowStripes="1" showColumnStripes="0"/>
</table>
</file>

<file path=xl/tables/table378.xml><?xml version="1.0" encoding="utf-8"?>
<table xmlns="http://schemas.openxmlformats.org/spreadsheetml/2006/main" id="3010" name="Table_3010" displayName="Table_3010" ref="L3743:M3752" headerRowCount="0" totalsRowShown="0">
  <tableColumns count="2">
    <tableColumn id="1" name="Column1"/>
    <tableColumn id="2" name="Column2"/>
  </tableColumns>
  <tableStyleInfo name="시트테스트용-style 517" showFirstColumn="1" showLastColumn="1" showRowStripes="1" showColumnStripes="0"/>
</table>
</file>

<file path=xl/tables/table379.xml><?xml version="1.0" encoding="utf-8"?>
<table xmlns="http://schemas.openxmlformats.org/spreadsheetml/2006/main" id="3011" name="Table_3011" displayName="Table_3011" ref="J3748:K3751" headerRowCount="0" totalsRowShown="0">
  <tableColumns count="2">
    <tableColumn id="1" name="Column1"/>
    <tableColumn id="2" name="Column2"/>
  </tableColumns>
  <tableStyleInfo name="시트테스트용-style 518" showFirstColumn="1" showLastColumn="1" showRowStripes="1" showColumnStripes="0"/>
</table>
</file>

<file path=xl/tables/table380.xml><?xml version="1.0" encoding="utf-8"?>
<table xmlns="http://schemas.openxmlformats.org/spreadsheetml/2006/main" id="3012" name="Table_3012" displayName="Table_3012" ref="L3753:M3777" headerRowCount="0" totalsRowShown="0">
  <tableColumns count="2">
    <tableColumn id="1" name="Column1"/>
    <tableColumn id="2" name="Column2"/>
  </tableColumns>
  <tableStyleInfo name="시트테스트용-style 519" showFirstColumn="1" showLastColumn="1" showRowStripes="1" showColumnStripes="0"/>
</table>
</file>

<file path=xl/tables/table381.xml><?xml version="1.0" encoding="utf-8"?>
<table xmlns="http://schemas.openxmlformats.org/spreadsheetml/2006/main" id="3036" name="Table_3036" displayName="Table_3036" ref="J3858:K3858" headerRowCount="0" totalsRowShown="0">
  <tableColumns count="2">
    <tableColumn id="1" name="Column1"/>
    <tableColumn id="2" name="Column2"/>
  </tableColumns>
  <tableStyleInfo name="시트테스트용-style 543" showFirstColumn="1" showLastColumn="1" showRowStripes="1" showColumnStripes="0"/>
</table>
</file>

<file path=xl/tables/table382.xml><?xml version="1.0" encoding="utf-8"?>
<table xmlns="http://schemas.openxmlformats.org/spreadsheetml/2006/main" id="3037" name="Table_3037" displayName="Table_3037" ref="I3863:I3867" headerRowCount="0" totalsRowShown="0">
  <tableColumns count="1">
    <tableColumn id="1" name="Column1"/>
  </tableColumns>
  <tableStyleInfo name="시트테스트용-style 544" showFirstColumn="1" showLastColumn="1" showRowStripes="1" showColumnStripes="0"/>
</table>
</file>

<file path=xl/tables/table383.xml><?xml version="1.0" encoding="utf-8"?>
<table xmlns="http://schemas.openxmlformats.org/spreadsheetml/2006/main" id="3038" name="Table_3038" displayName="Table_3038" ref="J3863:K3863" headerRowCount="0" totalsRowShown="0">
  <tableColumns count="2">
    <tableColumn id="1" name="Column1"/>
    <tableColumn id="2" name="Column2"/>
  </tableColumns>
  <tableStyleInfo name="시트테스트용-style 545" showFirstColumn="1" showLastColumn="1" showRowStripes="1" showColumnStripes="0"/>
</table>
</file>

<file path=xl/tables/table384.xml><?xml version="1.0" encoding="utf-8"?>
<table xmlns="http://schemas.openxmlformats.org/spreadsheetml/2006/main" id="3039" name="Table_3039" displayName="Table_3039" ref="I3868:I3992" headerRowCount="0" totalsRowShown="0">
  <tableColumns count="1">
    <tableColumn id="1" name="Column1"/>
  </tableColumns>
  <tableStyleInfo name="시트테스트용-style 546" showFirstColumn="1" showLastColumn="1" showRowStripes="1" showColumnStripes="0"/>
</table>
</file>

<file path=xl/tables/table385.xml><?xml version="1.0" encoding="utf-8"?>
<table xmlns="http://schemas.openxmlformats.org/spreadsheetml/2006/main" id="3040" name="Table_3040" displayName="Table_3040" ref="J3868:J3887" headerRowCount="0" totalsRowShown="0">
  <tableColumns count="1">
    <tableColumn id="1" name="Column1"/>
  </tableColumns>
  <tableStyleInfo name="시트테스트용-style 547" showFirstColumn="1" showLastColumn="1" showRowStripes="1" showColumnStripes="0"/>
</table>
</file>

<file path=xl/tables/table386.xml><?xml version="1.0" encoding="utf-8"?>
<table xmlns="http://schemas.openxmlformats.org/spreadsheetml/2006/main" id="3041" name="Table_3041" displayName="Table_3041" ref="L3868:M3887" headerRowCount="0" totalsRowShown="0">
  <tableColumns count="2">
    <tableColumn id="1" name="Column1"/>
    <tableColumn id="2" name="Column2"/>
  </tableColumns>
  <tableStyleInfo name="시트테스트용-style 548" showFirstColumn="1" showLastColumn="1" showRowStripes="1" showColumnStripes="0"/>
</table>
</file>

<file path=xl/tables/table387.xml><?xml version="1.0" encoding="utf-8"?>
<table xmlns="http://schemas.openxmlformats.org/spreadsheetml/2006/main" id="3042" name="Table_3042" displayName="Table_3042" ref="J3888:K3892" headerRowCount="0" totalsRowShown="0">
  <tableColumns count="2">
    <tableColumn id="1" name="Column1"/>
    <tableColumn id="2" name="Column2"/>
  </tableColumns>
  <tableStyleInfo name="시트테스트용-style 549" showFirstColumn="1" showLastColumn="1" showRowStripes="1" showColumnStripes="0"/>
</table>
</file>

<file path=xl/tables/table388.xml><?xml version="1.0" encoding="utf-8"?>
<table xmlns="http://schemas.openxmlformats.org/spreadsheetml/2006/main" id="3043" name="Table_3043" displayName="Table_3043" ref="L3888:M3891" headerRowCount="0" totalsRowShown="0">
  <tableColumns count="2">
    <tableColumn id="1" name="Column1"/>
    <tableColumn id="2" name="Column2"/>
  </tableColumns>
  <tableStyleInfo name="시트테스트용-style 550" showFirstColumn="1" showLastColumn="1" showRowStripes="1" showColumnStripes="0"/>
</table>
</file>

<file path=xl/tables/table389.xml><?xml version="1.0" encoding="utf-8"?>
<table xmlns="http://schemas.openxmlformats.org/spreadsheetml/2006/main" id="3044" name="Table_3044" displayName="Table_3044" ref="L3893:M3903" headerRowCount="0" totalsRowShown="0">
  <tableColumns count="2">
    <tableColumn id="1" name="Column1"/>
    <tableColumn id="2" name="Column2"/>
  </tableColumns>
  <tableStyleInfo name="시트테스트용-style 551" showFirstColumn="1" showLastColumn="1" showRowStripes="1" showColumnStripes="0"/>
</table>
</file>

<file path=xl/tables/table390.xml><?xml version="1.0" encoding="utf-8"?>
<table xmlns="http://schemas.openxmlformats.org/spreadsheetml/2006/main" id="3045" name="Table_3045" displayName="Table_3045" ref="J3898:K3901" headerRowCount="0" totalsRowShown="0">
  <tableColumns count="2">
    <tableColumn id="1" name="Column1"/>
    <tableColumn id="2" name="Column2"/>
  </tableColumns>
  <tableStyleInfo name="시트테스트용-style 552" showFirstColumn="1" showLastColumn="1" showRowStripes="1" showColumnStripes="0"/>
</table>
</file>

<file path=xl/tables/table391.xml><?xml version="1.0" encoding="utf-8"?>
<table xmlns="http://schemas.openxmlformats.org/spreadsheetml/2006/main" id="3035" name="Table_3035" displayName="Table_3035" ref="I3858:I3862" headerRowCount="0" totalsRowShown="0">
  <tableColumns count="1">
    <tableColumn id="1" name="Column1"/>
  </tableColumns>
  <tableStyleInfo name="시트테스트용-style 542" showFirstColumn="1" showLastColumn="1" showRowStripes="1" showColumnStripes="0"/>
</table>
</file>

<file path=xl/tables/table392.xml><?xml version="1.0" encoding="utf-8"?>
<table xmlns="http://schemas.openxmlformats.org/spreadsheetml/2006/main" id="3026" name="Table_3026" displayName="Table_3026" ref="I3823:I3825" headerRowCount="0" totalsRowShown="0">
  <tableColumns count="1">
    <tableColumn id="1" name="Column1"/>
  </tableColumns>
  <tableStyleInfo name="시트테스트용-style 533" showFirstColumn="1" showLastColumn="1" showRowStripes="1" showColumnStripes="0"/>
</table>
</file>

<file path=xl/tables/table393.xml><?xml version="1.0" encoding="utf-8"?>
<table xmlns="http://schemas.openxmlformats.org/spreadsheetml/2006/main" id="3027" name="Table_3027" displayName="Table_3027" ref="J3823:K3823" headerRowCount="0" totalsRowShown="0">
  <tableColumns count="2">
    <tableColumn id="1" name="Column1"/>
    <tableColumn id="2" name="Column2"/>
  </tableColumns>
  <tableStyleInfo name="시트테스트용-style 534" showFirstColumn="1" showLastColumn="1" showRowStripes="1" showColumnStripes="0"/>
</table>
</file>

<file path=xl/tables/table394.xml><?xml version="1.0" encoding="utf-8"?>
<table xmlns="http://schemas.openxmlformats.org/spreadsheetml/2006/main" id="3028" name="Table_3028" displayName="Table_3028" ref="I3826:I3827" headerRowCount="0" totalsRowShown="0">
  <tableColumns count="1">
    <tableColumn id="1" name="Column1"/>
  </tableColumns>
  <tableStyleInfo name="시트테스트용-style 535" showFirstColumn="1" showLastColumn="1" showRowStripes="1" showColumnStripes="0"/>
</table>
</file>

<file path=xl/tables/table395.xml><?xml version="1.0" encoding="utf-8"?>
<table xmlns="http://schemas.openxmlformats.org/spreadsheetml/2006/main" id="3029" name="Table_3029" displayName="Table_3029" ref="J3828:K3842" headerRowCount="0" totalsRowShown="0">
  <tableColumns count="2">
    <tableColumn id="1" name="Column1"/>
    <tableColumn id="2" name="Column2"/>
  </tableColumns>
  <tableStyleInfo name="시트테스트용-style 536" showFirstColumn="1" showLastColumn="1" showRowStripes="1" showColumnStripes="0"/>
</table>
</file>

<file path=xl/tables/table396.xml><?xml version="1.0" encoding="utf-8"?>
<table xmlns="http://schemas.openxmlformats.org/spreadsheetml/2006/main" id="3030" name="Table_3030" displayName="Table_3030" ref="I3833:I3837" headerRowCount="0" totalsRowShown="0">
  <tableColumns count="1">
    <tableColumn id="1" name="Column1"/>
  </tableColumns>
  <tableStyleInfo name="시트테스트용-style 537" showFirstColumn="1" showLastColumn="1" showRowStripes="1" showColumnStripes="0"/>
</table>
</file>

<file path=xl/tables/table397.xml><?xml version="1.0" encoding="utf-8"?>
<table xmlns="http://schemas.openxmlformats.org/spreadsheetml/2006/main" id="3031" name="Table_3031" displayName="Table_3031" ref="I3838:I3842" headerRowCount="0" totalsRowShown="0">
  <tableColumns count="1">
    <tableColumn id="1" name="Column1"/>
  </tableColumns>
  <tableStyleInfo name="시트테스트용-style 538" showFirstColumn="1" showLastColumn="1" showRowStripes="1" showColumnStripes="0"/>
</table>
</file>

<file path=xl/tables/table398.xml><?xml version="1.0" encoding="utf-8"?>
<table xmlns="http://schemas.openxmlformats.org/spreadsheetml/2006/main" id="3032" name="Table_3032" displayName="Table_3032" ref="I3843:I3847" headerRowCount="0" totalsRowShown="0">
  <tableColumns count="1">
    <tableColumn id="1" name="Column1"/>
  </tableColumns>
  <tableStyleInfo name="시트테스트용-style 539" showFirstColumn="1" showLastColumn="1" showRowStripes="1" showColumnStripes="0"/>
</table>
</file>

<file path=xl/tables/table399.xml><?xml version="1.0" encoding="utf-8"?>
<table xmlns="http://schemas.openxmlformats.org/spreadsheetml/2006/main" id="3033" name="Table_3033" displayName="Table_3033" ref="J3843:K3852" headerRowCount="0" totalsRowShown="0">
  <tableColumns count="2">
    <tableColumn id="1" name="Column1"/>
    <tableColumn id="2" name="Column2"/>
  </tableColumns>
  <tableStyleInfo name="시트테스트용-style 540" showFirstColumn="1" showLastColumn="1" showRowStripes="1" showColumnStripes="0"/>
</table>
</file>

<file path=xl/tables/table400.xml><?xml version="1.0" encoding="utf-8"?>
<table xmlns="http://schemas.openxmlformats.org/spreadsheetml/2006/main" id="3034" name="Table_3034" displayName="Table_3034" ref="I3848:I3852" headerRowCount="0" totalsRowShown="0">
  <tableColumns count="1">
    <tableColumn id="1" name="Column1"/>
  </tableColumns>
  <tableStyleInfo name="시트테스트용-style 541" showFirstColumn="1" showLastColumn="1" showRowStripes="1" showColumnStripes="0"/>
</table>
</file>

<file path=xl/tables/table401.xml><?xml version="1.0" encoding="utf-8"?>
<table xmlns="http://schemas.openxmlformats.org/spreadsheetml/2006/main" id="3101" name="Table_3101" displayName="Table_3101" ref="J4288:K4292" headerRowCount="0" totalsRowShown="0">
  <tableColumns count="2">
    <tableColumn id="1" name="Column1"/>
    <tableColumn id="2" name="Column2"/>
  </tableColumns>
  <tableStyleInfo name="시트테스트용-style 608" showFirstColumn="1" showLastColumn="1" showRowStripes="1" showColumnStripes="0"/>
</table>
</file>

<file path=xl/tables/table402.xml><?xml version="1.0" encoding="utf-8"?>
<table xmlns="http://schemas.openxmlformats.org/spreadsheetml/2006/main" id="3102" name="Table_3102" displayName="Table_3102" ref="J4303:J4332" headerRowCount="0" totalsRowShown="0">
  <tableColumns count="1">
    <tableColumn id="1" name="Column1"/>
  </tableColumns>
  <tableStyleInfo name="시트테스트용-style 609" showFirstColumn="1" showLastColumn="1" showRowStripes="1" showColumnStripes="0"/>
</table>
</file>

<file path=xl/tables/table403.xml><?xml version="1.0" encoding="utf-8"?>
<table xmlns="http://schemas.openxmlformats.org/spreadsheetml/2006/main" id="3103" name="Table_3103" displayName="Table_3103" ref="J4333:M433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610" showFirstColumn="1" showLastColumn="1" showRowStripes="1" showColumnStripes="0"/>
</table>
</file>

<file path=xl/tables/table404.xml><?xml version="1.0" encoding="utf-8"?>
<table xmlns="http://schemas.openxmlformats.org/spreadsheetml/2006/main" id="3104" name="Table_3104" displayName="Table_3104" ref="J4338:M434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611" showFirstColumn="1" showLastColumn="1" showRowStripes="1" showColumnStripes="0"/>
</table>
</file>

<file path=xl/tables/table405.xml><?xml version="1.0" encoding="utf-8"?>
<table xmlns="http://schemas.openxmlformats.org/spreadsheetml/2006/main" id="3105" name="Table_3105" displayName="Table_3105" ref="J4341:M434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612" showFirstColumn="1" showLastColumn="1" showRowStripes="1" showColumnStripes="0"/>
</table>
</file>

<file path=xl/tables/table406.xml><?xml version="1.0" encoding="utf-8"?>
<table xmlns="http://schemas.openxmlformats.org/spreadsheetml/2006/main" id="3096" name="Table_3096" displayName="Table_3096" ref="J4253:K4257" headerRowCount="0" totalsRowShown="0">
  <tableColumns count="2">
    <tableColumn id="1" name="Column1"/>
    <tableColumn id="2" name="Column2"/>
  </tableColumns>
  <tableStyleInfo name="시트테스트용-style 603" showFirstColumn="1" showLastColumn="1" showRowStripes="1" showColumnStripes="0"/>
</table>
</file>

<file path=xl/tables/table407.xml><?xml version="1.0" encoding="utf-8"?>
<table xmlns="http://schemas.openxmlformats.org/spreadsheetml/2006/main" id="3097" name="Table_3097" displayName="Table_3097" ref="I4256:I4257" headerRowCount="0" totalsRowShown="0">
  <tableColumns count="1">
    <tableColumn id="1" name="Column1"/>
  </tableColumns>
  <tableStyleInfo name="시트테스트용-style 604" showFirstColumn="1" showLastColumn="1" showRowStripes="1" showColumnStripes="0"/>
</table>
</file>

<file path=xl/tables/table408.xml><?xml version="1.0" encoding="utf-8"?>
<table xmlns="http://schemas.openxmlformats.org/spreadsheetml/2006/main" id="3098" name="Table_3098" displayName="Table_3098" ref="J4258:J4272" headerRowCount="0" totalsRowShown="0">
  <tableColumns count="1">
    <tableColumn id="1" name="Column1"/>
  </tableColumns>
  <tableStyleInfo name="시트테스트용-style 605" showFirstColumn="1" showLastColumn="1" showRowStripes="1" showColumnStripes="0"/>
</table>
</file>

<file path=xl/tables/table409.xml><?xml version="1.0" encoding="utf-8"?>
<table xmlns="http://schemas.openxmlformats.org/spreadsheetml/2006/main" id="3099" name="Table_3099" displayName="Table_3099" ref="J4273:K4277" headerRowCount="0" totalsRowShown="0">
  <tableColumns count="2">
    <tableColumn id="1" name="Column1"/>
    <tableColumn id="2" name="Column2"/>
  </tableColumns>
  <tableStyleInfo name="시트테스트용-style 606" showFirstColumn="1" showLastColumn="1" showRowStripes="1" showColumnStripes="0"/>
</table>
</file>

<file path=xl/tables/table410.xml><?xml version="1.0" encoding="utf-8"?>
<table xmlns="http://schemas.openxmlformats.org/spreadsheetml/2006/main" id="3100" name="Table_3100" displayName="Table_3100" ref="J4283:K4284" headerRowCount="0" totalsRowShown="0">
  <tableColumns count="2">
    <tableColumn id="1" name="Column1"/>
    <tableColumn id="2" name="Column2"/>
  </tableColumns>
  <tableStyleInfo name="시트테스트용-style 607" showFirstColumn="1" showLastColumn="1" showRowStripes="1" showColumnStripes="0"/>
</table>
</file>

<file path=xl/tables/table411.xml><?xml version="1.0" encoding="utf-8"?>
<table xmlns="http://schemas.openxmlformats.org/spreadsheetml/2006/main" id="3090" name="Table_3090" displayName="Table_3090" ref="L4198:M4332" headerRowCount="0" totalsRowShown="0">
  <tableColumns count="2">
    <tableColumn id="1" name="Column1"/>
    <tableColumn id="2" name="Column2"/>
  </tableColumns>
  <tableStyleInfo name="시트테스트용-style 597" showFirstColumn="1" showLastColumn="1" showRowStripes="1" showColumnStripes="0"/>
</table>
</file>

<file path=xl/tables/table412.xml><?xml version="1.0" encoding="utf-8"?>
<table xmlns="http://schemas.openxmlformats.org/spreadsheetml/2006/main" id="3091" name="Table_3091" displayName="Table_3091" ref="J4208:K4211" headerRowCount="0" totalsRowShown="0">
  <tableColumns count="2">
    <tableColumn id="1" name="Column1"/>
    <tableColumn id="2" name="Column2"/>
  </tableColumns>
  <tableStyleInfo name="시트테스트용-style 598" showFirstColumn="1" showLastColumn="1" showRowStripes="1" showColumnStripes="0"/>
</table>
</file>

<file path=xl/tables/table413.xml><?xml version="1.0" encoding="utf-8"?>
<table xmlns="http://schemas.openxmlformats.org/spreadsheetml/2006/main" id="3092" name="Table_3092" displayName="Table_3092" ref="J4213:J4217" headerRowCount="0" totalsRowShown="0">
  <tableColumns count="1">
    <tableColumn id="1" name="Column1"/>
  </tableColumns>
  <tableStyleInfo name="시트테스트용-style 599" showFirstColumn="1" showLastColumn="1" showRowStripes="1" showColumnStripes="0"/>
</table>
</file>

<file path=xl/tables/table414.xml><?xml version="1.0" encoding="utf-8"?>
<table xmlns="http://schemas.openxmlformats.org/spreadsheetml/2006/main" id="3093" name="Table_3093" displayName="Table_3093" ref="I4228:I4232" headerRowCount="0" totalsRowShown="0">
  <tableColumns count="1">
    <tableColumn id="1" name="Column1"/>
  </tableColumns>
  <tableStyleInfo name="시트테스트용-style 600" showFirstColumn="1" showLastColumn="1" showRowStripes="1" showColumnStripes="0"/>
</table>
</file>

<file path=xl/tables/table415.xml><?xml version="1.0" encoding="utf-8"?>
<table xmlns="http://schemas.openxmlformats.org/spreadsheetml/2006/main" id="3094" name="Table_3094" displayName="Table_3094" ref="J4243:K4247" headerRowCount="0" totalsRowShown="0">
  <tableColumns count="2">
    <tableColumn id="1" name="Column1"/>
    <tableColumn id="2" name="Column2"/>
  </tableColumns>
  <tableStyleInfo name="시트테스트용-style 601" showFirstColumn="1" showLastColumn="1" showRowStripes="1" showColumnStripes="0"/>
</table>
</file>

<file path=xl/tables/table416.xml><?xml version="1.0" encoding="utf-8"?>
<table xmlns="http://schemas.openxmlformats.org/spreadsheetml/2006/main" id="3095" name="Table_3095" displayName="Table_3095" ref="I4253:I4255" headerRowCount="0" totalsRowShown="0">
  <tableColumns count="1">
    <tableColumn id="1" name="Column1"/>
  </tableColumns>
  <tableStyleInfo name="시트테스트용-style 602" showFirstColumn="1" showLastColumn="1" showRowStripes="1" showColumnStripes="0"/>
</table>
</file>

<file path=xl/tables/table417.xml><?xml version="1.0" encoding="utf-8"?>
<table xmlns="http://schemas.openxmlformats.org/spreadsheetml/2006/main" id="3086" name="Table_3086" displayName="Table_3086" ref="J4168:K4168" headerRowCount="0" totalsRowShown="0">
  <tableColumns count="2">
    <tableColumn id="1" name="Column1"/>
    <tableColumn id="2" name="Column2"/>
  </tableColumns>
  <tableStyleInfo name="시트테스트용-style 593" showFirstColumn="1" showLastColumn="1" showRowStripes="1" showColumnStripes="0"/>
</table>
</file>

<file path=xl/tables/table418.xml><?xml version="1.0" encoding="utf-8"?>
<table xmlns="http://schemas.openxmlformats.org/spreadsheetml/2006/main" id="3087" name="Table_3087" displayName="Table_3087" ref="J4178:K4180" headerRowCount="0" totalsRowShown="0">
  <tableColumns count="2">
    <tableColumn id="1" name="Column1"/>
    <tableColumn id="2" name="Column2"/>
  </tableColumns>
  <tableStyleInfo name="시트테스트용-style 594" showFirstColumn="1" showLastColumn="1" showRowStripes="1" showColumnStripes="0"/>
</table>
</file>

<file path=xl/tables/table419.xml><?xml version="1.0" encoding="utf-8"?>
<table xmlns="http://schemas.openxmlformats.org/spreadsheetml/2006/main" id="3088" name="Table_3088" displayName="Table_3088" ref="J4188:J4197" headerRowCount="0" totalsRowShown="0">
  <tableColumns count="1">
    <tableColumn id="1" name="Column1"/>
  </tableColumns>
  <tableStyleInfo name="시트테스트용-style 595" showFirstColumn="1" showLastColumn="1" showRowStripes="1" showColumnStripes="0"/>
</table>
</file>

<file path=xl/tables/table420.xml><?xml version="1.0" encoding="utf-8"?>
<table xmlns="http://schemas.openxmlformats.org/spreadsheetml/2006/main" id="3089" name="Table_3089" displayName="Table_3089" ref="J4198:K4202" headerRowCount="0" totalsRowShown="0">
  <tableColumns count="2">
    <tableColumn id="1" name="Column1"/>
    <tableColumn id="2" name="Column2"/>
  </tableColumns>
  <tableStyleInfo name="시트테스트용-style 596" showFirstColumn="1" showLastColumn="1" showRowStripes="1" showColumnStripes="0"/>
</table>
</file>

<file path=xl/tables/table421.xml><?xml version="1.0" encoding="utf-8"?>
<table xmlns="http://schemas.openxmlformats.org/spreadsheetml/2006/main" id="3123" name="Table_3123" displayName="Table_3123" ref="I4383:I4387" headerRowCount="0" totalsRowShown="0">
  <tableColumns count="1">
    <tableColumn id="1" name="Column1"/>
  </tableColumns>
  <tableStyleInfo name="시트테스트용-style 630" showFirstColumn="1" showLastColumn="1" showRowStripes="1" showColumnStripes="0"/>
</table>
</file>

<file path=xl/tables/table422.xml><?xml version="1.0" encoding="utf-8"?>
<table xmlns="http://schemas.openxmlformats.org/spreadsheetml/2006/main" id="3124" name="Table_3124" displayName="Table_3124" ref="J4383:K4386" headerRowCount="0" totalsRowShown="0">
  <tableColumns count="2">
    <tableColumn id="1" name="Column1"/>
    <tableColumn id="2" name="Column2"/>
  </tableColumns>
  <tableStyleInfo name="시트테스트용-style 631" showFirstColumn="1" showLastColumn="1" showRowStripes="1" showColumnStripes="0"/>
</table>
</file>

<file path=xl/tables/table423.xml><?xml version="1.0" encoding="utf-8"?>
<table xmlns="http://schemas.openxmlformats.org/spreadsheetml/2006/main" id="3125" name="Table_3125" displayName="Table_3125" ref="I4398:I4402" headerRowCount="0" totalsRowShown="0">
  <tableColumns count="1">
    <tableColumn id="1" name="Column1"/>
  </tableColumns>
  <tableStyleInfo name="시트테스트용-style 632" showFirstColumn="1" showLastColumn="1" showRowStripes="1" showColumnStripes="0"/>
</table>
</file>

<file path=xl/tables/table424.xml><?xml version="1.0" encoding="utf-8"?>
<table xmlns="http://schemas.openxmlformats.org/spreadsheetml/2006/main" id="3116" name="Table_3116" displayName="Table_3116" ref="J4363:K4363" headerRowCount="0" totalsRowShown="0">
  <tableColumns count="2">
    <tableColumn id="1" name="Column1"/>
    <tableColumn id="2" name="Column2"/>
  </tableColumns>
  <tableStyleInfo name="시트테스트용-style 623" showFirstColumn="1" showLastColumn="1" showRowStripes="1" showColumnStripes="0"/>
</table>
</file>

<file path=xl/tables/table425.xml><?xml version="1.0" encoding="utf-8"?>
<table xmlns="http://schemas.openxmlformats.org/spreadsheetml/2006/main" id="3117" name="Table_3117" displayName="Table_3117" ref="I4366:I4367" headerRowCount="0" totalsRowShown="0">
  <tableColumns count="1">
    <tableColumn id="1" name="Column1"/>
  </tableColumns>
  <tableStyleInfo name="시트테스트용-style 624" showFirstColumn="1" showLastColumn="1" showRowStripes="1" showColumnStripes="0"/>
</table>
</file>

<file path=xl/tables/table426.xml><?xml version="1.0" encoding="utf-8"?>
<table xmlns="http://schemas.openxmlformats.org/spreadsheetml/2006/main" id="3118" name="Table_3118" displayName="Table_3118" ref="J4368:K4370" headerRowCount="0" totalsRowShown="0">
  <tableColumns count="2">
    <tableColumn id="1" name="Column1"/>
    <tableColumn id="2" name="Column2"/>
  </tableColumns>
  <tableStyleInfo name="시트테스트용-style 625" showFirstColumn="1" showLastColumn="1" showRowStripes="1" showColumnStripes="0"/>
</table>
</file>

<file path=xl/tables/table427.xml><?xml version="1.0" encoding="utf-8"?>
<table xmlns="http://schemas.openxmlformats.org/spreadsheetml/2006/main" id="3119" name="Table_3119" displayName="Table_3119" ref="J4371:J4377" headerRowCount="0" totalsRowShown="0">
  <tableColumns count="1">
    <tableColumn id="1" name="Column1"/>
  </tableColumns>
  <tableStyleInfo name="시트테스트용-style 626" showFirstColumn="1" showLastColumn="1" showRowStripes="1" showColumnStripes="0"/>
</table>
</file>

<file path=xl/tables/table428.xml><?xml version="1.0" encoding="utf-8"?>
<table xmlns="http://schemas.openxmlformats.org/spreadsheetml/2006/main" id="3120" name="Table_3120" displayName="Table_3120" ref="I4373:I4377" headerRowCount="0" totalsRowShown="0">
  <tableColumns count="1">
    <tableColumn id="1" name="Column1"/>
  </tableColumns>
  <tableStyleInfo name="시트테스트용-style 627" showFirstColumn="1" showLastColumn="1" showRowStripes="1" showColumnStripes="0"/>
</table>
</file>

<file path=xl/tables/table429.xml><?xml version="1.0" encoding="utf-8"?>
<table xmlns="http://schemas.openxmlformats.org/spreadsheetml/2006/main" id="3121" name="Table_3121" displayName="Table_3121" ref="I4378:I4382" headerRowCount="0" totalsRowShown="0">
  <tableColumns count="1">
    <tableColumn id="1" name="Column1"/>
  </tableColumns>
  <tableStyleInfo name="시트테스트용-style 628" showFirstColumn="1" showLastColumn="1" showRowStripes="1" showColumnStripes="0"/>
</table>
</file>

<file path=xl/tables/table430.xml><?xml version="1.0" encoding="utf-8"?>
<table xmlns="http://schemas.openxmlformats.org/spreadsheetml/2006/main" id="3122" name="Table_3122" displayName="Table_3122" ref="J4378:K4379" headerRowCount="0" totalsRowShown="0">
  <tableColumns count="2">
    <tableColumn id="1" name="Column1"/>
    <tableColumn id="2" name="Column2"/>
  </tableColumns>
  <tableStyleInfo name="시트테스트용-style 629" showFirstColumn="1" showLastColumn="1" showRowStripes="1" showColumnStripes="0"/>
</table>
</file>

<file path=xl/tables/table431.xml><?xml version="1.0" encoding="utf-8"?>
<table xmlns="http://schemas.openxmlformats.org/spreadsheetml/2006/main" id="3112" name="Table_3112" displayName="Table_3112" ref="J4353:M435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619" showFirstColumn="1" showLastColumn="1" showRowStripes="1" showColumnStripes="0"/>
</table>
</file>

<file path=xl/tables/table432.xml><?xml version="1.0" encoding="utf-8"?>
<table xmlns="http://schemas.openxmlformats.org/spreadsheetml/2006/main" id="3113" name="Table_3113" displayName="Table_3113" ref="J4356:M435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620" showFirstColumn="1" showLastColumn="1" showRowStripes="1" showColumnStripes="0"/>
</table>
</file>

<file path=xl/tables/table433.xml><?xml version="1.0" encoding="utf-8"?>
<table xmlns="http://schemas.openxmlformats.org/spreadsheetml/2006/main" id="3114" name="Table_3114" displayName="Table_3114" ref="L4358:M4377" headerRowCount="0" totalsRowShown="0">
  <tableColumns count="2">
    <tableColumn id="1" name="Column1"/>
    <tableColumn id="2" name="Column2"/>
  </tableColumns>
  <tableStyleInfo name="시트테스트용-style 621" showFirstColumn="1" showLastColumn="1" showRowStripes="1" showColumnStripes="0"/>
</table>
</file>

<file path=xl/tables/table434.xml><?xml version="1.0" encoding="utf-8"?>
<table xmlns="http://schemas.openxmlformats.org/spreadsheetml/2006/main" id="3115" name="Table_3115" displayName="Table_3115" ref="I4363:I4365" headerRowCount="0" totalsRowShown="0">
  <tableColumns count="1">
    <tableColumn id="1" name="Column1"/>
  </tableColumns>
  <tableStyleInfo name="시트테스트용-style 622" showFirstColumn="1" showLastColumn="1" showRowStripes="1" showColumnStripes="0"/>
</table>
</file>

<file path=xl/tables/table435.xml><?xml version="1.0" encoding="utf-8"?>
<table xmlns="http://schemas.openxmlformats.org/spreadsheetml/2006/main" id="3106" name="Table_3106" displayName="Table_3106" ref="J4343:M434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613" showFirstColumn="1" showLastColumn="1" showRowStripes="1" showColumnStripes="0"/>
</table>
</file>

<file path=xl/tables/table436.xml><?xml version="1.0" encoding="utf-8"?>
<table xmlns="http://schemas.openxmlformats.org/spreadsheetml/2006/main" id="3107" name="Table_3107" displayName="Table_3107" ref="J4346:M434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614" showFirstColumn="1" showLastColumn="1" showRowStripes="1" showColumnStripes="0"/>
</table>
</file>

<file path=xl/tables/table437.xml><?xml version="1.0" encoding="utf-8"?>
<table xmlns="http://schemas.openxmlformats.org/spreadsheetml/2006/main" id="3108" name="Table_3108" displayName="Table_3108" ref="I4348:I4352" headerRowCount="0" totalsRowShown="0">
  <tableColumns count="1">
    <tableColumn id="1" name="Column1"/>
  </tableColumns>
  <tableStyleInfo name="시트테스트용-style 615" showFirstColumn="1" showLastColumn="1" showRowStripes="1" showColumnStripes="0"/>
</table>
</file>

<file path=xl/tables/table438.xml><?xml version="1.0" encoding="utf-8"?>
<table xmlns="http://schemas.openxmlformats.org/spreadsheetml/2006/main" id="3109" name="Table_3109" displayName="Table_3109" ref="J4348:M435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616" showFirstColumn="1" showLastColumn="1" showRowStripes="1" showColumnStripes="0"/>
</table>
</file>

<file path=xl/tables/table439.xml><?xml version="1.0" encoding="utf-8"?>
<table xmlns="http://schemas.openxmlformats.org/spreadsheetml/2006/main" id="3110" name="Table_3110" displayName="Table_3110" ref="J4351:M435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617" showFirstColumn="1" showLastColumn="1" showRowStripes="1" showColumnStripes="0"/>
</table>
</file>

<file path=xl/tables/table440.xml><?xml version="1.0" encoding="utf-8"?>
<table xmlns="http://schemas.openxmlformats.org/spreadsheetml/2006/main" id="3111" name="Table_3111" displayName="Table_3111" ref="I4353:I4357" headerRowCount="0" totalsRowShown="0">
  <tableColumns count="1">
    <tableColumn id="1" name="Column1"/>
  </tableColumns>
  <tableStyleInfo name="시트테스트용-style 618" showFirstColumn="1" showLastColumn="1" showRowStripes="1" showColumnStripes="0"/>
</table>
</file>

<file path=xl/tables/table441.xml><?xml version="1.0" encoding="utf-8"?>
<table xmlns="http://schemas.openxmlformats.org/spreadsheetml/2006/main" id="3057" name="Table_3057" displayName="Table_3057" ref="J4028:M403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64" showFirstColumn="1" showLastColumn="1" showRowStripes="1" showColumnStripes="0"/>
</table>
</file>

<file path=xl/tables/table442.xml><?xml version="1.0" encoding="utf-8"?>
<table xmlns="http://schemas.openxmlformats.org/spreadsheetml/2006/main" id="3058" name="Table_3058" displayName="Table_3058" ref="J4031:M403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65" showFirstColumn="1" showLastColumn="1" showRowStripes="1" showColumnStripes="0"/>
</table>
</file>

<file path=xl/tables/table443.xml><?xml version="1.0" encoding="utf-8"?>
<table xmlns="http://schemas.openxmlformats.org/spreadsheetml/2006/main" id="3059" name="Table_3059" displayName="Table_3059" ref="J4033:M403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66" showFirstColumn="1" showLastColumn="1" showRowStripes="1" showColumnStripes="0"/>
</table>
</file>

<file path=xl/tables/table444.xml><?xml version="1.0" encoding="utf-8"?>
<table xmlns="http://schemas.openxmlformats.org/spreadsheetml/2006/main" id="3060" name="Table_3060" displayName="Table_3060" ref="J4036:M403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67" showFirstColumn="1" showLastColumn="1" showRowStripes="1" showColumnStripes="0"/>
</table>
</file>

<file path=xl/tables/table445.xml><?xml version="1.0" encoding="utf-8"?>
<table xmlns="http://schemas.openxmlformats.org/spreadsheetml/2006/main" id="3061" name="Table_3061" displayName="Table_3061" ref="J4038:M404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68" showFirstColumn="1" showLastColumn="1" showRowStripes="1" showColumnStripes="0"/>
</table>
</file>

<file path=xl/tables/table446.xml><?xml version="1.0" encoding="utf-8"?>
<table xmlns="http://schemas.openxmlformats.org/spreadsheetml/2006/main" id="3062" name="Table_3062" displayName="Table_3062" ref="J4041:M404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69" showFirstColumn="1" showLastColumn="1" showRowStripes="1" showColumnStripes="0"/>
</table>
</file>

<file path=xl/tables/table447.xml><?xml version="1.0" encoding="utf-8"?>
<table xmlns="http://schemas.openxmlformats.org/spreadsheetml/2006/main" id="3063" name="Table_3063" displayName="Table_3063" ref="J4043:M404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70" showFirstColumn="1" showLastColumn="1" showRowStripes="1" showColumnStripes="0"/>
</table>
</file>

<file path=xl/tables/table448.xml><?xml version="1.0" encoding="utf-8"?>
<table xmlns="http://schemas.openxmlformats.org/spreadsheetml/2006/main" id="3064" name="Table_3064" displayName="Table_3064" ref="J4046:M404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71" showFirstColumn="1" showLastColumn="1" showRowStripes="1" showColumnStripes="0"/>
</table>
</file>

<file path=xl/tables/table449.xml><?xml version="1.0" encoding="utf-8"?>
<table xmlns="http://schemas.openxmlformats.org/spreadsheetml/2006/main" id="3065" name="Table_3065" displayName="Table_3065" ref="L4048:M4067" headerRowCount="0" totalsRowShown="0">
  <tableColumns count="2">
    <tableColumn id="1" name="Column1"/>
    <tableColumn id="2" name="Column2"/>
  </tableColumns>
  <tableStyleInfo name="시트테스트용-style 572" showFirstColumn="1" showLastColumn="1" showRowStripes="1" showColumnStripes="0"/>
</table>
</file>

<file path=xl/tables/table450.xml><?xml version="1.0" encoding="utf-8"?>
<table xmlns="http://schemas.openxmlformats.org/spreadsheetml/2006/main" id="3056" name="Table_3056" displayName="Table_3056" ref="J4023:M402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563" showFirstColumn="1" showLastColumn="1" showRowStripes="1" showColumnStripes="0"/>
</table>
</file>

<file path=xl/tables/table451.xml><?xml version="1.0" encoding="utf-8"?>
<table xmlns="http://schemas.openxmlformats.org/spreadsheetml/2006/main" id="3046" name="Table_3046" displayName="Table_3046" ref="J3908:J3926" headerRowCount="0" totalsRowShown="0">
  <tableColumns count="1">
    <tableColumn id="1" name="Column1"/>
  </tableColumns>
  <tableStyleInfo name="시트테스트용-style 553" showFirstColumn="1" showLastColumn="1" showRowStripes="1" showColumnStripes="0"/>
</table>
</file>

<file path=xl/tables/table452.xml><?xml version="1.0" encoding="utf-8"?>
<table xmlns="http://schemas.openxmlformats.org/spreadsheetml/2006/main" id="3047" name="Table_3047" displayName="Table_3047" ref="L3908:M3926" headerRowCount="0" totalsRowShown="0">
  <tableColumns count="2">
    <tableColumn id="1" name="Column1"/>
    <tableColumn id="2" name="Column2"/>
  </tableColumns>
  <tableStyleInfo name="시트테스트용-style 554" showFirstColumn="1" showLastColumn="1" showRowStripes="1" showColumnStripes="0"/>
</table>
</file>

<file path=xl/tables/table453.xml><?xml version="1.0" encoding="utf-8"?>
<table xmlns="http://schemas.openxmlformats.org/spreadsheetml/2006/main" id="3048" name="Table_3048" displayName="Table_3048" ref="J3928:J3962" headerRowCount="0" totalsRowShown="0">
  <tableColumns count="1">
    <tableColumn id="1" name="Column1"/>
  </tableColumns>
  <tableStyleInfo name="시트테스트용-style 555" showFirstColumn="1" showLastColumn="1" showRowStripes="1" showColumnStripes="0"/>
</table>
</file>

<file path=xl/tables/table454.xml><?xml version="1.0" encoding="utf-8"?>
<table xmlns="http://schemas.openxmlformats.org/spreadsheetml/2006/main" id="3049" name="Table_3049" displayName="Table_3049" ref="L3928:M3962" headerRowCount="0" totalsRowShown="0">
  <tableColumns count="2">
    <tableColumn id="1" name="Column1"/>
    <tableColumn id="2" name="Column2"/>
  </tableColumns>
  <tableStyleInfo name="시트테스트용-style 556" showFirstColumn="1" showLastColumn="1" showRowStripes="1" showColumnStripes="0"/>
</table>
</file>

<file path=xl/tables/table455.xml><?xml version="1.0" encoding="utf-8"?>
<table xmlns="http://schemas.openxmlformats.org/spreadsheetml/2006/main" id="3050" name="Table_3050" displayName="Table_3050" ref="J3963:J3997" headerRowCount="0" totalsRowShown="0">
  <tableColumns count="1">
    <tableColumn id="1" name="Column1"/>
  </tableColumns>
  <tableStyleInfo name="시트테스트용-style 557" showFirstColumn="1" showLastColumn="1" showRowStripes="1" showColumnStripes="0"/>
</table>
</file>

<file path=xl/tables/table456.xml><?xml version="1.0" encoding="utf-8"?>
<table xmlns="http://schemas.openxmlformats.org/spreadsheetml/2006/main" id="3051" name="Table_3051" displayName="Table_3051" ref="L3968:M3997" headerRowCount="0" totalsRowShown="0">
  <tableColumns count="2">
    <tableColumn id="1" name="Column1"/>
    <tableColumn id="2" name="Column2"/>
  </tableColumns>
  <tableStyleInfo name="시트테스트용-style 558" showFirstColumn="1" showLastColumn="1" showRowStripes="1" showColumnStripes="0"/>
</table>
</file>

<file path=xl/tables/table457.xml><?xml version="1.0" encoding="utf-8"?>
<table xmlns="http://schemas.openxmlformats.org/spreadsheetml/2006/main" id="3052" name="Table_3052" displayName="Table_3052" ref="J4008:K4012" headerRowCount="0" totalsRowShown="0">
  <tableColumns count="2">
    <tableColumn id="1" name="Column1"/>
    <tableColumn id="2" name="Column2"/>
  </tableColumns>
  <tableStyleInfo name="시트테스트용-style 559" showFirstColumn="1" showLastColumn="1" showRowStripes="1" showColumnStripes="0"/>
</table>
</file>

<file path=xl/tables/table458.xml><?xml version="1.0" encoding="utf-8"?>
<table xmlns="http://schemas.openxmlformats.org/spreadsheetml/2006/main" id="3053" name="Table_3053" displayName="Table_3053" ref="L4008:M4011" headerRowCount="0" totalsRowShown="0">
  <tableColumns count="2">
    <tableColumn id="1" name="Column1"/>
    <tableColumn id="2" name="Column2"/>
  </tableColumns>
  <tableStyleInfo name="시트테스트용-style 560" showFirstColumn="1" showLastColumn="1" showRowStripes="1" showColumnStripes="0"/>
</table>
</file>

<file path=xl/tables/table459.xml><?xml version="1.0" encoding="utf-8"?>
<table xmlns="http://schemas.openxmlformats.org/spreadsheetml/2006/main" id="3054" name="Table_3054" displayName="Table_3054" ref="L4013:M4017" headerRowCount="0" totalsRowShown="0">
  <tableColumns count="2">
    <tableColumn id="1" name="Column1"/>
    <tableColumn id="2" name="Column2"/>
  </tableColumns>
  <tableStyleInfo name="시트테스트용-style 561" showFirstColumn="1" showLastColumn="1" showRowStripes="1" showColumnStripes="0"/>
</table>
</file>

<file path=xl/tables/table460.xml><?xml version="1.0" encoding="utf-8"?>
<table xmlns="http://schemas.openxmlformats.org/spreadsheetml/2006/main" id="3055" name="Table_3055" displayName="Table_3055" ref="J4018:K4021" headerRowCount="0" totalsRowShown="0">
  <tableColumns count="2">
    <tableColumn id="1" name="Column1"/>
    <tableColumn id="2" name="Column2"/>
  </tableColumns>
  <tableStyleInfo name="시트테스트용-style 562" showFirstColumn="1" showLastColumn="1" showRowStripes="1" showColumnStripes="0"/>
</table>
</file>

<file path=xl/tables/table461.xml><?xml version="1.0" encoding="utf-8"?>
<table xmlns="http://schemas.openxmlformats.org/spreadsheetml/2006/main" id="3079" name="Table_3079" displayName="Table_3079" ref="J4133:K4137" headerRowCount="0" totalsRowShown="0">
  <tableColumns count="2">
    <tableColumn id="1" name="Column1"/>
    <tableColumn id="2" name="Column2"/>
  </tableColumns>
  <tableStyleInfo name="시트테스트용-style 586" showFirstColumn="1" showLastColumn="1" showRowStripes="1" showColumnStripes="0"/>
</table>
</file>

<file path=xl/tables/table462.xml><?xml version="1.0" encoding="utf-8"?>
<table xmlns="http://schemas.openxmlformats.org/spreadsheetml/2006/main" id="3080" name="Table_3080" displayName="Table_3080" ref="I4136:I4137" headerRowCount="0" totalsRowShown="0">
  <tableColumns count="1">
    <tableColumn id="1" name="Column1"/>
  </tableColumns>
  <tableStyleInfo name="시트테스트용-style 587" showFirstColumn="1" showLastColumn="1" showRowStripes="1" showColumnStripes="0"/>
</table>
</file>

<file path=xl/tables/table463.xml><?xml version="1.0" encoding="utf-8"?>
<table xmlns="http://schemas.openxmlformats.org/spreadsheetml/2006/main" id="3081" name="Table_3081" displayName="Table_3081" ref="I4138:I4142" headerRowCount="0" totalsRowShown="0">
  <tableColumns count="1">
    <tableColumn id="1" name="Column1"/>
  </tableColumns>
  <tableStyleInfo name="시트테스트용-style 588" showFirstColumn="1" showLastColumn="1" showRowStripes="1" showColumnStripes="0"/>
</table>
</file>

<file path=xl/tables/table464.xml><?xml version="1.0" encoding="utf-8"?>
<table xmlns="http://schemas.openxmlformats.org/spreadsheetml/2006/main" id="3082" name="Table_3082" displayName="Table_3082" ref="J4138:K4141" headerRowCount="0" totalsRowShown="0">
  <tableColumns count="2">
    <tableColumn id="1" name="Column1"/>
    <tableColumn id="2" name="Column2"/>
  </tableColumns>
  <tableStyleInfo name="시트테스트용-style 589" showFirstColumn="1" showLastColumn="1" showRowStripes="1" showColumnStripes="0"/>
</table>
</file>

<file path=xl/tables/table465.xml><?xml version="1.0" encoding="utf-8"?>
<table xmlns="http://schemas.openxmlformats.org/spreadsheetml/2006/main" id="3083" name="Table_3083" displayName="Table_3083" ref="I4143:I4145" headerRowCount="0" totalsRowShown="0">
  <tableColumns count="1">
    <tableColumn id="1" name="Column1"/>
  </tableColumns>
  <tableStyleInfo name="시트테스트용-style 590" showFirstColumn="1" showLastColumn="1" showRowStripes="1" showColumnStripes="0"/>
</table>
</file>

<file path=xl/tables/table466.xml><?xml version="1.0" encoding="utf-8"?>
<table xmlns="http://schemas.openxmlformats.org/spreadsheetml/2006/main" id="3084" name="Table_3084" displayName="Table_3084" ref="I4146:I4149" headerRowCount="0" totalsRowShown="0">
  <tableColumns count="1">
    <tableColumn id="1" name="Column1"/>
  </tableColumns>
  <tableStyleInfo name="시트테스트용-style 591" showFirstColumn="1" showLastColumn="1" showRowStripes="1" showColumnStripes="0"/>
</table>
</file>

<file path=xl/tables/table467.xml><?xml version="1.0" encoding="utf-8"?>
<table xmlns="http://schemas.openxmlformats.org/spreadsheetml/2006/main" id="3085" name="Table_3085" displayName="Table_3085" ref="J4153:K4156" headerRowCount="0" totalsRowShown="0">
  <tableColumns count="2">
    <tableColumn id="1" name="Column1"/>
    <tableColumn id="2" name="Column2"/>
  </tableColumns>
  <tableStyleInfo name="시트테스트용-style 592" showFirstColumn="1" showLastColumn="1" showRowStripes="1" showColumnStripes="0"/>
</table>
</file>

<file path=xl/tables/table468.xml><?xml version="1.0" encoding="utf-8"?>
<table xmlns="http://schemas.openxmlformats.org/spreadsheetml/2006/main" id="3076" name="Table_3076" displayName="Table_3076" ref="J4123:K4127" headerRowCount="0" totalsRowShown="0">
  <tableColumns count="2">
    <tableColumn id="1" name="Column1"/>
    <tableColumn id="2" name="Column2"/>
  </tableColumns>
  <tableStyleInfo name="시트테스트용-style 583" showFirstColumn="1" showLastColumn="1" showRowStripes="1" showColumnStripes="0"/>
</table>
</file>

<file path=xl/tables/table469.xml><?xml version="1.0" encoding="utf-8"?>
<table xmlns="http://schemas.openxmlformats.org/spreadsheetml/2006/main" id="3077" name="Table_3077" displayName="Table_3077" ref="L4123:M4197" headerRowCount="0" totalsRowShown="0">
  <tableColumns count="2">
    <tableColumn id="1" name="Column1"/>
    <tableColumn id="2" name="Column2"/>
  </tableColumns>
  <tableStyleInfo name="시트테스트용-style 584" showFirstColumn="1" showLastColumn="1" showRowStripes="1" showColumnStripes="0"/>
</table>
</file>

<file path=xl/tables/table470.xml><?xml version="1.0" encoding="utf-8"?>
<table xmlns="http://schemas.openxmlformats.org/spreadsheetml/2006/main" id="3078" name="Table_3078" displayName="Table_3078" ref="I4133:I4135" headerRowCount="0" totalsRowShown="0">
  <tableColumns count="1">
    <tableColumn id="1" name="Column1"/>
  </tableColumns>
  <tableStyleInfo name="시트테스트용-style 585" showFirstColumn="1" showLastColumn="1" showRowStripes="1" showColumnStripes="0"/>
</table>
</file>

<file path=xl/tables/table471.xml><?xml version="1.0" encoding="utf-8"?>
<table xmlns="http://schemas.openxmlformats.org/spreadsheetml/2006/main" id="3068" name="Table_3068" displayName="Table_3068" ref="J4068:K4069" headerRowCount="0" totalsRowShown="0">
  <tableColumns count="2">
    <tableColumn id="1" name="Column1"/>
    <tableColumn id="2" name="Column2"/>
  </tableColumns>
  <tableStyleInfo name="시트테스트용-style 575" showFirstColumn="1" showLastColumn="1" showRowStripes="1" showColumnStripes="0"/>
</table>
</file>

<file path=xl/tables/table472.xml><?xml version="1.0" encoding="utf-8"?>
<table xmlns="http://schemas.openxmlformats.org/spreadsheetml/2006/main" id="3069" name="Table_3069" displayName="Table_3069" ref="J4073:K4076" headerRowCount="0" totalsRowShown="0">
  <tableColumns count="2">
    <tableColumn id="1" name="Column1"/>
    <tableColumn id="2" name="Column2"/>
  </tableColumns>
  <tableStyleInfo name="시트테스트용-style 576" showFirstColumn="1" showLastColumn="1" showRowStripes="1" showColumnStripes="0"/>
</table>
</file>

<file path=xl/tables/table473.xml><?xml version="1.0" encoding="utf-8"?>
<table xmlns="http://schemas.openxmlformats.org/spreadsheetml/2006/main" id="3070" name="Table_3070" displayName="Table_3070" ref="J4088:K4088" headerRowCount="0" totalsRowShown="0">
  <tableColumns count="2">
    <tableColumn id="1" name="Column1"/>
    <tableColumn id="2" name="Column2"/>
  </tableColumns>
  <tableStyleInfo name="시트테스트용-style 577" showFirstColumn="1" showLastColumn="1" showRowStripes="1" showColumnStripes="0"/>
</table>
</file>

<file path=xl/tables/table474.xml><?xml version="1.0" encoding="utf-8"?>
<table xmlns="http://schemas.openxmlformats.org/spreadsheetml/2006/main" id="3071" name="Table_3071" displayName="Table_3071" ref="J4093:J4097" headerRowCount="0" totalsRowShown="0">
  <tableColumns count="1">
    <tableColumn id="1" name="Column1"/>
  </tableColumns>
  <tableStyleInfo name="시트테스트용-style 578" showFirstColumn="1" showLastColumn="1" showRowStripes="1" showColumnStripes="0"/>
</table>
</file>

<file path=xl/tables/table475.xml><?xml version="1.0" encoding="utf-8"?>
<table xmlns="http://schemas.openxmlformats.org/spreadsheetml/2006/main" id="3072" name="Table_3072" displayName="Table_3072" ref="L4103:L4107" headerRowCount="0" totalsRowShown="0">
  <tableColumns count="1">
    <tableColumn id="1" name="Column1"/>
  </tableColumns>
  <tableStyleInfo name="시트테스트용-style 579" showFirstColumn="1" showLastColumn="1" showRowStripes="1" showColumnStripes="0"/>
</table>
</file>

<file path=xl/tables/table476.xml><?xml version="1.0" encoding="utf-8"?>
<table xmlns="http://schemas.openxmlformats.org/spreadsheetml/2006/main" id="3073" name="Table_3073" displayName="Table_3073" ref="M4103:M4119" headerRowCount="0" totalsRowShown="0">
  <tableColumns count="1">
    <tableColumn id="1" name="Column1"/>
  </tableColumns>
  <tableStyleInfo name="시트테스트용-style 580" showFirstColumn="1" showLastColumn="1" showRowStripes="1" showColumnStripes="0"/>
</table>
</file>

<file path=xl/tables/table477.xml><?xml version="1.0" encoding="utf-8"?>
<table xmlns="http://schemas.openxmlformats.org/spreadsheetml/2006/main" id="3074" name="Table_3074" displayName="Table_3074" ref="I4108:I4112" headerRowCount="0" totalsRowShown="0">
  <tableColumns count="1">
    <tableColumn id="1" name="Column1"/>
  </tableColumns>
  <tableStyleInfo name="시트테스트용-style 581" showFirstColumn="1" showLastColumn="1" showRowStripes="1" showColumnStripes="0"/>
</table>
</file>

<file path=xl/tables/table478.xml><?xml version="1.0" encoding="utf-8"?>
<table xmlns="http://schemas.openxmlformats.org/spreadsheetml/2006/main" id="3075" name="Table_3075" displayName="Table_3075" ref="L4108:L4117" headerRowCount="0" totalsRowShown="0">
  <tableColumns count="1">
    <tableColumn id="1" name="Column1"/>
  </tableColumns>
  <tableStyleInfo name="시트테스트용-style 582" showFirstColumn="1" showLastColumn="1" showRowStripes="1" showColumnStripes="0"/>
</table>
</file>

<file path=xl/tables/table479.xml><?xml version="1.0" encoding="utf-8"?>
<table xmlns="http://schemas.openxmlformats.org/spreadsheetml/2006/main" id="3066" name="Table_3066" displayName="Table_3066" ref="J4058:K4060" headerRowCount="0" totalsRowShown="0">
  <tableColumns count="2">
    <tableColumn id="1" name="Column1"/>
    <tableColumn id="2" name="Column2"/>
  </tableColumns>
  <tableStyleInfo name="시트테스트용-style 573" showFirstColumn="1" showLastColumn="1" showRowStripes="1" showColumnStripes="0"/>
</table>
</file>

<file path=xl/tables/table480.xml><?xml version="1.0" encoding="utf-8"?>
<table xmlns="http://schemas.openxmlformats.org/spreadsheetml/2006/main" id="3067" name="Table_3067" displayName="Table_3067" ref="J4061:J4067" headerRowCount="0" totalsRowShown="0">
  <tableColumns count="1">
    <tableColumn id="1" name="Column1"/>
  </tableColumns>
  <tableStyleInfo name="시트테스트용-style 574" showFirstColumn="1" showLastColumn="1" showRowStripes="1" showColumnStripes="0"/>
</table>
</file>

<file path=xl/tables/table481.xml><?xml version="1.0" encoding="utf-8"?>
<table xmlns="http://schemas.openxmlformats.org/spreadsheetml/2006/main" id="3145" name="Table_3145" displayName="Table_3145" ref="L4548:M4622" headerRowCount="0" totalsRowShown="0">
  <tableColumns count="2">
    <tableColumn id="1" name="Column1"/>
    <tableColumn id="2" name="Column2"/>
  </tableColumns>
  <tableStyleInfo name="시트테스트용-style 652" showFirstColumn="1" showLastColumn="1" showRowStripes="1" showColumnStripes="0"/>
</table>
</file>

<file path=xl/tables/table482.xml><?xml version="1.0" encoding="utf-8"?>
<table xmlns="http://schemas.openxmlformats.org/spreadsheetml/2006/main" id="3136" name="Table_3136" displayName="Table_3136" ref="J4448:J4465" headerRowCount="0" totalsRowShown="0">
  <tableColumns count="1">
    <tableColumn id="1" name="Column1"/>
  </tableColumns>
  <tableStyleInfo name="시트테스트용-style 643" showFirstColumn="1" showLastColumn="1" showRowStripes="1" showColumnStripes="0"/>
</table>
</file>

<file path=xl/tables/table483.xml><?xml version="1.0" encoding="utf-8"?>
<table xmlns="http://schemas.openxmlformats.org/spreadsheetml/2006/main" id="3137" name="Table_3137" displayName="Table_3137" ref="L4448:M4465" headerRowCount="0" totalsRowShown="0">
  <tableColumns count="2">
    <tableColumn id="1" name="Column1"/>
    <tableColumn id="2" name="Column2"/>
  </tableColumns>
  <tableStyleInfo name="시트테스트용-style 644" showFirstColumn="1" showLastColumn="1" showRowStripes="1" showColumnStripes="0"/>
</table>
</file>

<file path=xl/tables/table484.xml><?xml version="1.0" encoding="utf-8"?>
<table xmlns="http://schemas.openxmlformats.org/spreadsheetml/2006/main" id="3138" name="Table_3138" displayName="Table_3138" ref="J4468:J4497" headerRowCount="0" totalsRowShown="0">
  <tableColumns count="1">
    <tableColumn id="1" name="Column1"/>
  </tableColumns>
  <tableStyleInfo name="시트테스트용-style 645" showFirstColumn="1" showLastColumn="1" showRowStripes="1" showColumnStripes="0"/>
</table>
</file>

<file path=xl/tables/table485.xml><?xml version="1.0" encoding="utf-8"?>
<table xmlns="http://schemas.openxmlformats.org/spreadsheetml/2006/main" id="3139" name="Table_3139" displayName="Table_3139" ref="L4473:M4497" headerRowCount="0" totalsRowShown="0">
  <tableColumns count="2">
    <tableColumn id="1" name="Column1"/>
    <tableColumn id="2" name="Column2"/>
  </tableColumns>
  <tableStyleInfo name="시트테스트용-style 646" showFirstColumn="1" showLastColumn="1" showRowStripes="1" showColumnStripes="0"/>
</table>
</file>

<file path=xl/tables/table486.xml><?xml version="1.0" encoding="utf-8"?>
<table xmlns="http://schemas.openxmlformats.org/spreadsheetml/2006/main" id="3140" name="Table_3140" displayName="Table_3140" ref="J4498:J4527" headerRowCount="0" totalsRowShown="0">
  <tableColumns count="1">
    <tableColumn id="1" name="Column1"/>
  </tableColumns>
  <tableStyleInfo name="시트테스트용-style 647" showFirstColumn="1" showLastColumn="1" showRowStripes="1" showColumnStripes="0"/>
</table>
</file>

<file path=xl/tables/table487.xml><?xml version="1.0" encoding="utf-8"?>
<table xmlns="http://schemas.openxmlformats.org/spreadsheetml/2006/main" id="3141" name="Table_3141" displayName="Table_3141" ref="L4508:M4537" headerRowCount="0" totalsRowShown="0">
  <tableColumns count="2">
    <tableColumn id="1" name="Column1"/>
    <tableColumn id="2" name="Column2"/>
  </tableColumns>
  <tableStyleInfo name="시트테스트용-style 648" showFirstColumn="1" showLastColumn="1" showRowStripes="1" showColumnStripes="0"/>
</table>
</file>

<file path=xl/tables/table488.xml><?xml version="1.0" encoding="utf-8"?>
<table xmlns="http://schemas.openxmlformats.org/spreadsheetml/2006/main" id="3142" name="Table_3142" displayName="Table_3142" ref="J4528:K4532" headerRowCount="0" totalsRowShown="0">
  <tableColumns count="2">
    <tableColumn id="1" name="Column1"/>
    <tableColumn id="2" name="Column2"/>
  </tableColumns>
  <tableStyleInfo name="시트테스트용-style 649" showFirstColumn="1" showLastColumn="1" showRowStripes="1" showColumnStripes="0"/>
</table>
</file>

<file path=xl/tables/table489.xml><?xml version="1.0" encoding="utf-8"?>
<table xmlns="http://schemas.openxmlformats.org/spreadsheetml/2006/main" id="3143" name="Table_3143" displayName="Table_3143" ref="J4538:K4541" headerRowCount="0" totalsRowShown="0">
  <tableColumns count="2">
    <tableColumn id="1" name="Column1"/>
    <tableColumn id="2" name="Column2"/>
  </tableColumns>
  <tableStyleInfo name="시트테스트용-style 650" showFirstColumn="1" showLastColumn="1" showRowStripes="1" showColumnStripes="0"/>
</table>
</file>

<file path=xl/tables/table490.xml><?xml version="1.0" encoding="utf-8"?>
<table xmlns="http://schemas.openxmlformats.org/spreadsheetml/2006/main" id="3144" name="Table_3144" displayName="Table_3144" ref="J4548:J4622" headerRowCount="0" totalsRowShown="0">
  <tableColumns count="1">
    <tableColumn id="1" name="Column1"/>
  </tableColumns>
  <tableStyleInfo name="시트테스트용-style 651" showFirstColumn="1" showLastColumn="1" showRowStripes="1" showColumnStripes="0"/>
</table>
</file>

<file path=xl/tables/table491.xml><?xml version="1.0" encoding="utf-8"?>
<table xmlns="http://schemas.openxmlformats.org/spreadsheetml/2006/main" id="3134" name="Table_3134" displayName="Table_3134" ref="J4443:K4447" headerRowCount="0" totalsRowShown="0">
  <tableColumns count="2">
    <tableColumn id="1" name="Column1"/>
    <tableColumn id="2" name="Column2"/>
  </tableColumns>
  <tableStyleInfo name="시트테스트용-style 641" showFirstColumn="1" showLastColumn="1" showRowStripes="1" showColumnStripes="0"/>
</table>
</file>

<file path=xl/tables/table492.xml><?xml version="1.0" encoding="utf-8"?>
<table xmlns="http://schemas.openxmlformats.org/spreadsheetml/2006/main" id="3135" name="Table_3135" displayName="Table_3135" ref="L4443:M4447" headerRowCount="0" totalsRowShown="0">
  <tableColumns count="2">
    <tableColumn id="1" name="Column1"/>
    <tableColumn id="2" name="Column2"/>
  </tableColumns>
  <tableStyleInfo name="시트테스트용-style 642" showFirstColumn="1" showLastColumn="1" showRowStripes="1" showColumnStripes="0"/>
</table>
</file>

<file path=xl/tables/table493.xml><?xml version="1.0" encoding="utf-8"?>
<table xmlns="http://schemas.openxmlformats.org/spreadsheetml/2006/main" id="3126" name="Table_3126" displayName="Table_3126" ref="J4398:K4398" headerRowCount="0" totalsRowShown="0">
  <tableColumns count="2">
    <tableColumn id="1" name="Column1"/>
    <tableColumn id="2" name="Column2"/>
  </tableColumns>
  <tableStyleInfo name="시트테스트용-style 633" showFirstColumn="1" showLastColumn="1" showRowStripes="1" showColumnStripes="0"/>
</table>
</file>

<file path=xl/tables/table494.xml><?xml version="1.0" encoding="utf-8"?>
<table xmlns="http://schemas.openxmlformats.org/spreadsheetml/2006/main" id="3127" name="Table_3127" displayName="Table_3127" ref="I4403:I4407" headerRowCount="0" totalsRowShown="0">
  <tableColumns count="1">
    <tableColumn id="1" name="Column1"/>
  </tableColumns>
  <tableStyleInfo name="시트테스트용-style 634" showFirstColumn="1" showLastColumn="1" showRowStripes="1" showColumnStripes="0"/>
</table>
</file>

<file path=xl/tables/table495.xml><?xml version="1.0" encoding="utf-8"?>
<table xmlns="http://schemas.openxmlformats.org/spreadsheetml/2006/main" id="3128" name="Table_3128" displayName="Table_3128" ref="J4403:J4407" headerRowCount="0" totalsRowShown="0">
  <tableColumns count="1">
    <tableColumn id="1" name="Column1"/>
  </tableColumns>
  <tableStyleInfo name="시트테스트용-style 635" showFirstColumn="1" showLastColumn="1" showRowStripes="1" showColumnStripes="0"/>
</table>
</file>

<file path=xl/tables/table496.xml><?xml version="1.0" encoding="utf-8"?>
<table xmlns="http://schemas.openxmlformats.org/spreadsheetml/2006/main" id="3129" name="Table_3129" displayName="Table_3129" ref="L4413:L4413" headerRowCount="0" totalsRowShown="0">
  <tableColumns count="1">
    <tableColumn id="1" name="Column1"/>
  </tableColumns>
  <tableStyleInfo name="시트테스트용-style 636" showFirstColumn="1" showLastColumn="1" showRowStripes="1" showColumnStripes="0"/>
</table>
</file>

<file path=xl/tables/table497.xml><?xml version="1.0" encoding="utf-8"?>
<table xmlns="http://schemas.openxmlformats.org/spreadsheetml/2006/main" id="3130" name="Table_3130" displayName="Table_3130" ref="M4413:M4429" headerRowCount="0" totalsRowShown="0">
  <tableColumns count="1">
    <tableColumn id="1" name="Column1"/>
  </tableColumns>
  <tableStyleInfo name="시트테스트용-style 637" showFirstColumn="1" showLastColumn="1" showRowStripes="1" showColumnStripes="0"/>
</table>
</file>

<file path=xl/tables/table498.xml><?xml version="1.0" encoding="utf-8"?>
<table xmlns="http://schemas.openxmlformats.org/spreadsheetml/2006/main" id="3131" name="Table_3131" displayName="Table_3131" ref="L4418:L4426" headerRowCount="0" totalsRowShown="0">
  <tableColumns count="1">
    <tableColumn id="1" name="Column1"/>
  </tableColumns>
  <tableStyleInfo name="시트테스트용-style 638" showFirstColumn="1" showLastColumn="1" showRowStripes="1" showColumnStripes="0"/>
</table>
</file>

<file path=xl/tables/table499.xml><?xml version="1.0" encoding="utf-8"?>
<table xmlns="http://schemas.openxmlformats.org/spreadsheetml/2006/main" id="3132" name="Table_3132" displayName="Table_3132" ref="J4433:J4437" headerRowCount="0" totalsRowShown="0">
  <tableColumns count="1">
    <tableColumn id="1" name="Column1"/>
  </tableColumns>
  <tableStyleInfo name="시트테스트용-style 639" showFirstColumn="1" showLastColumn="1" showRowStripes="1" showColumnStripes="0"/>
</table>
</file>

<file path=xl/tables/table500.xml><?xml version="1.0" encoding="utf-8"?>
<table xmlns="http://schemas.openxmlformats.org/spreadsheetml/2006/main" id="3133" name="Table_3133" displayName="Table_3133" ref="I4443:I4692" headerRowCount="0" totalsRowShown="0">
  <tableColumns count="1">
    <tableColumn id="1" name="Column1"/>
  </tableColumns>
  <tableStyleInfo name="시트테스트용-style 640" showFirstColumn="1" showLastColumn="1" showRowStripes="1" showColumnStripes="0"/>
</table>
</file>

<file path=xl/tables/table501.xml><?xml version="1.0" encoding="utf-8"?>
<table xmlns="http://schemas.openxmlformats.org/spreadsheetml/2006/main" id="3156" name="Table_3156" displayName="Table_3156" ref="J4708:K4709" headerRowCount="0" totalsRowShown="0">
  <tableColumns count="2">
    <tableColumn id="1" name="Column1"/>
    <tableColumn id="2" name="Column2"/>
  </tableColumns>
  <tableStyleInfo name="시트테스트용-style 663" showFirstColumn="1" showLastColumn="1" showRowStripes="1" showColumnStripes="0"/>
</table>
</file>

<file path=xl/tables/table502.xml><?xml version="1.0" encoding="utf-8"?>
<table xmlns="http://schemas.openxmlformats.org/spreadsheetml/2006/main" id="3157" name="Table_3157" displayName="Table_3157" ref="J4713:K4716" headerRowCount="0" totalsRowShown="0">
  <tableColumns count="2">
    <tableColumn id="1" name="Column1"/>
    <tableColumn id="2" name="Column2"/>
  </tableColumns>
  <tableStyleInfo name="시트테스트용-style 664" showFirstColumn="1" showLastColumn="1" showRowStripes="1" showColumnStripes="0"/>
</table>
</file>

<file path=xl/tables/table503.xml><?xml version="1.0" encoding="utf-8"?>
<table xmlns="http://schemas.openxmlformats.org/spreadsheetml/2006/main" id="3158" name="Table_3158" displayName="Table_3158" ref="J4728:K4728" headerRowCount="0" totalsRowShown="0">
  <tableColumns count="2">
    <tableColumn id="1" name="Column1"/>
    <tableColumn id="2" name="Column2"/>
  </tableColumns>
  <tableStyleInfo name="시트테스트용-style 665" showFirstColumn="1" showLastColumn="1" showRowStripes="1" showColumnStripes="0"/>
</table>
</file>

<file path=xl/tables/table504.xml><?xml version="1.0" encoding="utf-8"?>
<table xmlns="http://schemas.openxmlformats.org/spreadsheetml/2006/main" id="3159" name="Table_3159" displayName="Table_3159" ref="J4733:J4737" headerRowCount="0" totalsRowShown="0">
  <tableColumns count="1">
    <tableColumn id="1" name="Column1"/>
  </tableColumns>
  <tableStyleInfo name="시트테스트용-style 666" showFirstColumn="1" showLastColumn="1" showRowStripes="1" showColumnStripes="0"/>
</table>
</file>

<file path=xl/tables/table505.xml><?xml version="1.0" encoding="utf-8"?>
<table xmlns="http://schemas.openxmlformats.org/spreadsheetml/2006/main" id="3160" name="Table_3160" displayName="Table_3160" ref="L4743:L4743" headerRowCount="0" totalsRowShown="0">
  <tableColumns count="1">
    <tableColumn id="1" name="Column1"/>
  </tableColumns>
  <tableStyleInfo name="시트테스트용-style 667" showFirstColumn="1" showLastColumn="1" showRowStripes="1" showColumnStripes="0"/>
</table>
</file>

<file path=xl/tables/table506.xml><?xml version="1.0" encoding="utf-8"?>
<table xmlns="http://schemas.openxmlformats.org/spreadsheetml/2006/main" id="3161" name="Table_3161" displayName="Table_3161" ref="M4743:M4759" headerRowCount="0" totalsRowShown="0">
  <tableColumns count="1">
    <tableColumn id="1" name="Column1"/>
  </tableColumns>
  <tableStyleInfo name="시트테스트용-style 668" showFirstColumn="1" showLastColumn="1" showRowStripes="1" showColumnStripes="0"/>
</table>
</file>

<file path=xl/tables/table507.xml><?xml version="1.0" encoding="utf-8"?>
<table xmlns="http://schemas.openxmlformats.org/spreadsheetml/2006/main" id="3162" name="Table_3162" displayName="Table_3162" ref="J4748:K4751" headerRowCount="0" totalsRowShown="0">
  <tableColumns count="2">
    <tableColumn id="1" name="Column1"/>
    <tableColumn id="2" name="Column2"/>
  </tableColumns>
  <tableStyleInfo name="시트테스트용-style 669" showFirstColumn="1" showLastColumn="1" showRowStripes="1" showColumnStripes="0"/>
</table>
</file>

<file path=xl/tables/table508.xml><?xml version="1.0" encoding="utf-8"?>
<table xmlns="http://schemas.openxmlformats.org/spreadsheetml/2006/main" id="3163" name="Table_3163" displayName="Table_3163" ref="L4748:L4756" headerRowCount="0" totalsRowShown="0">
  <tableColumns count="1">
    <tableColumn id="1" name="Column1"/>
  </tableColumns>
  <tableStyleInfo name="시트테스트용-style 670" showFirstColumn="1" showLastColumn="1" showRowStripes="1" showColumnStripes="0"/>
</table>
</file>

<file path=xl/tables/table509.xml><?xml version="1.0" encoding="utf-8"?>
<table xmlns="http://schemas.openxmlformats.org/spreadsheetml/2006/main" id="3164" name="Table_3164" displayName="Table_3164" ref="J4753:J4757" headerRowCount="0" totalsRowShown="0">
  <tableColumns count="1">
    <tableColumn id="1" name="Column1"/>
  </tableColumns>
  <tableStyleInfo name="시트테스트용-style 671" showFirstColumn="1" showLastColumn="1" showRowStripes="1" showColumnStripes="0"/>
</table>
</file>

<file path=xl/tables/table510.xml><?xml version="1.0" encoding="utf-8"?>
<table xmlns="http://schemas.openxmlformats.org/spreadsheetml/2006/main" id="3165" name="Table_3165" displayName="Table_3165" ref="J4763:J4767" headerRowCount="0" totalsRowShown="0">
  <tableColumns count="1">
    <tableColumn id="1" name="Column1"/>
  </tableColumns>
  <tableStyleInfo name="시트테스트용-style 672" showFirstColumn="1" showLastColumn="1" showRowStripes="1" showColumnStripes="0"/>
</table>
</file>

<file path=xl/tables/table511.xml><?xml version="1.0" encoding="utf-8"?>
<table xmlns="http://schemas.openxmlformats.org/spreadsheetml/2006/main" id="3146" name="Table_3146" displayName="Table_3146" ref="J4623:J4677" headerRowCount="0" totalsRowShown="0">
  <tableColumns count="1">
    <tableColumn id="1" name="Column1"/>
  </tableColumns>
  <tableStyleInfo name="시트테스트용-style 653" showFirstColumn="1" showLastColumn="1" showRowStripes="1" showColumnStripes="0"/>
</table>
</file>

<file path=xl/tables/table512.xml><?xml version="1.0" encoding="utf-8"?>
<table xmlns="http://schemas.openxmlformats.org/spreadsheetml/2006/main" id="3147" name="Table_3147" displayName="Table_3147" ref="M4623:M4671" headerRowCount="0" totalsRowShown="0">
  <tableColumns count="1">
    <tableColumn id="1" name="Column1"/>
  </tableColumns>
  <tableStyleInfo name="시트테스트용-style 654" showFirstColumn="1" showLastColumn="1" showRowStripes="1" showColumnStripes="0"/>
</table>
</file>

<file path=xl/tables/table513.xml><?xml version="1.0" encoding="utf-8"?>
<table xmlns="http://schemas.openxmlformats.org/spreadsheetml/2006/main" id="3148" name="Table_3148" displayName="Table_3148" ref="L4643:L4647" headerRowCount="0" totalsRowShown="0">
  <tableColumns count="1">
    <tableColumn id="1" name="Column1"/>
  </tableColumns>
  <tableStyleInfo name="시트테스트용-style 655" showFirstColumn="1" showLastColumn="1" showRowStripes="1" showColumnStripes="0"/>
</table>
</file>

<file path=xl/tables/table514.xml><?xml version="1.0" encoding="utf-8"?>
<table xmlns="http://schemas.openxmlformats.org/spreadsheetml/2006/main" id="3149" name="Table_3149" displayName="Table_3149" ref="L4648:L4657" headerRowCount="0" totalsRowShown="0">
  <tableColumns count="1">
    <tableColumn id="1" name="Column1"/>
  </tableColumns>
  <tableStyleInfo name="시트테스트용-style 656" showFirstColumn="1" showLastColumn="1" showRowStripes="1" showColumnStripes="0"/>
</table>
</file>

<file path=xl/tables/table515.xml><?xml version="1.0" encoding="utf-8"?>
<table xmlns="http://schemas.openxmlformats.org/spreadsheetml/2006/main" id="3150" name="Table_3150" displayName="Table_3150" ref="L4673:M4677" headerRowCount="0" totalsRowShown="0">
  <tableColumns count="2">
    <tableColumn id="1" name="Column1"/>
    <tableColumn id="2" name="Column2"/>
  </tableColumns>
  <tableStyleInfo name="시트테스트용-style 657" showFirstColumn="1" showLastColumn="1" showRowStripes="1" showColumnStripes="0"/>
</table>
</file>

<file path=xl/tables/table516.xml><?xml version="1.0" encoding="utf-8"?>
<table xmlns="http://schemas.openxmlformats.org/spreadsheetml/2006/main" id="3151" name="Table_3151" displayName="Table_3151" ref="J4678:J4692" headerRowCount="0" totalsRowShown="0">
  <tableColumns count="1">
    <tableColumn id="1" name="Column1"/>
  </tableColumns>
  <tableStyleInfo name="시트테스트용-style 658" showFirstColumn="1" showLastColumn="1" showRowStripes="1" showColumnStripes="0"/>
</table>
</file>

<file path=xl/tables/table517.xml><?xml version="1.0" encoding="utf-8"?>
<table xmlns="http://schemas.openxmlformats.org/spreadsheetml/2006/main" id="3152" name="Table_3152" displayName="Table_3152" ref="L4678:M4692" headerRowCount="0" totalsRowShown="0">
  <tableColumns count="2">
    <tableColumn id="1" name="Column1"/>
    <tableColumn id="2" name="Column2"/>
  </tableColumns>
  <tableStyleInfo name="시트테스트용-style 659" showFirstColumn="1" showLastColumn="1" showRowStripes="1" showColumnStripes="0"/>
</table>
</file>

<file path=xl/tables/table518.xml><?xml version="1.0" encoding="utf-8"?>
<table xmlns="http://schemas.openxmlformats.org/spreadsheetml/2006/main" id="3153" name="Table_3153" displayName="Table_3153" ref="J4693:K4696" headerRowCount="0" totalsRowShown="0">
  <tableColumns count="2">
    <tableColumn id="1" name="Column1"/>
    <tableColumn id="2" name="Column2"/>
  </tableColumns>
  <tableStyleInfo name="시트테스트용-style 660" showFirstColumn="1" showLastColumn="1" showRowStripes="1" showColumnStripes="0"/>
</table>
</file>

<file path=xl/tables/table519.xml><?xml version="1.0" encoding="utf-8"?>
<table xmlns="http://schemas.openxmlformats.org/spreadsheetml/2006/main" id="3154" name="Table_3154" displayName="Table_3154" ref="J4698:K4700" headerRowCount="0" totalsRowShown="0">
  <tableColumns count="2">
    <tableColumn id="1" name="Column1"/>
    <tableColumn id="2" name="Column2"/>
  </tableColumns>
  <tableStyleInfo name="시트테스트용-style 661" showFirstColumn="1" showLastColumn="1" showRowStripes="1" showColumnStripes="0"/>
</table>
</file>

<file path=xl/tables/table520.xml><?xml version="1.0" encoding="utf-8"?>
<table xmlns="http://schemas.openxmlformats.org/spreadsheetml/2006/main" id="3155" name="Table_3155" displayName="Table_3155" ref="J4701:J4707" headerRowCount="0" totalsRowShown="0">
  <tableColumns count="1">
    <tableColumn id="1" name="Column1"/>
  </tableColumns>
  <tableStyleInfo name="시트테스트용-style 662" showFirstColumn="1" showLastColumn="1" showRowStripes="1" showColumnStripes="0"/>
</table>
</file>

<file path=xl/tables/table521.xml><?xml version="1.0" encoding="utf-8"?>
<table xmlns="http://schemas.openxmlformats.org/spreadsheetml/2006/main" id="3222" name="Table_3222" displayName="Table_3222" ref="J5233:K5236" headerRowCount="0" totalsRowShown="0">
  <tableColumns count="2">
    <tableColumn id="1" name="Column1"/>
    <tableColumn id="2" name="Column2"/>
  </tableColumns>
  <tableStyleInfo name="시트테스트용-style 729" showFirstColumn="1" showLastColumn="1" showRowStripes="1" showColumnStripes="0"/>
</table>
</file>

<file path=xl/tables/table522.xml><?xml version="1.0" encoding="utf-8"?>
<table xmlns="http://schemas.openxmlformats.org/spreadsheetml/2006/main" id="3223" name="Table_3223" displayName="Table_3223" ref="J5241:J5247" headerRowCount="0" totalsRowShown="0">
  <tableColumns count="1">
    <tableColumn id="1" name="Column1"/>
  </tableColumns>
  <tableStyleInfo name="시트테스트용-style 730" showFirstColumn="1" showLastColumn="1" showRowStripes="1" showColumnStripes="0"/>
</table>
</file>

<file path=xl/tables/table523.xml><?xml version="1.0" encoding="utf-8"?>
<table xmlns="http://schemas.openxmlformats.org/spreadsheetml/2006/main" id="3224" name="Table_3224" displayName="Table_3224" ref="J5248:J5262" headerRowCount="0" totalsRowShown="0">
  <tableColumns count="1">
    <tableColumn id="1" name="Column1"/>
  </tableColumns>
  <tableStyleInfo name="시트테스트용-style 731" showFirstColumn="1" showLastColumn="1" showRowStripes="1" showColumnStripes="0"/>
</table>
</file>

<file path=xl/tables/table524.xml><?xml version="1.0" encoding="utf-8"?>
<table xmlns="http://schemas.openxmlformats.org/spreadsheetml/2006/main" id="3225" name="Table_3225" displayName="Table_3225" ref="J5263:K5267" headerRowCount="0" totalsRowShown="0">
  <tableColumns count="2">
    <tableColumn id="1" name="Column1"/>
    <tableColumn id="2" name="Column2"/>
  </tableColumns>
  <tableStyleInfo name="시트테스트용-style 732" showFirstColumn="1" showLastColumn="1" showRowStripes="1" showColumnStripes="0"/>
</table>
</file>

<file path=xl/tables/table525.xml><?xml version="1.0" encoding="utf-8"?>
<table xmlns="http://schemas.openxmlformats.org/spreadsheetml/2006/main" id="2633" name="Table_2633" displayName="Table_2633" ref="J1835:K1844" headerRowCount="0" totalsRowShown="0">
  <tableColumns count="2">
    <tableColumn id="1" name="Column1"/>
    <tableColumn id="2" name="Column2"/>
  </tableColumns>
  <tableStyleInfo name="시트테스트용-style 140" showFirstColumn="1" showLastColumn="1" showRowStripes="1" showColumnStripes="0"/>
</table>
</file>

<file path=xl/tables/table526.xml><?xml version="1.0" encoding="utf-8"?>
<table xmlns="http://schemas.openxmlformats.org/spreadsheetml/2006/main" id="2632" name="Table_2632" displayName="Table_2632" ref="I1835:I1839" headerRowCount="0" totalsRowShown="0">
  <tableColumns count="1">
    <tableColumn id="1" name="Column1"/>
  </tableColumns>
  <tableStyleInfo name="시트테스트용-style 139" showFirstColumn="1" showLastColumn="1" showRowStripes="1" showColumnStripes="0"/>
</table>
</file>

<file path=xl/tables/table527.xml><?xml version="1.0" encoding="utf-8"?>
<table xmlns="http://schemas.openxmlformats.org/spreadsheetml/2006/main" id="2631" name="Table_2631" displayName="Table_2631" ref="I1833:I1834" headerRowCount="0" totalsRowShown="0">
  <tableColumns count="1">
    <tableColumn id="1" name="Column1"/>
  </tableColumns>
  <tableStyleInfo name="시트테스트용-style 138" showFirstColumn="1" showLastColumn="1" showRowStripes="1" showColumnStripes="0"/>
</table>
</file>

<file path=xl/tables/table528.xml><?xml version="1.0" encoding="utf-8"?>
<table xmlns="http://schemas.openxmlformats.org/spreadsheetml/2006/main" id="2630" name="Table_2630" displayName="Table_2630" ref="J1830:K1832" headerRowCount="0" totalsRowShown="0">
  <tableColumns count="2">
    <tableColumn id="1" name="Column1"/>
    <tableColumn id="2" name="Column2"/>
  </tableColumns>
  <tableStyleInfo name="시트테스트용-style 137" showFirstColumn="1" showLastColumn="1" showRowStripes="1" showColumnStripes="0"/>
</table>
</file>

<file path=xl/tables/table529.xml><?xml version="1.0" encoding="utf-8"?>
<table xmlns="http://schemas.openxmlformats.org/spreadsheetml/2006/main" id="2635" name="Table_2635" displayName="Table_2635" ref="I1843:I1846" headerRowCount="0" totalsRowShown="0">
  <tableColumns count="1">
    <tableColumn id="1" name="Column1"/>
  </tableColumns>
  <tableStyleInfo name="시트테스트용-style 142" showFirstColumn="1" showLastColumn="1" showRowStripes="1" showColumnStripes="0"/>
</table>
</file>

<file path=xl/tables/table530.xml><?xml version="1.0" encoding="utf-8"?>
<table xmlns="http://schemas.openxmlformats.org/spreadsheetml/2006/main" id="2634" name="Table_2634" displayName="Table_2634" ref="I1840:I1842" headerRowCount="0" totalsRowShown="0">
  <tableColumns count="1">
    <tableColumn id="1" name="Column1"/>
  </tableColumns>
  <tableStyleInfo name="시트테스트용-style 141" showFirstColumn="1" showLastColumn="1" showRowStripes="1" showColumnStripes="0"/>
</table>
</file>

<file path=xl/tables/table531.xml><?xml version="1.0" encoding="utf-8"?>
<table xmlns="http://schemas.openxmlformats.org/spreadsheetml/2006/main" id="3216" name="Table_3216" displayName="Table_3216" ref="J5138:K5138" headerRowCount="0" totalsRowShown="0">
  <tableColumns count="2">
    <tableColumn id="1" name="Column1"/>
    <tableColumn id="2" name="Column2"/>
  </tableColumns>
  <tableStyleInfo name="시트테스트용-style 723" showFirstColumn="1" showLastColumn="1" showRowStripes="1" showColumnStripes="0"/>
</table>
</file>

<file path=xl/tables/table532.xml><?xml version="1.0" encoding="utf-8"?>
<table xmlns="http://schemas.openxmlformats.org/spreadsheetml/2006/main" id="3217" name="Table_3217" displayName="Table_3217" ref="J5158:J5187" headerRowCount="0" totalsRowShown="0">
  <tableColumns count="1">
    <tableColumn id="1" name="Column1"/>
  </tableColumns>
  <tableStyleInfo name="시트테스트용-style 724" showFirstColumn="1" showLastColumn="1" showRowStripes="1" showColumnStripes="0"/>
</table>
</file>

<file path=xl/tables/table533.xml><?xml version="1.0" encoding="utf-8"?>
<table xmlns="http://schemas.openxmlformats.org/spreadsheetml/2006/main" id="2629" name="Table_2629" displayName="Table_2629" ref="L1820:M1924" headerRowCount="0" totalsRowShown="0">
  <tableColumns count="2">
    <tableColumn id="1" name="Column1"/>
    <tableColumn id="2" name="Column2"/>
  </tableColumns>
  <tableStyleInfo name="시트테스트용-style 136" showFirstColumn="1" showLastColumn="1" showRowStripes="1" showColumnStripes="0"/>
</table>
</file>

<file path=xl/tables/table534.xml><?xml version="1.0" encoding="utf-8"?>
<table xmlns="http://schemas.openxmlformats.org/spreadsheetml/2006/main" id="3218" name="Table_3218" displayName="Table_3218" ref="J5188:K5192" headerRowCount="0" totalsRowShown="0">
  <tableColumns count="2">
    <tableColumn id="1" name="Column1"/>
    <tableColumn id="2" name="Column2"/>
  </tableColumns>
  <tableStyleInfo name="시트테스트용-style 725" showFirstColumn="1" showLastColumn="1" showRowStripes="1" showColumnStripes="0"/>
</table>
</file>

<file path=xl/tables/table535.xml><?xml version="1.0" encoding="utf-8"?>
<table xmlns="http://schemas.openxmlformats.org/spreadsheetml/2006/main" id="2628" name="Table_2628" displayName="Table_2628" ref="J1820:K1824" headerRowCount="0" totalsRowShown="0">
  <tableColumns count="2">
    <tableColumn id="1" name="Column1"/>
    <tableColumn id="2" name="Column2"/>
  </tableColumns>
  <tableStyleInfo name="시트테스트용-style 135" showFirstColumn="1" showLastColumn="1" showRowStripes="1" showColumnStripes="0"/>
</table>
</file>

<file path=xl/tables/table536.xml><?xml version="1.0" encoding="utf-8"?>
<table xmlns="http://schemas.openxmlformats.org/spreadsheetml/2006/main" id="3219" name="Table_3219" displayName="Table_3219" ref="L5188:M5322" headerRowCount="0" totalsRowShown="0">
  <tableColumns count="2">
    <tableColumn id="1" name="Column1"/>
    <tableColumn id="2" name="Column2"/>
  </tableColumns>
  <tableStyleInfo name="시트테스트용-style 726" showFirstColumn="1" showLastColumn="1" showRowStripes="1" showColumnStripes="0"/>
</table>
</file>

<file path=xl/tables/table537.xml><?xml version="1.0" encoding="utf-8"?>
<table xmlns="http://schemas.openxmlformats.org/spreadsheetml/2006/main" id="2627" name="Table_2627" displayName="Table_2627" ref="L1815:L1819" headerRowCount="0" totalsRowShown="0">
  <tableColumns count="1">
    <tableColumn id="1" name="Column1"/>
  </tableColumns>
  <tableStyleInfo name="시트테스트용-style 134" showFirstColumn="1" showLastColumn="1" showRowStripes="1" showColumnStripes="0"/>
</table>
</file>

<file path=xl/tables/table538.xml><?xml version="1.0" encoding="utf-8"?>
<table xmlns="http://schemas.openxmlformats.org/spreadsheetml/2006/main" id="3220" name="Table_3220" displayName="Table_3220" ref="J5198:K5201" headerRowCount="0" totalsRowShown="0">
  <tableColumns count="2">
    <tableColumn id="1" name="Column1"/>
    <tableColumn id="2" name="Column2"/>
  </tableColumns>
  <tableStyleInfo name="시트테스트용-style 727" showFirstColumn="1" showLastColumn="1" showRowStripes="1" showColumnStripes="0"/>
</table>
</file>

<file path=xl/tables/table539.xml><?xml version="1.0" encoding="utf-8"?>
<table xmlns="http://schemas.openxmlformats.org/spreadsheetml/2006/main" id="2626" name="Table_2626" displayName="Table_2626" ref="J1815:J1819" headerRowCount="0" totalsRowShown="0">
  <tableColumns count="1">
    <tableColumn id="1" name="Column1"/>
  </tableColumns>
  <tableStyleInfo name="시트테스트용-style 133" showFirstColumn="1" showLastColumn="1" showRowStripes="1" showColumnStripes="0"/>
</table>
</file>

<file path=xl/tables/table540.xml><?xml version="1.0" encoding="utf-8"?>
<table xmlns="http://schemas.openxmlformats.org/spreadsheetml/2006/main" id="3221" name="Table_3221" displayName="Table_3221" ref="J5218:J5232" headerRowCount="0" totalsRowShown="0">
  <tableColumns count="1">
    <tableColumn id="1" name="Column1"/>
  </tableColumns>
  <tableStyleInfo name="시트테스트용-style 728" showFirstColumn="1" showLastColumn="1" showRowStripes="1" showColumnStripes="0"/>
</table>
</file>

<file path=xl/tables/table541.xml><?xml version="1.0" encoding="utf-8"?>
<table xmlns="http://schemas.openxmlformats.org/spreadsheetml/2006/main" id="3211" name="Table_3211" displayName="Table_3211" ref="J5078:K5081" headerRowCount="0" totalsRowShown="0">
  <tableColumns count="2">
    <tableColumn id="1" name="Column1"/>
    <tableColumn id="2" name="Column2"/>
  </tableColumns>
  <tableStyleInfo name="시트테스트용-style 718" showFirstColumn="1" showLastColumn="1" showRowStripes="1" showColumnStripes="0"/>
</table>
</file>

<file path=xl/tables/table542.xml><?xml version="1.0" encoding="utf-8"?>
<table xmlns="http://schemas.openxmlformats.org/spreadsheetml/2006/main" id="3212" name="Table_3212" displayName="Table_3212" ref="L5078:L5086" headerRowCount="0" totalsRowShown="0">
  <tableColumns count="1">
    <tableColumn id="1" name="Column1"/>
  </tableColumns>
  <tableStyleInfo name="시트테스트용-style 719" showFirstColumn="1" showLastColumn="1" showRowStripes="1" showColumnStripes="0"/>
</table>
</file>

<file path=xl/tables/table543.xml><?xml version="1.0" encoding="utf-8"?>
<table xmlns="http://schemas.openxmlformats.org/spreadsheetml/2006/main" id="3213" name="Table_3213" displayName="Table_3213" ref="J5093:J5097" headerRowCount="0" totalsRowShown="0">
  <tableColumns count="1">
    <tableColumn id="1" name="Column1"/>
  </tableColumns>
  <tableStyleInfo name="시트테스트용-style 720" showFirstColumn="1" showLastColumn="1" showRowStripes="1" showColumnStripes="0"/>
</table>
</file>

<file path=xl/tables/table544.xml><?xml version="1.0" encoding="utf-8"?>
<table xmlns="http://schemas.openxmlformats.org/spreadsheetml/2006/main" id="3214" name="Table_3214" displayName="Table_3214" ref="L5093:M5187" headerRowCount="0" totalsRowShown="0">
  <tableColumns count="2">
    <tableColumn id="1" name="Column1"/>
    <tableColumn id="2" name="Column2"/>
  </tableColumns>
  <tableStyleInfo name="시트테스트용-style 721" showFirstColumn="1" showLastColumn="1" showRowStripes="1" showColumnStripes="0"/>
</table>
</file>

<file path=xl/tables/table545.xml><?xml version="1.0" encoding="utf-8"?>
<table xmlns="http://schemas.openxmlformats.org/spreadsheetml/2006/main" id="3215" name="Table_3215" displayName="Table_3215" ref="J5123:K5126" headerRowCount="0" totalsRowShown="0">
  <tableColumns count="2">
    <tableColumn id="1" name="Column1"/>
    <tableColumn id="2" name="Column2"/>
  </tableColumns>
  <tableStyleInfo name="시트테스트용-style 722" showFirstColumn="1" showLastColumn="1" showRowStripes="1" showColumnStripes="0"/>
</table>
</file>

<file path=xl/tables/table546.xml><?xml version="1.0" encoding="utf-8"?>
<table xmlns="http://schemas.openxmlformats.org/spreadsheetml/2006/main" id="2622" name="Table_2622" displayName="Table_2622" ref="J1794:K1794" headerRowCount="0" totalsRowShown="0">
  <tableColumns count="2">
    <tableColumn id="1" name="Column1"/>
    <tableColumn id="2" name="Column2"/>
  </tableColumns>
  <tableStyleInfo name="시트테스트용-style 129" showFirstColumn="1" showLastColumn="1" showRowStripes="1" showColumnStripes="0"/>
</table>
</file>

<file path=xl/tables/table547.xml><?xml version="1.0" encoding="utf-8"?>
<table xmlns="http://schemas.openxmlformats.org/spreadsheetml/2006/main" id="2621" name="Table_2621" displayName="Table_2621" ref="J1779:K1783" headerRowCount="0" totalsRowShown="0">
  <tableColumns count="2">
    <tableColumn id="1" name="Column1"/>
    <tableColumn id="2" name="Column2"/>
  </tableColumns>
  <tableStyleInfo name="시트테스트용-style 128" showFirstColumn="1" showLastColumn="1" showRowStripes="1" showColumnStripes="0"/>
</table>
</file>

<file path=xl/tables/table548.xml><?xml version="1.0" encoding="utf-8"?>
<table xmlns="http://schemas.openxmlformats.org/spreadsheetml/2006/main" id="2620" name="Table_2620" displayName="Table_2620" ref="J1774:K1778" headerRowCount="0" totalsRowShown="0">
  <tableColumns count="2">
    <tableColumn id="1" name="Column1"/>
    <tableColumn id="2" name="Column2"/>
  </tableColumns>
  <tableStyleInfo name="시트테스트용-style 127" showFirstColumn="1" showLastColumn="1" showRowStripes="1" showColumnStripes="0"/>
</table>
</file>

<file path=xl/tables/table549.xml><?xml version="1.0" encoding="utf-8"?>
<table xmlns="http://schemas.openxmlformats.org/spreadsheetml/2006/main" id="2619" name="Table_2619" displayName="Table_2619" ref="J1772:J1773" headerRowCount="0" totalsRowShown="0">
  <tableColumns count="1">
    <tableColumn id="1" name="Column1"/>
  </tableColumns>
  <tableStyleInfo name="시트테스트용-style 126" showFirstColumn="1" showLastColumn="1" showRowStripes="1" showColumnStripes="0"/>
</table>
</file>

<file path=xl/tables/table550.xml><?xml version="1.0" encoding="utf-8"?>
<table xmlns="http://schemas.openxmlformats.org/spreadsheetml/2006/main" id="2625" name="Table_2625" displayName="Table_2625" ref="M1809:M1819" headerRowCount="0" totalsRowShown="0">
  <tableColumns count="1">
    <tableColumn id="1" name="Column1"/>
  </tableColumns>
  <tableStyleInfo name="시트테스트용-style 132" showFirstColumn="1" showLastColumn="1" showRowStripes="1" showColumnStripes="0"/>
</table>
</file>

<file path=xl/tables/table551.xml><?xml version="1.0" encoding="utf-8"?>
<table xmlns="http://schemas.openxmlformats.org/spreadsheetml/2006/main" id="2624" name="Table_2624" displayName="Table_2624" ref="L1809:L1814" headerRowCount="0" totalsRowShown="0">
  <tableColumns count="1">
    <tableColumn id="1" name="Column1"/>
  </tableColumns>
  <tableStyleInfo name="시트테스트용-style 131" showFirstColumn="1" showLastColumn="1" showRowStripes="1" showColumnStripes="0"/>
</table>
</file>

<file path=xl/tables/table552.xml><?xml version="1.0" encoding="utf-8"?>
<table xmlns="http://schemas.openxmlformats.org/spreadsheetml/2006/main" id="2623" name="Table_2623" displayName="Table_2623" ref="J1799:K1803" headerRowCount="0" totalsRowShown="0">
  <tableColumns count="2">
    <tableColumn id="1" name="Column1"/>
    <tableColumn id="2" name="Column2"/>
  </tableColumns>
  <tableStyleInfo name="시트테스트용-style 130" showFirstColumn="1" showLastColumn="1" showRowStripes="1" showColumnStripes="0"/>
</table>
</file>

<file path=xl/tables/table553.xml><?xml version="1.0" encoding="utf-8"?>
<table xmlns="http://schemas.openxmlformats.org/spreadsheetml/2006/main" id="3206" name="Table_3206" displayName="Table_3206" ref="J5043:K5046" headerRowCount="0" totalsRowShown="0">
  <tableColumns count="2">
    <tableColumn id="1" name="Column1"/>
    <tableColumn id="2" name="Column2"/>
  </tableColumns>
  <tableStyleInfo name="시트테스트용-style 713" showFirstColumn="1" showLastColumn="1" showRowStripes="1" showColumnStripes="0"/>
</table>
</file>

<file path=xl/tables/table554.xml><?xml version="1.0" encoding="utf-8"?>
<table xmlns="http://schemas.openxmlformats.org/spreadsheetml/2006/main" id="2618" name="Table_2618" displayName="Table_2618" ref="J1769:K1771" headerRowCount="0" totalsRowShown="0">
  <tableColumns count="2">
    <tableColumn id="1" name="Column1"/>
    <tableColumn id="2" name="Column2"/>
  </tableColumns>
  <tableStyleInfo name="시트테스트용-style 125" showFirstColumn="1" showLastColumn="1" showRowStripes="1" showColumnStripes="0"/>
</table>
</file>

<file path=xl/tables/table555.xml><?xml version="1.0" encoding="utf-8"?>
<table xmlns="http://schemas.openxmlformats.org/spreadsheetml/2006/main" id="3207" name="Table_3207" displayName="Table_3207" ref="J5058:K5058" headerRowCount="0" totalsRowShown="0">
  <tableColumns count="2">
    <tableColumn id="1" name="Column1"/>
    <tableColumn id="2" name="Column2"/>
  </tableColumns>
  <tableStyleInfo name="시트테스트용-style 714" showFirstColumn="1" showLastColumn="1" showRowStripes="1" showColumnStripes="0"/>
</table>
</file>

<file path=xl/tables/table556.xml><?xml version="1.0" encoding="utf-8"?>
<table xmlns="http://schemas.openxmlformats.org/spreadsheetml/2006/main" id="2617" name="Table_2617" displayName="Table_2617" ref="L1764:M1808" headerRowCount="0" totalsRowShown="0">
  <tableColumns count="2">
    <tableColumn id="1" name="Column1"/>
    <tableColumn id="2" name="Column2"/>
  </tableColumns>
  <tableStyleInfo name="시트테스트용-style 124" showFirstColumn="1" showLastColumn="1" showRowStripes="1" showColumnStripes="0"/>
</table>
</file>

<file path=xl/tables/table557.xml><?xml version="1.0" encoding="utf-8"?>
<table xmlns="http://schemas.openxmlformats.org/spreadsheetml/2006/main" id="3208" name="Table_3208" displayName="Table_3208" ref="J5063:J5067" headerRowCount="0" totalsRowShown="0">
  <tableColumns count="1">
    <tableColumn id="1" name="Column1"/>
  </tableColumns>
  <tableStyleInfo name="시트테스트용-style 715" showFirstColumn="1" showLastColumn="1" showRowStripes="1" showColumnStripes="0"/>
</table>
</file>

<file path=xl/tables/table558.xml><?xml version="1.0" encoding="utf-8"?>
<table xmlns="http://schemas.openxmlformats.org/spreadsheetml/2006/main" id="2616" name="Table_2616" displayName="Table_2616" ref="J1764:J1768" headerRowCount="0" totalsRowShown="0">
  <tableColumns count="1">
    <tableColumn id="1" name="Column1"/>
  </tableColumns>
  <tableStyleInfo name="시트테스트용-style 123" showFirstColumn="1" showLastColumn="1" showRowStripes="1" showColumnStripes="0"/>
</table>
</file>

<file path=xl/tables/table559.xml><?xml version="1.0" encoding="utf-8"?>
<table xmlns="http://schemas.openxmlformats.org/spreadsheetml/2006/main" id="3209" name="Table_3209" displayName="Table_3209" ref="L5073:L5073" headerRowCount="0" totalsRowShown="0">
  <tableColumns count="1">
    <tableColumn id="1" name="Column1"/>
  </tableColumns>
  <tableStyleInfo name="시트테스트용-style 716" showFirstColumn="1" showLastColumn="1" showRowStripes="1" showColumnStripes="0"/>
</table>
</file>

<file path=xl/tables/table560.xml><?xml version="1.0" encoding="utf-8"?>
<table xmlns="http://schemas.openxmlformats.org/spreadsheetml/2006/main" id="3210" name="Table_3210" displayName="Table_3210" ref="M5073:M5089" headerRowCount="0" totalsRowShown="0">
  <tableColumns count="1">
    <tableColumn id="1" name="Column1"/>
  </tableColumns>
  <tableStyleInfo name="시트테스트용-style 717" showFirstColumn="1" showLastColumn="1" showRowStripes="1" showColumnStripes="0"/>
</table>
</file>

<file path=xl/tables/table561.xml><?xml version="1.0" encoding="utf-8"?>
<table xmlns="http://schemas.openxmlformats.org/spreadsheetml/2006/main" id="3244" name="Table_3244" displayName="Table_3244" ref="J5373:K5376" headerRowCount="0" totalsRowShown="0">
  <tableColumns count="2">
    <tableColumn id="1" name="Column1"/>
    <tableColumn id="2" name="Column2"/>
  </tableColumns>
  <tableStyleInfo name="시트테스트용-style 751" showFirstColumn="1" showLastColumn="1" showRowStripes="1" showColumnStripes="0"/>
</table>
</file>

<file path=xl/tables/table562.xml><?xml version="1.0" encoding="utf-8"?>
<table xmlns="http://schemas.openxmlformats.org/spreadsheetml/2006/main" id="3245" name="Table_3245" displayName="Table_3245" ref="J5388:K5388" headerRowCount="0" totalsRowShown="0">
  <tableColumns count="2">
    <tableColumn id="1" name="Column1"/>
    <tableColumn id="2" name="Column2"/>
  </tableColumns>
  <tableStyleInfo name="시트테스트용-style 752" showFirstColumn="1" showLastColumn="1" showRowStripes="1" showColumnStripes="0"/>
</table>
</file>

<file path=xl/tables/table563.xml><?xml version="1.0" encoding="utf-8"?>
<table xmlns="http://schemas.openxmlformats.org/spreadsheetml/2006/main" id="3236" name="Table_3236" displayName="Table_3236" ref="J5341:M534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43" showFirstColumn="1" showLastColumn="1" showRowStripes="1" showColumnStripes="0"/>
</table>
</file>

<file path=xl/tables/table564.xml><?xml version="1.0" encoding="utf-8"?>
<table xmlns="http://schemas.openxmlformats.org/spreadsheetml/2006/main" id="3237" name="Table_3237" displayName="Table_3237" ref="J5343:M534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44" showFirstColumn="1" showLastColumn="1" showRowStripes="1" showColumnStripes="0"/>
</table>
</file>

<file path=xl/tables/table565.xml><?xml version="1.0" encoding="utf-8"?>
<table xmlns="http://schemas.openxmlformats.org/spreadsheetml/2006/main" id="3238" name="Table_3238" displayName="Table_3238" ref="J5346:M534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45" showFirstColumn="1" showLastColumn="1" showRowStripes="1" showColumnStripes="0"/>
</table>
</file>

<file path=xl/tables/table566.xml><?xml version="1.0" encoding="utf-8"?>
<table xmlns="http://schemas.openxmlformats.org/spreadsheetml/2006/main" id="3239" name="Table_3239" displayName="Table_3239" ref="L5348:M5367" headerRowCount="0" totalsRowShown="0">
  <tableColumns count="2">
    <tableColumn id="1" name="Column1"/>
    <tableColumn id="2" name="Column2"/>
  </tableColumns>
  <tableStyleInfo name="시트테스트용-style 746" showFirstColumn="1" showLastColumn="1" showRowStripes="1" showColumnStripes="0"/>
</table>
</file>

<file path=xl/tables/table567.xml><?xml version="1.0" encoding="utf-8"?>
<table xmlns="http://schemas.openxmlformats.org/spreadsheetml/2006/main" id="3240" name="Table_3240" displayName="Table_3240" ref="J5353:K5357" headerRowCount="0" totalsRowShown="0">
  <tableColumns count="2">
    <tableColumn id="1" name="Column1"/>
    <tableColumn id="2" name="Column2"/>
  </tableColumns>
  <tableStyleInfo name="시트테스트용-style 747" showFirstColumn="1" showLastColumn="1" showRowStripes="1" showColumnStripes="0"/>
</table>
</file>

<file path=xl/tables/table568.xml><?xml version="1.0" encoding="utf-8"?>
<table xmlns="http://schemas.openxmlformats.org/spreadsheetml/2006/main" id="3241" name="Table_3241" displayName="Table_3241" ref="J5358:K5360" headerRowCount="0" totalsRowShown="0">
  <tableColumns count="2">
    <tableColumn id="1" name="Column1"/>
    <tableColumn id="2" name="Column2"/>
  </tableColumns>
  <tableStyleInfo name="시트테스트용-style 748" showFirstColumn="1" showLastColumn="1" showRowStripes="1" showColumnStripes="0"/>
</table>
</file>

<file path=xl/tables/table569.xml><?xml version="1.0" encoding="utf-8"?>
<table xmlns="http://schemas.openxmlformats.org/spreadsheetml/2006/main" id="3242" name="Table_3242" displayName="Table_3242" ref="J5361:J5367" headerRowCount="0" totalsRowShown="0">
  <tableColumns count="1">
    <tableColumn id="1" name="Column1"/>
  </tableColumns>
  <tableStyleInfo name="시트테스트용-style 749" showFirstColumn="1" showLastColumn="1" showRowStripes="1" showColumnStripes="0"/>
</table>
</file>

<file path=xl/tables/table570.xml><?xml version="1.0" encoding="utf-8"?>
<table xmlns="http://schemas.openxmlformats.org/spreadsheetml/2006/main" id="3243" name="Table_3243" displayName="Table_3243" ref="J5368:K5369" headerRowCount="0" totalsRowShown="0">
  <tableColumns count="2">
    <tableColumn id="1" name="Column1"/>
    <tableColumn id="2" name="Column2"/>
  </tableColumns>
  <tableStyleInfo name="시트테스트용-style 750" showFirstColumn="1" showLastColumn="1" showRowStripes="1" showColumnStripes="0"/>
</table>
</file>

<file path=xl/tables/table571.xml><?xml version="1.0" encoding="utf-8"?>
<table xmlns="http://schemas.openxmlformats.org/spreadsheetml/2006/main" id="3233" name="Table_3233" displayName="Table_3233" ref="J5333:M533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40" showFirstColumn="1" showLastColumn="1" showRowStripes="1" showColumnStripes="0"/>
</table>
</file>

<file path=xl/tables/table572.xml><?xml version="1.0" encoding="utf-8"?>
<table xmlns="http://schemas.openxmlformats.org/spreadsheetml/2006/main" id="3234" name="Table_3234" displayName="Table_3234" ref="J5336:M533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41" showFirstColumn="1" showLastColumn="1" showRowStripes="1" showColumnStripes="0"/>
</table>
</file>

<file path=xl/tables/table573.xml><?xml version="1.0" encoding="utf-8"?>
<table xmlns="http://schemas.openxmlformats.org/spreadsheetml/2006/main" id="3235" name="Table_3235" displayName="Table_3235" ref="J5338:M534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42" showFirstColumn="1" showLastColumn="1" showRowStripes="1" showColumnStripes="0"/>
</table>
</file>

<file path=xl/tables/table574.xml><?xml version="1.0" encoding="utf-8"?>
<table xmlns="http://schemas.openxmlformats.org/spreadsheetml/2006/main" id="2644" name="Table_2644" displayName="Table_2644" ref="I1875:I1879" headerRowCount="0" totalsRowShown="0">
  <tableColumns count="1">
    <tableColumn id="1" name="Column1"/>
  </tableColumns>
  <tableStyleInfo name="시트테스트용-style 151" showFirstColumn="1" showLastColumn="1" showRowStripes="1" showColumnStripes="0"/>
</table>
</file>

<file path=xl/tables/table575.xml><?xml version="1.0" encoding="utf-8"?>
<table xmlns="http://schemas.openxmlformats.org/spreadsheetml/2006/main" id="2643" name="Table_2643" displayName="Table_2643" ref="I1872:I1874" headerRowCount="0" totalsRowShown="0">
  <tableColumns count="1">
    <tableColumn id="1" name="Column1"/>
  </tableColumns>
  <tableStyleInfo name="시트테스트용-style 150" showFirstColumn="1" showLastColumn="1" showRowStripes="1" showColumnStripes="0"/>
</table>
</file>

<file path=xl/tables/table576.xml><?xml version="1.0" encoding="utf-8"?>
<table xmlns="http://schemas.openxmlformats.org/spreadsheetml/2006/main" id="2642" name="Table_2642" displayName="Table_2642" ref="J1865:J1869" headerRowCount="0" totalsRowShown="0">
  <tableColumns count="1">
    <tableColumn id="1" name="Column1"/>
  </tableColumns>
  <tableStyleInfo name="시트테스트용-style 149" showFirstColumn="1" showLastColumn="1" showRowStripes="1" showColumnStripes="0"/>
</table>
</file>

<file path=xl/tables/table577.xml><?xml version="1.0" encoding="utf-8"?>
<table xmlns="http://schemas.openxmlformats.org/spreadsheetml/2006/main" id="2641" name="Table_2641" displayName="Table_2641" ref="J1860:K1860" headerRowCount="0" totalsRowShown="0">
  <tableColumns count="2">
    <tableColumn id="1" name="Column1"/>
    <tableColumn id="2" name="Column2"/>
  </tableColumns>
  <tableStyleInfo name="시트테스트용-style 148" showFirstColumn="1" showLastColumn="1" showRowStripes="1" showColumnStripes="0"/>
</table>
</file>

<file path=xl/tables/table578.xml><?xml version="1.0" encoding="utf-8"?>
<table xmlns="http://schemas.openxmlformats.org/spreadsheetml/2006/main" id="2645" name="Table_2645" displayName="Table_2645" ref="J1875:K1876" headerRowCount="0" totalsRowShown="0">
  <tableColumns count="2">
    <tableColumn id="1" name="Column1"/>
    <tableColumn id="2" name="Column2"/>
  </tableColumns>
  <tableStyleInfo name="시트테스트용-style 152" showFirstColumn="1" showLastColumn="1" showRowStripes="1" showColumnStripes="0"/>
</table>
</file>

<file path=xl/tables/table579.xml><?xml version="1.0" encoding="utf-8"?>
<table xmlns="http://schemas.openxmlformats.org/spreadsheetml/2006/main" id="2636" name="Table_2636" displayName="Table_2636" ref="J1845:J1849" headerRowCount="0" totalsRowShown="0">
  <tableColumns count="1">
    <tableColumn id="1" name="Column1"/>
  </tableColumns>
  <tableStyleInfo name="시트테스트용-style 143" showFirstColumn="1" showLastColumn="1" showRowStripes="1" showColumnStripes="0"/>
</table>
</file>

<file path=xl/tables/table580.xml><?xml version="1.0" encoding="utf-8"?>
<table xmlns="http://schemas.openxmlformats.org/spreadsheetml/2006/main" id="3226" name="Table_3226" displayName="Table_3226" ref="J5268:K5268" headerRowCount="0" totalsRowShown="0">
  <tableColumns count="2">
    <tableColumn id="1" name="Column1"/>
    <tableColumn id="2" name="Column2"/>
  </tableColumns>
  <tableStyleInfo name="시트테스트용-style 733" showFirstColumn="1" showLastColumn="1" showRowStripes="1" showColumnStripes="0"/>
</table>
</file>

<file path=xl/tables/table581.xml><?xml version="1.0" encoding="utf-8"?>
<table xmlns="http://schemas.openxmlformats.org/spreadsheetml/2006/main" id="3227" name="Table_3227" displayName="Table_3227" ref="J5273:J5277" headerRowCount="0" totalsRowShown="0">
  <tableColumns count="1">
    <tableColumn id="1" name="Column1"/>
  </tableColumns>
  <tableStyleInfo name="시트테스트용-style 734" showFirstColumn="1" showLastColumn="1" showRowStripes="1" showColumnStripes="0"/>
</table>
</file>

<file path=xl/tables/table582.xml><?xml version="1.0" encoding="utf-8"?>
<table xmlns="http://schemas.openxmlformats.org/spreadsheetml/2006/main" id="3228" name="Table_3228" displayName="Table_3228" ref="J5278:K5282" headerRowCount="0" totalsRowShown="0">
  <tableColumns count="2">
    <tableColumn id="1" name="Column1"/>
    <tableColumn id="2" name="Column2"/>
  </tableColumns>
  <tableStyleInfo name="시트테스트용-style 735" showFirstColumn="1" showLastColumn="1" showRowStripes="1" showColumnStripes="0"/>
</table>
</file>

<file path=xl/tables/table583.xml><?xml version="1.0" encoding="utf-8"?>
<table xmlns="http://schemas.openxmlformats.org/spreadsheetml/2006/main" id="2640" name="Table_2640" displayName="Table_2640" ref="I1858:I1869" headerRowCount="0" totalsRowShown="0">
  <tableColumns count="1">
    <tableColumn id="1" name="Column1"/>
  </tableColumns>
  <tableStyleInfo name="시트테스트용-style 147" showFirstColumn="1" showLastColumn="1" showRowStripes="1" showColumnStripes="0"/>
</table>
</file>

<file path=xl/tables/table584.xml><?xml version="1.0" encoding="utf-8"?>
<table xmlns="http://schemas.openxmlformats.org/spreadsheetml/2006/main" id="3229" name="Table_3229" displayName="Table_3229" ref="J5293:J5322" headerRowCount="0" totalsRowShown="0">
  <tableColumns count="1">
    <tableColumn id="1" name="Column1"/>
  </tableColumns>
  <tableStyleInfo name="시트테스트용-style 736" showFirstColumn="1" showLastColumn="1" showRowStripes="1" showColumnStripes="0"/>
</table>
</file>

<file path=xl/tables/table585.xml><?xml version="1.0" encoding="utf-8"?>
<table xmlns="http://schemas.openxmlformats.org/spreadsheetml/2006/main" id="2639" name="Table_2639" displayName="Table_2639" ref="J1855:J1859" headerRowCount="0" totalsRowShown="0">
  <tableColumns count="1">
    <tableColumn id="1" name="Column1"/>
  </tableColumns>
  <tableStyleInfo name="시트테스트용-style 146" showFirstColumn="1" showLastColumn="1" showRowStripes="1" showColumnStripes="0"/>
</table>
</file>

<file path=xl/tables/table586.xml><?xml version="1.0" encoding="utf-8"?>
<table xmlns="http://schemas.openxmlformats.org/spreadsheetml/2006/main" id="3230" name="Table_3230" displayName="Table_3230" ref="J5323:M532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37" showFirstColumn="1" showLastColumn="1" showRowStripes="1" showColumnStripes="0"/>
</table>
</file>

<file path=xl/tables/table587.xml><?xml version="1.0" encoding="utf-8"?>
<table xmlns="http://schemas.openxmlformats.org/spreadsheetml/2006/main" id="2638" name="Table_2638" displayName="Table_2638" ref="J1850:K1854" headerRowCount="0" totalsRowShown="0">
  <tableColumns count="2">
    <tableColumn id="1" name="Column1"/>
    <tableColumn id="2" name="Column2"/>
  </tableColumns>
  <tableStyleInfo name="시트테스트용-style 145" showFirstColumn="1" showLastColumn="1" showRowStripes="1" showColumnStripes="0"/>
</table>
</file>

<file path=xl/tables/table588.xml><?xml version="1.0" encoding="utf-8"?>
<table xmlns="http://schemas.openxmlformats.org/spreadsheetml/2006/main" id="3231" name="Table_3231" displayName="Table_3231" ref="J5328:M533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38" showFirstColumn="1" showLastColumn="1" showRowStripes="1" showColumnStripes="0"/>
</table>
</file>

<file path=xl/tables/table589.xml><?xml version="1.0" encoding="utf-8"?>
<table xmlns="http://schemas.openxmlformats.org/spreadsheetml/2006/main" id="2637" name="Table_2637" displayName="Table_2637" ref="I1847:I1849" headerRowCount="0" totalsRowShown="0">
  <tableColumns count="1">
    <tableColumn id="1" name="Column1"/>
  </tableColumns>
  <tableStyleInfo name="시트테스트용-style 144" showFirstColumn="1" showLastColumn="1" showRowStripes="1" showColumnStripes="0"/>
</table>
</file>

<file path=xl/tables/table590.xml><?xml version="1.0" encoding="utf-8"?>
<table xmlns="http://schemas.openxmlformats.org/spreadsheetml/2006/main" id="3232" name="Table_3232" displayName="Table_3232" ref="J5331:M533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39" showFirstColumn="1" showLastColumn="1" showRowStripes="1" showColumnStripes="0"/>
</table>
</file>

<file path=xl/tables/table591.xml><?xml version="1.0" encoding="utf-8"?>
<table xmlns="http://schemas.openxmlformats.org/spreadsheetml/2006/main" id="3178" name="Table_3178" displayName="Table_3178" ref="I4903:I4905" headerRowCount="0" totalsRowShown="0">
  <tableColumns count="1">
    <tableColumn id="1" name="Column1"/>
  </tableColumns>
  <tableStyleInfo name="시트테스트용-style 685" showFirstColumn="1" showLastColumn="1" showRowStripes="1" showColumnStripes="0"/>
</table>
</file>

<file path=xl/tables/table592.xml><?xml version="1.0" encoding="utf-8"?>
<table xmlns="http://schemas.openxmlformats.org/spreadsheetml/2006/main" id="3179" name="Table_3179" displayName="Table_3179" ref="J4903:K4903" headerRowCount="0" totalsRowShown="0">
  <tableColumns count="2">
    <tableColumn id="1" name="Column1"/>
    <tableColumn id="2" name="Column2"/>
  </tableColumns>
  <tableStyleInfo name="시트테스트용-style 686" showFirstColumn="1" showLastColumn="1" showRowStripes="1" showColumnStripes="0"/>
</table>
</file>

<file path=xl/tables/table593.xml><?xml version="1.0" encoding="utf-8"?>
<table xmlns="http://schemas.openxmlformats.org/spreadsheetml/2006/main" id="3180" name="Table_3180" displayName="Table_3180" ref="I4906:I4907" headerRowCount="0" totalsRowShown="0">
  <tableColumns count="1">
    <tableColumn id="1" name="Column1"/>
  </tableColumns>
  <tableStyleInfo name="시트테스트용-style 687" showFirstColumn="1" showLastColumn="1" showRowStripes="1" showColumnStripes="0"/>
</table>
</file>

<file path=xl/tables/table594.xml><?xml version="1.0" encoding="utf-8"?>
<table xmlns="http://schemas.openxmlformats.org/spreadsheetml/2006/main" id="3181" name="Table_3181" displayName="Table_3181" ref="J4911:J4917" headerRowCount="0" totalsRowShown="0">
  <tableColumns count="1">
    <tableColumn id="1" name="Column1"/>
  </tableColumns>
  <tableStyleInfo name="시트테스트용-style 688" showFirstColumn="1" showLastColumn="1" showRowStripes="1" showColumnStripes="0"/>
</table>
</file>

<file path=xl/tables/table595.xml><?xml version="1.0" encoding="utf-8"?>
<table xmlns="http://schemas.openxmlformats.org/spreadsheetml/2006/main" id="3182" name="Table_3182" displayName="Table_3182" ref="I4913:I4917" headerRowCount="0" totalsRowShown="0">
  <tableColumns count="1">
    <tableColumn id="1" name="Column1"/>
  </tableColumns>
  <tableStyleInfo name="시트테스트용-style 689" showFirstColumn="1" showLastColumn="1" showRowStripes="1" showColumnStripes="0"/>
</table>
</file>

<file path=xl/tables/table596.xml><?xml version="1.0" encoding="utf-8"?>
<table xmlns="http://schemas.openxmlformats.org/spreadsheetml/2006/main" id="3183" name="Table_3183" displayName="Table_3183" ref="I4918:I4922" headerRowCount="0" totalsRowShown="0">
  <tableColumns count="1">
    <tableColumn id="1" name="Column1"/>
  </tableColumns>
  <tableStyleInfo name="시트테스트용-style 690" showFirstColumn="1" showLastColumn="1" showRowStripes="1" showColumnStripes="0"/>
</table>
</file>

<file path=xl/tables/table597.xml><?xml version="1.0" encoding="utf-8"?>
<table xmlns="http://schemas.openxmlformats.org/spreadsheetml/2006/main" id="3184" name="Table_3184" displayName="Table_3184" ref="J4918:J4932" headerRowCount="0" totalsRowShown="0">
  <tableColumns count="1">
    <tableColumn id="1" name="Column1"/>
  </tableColumns>
  <tableStyleInfo name="시트테스트용-style 691" showFirstColumn="1" showLastColumn="1" showRowStripes="1" showColumnStripes="0"/>
</table>
</file>

<file path=xl/tables/table598.xml><?xml version="1.0" encoding="utf-8"?>
<table xmlns="http://schemas.openxmlformats.org/spreadsheetml/2006/main" id="3185" name="Table_3185" displayName="Table_3185" ref="I4923:I4927" headerRowCount="0" totalsRowShown="0">
  <tableColumns count="1">
    <tableColumn id="1" name="Column1"/>
  </tableColumns>
  <tableStyleInfo name="시트테스트용-style 692" showFirstColumn="1" showLastColumn="1" showRowStripes="1" showColumnStripes="0"/>
</table>
</file>

<file path=xl/tables/table599.xml><?xml version="1.0" encoding="utf-8"?>
<table xmlns="http://schemas.openxmlformats.org/spreadsheetml/2006/main" id="2595" name="Table_2595" displayName="Table_2595" ref="I1638:I1642" headerRowCount="0" totalsRowShown="0">
  <tableColumns count="1">
    <tableColumn id="1" name="Column1"/>
  </tableColumns>
  <tableStyleInfo name="시트테스트용-style 102" showFirstColumn="1" showLastColumn="1" showRowStripes="1" showColumnStripes="0"/>
</table>
</file>

<file path=xl/tables/table600.xml><?xml version="1.0" encoding="utf-8"?>
<table xmlns="http://schemas.openxmlformats.org/spreadsheetml/2006/main" id="2594" name="Table_2594" displayName="Table_2594" ref="J1633:K1637" headerRowCount="0" totalsRowShown="0">
  <tableColumns count="2">
    <tableColumn id="1" name="Column1"/>
    <tableColumn id="2" name="Column2"/>
  </tableColumns>
  <tableStyleInfo name="시트테스트용-style 101" showFirstColumn="1" showLastColumn="1" showRowStripes="1" showColumnStripes="0"/>
</table>
</file>

<file path=xl/tables/table601.xml><?xml version="1.0" encoding="utf-8"?>
<table xmlns="http://schemas.openxmlformats.org/spreadsheetml/2006/main" id="2589" name="Table_2589" displayName="Table_2589" ref="I1608:I1612" headerRowCount="0" totalsRowShown="0">
  <tableColumns count="1">
    <tableColumn id="1" name="Column1"/>
  </tableColumns>
  <tableStyleInfo name="시트테스트용-style 96" showFirstColumn="1" showLastColumn="1" showRowStripes="1" showColumnStripes="0"/>
</table>
</file>

<file path=xl/tables/table602.xml><?xml version="1.0" encoding="utf-8"?>
<table xmlns="http://schemas.openxmlformats.org/spreadsheetml/2006/main" id="2588" name="Table_2588" displayName="Table_2588" ref="I1603:I1604" headerRowCount="0" totalsRowShown="0">
  <tableColumns count="1">
    <tableColumn id="1" name="Column1"/>
  </tableColumns>
  <tableStyleInfo name="시트테스트용-style 95" showFirstColumn="1" showLastColumn="1" showRowStripes="1" showColumnStripes="0"/>
</table>
</file>

<file path=xl/tables/table603.xml><?xml version="1.0" encoding="utf-8"?>
<table xmlns="http://schemas.openxmlformats.org/spreadsheetml/2006/main" id="2587" name="Table_2587" displayName="Table_2587" ref="I1598:I1600" headerRowCount="0" totalsRowShown="0">
  <tableColumns count="1">
    <tableColumn id="1" name="Column1"/>
  </tableColumns>
  <tableStyleInfo name="시트테스트용-style 94" showFirstColumn="1" showLastColumn="1" showRowStripes="1" showColumnStripes="0"/>
</table>
</file>

<file path=xl/tables/table604.xml><?xml version="1.0" encoding="utf-8"?>
<table xmlns="http://schemas.openxmlformats.org/spreadsheetml/2006/main" id="2586" name="Table_2586" displayName="Table_2586" ref="J1593:J1622" headerRowCount="0" totalsRowShown="0">
  <tableColumns count="1">
    <tableColumn id="1" name="Column1"/>
  </tableColumns>
  <tableStyleInfo name="시트테스트용-style 93" showFirstColumn="1" showLastColumn="1" showRowStripes="1" showColumnStripes="0"/>
</table>
</file>

<file path=xl/tables/table605.xml><?xml version="1.0" encoding="utf-8"?>
<table xmlns="http://schemas.openxmlformats.org/spreadsheetml/2006/main" id="2593" name="Table_2593" displayName="Table_2593" ref="I1628:I1630" headerRowCount="0" totalsRowShown="0">
  <tableColumns count="1">
    <tableColumn id="1" name="Column1"/>
  </tableColumns>
  <tableStyleInfo name="시트테스트용-style 100" showFirstColumn="1" showLastColumn="1" showRowStripes="1" showColumnStripes="0"/>
</table>
</file>

<file path=xl/tables/table606.xml><?xml version="1.0" encoding="utf-8"?>
<table xmlns="http://schemas.openxmlformats.org/spreadsheetml/2006/main" id="2592" name="Table_2592" displayName="Table_2592" ref="L1623:M1747" headerRowCount="0" totalsRowShown="0">
  <tableColumns count="2">
    <tableColumn id="1" name="Column1"/>
    <tableColumn id="2" name="Column2"/>
  </tableColumns>
  <tableStyleInfo name="시트테스트용-style 99" showFirstColumn="1" showLastColumn="1" showRowStripes="1" showColumnStripes="0"/>
</table>
</file>

<file path=xl/tables/table607.xml><?xml version="1.0" encoding="utf-8"?>
<table xmlns="http://schemas.openxmlformats.org/spreadsheetml/2006/main" id="2591" name="Table_2591" displayName="Table_2591" ref="J1623:K1627" headerRowCount="0" totalsRowShown="0">
  <tableColumns count="2">
    <tableColumn id="1" name="Column1"/>
    <tableColumn id="2" name="Column2"/>
  </tableColumns>
  <tableStyleInfo name="시트테스트용-style 98" showFirstColumn="1" showLastColumn="1" showRowStripes="1" showColumnStripes="0"/>
</table>
</file>

<file path=xl/tables/table608.xml><?xml version="1.0" encoding="utf-8"?>
<table xmlns="http://schemas.openxmlformats.org/spreadsheetml/2006/main" id="2590" name="Table_2590" displayName="Table_2590" ref="I1613:I1614" headerRowCount="0" totalsRowShown="0">
  <tableColumns count="1">
    <tableColumn id="1" name="Column1"/>
  </tableColumns>
  <tableStyleInfo name="시트테스트용-style 97" showFirstColumn="1" showLastColumn="1" showRowStripes="1" showColumnStripes="0"/>
</table>
</file>

<file path=xl/tables/table609.xml><?xml version="1.0" encoding="utf-8"?>
<table xmlns="http://schemas.openxmlformats.org/spreadsheetml/2006/main" id="3176" name="Table_3176" displayName="Table_3176" ref="I4888:I4892" headerRowCount="0" totalsRowShown="0">
  <tableColumns count="1">
    <tableColumn id="1" name="Column1"/>
  </tableColumns>
  <tableStyleInfo name="시트테스트용-style 683" showFirstColumn="1" showLastColumn="1" showRowStripes="1" showColumnStripes="0"/>
</table>
</file>

<file path=xl/tables/table610.xml><?xml version="1.0" encoding="utf-8"?>
<table xmlns="http://schemas.openxmlformats.org/spreadsheetml/2006/main" id="3177" name="Table_3177" displayName="Table_3177" ref="I4893:I4897" headerRowCount="0" totalsRowShown="0">
  <tableColumns count="1">
    <tableColumn id="1" name="Column1"/>
  </tableColumns>
  <tableStyleInfo name="시트테스트용-style 684" showFirstColumn="1" showLastColumn="1" showRowStripes="1" showColumnStripes="0"/>
</table>
</file>

<file path=xl/tables/table611.xml><?xml version="1.0" encoding="utf-8"?>
<table xmlns="http://schemas.openxmlformats.org/spreadsheetml/2006/main" id="3167" name="Table_3167" displayName="Table_3167" ref="J4783:K4787" headerRowCount="0" totalsRowShown="0">
  <tableColumns count="2">
    <tableColumn id="1" name="Column1"/>
    <tableColumn id="2" name="Column2"/>
  </tableColumns>
  <tableStyleInfo name="시트테스트용-style 674" showFirstColumn="1" showLastColumn="1" showRowStripes="1" showColumnStripes="0"/>
</table>
</file>

<file path=xl/tables/table612.xml><?xml version="1.0" encoding="utf-8"?>
<table xmlns="http://schemas.openxmlformats.org/spreadsheetml/2006/main" id="3168" name="Table_3168" displayName="Table_3168" ref="J4793:K4796" headerRowCount="0" totalsRowShown="0">
  <tableColumns count="2">
    <tableColumn id="1" name="Column1"/>
    <tableColumn id="2" name="Column2"/>
  </tableColumns>
  <tableStyleInfo name="시트테스트용-style 675" showFirstColumn="1" showLastColumn="1" showRowStripes="1" showColumnStripes="0"/>
</table>
</file>

<file path=xl/tables/table613.xml><?xml version="1.0" encoding="utf-8"?>
<table xmlns="http://schemas.openxmlformats.org/spreadsheetml/2006/main" id="3169" name="Table_3169" displayName="Table_3169" ref="J4808:K4808" headerRowCount="0" totalsRowShown="0">
  <tableColumns count="2">
    <tableColumn id="1" name="Column1"/>
    <tableColumn id="2" name="Column2"/>
  </tableColumns>
  <tableStyleInfo name="시트테스트용-style 676" showFirstColumn="1" showLastColumn="1" showRowStripes="1" showColumnStripes="0"/>
</table>
</file>

<file path=xl/tables/table614.xml><?xml version="1.0" encoding="utf-8"?>
<table xmlns="http://schemas.openxmlformats.org/spreadsheetml/2006/main" id="3170" name="Table_3170" displayName="Table_3170" ref="J4813:K4817" headerRowCount="0" totalsRowShown="0">
  <tableColumns count="2">
    <tableColumn id="1" name="Column1"/>
    <tableColumn id="2" name="Column2"/>
  </tableColumns>
  <tableStyleInfo name="시트테스트용-style 677" showFirstColumn="1" showLastColumn="1" showRowStripes="1" showColumnStripes="0"/>
</table>
</file>

<file path=xl/tables/table615.xml><?xml version="1.0" encoding="utf-8"?>
<table xmlns="http://schemas.openxmlformats.org/spreadsheetml/2006/main" id="3171" name="Table_3171" displayName="Table_3171" ref="J4823:K4824" headerRowCount="0" totalsRowShown="0">
  <tableColumns count="2">
    <tableColumn id="1" name="Column1"/>
    <tableColumn id="2" name="Column2"/>
  </tableColumns>
  <tableStyleInfo name="시트테스트용-style 678" showFirstColumn="1" showLastColumn="1" showRowStripes="1" showColumnStripes="0"/>
</table>
</file>

<file path=xl/tables/table616.xml><?xml version="1.0" encoding="utf-8"?>
<table xmlns="http://schemas.openxmlformats.org/spreadsheetml/2006/main" id="3172" name="Table_3172" displayName="Table_3172" ref="J4828:J4857" headerRowCount="0" totalsRowShown="0">
  <tableColumns count="1">
    <tableColumn id="1" name="Column1"/>
  </tableColumns>
  <tableStyleInfo name="시트테스트용-style 679" showFirstColumn="1" showLastColumn="1" showRowStripes="1" showColumnStripes="0"/>
</table>
</file>

<file path=xl/tables/table617.xml><?xml version="1.0" encoding="utf-8"?>
<table xmlns="http://schemas.openxmlformats.org/spreadsheetml/2006/main" id="3173" name="Table_3173" displayName="Table_3173" ref="J4858:K4862" headerRowCount="0" totalsRowShown="0">
  <tableColumns count="2">
    <tableColumn id="1" name="Column1"/>
    <tableColumn id="2" name="Column2"/>
  </tableColumns>
  <tableStyleInfo name="시트테스트용-style 680" showFirstColumn="1" showLastColumn="1" showRowStripes="1" showColumnStripes="0"/>
</table>
</file>

<file path=xl/tables/table618.xml><?xml version="1.0" encoding="utf-8"?>
<table xmlns="http://schemas.openxmlformats.org/spreadsheetml/2006/main" id="3174" name="Table_3174" displayName="Table_3174" ref="L4858:M4992" headerRowCount="0" totalsRowShown="0">
  <tableColumns count="2">
    <tableColumn id="1" name="Column1"/>
    <tableColumn id="2" name="Column2"/>
  </tableColumns>
  <tableStyleInfo name="시트테스트용-style 681" showFirstColumn="1" showLastColumn="1" showRowStripes="1" showColumnStripes="0"/>
</table>
</file>

<file path=xl/tables/table619.xml><?xml version="1.0" encoding="utf-8"?>
<table xmlns="http://schemas.openxmlformats.org/spreadsheetml/2006/main" id="3175" name="Table_3175" displayName="Table_3175" ref="J4868:K4871" headerRowCount="0" totalsRowShown="0">
  <tableColumns count="2">
    <tableColumn id="1" name="Column1"/>
    <tableColumn id="2" name="Column2"/>
  </tableColumns>
  <tableStyleInfo name="시트테스트용-style 682" showFirstColumn="1" showLastColumn="1" showRowStripes="1" showColumnStripes="0"/>
</table>
</file>

<file path=xl/tables/table620.xml><?xml version="1.0" encoding="utf-8"?>
<table xmlns="http://schemas.openxmlformats.org/spreadsheetml/2006/main" id="2585" name="Table_2585" displayName="Table_2585" ref="I1578:I1582" headerRowCount="0" totalsRowShown="0">
  <tableColumns count="1">
    <tableColumn id="1" name="Column1"/>
  </tableColumns>
  <tableStyleInfo name="시트테스트용-style 92" showFirstColumn="1" showLastColumn="1" showRowStripes="1" showColumnStripes="0"/>
</table>
</file>

<file path=xl/tables/table621.xml><?xml version="1.0" encoding="utf-8"?>
<table xmlns="http://schemas.openxmlformats.org/spreadsheetml/2006/main" id="2584" name="Table_2584" displayName="Table_2584" ref="J1573:K1573" headerRowCount="0" totalsRowShown="0">
  <tableColumns count="2">
    <tableColumn id="1" name="Column1"/>
    <tableColumn id="2" name="Column2"/>
  </tableColumns>
  <tableStyleInfo name="시트테스트용-style 91" showFirstColumn="1" showLastColumn="1" showRowStripes="1" showColumnStripes="0"/>
</table>
</file>

<file path=xl/tables/table622.xml><?xml version="1.0" encoding="utf-8"?>
<table xmlns="http://schemas.openxmlformats.org/spreadsheetml/2006/main" id="2583" name="Table_2583" displayName="Table_2583" ref="I1573:I1574" headerRowCount="0" totalsRowShown="0">
  <tableColumns count="1">
    <tableColumn id="1" name="Column1"/>
  </tableColumns>
  <tableStyleInfo name="시트테스트용-style 90" showFirstColumn="1" showLastColumn="1" showRowStripes="1" showColumnStripes="0"/>
</table>
</file>

<file path=xl/tables/table623.xml><?xml version="1.0" encoding="utf-8"?>
<table xmlns="http://schemas.openxmlformats.org/spreadsheetml/2006/main" id="2578" name="Table_2578" displayName="Table_2578" ref="J1518:K1521" headerRowCount="0" totalsRowShown="0">
  <tableColumns count="2">
    <tableColumn id="1" name="Column1"/>
    <tableColumn id="2" name="Column2"/>
  </tableColumns>
  <tableStyleInfo name="시트테스트용-style 85" showFirstColumn="1" showLastColumn="1" showRowStripes="1" showColumnStripes="0"/>
</table>
</file>

<file path=xl/tables/table624.xml><?xml version="1.0" encoding="utf-8"?>
<table xmlns="http://schemas.openxmlformats.org/spreadsheetml/2006/main" id="2577" name="Table_2577" displayName="Table_2577" ref="I1518:I1522" headerRowCount="0" totalsRowShown="0">
  <tableColumns count="1">
    <tableColumn id="1" name="Column1"/>
  </tableColumns>
  <tableStyleInfo name="시트테스트용-style 84" showFirstColumn="1" showLastColumn="1" showRowStripes="1" showColumnStripes="0"/>
</table>
</file>

<file path=xl/tables/table625.xml><?xml version="1.0" encoding="utf-8"?>
<table xmlns="http://schemas.openxmlformats.org/spreadsheetml/2006/main" id="2576" name="Table_2576" displayName="Table_2576" ref="L1513:L1521" headerRowCount="0" totalsRowShown="0">
  <tableColumns count="1">
    <tableColumn id="1" name="Column1"/>
  </tableColumns>
  <tableStyleInfo name="시트테스트용-style 83" showFirstColumn="1" showLastColumn="1" showRowStripes="1" showColumnStripes="0"/>
</table>
</file>

<file path=xl/tables/table626.xml><?xml version="1.0" encoding="utf-8"?>
<table xmlns="http://schemas.openxmlformats.org/spreadsheetml/2006/main" id="2582" name="Table_2582" displayName="Table_2582" ref="J1558:K1561" headerRowCount="0" totalsRowShown="0">
  <tableColumns count="2">
    <tableColumn id="1" name="Column1"/>
    <tableColumn id="2" name="Column2"/>
  </tableColumns>
  <tableStyleInfo name="시트테스트용-style 89" showFirstColumn="1" showLastColumn="1" showRowStripes="1" showColumnStripes="0"/>
</table>
</file>

<file path=xl/tables/table627.xml><?xml version="1.0" encoding="utf-8"?>
<table xmlns="http://schemas.openxmlformats.org/spreadsheetml/2006/main" id="2581" name="Table_2581" displayName="Table_2581" ref="I1553:I1557" headerRowCount="0" totalsRowShown="0">
  <tableColumns count="1">
    <tableColumn id="1" name="Column1"/>
  </tableColumns>
  <tableStyleInfo name="시트테스트용-style 88" showFirstColumn="1" showLastColumn="1" showRowStripes="1" showColumnStripes="0"/>
</table>
</file>

<file path=xl/tables/table628.xml><?xml version="1.0" encoding="utf-8"?>
<table xmlns="http://schemas.openxmlformats.org/spreadsheetml/2006/main" id="2580" name="Table_2580" displayName="Table_2580" ref="L1528:M1622" headerRowCount="0" totalsRowShown="0">
  <tableColumns count="2">
    <tableColumn id="1" name="Column1"/>
    <tableColumn id="2" name="Column2"/>
  </tableColumns>
  <tableStyleInfo name="시트테스트용-style 87" showFirstColumn="1" showLastColumn="1" showRowStripes="1" showColumnStripes="0"/>
</table>
</file>

<file path=xl/tables/table629.xml><?xml version="1.0" encoding="utf-8"?>
<table xmlns="http://schemas.openxmlformats.org/spreadsheetml/2006/main" id="2579" name="Table_2579" displayName="Table_2579" ref="J1528:J1532" headerRowCount="0" totalsRowShown="0">
  <tableColumns count="1">
    <tableColumn id="1" name="Column1"/>
  </tableColumns>
  <tableStyleInfo name="시트테스트용-style 86" showFirstColumn="1" showLastColumn="1" showRowStripes="1" showColumnStripes="0"/>
</table>
</file>

<file path=xl/tables/table630.xml><?xml version="1.0" encoding="utf-8"?>
<table xmlns="http://schemas.openxmlformats.org/spreadsheetml/2006/main" id="3166" name="Table_3166" displayName="Table_3166" ref="L4763:M4857" headerRowCount="0" totalsRowShown="0">
  <tableColumns count="2">
    <tableColumn id="1" name="Column1"/>
    <tableColumn id="2" name="Column2"/>
  </tableColumns>
  <tableStyleInfo name="시트테스트용-style 673" showFirstColumn="1" showLastColumn="1" showRowStripes="1" showColumnStripes="0"/>
</table>
</file>

<file path=xl/tables/table631.xml><?xml version="1.0" encoding="utf-8"?>
<table xmlns="http://schemas.openxmlformats.org/spreadsheetml/2006/main" id="3200" name="Table_3200" displayName="Table_3200" ref="J5013:M501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07" showFirstColumn="1" showLastColumn="1" showRowStripes="1" showColumnStripes="0"/>
</table>
</file>

<file path=xl/tables/table632.xml><?xml version="1.0" encoding="utf-8"?>
<table xmlns="http://schemas.openxmlformats.org/spreadsheetml/2006/main" id="3201" name="Table_3201" displayName="Table_3201" ref="J5016:M501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08" showFirstColumn="1" showLastColumn="1" showRowStripes="1" showColumnStripes="0"/>
</table>
</file>

<file path=xl/tables/table633.xml><?xml version="1.0" encoding="utf-8"?>
<table xmlns="http://schemas.openxmlformats.org/spreadsheetml/2006/main" id="3202" name="Table_3202" displayName="Table_3202" ref="L5018:M5037" headerRowCount="0" totalsRowShown="0">
  <tableColumns count="2">
    <tableColumn id="1" name="Column1"/>
    <tableColumn id="2" name="Column2"/>
  </tableColumns>
  <tableStyleInfo name="시트테스트용-style 709" showFirstColumn="1" showLastColumn="1" showRowStripes="1" showColumnStripes="0"/>
</table>
</file>

<file path=xl/tables/table634.xml><?xml version="1.0" encoding="utf-8"?>
<table xmlns="http://schemas.openxmlformats.org/spreadsheetml/2006/main" id="3203" name="Table_3203" displayName="Table_3203" ref="J5028:K5030" headerRowCount="0" totalsRowShown="0">
  <tableColumns count="2">
    <tableColumn id="1" name="Column1"/>
    <tableColumn id="2" name="Column2"/>
  </tableColumns>
  <tableStyleInfo name="시트테스트용-style 710" showFirstColumn="1" showLastColumn="1" showRowStripes="1" showColumnStripes="0"/>
</table>
</file>

<file path=xl/tables/table635.xml><?xml version="1.0" encoding="utf-8"?>
<table xmlns="http://schemas.openxmlformats.org/spreadsheetml/2006/main" id="3204" name="Table_3204" displayName="Table_3204" ref="J5031:J5037" headerRowCount="0" totalsRowShown="0">
  <tableColumns count="1">
    <tableColumn id="1" name="Column1"/>
  </tableColumns>
  <tableStyleInfo name="시트테스트용-style 711" showFirstColumn="1" showLastColumn="1" showRowStripes="1" showColumnStripes="0"/>
</table>
</file>

<file path=xl/tables/table636.xml><?xml version="1.0" encoding="utf-8"?>
<table xmlns="http://schemas.openxmlformats.org/spreadsheetml/2006/main" id="3205" name="Table_3205" displayName="Table_3205" ref="J5038:K5039" headerRowCount="0" totalsRowShown="0">
  <tableColumns count="2">
    <tableColumn id="1" name="Column1"/>
    <tableColumn id="2" name="Column2"/>
  </tableColumns>
  <tableStyleInfo name="시트테스트용-style 712" showFirstColumn="1" showLastColumn="1" showRowStripes="1" showColumnStripes="0"/>
</table>
</file>

<file path=xl/tables/table637.xml><?xml version="1.0" encoding="utf-8"?>
<table xmlns="http://schemas.openxmlformats.org/spreadsheetml/2006/main" id="2611" name="Table_2611" displayName="Table_2611" ref="L1753:M1753" headerRowCount="0" totalsRowShown="0">
  <tableColumns count="2">
    <tableColumn id="1" name="Column1"/>
    <tableColumn id="2" name="Column2"/>
  </tableColumns>
  <tableStyleInfo name="시트테스트용-style 118" showFirstColumn="1" showLastColumn="1" showRowStripes="1" showColumnStripes="0"/>
</table>
</file>

<file path=xl/tables/table638.xml><?xml version="1.0" encoding="utf-8"?>
<table xmlns="http://schemas.openxmlformats.org/spreadsheetml/2006/main" id="2610" name="Table_2610" displayName="Table_2610" ref="J1748:M174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17" showFirstColumn="1" showLastColumn="1" showRowStripes="1" showColumnStripes="0"/>
</table>
</file>

<file path=xl/tables/table639.xml><?xml version="1.0" encoding="utf-8"?>
<table xmlns="http://schemas.openxmlformats.org/spreadsheetml/2006/main" id="2609" name="Table_2609" displayName="Table_2609" ref="I1748:I1763" headerRowCount="0" totalsRowShown="0">
  <tableColumns count="1">
    <tableColumn id="1" name="Column1"/>
  </tableColumns>
  <tableStyleInfo name="시트테스트용-style 116" showFirstColumn="1" showLastColumn="1" showRowStripes="1" showColumnStripes="0"/>
</table>
</file>

<file path=xl/tables/table640.xml><?xml version="1.0" encoding="utf-8"?>
<table xmlns="http://schemas.openxmlformats.org/spreadsheetml/2006/main" id="2608" name="Table_2608" displayName="Table_2608" ref="I1743:I1744" headerRowCount="0" totalsRowShown="0">
  <tableColumns count="1">
    <tableColumn id="1" name="Column1"/>
  </tableColumns>
  <tableStyleInfo name="시트테스트용-style 115" showFirstColumn="1" showLastColumn="1" showRowStripes="1" showColumnStripes="0"/>
</table>
</file>

<file path=xl/tables/table641.xml><?xml version="1.0" encoding="utf-8"?>
<table xmlns="http://schemas.openxmlformats.org/spreadsheetml/2006/main" id="2615" name="Table_2615" displayName="Table_2615" ref="J1762:M176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22" showFirstColumn="1" showLastColumn="1" showRowStripes="1" showColumnStripes="0"/>
</table>
</file>

<file path=xl/tables/table642.xml><?xml version="1.0" encoding="utf-8"?>
<table xmlns="http://schemas.openxmlformats.org/spreadsheetml/2006/main" id="2614" name="Table_2614" displayName="Table_2614" ref="J1759:M1761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21" showFirstColumn="1" showLastColumn="1" showRowStripes="1" showColumnStripes="0"/>
</table>
</file>

<file path=xl/tables/table643.xml><?xml version="1.0" encoding="utf-8"?>
<table xmlns="http://schemas.openxmlformats.org/spreadsheetml/2006/main" id="2613" name="Table_2613" displayName="Table_2613" ref="J1757:M175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20" showFirstColumn="1" showLastColumn="1" showRowStripes="1" showColumnStripes="0"/>
</table>
</file>

<file path=xl/tables/table644.xml><?xml version="1.0" encoding="utf-8"?>
<table xmlns="http://schemas.openxmlformats.org/spreadsheetml/2006/main" id="2612" name="Table_2612" displayName="Table_2612" ref="J1754:M1756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19" showFirstColumn="1" showLastColumn="1" showRowStripes="1" showColumnStripes="0"/>
</table>
</file>

<file path=xl/tables/table645.xml><?xml version="1.0" encoding="utf-8"?>
<table xmlns="http://schemas.openxmlformats.org/spreadsheetml/2006/main" id="2607" name="Table_2607" displayName="Table_2607" ref="J1718:J1747" headerRowCount="0" totalsRowShown="0">
  <tableColumns count="1">
    <tableColumn id="1" name="Column1"/>
  </tableColumns>
  <tableStyleInfo name="시트테스트용-style 114" showFirstColumn="1" showLastColumn="1" showRowStripes="1" showColumnStripes="0"/>
</table>
</file>

<file path=xl/tables/table646.xml><?xml version="1.0" encoding="utf-8"?>
<table xmlns="http://schemas.openxmlformats.org/spreadsheetml/2006/main" id="3196" name="Table_3196" displayName="Table_3196" ref="J5003:M500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03" showFirstColumn="1" showLastColumn="1" showRowStripes="1" showColumnStripes="0"/>
</table>
</file>

<file path=xl/tables/table647.xml><?xml version="1.0" encoding="utf-8"?>
<table xmlns="http://schemas.openxmlformats.org/spreadsheetml/2006/main" id="2606" name="Table_2606" displayName="Table_2606" ref="I1718:I1732" headerRowCount="0" totalsRowShown="0">
  <tableColumns count="1">
    <tableColumn id="1" name="Column1"/>
  </tableColumns>
  <tableStyleInfo name="시트테스트용-style 113" showFirstColumn="1" showLastColumn="1" showRowStripes="1" showColumnStripes="0"/>
</table>
</file>

<file path=xl/tables/table648.xml><?xml version="1.0" encoding="utf-8"?>
<table xmlns="http://schemas.openxmlformats.org/spreadsheetml/2006/main" id="3197" name="Table_3197" displayName="Table_3197" ref="J5006:M500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04" showFirstColumn="1" showLastColumn="1" showRowStripes="1" showColumnStripes="0"/>
</table>
</file>

<file path=xl/tables/table649.xml><?xml version="1.0" encoding="utf-8"?>
<table xmlns="http://schemas.openxmlformats.org/spreadsheetml/2006/main" id="3198" name="Table_3198" displayName="Table_3198" ref="J5008:M501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05" showFirstColumn="1" showLastColumn="1" showRowStripes="1" showColumnStripes="0"/>
</table>
</file>

<file path=xl/tables/table650.xml><?xml version="1.0" encoding="utf-8"?>
<table xmlns="http://schemas.openxmlformats.org/spreadsheetml/2006/main" id="3199" name="Table_3199" displayName="Table_3199" ref="J5011:M501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06" showFirstColumn="1" showLastColumn="1" showRowStripes="1" showColumnStripes="0"/>
</table>
</file>

<file path=xl/tables/table651.xml><?xml version="1.0" encoding="utf-8"?>
<table xmlns="http://schemas.openxmlformats.org/spreadsheetml/2006/main" id="3189" name="Table_3189" displayName="Table_3189" ref="I4943:I4947" headerRowCount="0" totalsRowShown="0">
  <tableColumns count="1">
    <tableColumn id="1" name="Column1"/>
  </tableColumns>
  <tableStyleInfo name="시트테스트용-style 696" showFirstColumn="1" showLastColumn="1" showRowStripes="1" showColumnStripes="0"/>
</table>
</file>

<file path=xl/tables/table652.xml><?xml version="1.0" encoding="utf-8"?>
<table xmlns="http://schemas.openxmlformats.org/spreadsheetml/2006/main" id="3190" name="Table_3190" displayName="Table_3190" ref="J4943:J4947" headerRowCount="0" totalsRowShown="0">
  <tableColumns count="1">
    <tableColumn id="1" name="Column1"/>
  </tableColumns>
  <tableStyleInfo name="시트테스트용-style 697" showFirstColumn="1" showLastColumn="1" showRowStripes="1" showColumnStripes="0"/>
</table>
</file>

<file path=xl/tables/table653.xml><?xml version="1.0" encoding="utf-8"?>
<table xmlns="http://schemas.openxmlformats.org/spreadsheetml/2006/main" id="3191" name="Table_3191" displayName="Table_3191" ref="J4948:K4952" headerRowCount="0" totalsRowShown="0">
  <tableColumns count="2">
    <tableColumn id="1" name="Column1"/>
    <tableColumn id="2" name="Column2"/>
  </tableColumns>
  <tableStyleInfo name="시트테스트용-style 698" showFirstColumn="1" showLastColumn="1" showRowStripes="1" showColumnStripes="0"/>
</table>
</file>

<file path=xl/tables/table654.xml><?xml version="1.0" encoding="utf-8"?>
<table xmlns="http://schemas.openxmlformats.org/spreadsheetml/2006/main" id="3192" name="Table_3192" displayName="Table_3192" ref="J4963:J4992" headerRowCount="0" totalsRowShown="0">
  <tableColumns count="1">
    <tableColumn id="1" name="Column1"/>
  </tableColumns>
  <tableStyleInfo name="시트테스트용-style 699" showFirstColumn="1" showLastColumn="1" showRowStripes="1" showColumnStripes="0"/>
</table>
</file>

<file path=xl/tables/table655.xml><?xml version="1.0" encoding="utf-8"?>
<table xmlns="http://schemas.openxmlformats.org/spreadsheetml/2006/main" id="3193" name="Table_3193" displayName="Table_3193" ref="J4993:M499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00" showFirstColumn="1" showLastColumn="1" showRowStripes="1" showColumnStripes="0"/>
</table>
</file>

<file path=xl/tables/table656.xml><?xml version="1.0" encoding="utf-8"?>
<table xmlns="http://schemas.openxmlformats.org/spreadsheetml/2006/main" id="3194" name="Table_3194" displayName="Table_3194" ref="J4998:M500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01" showFirstColumn="1" showLastColumn="1" showRowStripes="1" showColumnStripes="0"/>
</table>
</file>

<file path=xl/tables/table657.xml><?xml version="1.0" encoding="utf-8"?>
<table xmlns="http://schemas.openxmlformats.org/spreadsheetml/2006/main" id="3195" name="Table_3195" displayName="Table_3195" ref="J5001:M500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02" showFirstColumn="1" showLastColumn="1" showRowStripes="1" showColumnStripes="0"/>
</table>
</file>

<file path=xl/tables/table658.xml><?xml version="1.0" encoding="utf-8"?>
<table xmlns="http://schemas.openxmlformats.org/spreadsheetml/2006/main" id="2605" name="Table_2605" displayName="Table_2605" ref="J1703:K1712" headerRowCount="0" totalsRowShown="0">
  <tableColumns count="2">
    <tableColumn id="1" name="Column1"/>
    <tableColumn id="2" name="Column2"/>
  </tableColumns>
  <tableStyleInfo name="시트테스트용-style 112" showFirstColumn="1" showLastColumn="1" showRowStripes="1" showColumnStripes="0"/>
</table>
</file>

<file path=xl/tables/table659.xml><?xml version="1.0" encoding="utf-8"?>
<table xmlns="http://schemas.openxmlformats.org/spreadsheetml/2006/main" id="2600" name="Table_2600" displayName="Table_2600" ref="I1673:I1677" headerRowCount="0" totalsRowShown="0">
  <tableColumns count="1">
    <tableColumn id="1" name="Column1"/>
  </tableColumns>
  <tableStyleInfo name="시트테스트용-style 107" showFirstColumn="1" showLastColumn="1" showRowStripes="1" showColumnStripes="0"/>
</table>
</file>

<file path=xl/tables/table660.xml><?xml version="1.0" encoding="utf-8"?>
<table xmlns="http://schemas.openxmlformats.org/spreadsheetml/2006/main" id="2599" name="Table_2599" displayName="Table_2599" ref="I1668:I1672" headerRowCount="0" totalsRowShown="0">
  <tableColumns count="1">
    <tableColumn id="1" name="Column1"/>
  </tableColumns>
  <tableStyleInfo name="시트테스트용-style 106" showFirstColumn="1" showLastColumn="1" showRowStripes="1" showColumnStripes="0"/>
</table>
</file>

<file path=xl/tables/table661.xml><?xml version="1.0" encoding="utf-8"?>
<table xmlns="http://schemas.openxmlformats.org/spreadsheetml/2006/main" id="2598" name="Table_2598" displayName="Table_2598" ref="I1663:I1667" headerRowCount="0" totalsRowShown="0">
  <tableColumns count="1">
    <tableColumn id="1" name="Column1"/>
  </tableColumns>
  <tableStyleInfo name="시트테스트용-style 105" showFirstColumn="1" showLastColumn="1" showRowStripes="1" showColumnStripes="0"/>
</table>
</file>

<file path=xl/tables/table662.xml><?xml version="1.0" encoding="utf-8"?>
<table xmlns="http://schemas.openxmlformats.org/spreadsheetml/2006/main" id="2597" name="Table_2597" displayName="Table_2597" ref="J1653:J1672" headerRowCount="0" totalsRowShown="0">
  <tableColumns count="1">
    <tableColumn id="1" name="Column1"/>
  </tableColumns>
  <tableStyleInfo name="시트테스트용-style 104" showFirstColumn="1" showLastColumn="1" showRowStripes="1" showColumnStripes="0"/>
</table>
</file>

<file path=xl/tables/table663.xml><?xml version="1.0" encoding="utf-8"?>
<table xmlns="http://schemas.openxmlformats.org/spreadsheetml/2006/main" id="2604" name="Table_2604" displayName="Table_2604" ref="J1698:J1702" headerRowCount="0" totalsRowShown="0">
  <tableColumns count="1">
    <tableColumn id="1" name="Column1"/>
  </tableColumns>
  <tableStyleInfo name="시트테스트용-style 111" showFirstColumn="1" showLastColumn="1" showRowStripes="1" showColumnStripes="0"/>
</table>
</file>

<file path=xl/tables/table664.xml><?xml version="1.0" encoding="utf-8"?>
<table xmlns="http://schemas.openxmlformats.org/spreadsheetml/2006/main" id="2603" name="Table_2603" displayName="Table_2603" ref="J1688:K1692" headerRowCount="0" totalsRowShown="0">
  <tableColumns count="2">
    <tableColumn id="1" name="Column1"/>
    <tableColumn id="2" name="Column2"/>
  </tableColumns>
  <tableStyleInfo name="시트테스트용-style 110" showFirstColumn="1" showLastColumn="1" showRowStripes="1" showColumnStripes="0"/>
</table>
</file>

<file path=xl/tables/table665.xml><?xml version="1.0" encoding="utf-8"?>
<table xmlns="http://schemas.openxmlformats.org/spreadsheetml/2006/main" id="2602" name="Table_2602" displayName="Table_2602" ref="I1678:I1682" headerRowCount="0" totalsRowShown="0">
  <tableColumns count="1">
    <tableColumn id="1" name="Column1"/>
  </tableColumns>
  <tableStyleInfo name="시트테스트용-style 109" showFirstColumn="1" showLastColumn="1" showRowStripes="1" showColumnStripes="0"/>
</table>
</file>

<file path=xl/tables/table666.xml><?xml version="1.0" encoding="utf-8"?>
<table xmlns="http://schemas.openxmlformats.org/spreadsheetml/2006/main" id="2601" name="Table_2601" displayName="Table_2601" ref="J1673:J1687" headerRowCount="0" totalsRowShown="0">
  <tableColumns count="1">
    <tableColumn id="1" name="Column1"/>
  </tableColumns>
  <tableStyleInfo name="시트테스트용-style 108" showFirstColumn="1" showLastColumn="1" showRowStripes="1" showColumnStripes="0"/>
</table>
</file>

<file path=xl/tables/table667.xml><?xml version="1.0" encoding="utf-8"?>
<table xmlns="http://schemas.openxmlformats.org/spreadsheetml/2006/main" id="2596" name="Table_2596" displayName="Table_2596" ref="J1638:K1642" headerRowCount="0" totalsRowShown="0">
  <tableColumns count="2">
    <tableColumn id="1" name="Column1"/>
    <tableColumn id="2" name="Column2"/>
  </tableColumns>
  <tableStyleInfo name="시트테스트용-style 103" showFirstColumn="1" showLastColumn="1" showRowStripes="1" showColumnStripes="0"/>
</table>
</file>

<file path=xl/tables/table668.xml><?xml version="1.0" encoding="utf-8"?>
<table xmlns="http://schemas.openxmlformats.org/spreadsheetml/2006/main" id="3186" name="Table_3186" displayName="Table_3186" ref="J4933:K4937" headerRowCount="0" totalsRowShown="0">
  <tableColumns count="2">
    <tableColumn id="1" name="Column1"/>
    <tableColumn id="2" name="Column2"/>
  </tableColumns>
  <tableStyleInfo name="시트테스트용-style 693" showFirstColumn="1" showLastColumn="1" showRowStripes="1" showColumnStripes="0"/>
</table>
</file>

<file path=xl/tables/table669.xml><?xml version="1.0" encoding="utf-8"?>
<table xmlns="http://schemas.openxmlformats.org/spreadsheetml/2006/main" id="3187" name="Table_3187" displayName="Table_3187" ref="I4938:I4942" headerRowCount="0" totalsRowShown="0">
  <tableColumns count="1">
    <tableColumn id="1" name="Column1"/>
  </tableColumns>
  <tableStyleInfo name="시트테스트용-style 694" showFirstColumn="1" showLastColumn="1" showRowStripes="1" showColumnStripes="0"/>
</table>
</file>

<file path=xl/tables/table670.xml><?xml version="1.0" encoding="utf-8"?>
<table xmlns="http://schemas.openxmlformats.org/spreadsheetml/2006/main" id="3188" name="Table_3188" displayName="Table_3188" ref="J4938:K4938" headerRowCount="0" totalsRowShown="0">
  <tableColumns count="2">
    <tableColumn id="1" name="Column1"/>
    <tableColumn id="2" name="Column2"/>
  </tableColumns>
  <tableStyleInfo name="시트테스트용-style 695" showFirstColumn="1" showLastColumn="1" showRowStripes="1" showColumnStripes="0"/>
</table>
</file>

<file path=xl/tables/table671.xml><?xml version="1.0" encoding="utf-8"?>
<table xmlns="http://schemas.openxmlformats.org/spreadsheetml/2006/main" id="3256" name="Table_3256" displayName="Table_3256" ref="I5446:I5447" headerRowCount="0" totalsRowShown="0">
  <tableColumns count="1">
    <tableColumn id="1" name="Column1"/>
  </tableColumns>
  <tableStyleInfo name="시트테스트용-style 763" showFirstColumn="1" showLastColumn="1" showRowStripes="1" showColumnStripes="0"/>
</table>
</file>

<file path=xl/tables/table672.xml><?xml version="1.0" encoding="utf-8"?>
<table xmlns="http://schemas.openxmlformats.org/spreadsheetml/2006/main" id="3257" name="Table_3257" displayName="Table_3257" ref="J5453:K5456" headerRowCount="0" totalsRowShown="0">
  <tableColumns count="2">
    <tableColumn id="1" name="Column1"/>
    <tableColumn id="2" name="Column2"/>
  </tableColumns>
  <tableStyleInfo name="시트테스트용-style 764" showFirstColumn="1" showLastColumn="1" showRowStripes="1" showColumnStripes="0"/>
</table>
</file>

<file path=xl/tables/table673.xml><?xml version="1.0" encoding="utf-8"?>
<table xmlns="http://schemas.openxmlformats.org/spreadsheetml/2006/main" id="3258" name="Table_3258" displayName="Table_3258" ref="I5458:I5462" headerRowCount="0" totalsRowShown="0">
  <tableColumns count="1">
    <tableColumn id="1" name="Column1"/>
  </tableColumns>
  <tableStyleInfo name="시트테스트용-style 765" showFirstColumn="1" showLastColumn="1" showRowStripes="1" showColumnStripes="0"/>
</table>
</file>

<file path=xl/tables/table674.xml><?xml version="1.0" encoding="utf-8"?>
<table xmlns="http://schemas.openxmlformats.org/spreadsheetml/2006/main" id="3259" name="Table_3259" displayName="Table_3259" ref="I5463:I5467" headerRowCount="0" totalsRowShown="0">
  <tableColumns count="1">
    <tableColumn id="1" name="Column1"/>
  </tableColumns>
  <tableStyleInfo name="시트테스트용-style 766" showFirstColumn="1" showLastColumn="1" showRowStripes="1" showColumnStripes="0"/>
</table>
</file>

<file path=xl/tables/table675.xml><?xml version="1.0" encoding="utf-8"?>
<table xmlns="http://schemas.openxmlformats.org/spreadsheetml/2006/main" id="3260" name="Table_3260" displayName="Table_3260" ref="J5468:K5468" headerRowCount="0" totalsRowShown="0">
  <tableColumns count="2">
    <tableColumn id="1" name="Column1"/>
    <tableColumn id="2" name="Column2"/>
  </tableColumns>
  <tableStyleInfo name="시트테스트용-style 767" showFirstColumn="1" showLastColumn="1" showRowStripes="1" showColumnStripes="0"/>
</table>
</file>

<file path=xl/tables/table676.xml><?xml version="1.0" encoding="utf-8"?>
<table xmlns="http://schemas.openxmlformats.org/spreadsheetml/2006/main" id="3261" name="Table_3261" displayName="Table_3261" ref="J5473:K5477" headerRowCount="0" totalsRowShown="0">
  <tableColumns count="2">
    <tableColumn id="1" name="Column1"/>
    <tableColumn id="2" name="Column2"/>
  </tableColumns>
  <tableStyleInfo name="시트테스트용-style 768" showFirstColumn="1" showLastColumn="1" showRowStripes="1" showColumnStripes="0"/>
</table>
</file>

<file path=xl/tables/table677.xml><?xml version="1.0" encoding="utf-8"?>
<table xmlns="http://schemas.openxmlformats.org/spreadsheetml/2006/main" id="3262" name="Table_3262" displayName="Table_3262" ref="I5483:I5487" headerRowCount="0" totalsRowShown="0">
  <tableColumns count="1">
    <tableColumn id="1" name="Column1"/>
  </tableColumns>
  <tableStyleInfo name="시트테스트용-style 769" showFirstColumn="1" showLastColumn="1" showRowStripes="1" showColumnStripes="0"/>
</table>
</file>

<file path=xl/tables/table678.xml><?xml version="1.0" encoding="utf-8"?>
<table xmlns="http://schemas.openxmlformats.org/spreadsheetml/2006/main" id="2553" name="Table_2553" displayName="Table_2553" ref="M1368:M1392" headerRowCount="0" totalsRowShown="0">
  <tableColumns count="1">
    <tableColumn id="1" name="Column1"/>
  </tableColumns>
  <tableStyleInfo name="시트테스트용-style 60" showFirstColumn="1" showLastColumn="1" showRowStripes="1" showColumnStripes="0"/>
</table>
</file>

<file path=xl/tables/table679.xml><?xml version="1.0" encoding="utf-8"?>
<table xmlns="http://schemas.openxmlformats.org/spreadsheetml/2006/main" id="3263" name="Table_3263" displayName="Table_3263" ref="J5483:J5487" headerRowCount="0" totalsRowShown="0">
  <tableColumns count="1">
    <tableColumn id="1" name="Column1"/>
  </tableColumns>
  <tableStyleInfo name="시트테스트용-style 770" showFirstColumn="1" showLastColumn="1" showRowStripes="1" showColumnStripes="0"/>
</table>
</file>

<file path=xl/tables/table680.xml><?xml version="1.0" encoding="utf-8"?>
<table xmlns="http://schemas.openxmlformats.org/spreadsheetml/2006/main" id="2552" name="Table_2552" displayName="Table_2552" ref="L1368:L1368" headerRowCount="0" totalsRowShown="0">
  <tableColumns count="1">
    <tableColumn id="1" name="Column1"/>
  </tableColumns>
  <tableStyleInfo name="시트테스트용-style 59" showFirstColumn="1" showLastColumn="1" showRowStripes="1" showColumnStripes="0"/>
</table>
</file>

<file path=xl/tables/table681.xml><?xml version="1.0" encoding="utf-8"?>
<table xmlns="http://schemas.openxmlformats.org/spreadsheetml/2006/main" id="3264" name="Table_3264" displayName="Table_3264" ref="J5488:J5517" headerRowCount="0" totalsRowShown="0">
  <tableColumns count="1">
    <tableColumn id="1" name="Column1"/>
  </tableColumns>
  <tableStyleInfo name="시트테스트용-style 771" showFirstColumn="1" showLastColumn="1" showRowStripes="1" showColumnStripes="0"/>
</table>
</file>

<file path=xl/tables/table682.xml><?xml version="1.0" encoding="utf-8"?>
<table xmlns="http://schemas.openxmlformats.org/spreadsheetml/2006/main" id="2551" name="Table_2551" displayName="Table_2551" ref="J1368:J1387" headerRowCount="0" totalsRowShown="0">
  <tableColumns count="1">
    <tableColumn id="1" name="Column1"/>
  </tableColumns>
  <tableStyleInfo name="시트테스트용-style 58" showFirstColumn="1" showLastColumn="1" showRowStripes="1" showColumnStripes="0"/>
</table>
</file>

<file path=xl/tables/table683.xml><?xml version="1.0" encoding="utf-8"?>
<table xmlns="http://schemas.openxmlformats.org/spreadsheetml/2006/main" id="3265" name="Table_3265" displayName="Table_3265" ref="J5518:K5522" headerRowCount="0" totalsRowShown="0">
  <tableColumns count="2">
    <tableColumn id="1" name="Column1"/>
    <tableColumn id="2" name="Column2"/>
  </tableColumns>
  <tableStyleInfo name="시트테스트용-style 772" showFirstColumn="1" showLastColumn="1" showRowStripes="1" showColumnStripes="0"/>
</table>
</file>

<file path=xl/tables/table684.xml><?xml version="1.0" encoding="utf-8"?>
<table xmlns="http://schemas.openxmlformats.org/spreadsheetml/2006/main" id="2550" name="Table_2550" displayName="Table_2550" ref="I1368:I1372" headerRowCount="0" totalsRowShown="0">
  <tableColumns count="1">
    <tableColumn id="1" name="Column1"/>
  </tableColumns>
  <tableStyleInfo name="시트테스트용-style 57" showFirstColumn="1" showLastColumn="1" showRowStripes="1" showColumnStripes="0"/>
</table>
</file>

<file path=xl/tables/table685.xml><?xml version="1.0" encoding="utf-8"?>
<table xmlns="http://schemas.openxmlformats.org/spreadsheetml/2006/main" id="2555" name="Table_2555" displayName="Table_2555" ref="M1393:M1401" headerRowCount="0" totalsRowShown="0">
  <tableColumns count="1">
    <tableColumn id="1" name="Column1"/>
  </tableColumns>
  <tableStyleInfo name="시트테스트용-style 62" showFirstColumn="1" showLastColumn="1" showRowStripes="1" showColumnStripes="0"/>
</table>
</file>

<file path=xl/tables/table686.xml><?xml version="1.0" encoding="utf-8"?>
<table xmlns="http://schemas.openxmlformats.org/spreadsheetml/2006/main" id="2554" name="Table_2554" displayName="Table_2554" ref="L1393:L1437" headerRowCount="0" totalsRowShown="0">
  <tableColumns count="1">
    <tableColumn id="1" name="Column1"/>
  </tableColumns>
  <tableStyleInfo name="시트테스트용-style 61" showFirstColumn="1" showLastColumn="1" showRowStripes="1" showColumnStripes="0"/>
</table>
</file>

<file path=xl/tables/table687.xml><?xml version="1.0" encoding="utf-8"?>
<table xmlns="http://schemas.openxmlformats.org/spreadsheetml/2006/main" id="2549" name="Table_2549" displayName="Table_2549" ref="L1363:L1367" headerRowCount="0" totalsRowShown="0">
  <tableColumns count="1">
    <tableColumn id="1" name="Column1"/>
  </tableColumns>
  <tableStyleInfo name="시트테스트용-style 56" showFirstColumn="1" showLastColumn="1" showRowStripes="1" showColumnStripes="0"/>
</table>
</file>

<file path=xl/tables/table688.xml><?xml version="1.0" encoding="utf-8"?>
<table xmlns="http://schemas.openxmlformats.org/spreadsheetml/2006/main" id="2548" name="Table_2548" displayName="Table_2548" ref="J1363:K1367" headerRowCount="0" totalsRowShown="0">
  <tableColumns count="2">
    <tableColumn id="1" name="Column1"/>
    <tableColumn id="2" name="Column2"/>
  </tableColumns>
  <tableStyleInfo name="시트테스트용-style 55" showFirstColumn="1" showLastColumn="1" showRowStripes="1" showColumnStripes="0"/>
</table>
</file>

<file path=xl/tables/table689.xml><?xml version="1.0" encoding="utf-8"?>
<table xmlns="http://schemas.openxmlformats.org/spreadsheetml/2006/main" id="2547" name="Table_2547" displayName="Table_2547" ref="L1353:L1362" headerRowCount="0" totalsRowShown="0">
  <tableColumns count="1">
    <tableColumn id="1" name="Column1"/>
  </tableColumns>
  <tableStyleInfo name="시트테스트용-style 54" showFirstColumn="1" showLastColumn="1" showRowStripes="1" showColumnStripes="0"/>
</table>
</file>

<file path=xl/tables/table690.xml><?xml version="1.0" encoding="utf-8"?>
<table xmlns="http://schemas.openxmlformats.org/spreadsheetml/2006/main" id="2546" name="Table_2546" displayName="Table_2546" ref="I1353:I1357" headerRowCount="0" totalsRowShown="0">
  <tableColumns count="1">
    <tableColumn id="1" name="Column1"/>
  </tableColumns>
  <tableStyleInfo name="시트테스트용-style 53" showFirstColumn="1" showLastColumn="1" showRowStripes="1" showColumnStripes="0"/>
</table>
</file>

<file path=xl/tables/table691.xml><?xml version="1.0" encoding="utf-8"?>
<table xmlns="http://schemas.openxmlformats.org/spreadsheetml/2006/main" id="3246" name="Table_3246" displayName="Table_3246" ref="J5393:J5397" headerRowCount="0" totalsRowShown="0">
  <tableColumns count="1">
    <tableColumn id="1" name="Column1"/>
  </tableColumns>
  <tableStyleInfo name="시트테스트용-style 753" showFirstColumn="1" showLastColumn="1" showRowStripes="1" showColumnStripes="0"/>
</table>
</file>

<file path=xl/tables/table692.xml><?xml version="1.0" encoding="utf-8"?>
<table xmlns="http://schemas.openxmlformats.org/spreadsheetml/2006/main" id="3247" name="Table_3247" displayName="Table_3247" ref="L5403:L5403" headerRowCount="0" totalsRowShown="0">
  <tableColumns count="1">
    <tableColumn id="1" name="Column1"/>
  </tableColumns>
  <tableStyleInfo name="시트테스트용-style 754" showFirstColumn="1" showLastColumn="1" showRowStripes="1" showColumnStripes="0"/>
</table>
</file>

<file path=xl/tables/table693.xml><?xml version="1.0" encoding="utf-8"?>
<table xmlns="http://schemas.openxmlformats.org/spreadsheetml/2006/main" id="3248" name="Table_3248" displayName="Table_3248" ref="M5403:M5419" headerRowCount="0" totalsRowShown="0">
  <tableColumns count="1">
    <tableColumn id="1" name="Column1"/>
  </tableColumns>
  <tableStyleInfo name="시트테스트용-style 755" showFirstColumn="1" showLastColumn="1" showRowStripes="1" showColumnStripes="0"/>
</table>
</file>

<file path=xl/tables/table694.xml><?xml version="1.0" encoding="utf-8"?>
<table xmlns="http://schemas.openxmlformats.org/spreadsheetml/2006/main" id="3249" name="Table_3249" displayName="Table_3249" ref="J5408:K5411" headerRowCount="0" totalsRowShown="0">
  <tableColumns count="2">
    <tableColumn id="1" name="Column1"/>
    <tableColumn id="2" name="Column2"/>
  </tableColumns>
  <tableStyleInfo name="시트테스트용-style 756" showFirstColumn="1" showLastColumn="1" showRowStripes="1" showColumnStripes="0"/>
</table>
</file>

<file path=xl/tables/table695.xml><?xml version="1.0" encoding="utf-8"?>
<table xmlns="http://schemas.openxmlformats.org/spreadsheetml/2006/main" id="3250" name="Table_3250" displayName="Table_3250" ref="L5408:L5416" headerRowCount="0" totalsRowShown="0">
  <tableColumns count="1">
    <tableColumn id="1" name="Column1"/>
  </tableColumns>
  <tableStyleInfo name="시트테스트용-style 757" showFirstColumn="1" showLastColumn="1" showRowStripes="1" showColumnStripes="0"/>
</table>
</file>

<file path=xl/tables/table696.xml><?xml version="1.0" encoding="utf-8"?>
<table xmlns="http://schemas.openxmlformats.org/spreadsheetml/2006/main" id="3251" name="Table_3251" displayName="Table_3251" ref="J5423:J5427" headerRowCount="0" totalsRowShown="0">
  <tableColumns count="1">
    <tableColumn id="1" name="Column1"/>
  </tableColumns>
  <tableStyleInfo name="시트테스트용-style 758" showFirstColumn="1" showLastColumn="1" showRowStripes="1" showColumnStripes="0"/>
</table>
</file>

<file path=xl/tables/table697.xml><?xml version="1.0" encoding="utf-8"?>
<table xmlns="http://schemas.openxmlformats.org/spreadsheetml/2006/main" id="3252" name="Table_3252" displayName="Table_3252" ref="L5423:M5517" headerRowCount="0" totalsRowShown="0">
  <tableColumns count="2">
    <tableColumn id="1" name="Column1"/>
    <tableColumn id="2" name="Column2"/>
  </tableColumns>
  <tableStyleInfo name="시트테스트용-style 759" showFirstColumn="1" showLastColumn="1" showRowStripes="1" showColumnStripes="0"/>
</table>
</file>

<file path=xl/tables/table698.xml><?xml version="1.0" encoding="utf-8"?>
<table xmlns="http://schemas.openxmlformats.org/spreadsheetml/2006/main" id="3253" name="Table_3253" displayName="Table_3253" ref="I5433:I5437" headerRowCount="0" totalsRowShown="0">
  <tableColumns count="1">
    <tableColumn id="1" name="Column1"/>
  </tableColumns>
  <tableStyleInfo name="시트테스트용-style 760" showFirstColumn="1" showLastColumn="1" showRowStripes="1" showColumnStripes="0"/>
</table>
</file>

<file path=xl/tables/table699.xml><?xml version="1.0" encoding="utf-8"?>
<table xmlns="http://schemas.openxmlformats.org/spreadsheetml/2006/main" id="3254" name="Table_3254" displayName="Table_3254" ref="I5443:I5445" headerRowCount="0" totalsRowShown="0">
  <tableColumns count="1">
    <tableColumn id="1" name="Column1"/>
  </tableColumns>
  <tableStyleInfo name="시트테스트용-style 761" showFirstColumn="1" showLastColumn="1" showRowStripes="1" showColumnStripes="0"/>
</table>
</file>

<file path=xl/tables/table700.xml><?xml version="1.0" encoding="utf-8"?>
<table xmlns="http://schemas.openxmlformats.org/spreadsheetml/2006/main" id="3255" name="Table_3255" displayName="Table_3255" ref="J5443:K5443" headerRowCount="0" totalsRowShown="0">
  <tableColumns count="2">
    <tableColumn id="1" name="Column1"/>
    <tableColumn id="2" name="Column2"/>
  </tableColumns>
  <tableStyleInfo name="시트테스트용-style 762" showFirstColumn="1" showLastColumn="1" showRowStripes="1" showColumnStripes="0"/>
</table>
</file>

<file path=xl/tables/table701.xml><?xml version="1.0" encoding="utf-8"?>
<table xmlns="http://schemas.openxmlformats.org/spreadsheetml/2006/main" id="3277" name="Table_3277" displayName="Table_3277" ref="J5661:M566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84" showFirstColumn="1" showLastColumn="1" showRowStripes="1" showColumnStripes="0"/>
</table>
</file>

<file path=xl/tables/table702.xml><?xml version="1.0" encoding="utf-8"?>
<table xmlns="http://schemas.openxmlformats.org/spreadsheetml/2006/main" id="3278" name="Table_3278" displayName="Table_3278" ref="J5663:M566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85" showFirstColumn="1" showLastColumn="1" showRowStripes="1" showColumnStripes="0"/>
</table>
</file>

<file path=xl/tables/table703.xml><?xml version="1.0" encoding="utf-8"?>
<table xmlns="http://schemas.openxmlformats.org/spreadsheetml/2006/main" id="3279" name="Table_3279" displayName="Table_3279" ref="J5666:M566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86" showFirstColumn="1" showLastColumn="1" showRowStripes="1" showColumnStripes="0"/>
</table>
</file>

<file path=xl/tables/table704.xml><?xml version="1.0" encoding="utf-8"?>
<table xmlns="http://schemas.openxmlformats.org/spreadsheetml/2006/main" id="3280" name="Table_3280" displayName="Table_3280" ref="J5668:M567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87" showFirstColumn="1" showLastColumn="1" showRowStripes="1" showColumnStripes="0"/>
</table>
</file>

<file path=xl/tables/table705.xml><?xml version="1.0" encoding="utf-8"?>
<table xmlns="http://schemas.openxmlformats.org/spreadsheetml/2006/main" id="3281" name="Table_3281" displayName="Table_3281" ref="J5671:M567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88" showFirstColumn="1" showLastColumn="1" showRowStripes="1" showColumnStripes="0"/>
</table>
</file>

<file path=xl/tables/table706.xml><?xml version="1.0" encoding="utf-8"?>
<table xmlns="http://schemas.openxmlformats.org/spreadsheetml/2006/main" id="3282" name="Table_3282" displayName="Table_3282" ref="J5673:M567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89" showFirstColumn="1" showLastColumn="1" showRowStripes="1" showColumnStripes="0"/>
</table>
</file>

<file path=xl/tables/table707.xml><?xml version="1.0" encoding="utf-8"?>
<table xmlns="http://schemas.openxmlformats.org/spreadsheetml/2006/main" id="3283" name="Table_3283" displayName="Table_3283" ref="J5676:M567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90" showFirstColumn="1" showLastColumn="1" showRowStripes="1" showColumnStripes="0"/>
</table>
</file>

<file path=xl/tables/table708.xml><?xml version="1.0" encoding="utf-8"?>
<table xmlns="http://schemas.openxmlformats.org/spreadsheetml/2006/main" id="3284" name="Table_3284" displayName="Table_3284" ref="L5678:M5697" headerRowCount="0" totalsRowShown="0">
  <tableColumns count="2">
    <tableColumn id="1" name="Column1"/>
    <tableColumn id="2" name="Column2"/>
  </tableColumns>
  <tableStyleInfo name="시트테스트용-style 791" showFirstColumn="1" showLastColumn="1" showRowStripes="1" showColumnStripes="0"/>
</table>
</file>

<file path=xl/tables/table709.xml><?xml version="1.0" encoding="utf-8"?>
<table xmlns="http://schemas.openxmlformats.org/spreadsheetml/2006/main" id="2575" name="Table_2575" displayName="Table_2575" ref="I1513:I1514" headerRowCount="0" totalsRowShown="0">
  <tableColumns count="1">
    <tableColumn id="1" name="Column1"/>
  </tableColumns>
  <tableStyleInfo name="시트테스트용-style 82" showFirstColumn="1" showLastColumn="1" showRowStripes="1" showColumnStripes="0"/>
</table>
</file>

<file path=xl/tables/table710.xml><?xml version="1.0" encoding="utf-8"?>
<table xmlns="http://schemas.openxmlformats.org/spreadsheetml/2006/main" id="3285" name="Table_3285" displayName="Table_3285" ref="J5688:K5690" headerRowCount="0" totalsRowShown="0">
  <tableColumns count="2">
    <tableColumn id="1" name="Column1"/>
    <tableColumn id="2" name="Column2"/>
  </tableColumns>
  <tableStyleInfo name="시트테스트용-style 792" showFirstColumn="1" showLastColumn="1" showRowStripes="1" showColumnStripes="0"/>
</table>
</file>

<file path=xl/tables/table711.xml><?xml version="1.0" encoding="utf-8"?>
<table xmlns="http://schemas.openxmlformats.org/spreadsheetml/2006/main" id="2574" name="Table_2574" displayName="Table_2574" ref="M1508:M1524" headerRowCount="0" totalsRowShown="0">
  <tableColumns count="1">
    <tableColumn id="1" name="Column1"/>
  </tableColumns>
  <tableStyleInfo name="시트테스트용-style 81" showFirstColumn="1" showLastColumn="1" showRowStripes="1" showColumnStripes="0"/>
</table>
</file>

<file path=xl/tables/table712.xml><?xml version="1.0" encoding="utf-8"?>
<table xmlns="http://schemas.openxmlformats.org/spreadsheetml/2006/main" id="2573" name="Table_2573" displayName="Table_2573" ref="L1508:L1508" headerRowCount="0" totalsRowShown="0">
  <tableColumns count="1">
    <tableColumn id="1" name="Column1"/>
  </tableColumns>
  <tableStyleInfo name="시트테스트용-style 80" showFirstColumn="1" showLastColumn="1" showRowStripes="1" showColumnStripes="0"/>
</table>
</file>

<file path=xl/tables/table713.xml><?xml version="1.0" encoding="utf-8"?>
<table xmlns="http://schemas.openxmlformats.org/spreadsheetml/2006/main" id="2572" name="Table_2572" displayName="Table_2572" ref="J1498:J1502" headerRowCount="0" totalsRowShown="0">
  <tableColumns count="1">
    <tableColumn id="1" name="Column1"/>
  </tableColumns>
  <tableStyleInfo name="시트테스트용-style 79" showFirstColumn="1" showLastColumn="1" showRowStripes="1" showColumnStripes="0"/>
</table>
</file>

<file path=xl/tables/table714.xml><?xml version="1.0" encoding="utf-8"?>
<table xmlns="http://schemas.openxmlformats.org/spreadsheetml/2006/main" id="2567" name="Table_2567" displayName="Table_2567" ref="J1468:K1470" headerRowCount="0" totalsRowShown="0">
  <tableColumns count="2">
    <tableColumn id="1" name="Column1"/>
    <tableColumn id="2" name="Column2"/>
  </tableColumns>
  <tableStyleInfo name="시트테스트용-style 74" showFirstColumn="1" showLastColumn="1" showRowStripes="1" showColumnStripes="0"/>
</table>
</file>

<file path=xl/tables/table715.xml><?xml version="1.0" encoding="utf-8"?>
<table xmlns="http://schemas.openxmlformats.org/spreadsheetml/2006/main" id="2566" name="Table_2566" displayName="Table_2566" ref="J1463:K1467" headerRowCount="0" totalsRowShown="0">
  <tableColumns count="2">
    <tableColumn id="1" name="Column1"/>
    <tableColumn id="2" name="Column2"/>
  </tableColumns>
  <tableStyleInfo name="시트테스트용-style 73" showFirstColumn="1" showLastColumn="1" showRowStripes="1" showColumnStripes="0"/>
</table>
</file>

<file path=xl/tables/table716.xml><?xml version="1.0" encoding="utf-8"?>
<table xmlns="http://schemas.openxmlformats.org/spreadsheetml/2006/main" id="2571" name="Table_2571" displayName="Table_2571" ref="J1493:K1493" headerRowCount="0" totalsRowShown="0">
  <tableColumns count="2">
    <tableColumn id="1" name="Column1"/>
    <tableColumn id="2" name="Column2"/>
  </tableColumns>
  <tableStyleInfo name="시트테스트용-style 78" showFirstColumn="1" showLastColumn="1" showRowStripes="1" showColumnStripes="0"/>
</table>
</file>

<file path=xl/tables/table717.xml><?xml version="1.0" encoding="utf-8"?>
<table xmlns="http://schemas.openxmlformats.org/spreadsheetml/2006/main" id="2570" name="Table_2570" displayName="Table_2570" ref="J1478:K1481" headerRowCount="0" totalsRowShown="0">
  <tableColumns count="2">
    <tableColumn id="1" name="Column1"/>
    <tableColumn id="2" name="Column2"/>
  </tableColumns>
  <tableStyleInfo name="시트테스트용-style 77" showFirstColumn="1" showLastColumn="1" showRowStripes="1" showColumnStripes="0"/>
</table>
</file>

<file path=xl/tables/table718.xml><?xml version="1.0" encoding="utf-8"?>
<table xmlns="http://schemas.openxmlformats.org/spreadsheetml/2006/main" id="2569" name="Table_2569" displayName="Table_2569" ref="I1478:I1480" headerRowCount="0" totalsRowShown="0">
  <tableColumns count="1">
    <tableColumn id="1" name="Column1"/>
  </tableColumns>
  <tableStyleInfo name="시트테스트용-style 76" showFirstColumn="1" showLastColumn="1" showRowStripes="1" showColumnStripes="0"/>
</table>
</file>

<file path=xl/tables/table719.xml><?xml version="1.0" encoding="utf-8"?>
<table xmlns="http://schemas.openxmlformats.org/spreadsheetml/2006/main" id="2568" name="Table_2568" displayName="Table_2568" ref="J1473:K1474" headerRowCount="0" totalsRowShown="0">
  <tableColumns count="2">
    <tableColumn id="1" name="Column1"/>
    <tableColumn id="2" name="Column2"/>
  </tableColumns>
  <tableStyleInfo name="시트테스트용-style 75" showFirstColumn="1" showLastColumn="1" showRowStripes="1" showColumnStripes="0"/>
</table>
</file>

<file path=xl/tables/table720.xml><?xml version="1.0" encoding="utf-8"?>
<table xmlns="http://schemas.openxmlformats.org/spreadsheetml/2006/main" id="3276" name="Table_3276" displayName="Table_3276" ref="J5658:M566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83" showFirstColumn="1" showLastColumn="1" showRowStripes="1" showColumnStripes="0"/>
</table>
</file>

<file path=xl/tables/table721.xml><?xml version="1.0" encoding="utf-8"?>
<table xmlns="http://schemas.openxmlformats.org/spreadsheetml/2006/main" id="3266" name="Table_3266" displayName="Table_3266" ref="L5518:M5652" headerRowCount="0" totalsRowShown="0">
  <tableColumns count="2">
    <tableColumn id="1" name="Column1"/>
    <tableColumn id="2" name="Column2"/>
  </tableColumns>
  <tableStyleInfo name="시트테스트용-style 773" showFirstColumn="1" showLastColumn="1" showRowStripes="1" showColumnStripes="0"/>
</table>
</file>

<file path=xl/tables/table722.xml><?xml version="1.0" encoding="utf-8"?>
<table xmlns="http://schemas.openxmlformats.org/spreadsheetml/2006/main" id="3267" name="Table_3267" displayName="Table_3267" ref="J5528:K5531" headerRowCount="0" totalsRowShown="0">
  <tableColumns count="2">
    <tableColumn id="1" name="Column1"/>
    <tableColumn id="2" name="Column2"/>
  </tableColumns>
  <tableStyleInfo name="시트테스트용-style 774" showFirstColumn="1" showLastColumn="1" showRowStripes="1" showColumnStripes="0"/>
</table>
</file>

<file path=xl/tables/table723.xml><?xml version="1.0" encoding="utf-8"?>
<table xmlns="http://schemas.openxmlformats.org/spreadsheetml/2006/main" id="3268" name="Table_3268" displayName="Table_3268" ref="J5571:J5577" headerRowCount="0" totalsRowShown="0">
  <tableColumns count="1">
    <tableColumn id="1" name="Column1"/>
  </tableColumns>
  <tableStyleInfo name="시트테스트용-style 775" showFirstColumn="1" showLastColumn="1" showRowStripes="1" showColumnStripes="0"/>
</table>
</file>

<file path=xl/tables/table724.xml><?xml version="1.0" encoding="utf-8"?>
<table xmlns="http://schemas.openxmlformats.org/spreadsheetml/2006/main" id="3269" name="Table_3269" displayName="Table_3269" ref="J5578:J5592" headerRowCount="0" totalsRowShown="0">
  <tableColumns count="1">
    <tableColumn id="1" name="Column1"/>
  </tableColumns>
  <tableStyleInfo name="시트테스트용-style 776" showFirstColumn="1" showLastColumn="1" showRowStripes="1" showColumnStripes="0"/>
</table>
</file>

<file path=xl/tables/table725.xml><?xml version="1.0" encoding="utf-8"?>
<table xmlns="http://schemas.openxmlformats.org/spreadsheetml/2006/main" id="3270" name="Table_3270" displayName="Table_3270" ref="J5593:K5597" headerRowCount="0" totalsRowShown="0">
  <tableColumns count="2">
    <tableColumn id="1" name="Column1"/>
    <tableColumn id="2" name="Column2"/>
  </tableColumns>
  <tableStyleInfo name="시트테스트용-style 777" showFirstColumn="1" showLastColumn="1" showRowStripes="1" showColumnStripes="0"/>
</table>
</file>

<file path=xl/tables/table726.xml><?xml version="1.0" encoding="utf-8"?>
<table xmlns="http://schemas.openxmlformats.org/spreadsheetml/2006/main" id="3271" name="Table_3271" displayName="Table_3271" ref="J5598:K5598" headerRowCount="0" totalsRowShown="0">
  <tableColumns count="2">
    <tableColumn id="1" name="Column1"/>
    <tableColumn id="2" name="Column2"/>
  </tableColumns>
  <tableStyleInfo name="시트테스트용-style 778" showFirstColumn="1" showLastColumn="1" showRowStripes="1" showColumnStripes="0"/>
</table>
</file>

<file path=xl/tables/table727.xml><?xml version="1.0" encoding="utf-8"?>
<table xmlns="http://schemas.openxmlformats.org/spreadsheetml/2006/main" id="3272" name="Table_3272" displayName="Table_3272" ref="J5603:J5607" headerRowCount="0" totalsRowShown="0">
  <tableColumns count="1">
    <tableColumn id="1" name="Column1"/>
  </tableColumns>
  <tableStyleInfo name="시트테스트용-style 779" showFirstColumn="1" showLastColumn="1" showRowStripes="1" showColumnStripes="0"/>
</table>
</file>

<file path=xl/tables/table728.xml><?xml version="1.0" encoding="utf-8"?>
<table xmlns="http://schemas.openxmlformats.org/spreadsheetml/2006/main" id="3273" name="Table_3273" displayName="Table_3273" ref="J5608:K5612" headerRowCount="0" totalsRowShown="0">
  <tableColumns count="2">
    <tableColumn id="1" name="Column1"/>
    <tableColumn id="2" name="Column2"/>
  </tableColumns>
  <tableStyleInfo name="시트테스트용-style 780" showFirstColumn="1" showLastColumn="1" showRowStripes="1" showColumnStripes="0"/>
</table>
</file>

<file path=xl/tables/table729.xml><?xml version="1.0" encoding="utf-8"?>
<table xmlns="http://schemas.openxmlformats.org/spreadsheetml/2006/main" id="2564" name="Table_2564" displayName="Table_2564" ref="L1443:M1507" headerRowCount="0" totalsRowShown="0">
  <tableColumns count="2">
    <tableColumn id="1" name="Column1"/>
    <tableColumn id="2" name="Column2"/>
  </tableColumns>
  <tableStyleInfo name="시트테스트용-style 71" showFirstColumn="1" showLastColumn="1" showRowStripes="1" showColumnStripes="0"/>
</table>
</file>

<file path=xl/tables/table730.xml><?xml version="1.0" encoding="utf-8"?>
<table xmlns="http://schemas.openxmlformats.org/spreadsheetml/2006/main" id="3274" name="Table_3274" displayName="Table_3274" ref="J5623:J5652" headerRowCount="0" totalsRowShown="0">
  <tableColumns count="1">
    <tableColumn id="1" name="Column1"/>
  </tableColumns>
  <tableStyleInfo name="시트테스트용-style 781" showFirstColumn="1" showLastColumn="1" showRowStripes="1" showColumnStripes="0"/>
</table>
</file>

<file path=xl/tables/table731.xml><?xml version="1.0" encoding="utf-8"?>
<table xmlns="http://schemas.openxmlformats.org/spreadsheetml/2006/main" id="2563" name="Table_2563" displayName="Table_2563" ref="L1438:M1442" headerRowCount="0" totalsRowShown="0">
  <tableColumns count="2">
    <tableColumn id="1" name="Column1"/>
    <tableColumn id="2" name="Column2"/>
  </tableColumns>
  <tableStyleInfo name="시트테스트용-style 70" showFirstColumn="1" showLastColumn="1" showRowStripes="1" showColumnStripes="0"/>
</table>
</file>

<file path=xl/tables/table732.xml><?xml version="1.0" encoding="utf-8"?>
<table xmlns="http://schemas.openxmlformats.org/spreadsheetml/2006/main" id="3275" name="Table_3275" displayName="Table_3275" ref="J5653:M565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782" showFirstColumn="1" showLastColumn="1" showRowStripes="1" showColumnStripes="0"/>
</table>
</file>

<file path=xl/tables/table733.xml><?xml version="1.0" encoding="utf-8"?>
<table xmlns="http://schemas.openxmlformats.org/spreadsheetml/2006/main" id="2562" name="Table_2562" displayName="Table_2562" ref="J1438:J1442" headerRowCount="0" totalsRowShown="0">
  <tableColumns count="1">
    <tableColumn id="1" name="Column1"/>
  </tableColumns>
  <tableStyleInfo name="시트테스트용-style 69" showFirstColumn="1" showLastColumn="1" showRowStripes="1" showColumnStripes="0"/>
</table>
</file>

<file path=xl/tables/table734.xml><?xml version="1.0" encoding="utf-8"?>
<table xmlns="http://schemas.openxmlformats.org/spreadsheetml/2006/main" id="2561" name="Table_2561" displayName="Table_2561" ref="J1433:K1433" headerRowCount="0" totalsRowShown="0">
  <tableColumns count="2">
    <tableColumn id="1" name="Column1"/>
    <tableColumn id="2" name="Column2"/>
  </tableColumns>
  <tableStyleInfo name="시트테스트용-style 68" showFirstColumn="1" showLastColumn="1" showRowStripes="1" showColumnStripes="0"/>
</table>
</file>

<file path=xl/tables/table735.xml><?xml version="1.0" encoding="utf-8"?>
<table xmlns="http://schemas.openxmlformats.org/spreadsheetml/2006/main" id="2565" name="Table_2565" displayName="Table_2565" ref="I1458:I1462" headerRowCount="0" totalsRowShown="0">
  <tableColumns count="1">
    <tableColumn id="1" name="Column1"/>
  </tableColumns>
  <tableStyleInfo name="시트테스트용-style 72" showFirstColumn="1" showLastColumn="1" showRowStripes="1" showColumnStripes="0"/>
</table>
</file>

<file path=xl/tables/table736.xml><?xml version="1.0" encoding="utf-8"?>
<table xmlns="http://schemas.openxmlformats.org/spreadsheetml/2006/main" id="2556" name="Table_2556" displayName="Table_2556" ref="I1398:I1402" headerRowCount="0" totalsRowShown="0">
  <tableColumns count="1">
    <tableColumn id="1" name="Column1"/>
  </tableColumns>
  <tableStyleInfo name="시트테스트용-style 63" showFirstColumn="1" showLastColumn="1" showRowStripes="1" showColumnStripes="0"/>
</table>
</file>

<file path=xl/tables/table737.xml><?xml version="1.0" encoding="utf-8"?>
<table xmlns="http://schemas.openxmlformats.org/spreadsheetml/2006/main" id="2560" name="Table_2560" displayName="Table_2560" ref="M1428:M1432" headerRowCount="0" totalsRowShown="0">
  <tableColumns count="1">
    <tableColumn id="1" name="Column1"/>
  </tableColumns>
  <tableStyleInfo name="시트테스트용-style 67" showFirstColumn="1" showLastColumn="1" showRowStripes="1" showColumnStripes="0"/>
</table>
</file>

<file path=xl/tables/table738.xml><?xml version="1.0" encoding="utf-8"?>
<table xmlns="http://schemas.openxmlformats.org/spreadsheetml/2006/main" id="2559" name="Table_2559" displayName="Table_2559" ref="I1428:I1432" headerRowCount="0" totalsRowShown="0">
  <tableColumns count="1">
    <tableColumn id="1" name="Column1"/>
  </tableColumns>
  <tableStyleInfo name="시트테스트용-style 66" showFirstColumn="1" showLastColumn="1" showRowStripes="1" showColumnStripes="0"/>
</table>
</file>

<file path=xl/tables/table739.xml><?xml version="1.0" encoding="utf-8"?>
<table xmlns="http://schemas.openxmlformats.org/spreadsheetml/2006/main" id="2558" name="Table_2558" displayName="Table_2558" ref="J1423:K1427" headerRowCount="0" totalsRowShown="0">
  <tableColumns count="2">
    <tableColumn id="1" name="Column1"/>
    <tableColumn id="2" name="Column2"/>
  </tableColumns>
  <tableStyleInfo name="시트테스트용-style 65" showFirstColumn="1" showLastColumn="1" showRowStripes="1" showColumnStripes="0"/>
</table>
</file>

<file path=xl/tables/table740.xml><?xml version="1.0" encoding="utf-8"?>
<table xmlns="http://schemas.openxmlformats.org/spreadsheetml/2006/main" id="2557" name="Table_2557" displayName="Table_2557" ref="J1418:K1421" headerRowCount="0" totalsRowShown="0">
  <tableColumns count="2">
    <tableColumn id="1" name="Column1"/>
    <tableColumn id="2" name="Column2"/>
  </tableColumns>
  <tableStyleInfo name="시트테스트용-style 64" showFirstColumn="1" showLastColumn="1" showRowStripes="1" showColumnStripes="0"/>
</table>
</file>

<file path=xl/tables/table741.xml><?xml version="1.0" encoding="utf-8"?>
<table xmlns="http://schemas.openxmlformats.org/spreadsheetml/2006/main" id="2512" name="Table_2512" displayName="Table_2512" ref="J973:M97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19" showFirstColumn="1" showLastColumn="1" showRowStripes="1" showColumnStripes="0"/>
</table>
</file>

<file path=xl/tables/table742.xml><?xml version="1.0" encoding="utf-8"?>
<table xmlns="http://schemas.openxmlformats.org/spreadsheetml/2006/main" id="2511" name="Table_2511" displayName="Table_2511" ref="J968:K971" headerRowCount="0" totalsRowShown="0">
  <tableColumns count="2">
    <tableColumn id="1" name="Column1"/>
    <tableColumn id="2" name="Column2"/>
  </tableColumns>
  <tableStyleInfo name="시트테스트용-style 18" showFirstColumn="1" showLastColumn="1" showRowStripes="1" showColumnStripes="0"/>
</table>
</file>

<file path=xl/tables/table743.xml><?xml version="1.0" encoding="utf-8"?>
<table xmlns="http://schemas.openxmlformats.org/spreadsheetml/2006/main" id="2510" name="Table_2510" displayName="Table_2510" ref="J963:K964" headerRowCount="0" totalsRowShown="0">
  <tableColumns count="2">
    <tableColumn id="1" name="Column1"/>
    <tableColumn id="2" name="Column2"/>
  </tableColumns>
  <tableStyleInfo name="시트테스트용-style 17" showFirstColumn="1" showLastColumn="1" showRowStripes="1" showColumnStripes="0"/>
</table>
</file>

<file path=xl/tables/table744.xml><?xml version="1.0" encoding="utf-8"?>
<table xmlns="http://schemas.openxmlformats.org/spreadsheetml/2006/main" id="2509" name="Table_2509" displayName="Table_2509" ref="J933:K933" headerRowCount="0" totalsRowShown="0">
  <tableColumns count="2">
    <tableColumn id="1" name="Column1"/>
    <tableColumn id="2" name="Column2"/>
  </tableColumns>
  <tableStyleInfo name="시트테스트용-style 16" showFirstColumn="1" showLastColumn="1" showRowStripes="1" showColumnStripes="0"/>
</table>
</file>

<file path=xl/tables/table745.xml><?xml version="1.0" encoding="utf-8"?>
<table xmlns="http://schemas.openxmlformats.org/spreadsheetml/2006/main" id="2515" name="Table_2515" displayName="Table_2515" ref="J978:M98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2" showFirstColumn="1" showLastColumn="1" showRowStripes="1" showColumnStripes="0"/>
</table>
</file>

<file path=xl/tables/table746.xml><?xml version="1.0" encoding="utf-8"?>
<table xmlns="http://schemas.openxmlformats.org/spreadsheetml/2006/main" id="2514" name="Table_2514" displayName="Table_2514" ref="I978:I992" headerRowCount="0" totalsRowShown="0">
  <tableColumns count="1">
    <tableColumn id="1" name="Column1"/>
  </tableColumns>
  <tableStyleInfo name="시트테스트용-style 21" showFirstColumn="1" showLastColumn="1" showRowStripes="1" showColumnStripes="0"/>
</table>
</file>

<file path=xl/tables/table747.xml><?xml version="1.0" encoding="utf-8"?>
<table xmlns="http://schemas.openxmlformats.org/spreadsheetml/2006/main" id="2513" name="Table_2513" displayName="Table_2513" ref="J976:M97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0" showFirstColumn="1" showLastColumn="1" showRowStripes="1" showColumnStripes="0"/>
</table>
</file>

<file path=xl/tables/table748.xml><?xml version="1.0" encoding="utf-8"?>
<table xmlns="http://schemas.openxmlformats.org/spreadsheetml/2006/main" id="3336" name="Table_3336" displayName="Table_3336" ref="L6063:L6063" headerRowCount="0" totalsRowShown="0">
  <tableColumns count="1">
    <tableColumn id="1" name="Column1"/>
  </tableColumns>
  <tableStyleInfo name="시트테스트용-style 843" showFirstColumn="1" showLastColumn="1" showRowStripes="1" showColumnStripes="0"/>
</table>
</file>

<file path=xl/tables/table749.xml><?xml version="1.0" encoding="utf-8"?>
<table xmlns="http://schemas.openxmlformats.org/spreadsheetml/2006/main" id="3337" name="Table_3337" displayName="Table_3337" ref="M6063:M6079" headerRowCount="0" totalsRowShown="0">
  <tableColumns count="1">
    <tableColumn id="1" name="Column1"/>
  </tableColumns>
  <tableStyleInfo name="시트테스트용-style 844" showFirstColumn="1" showLastColumn="1" showRowStripes="1" showColumnStripes="0"/>
</table>
</file>

<file path=xl/tables/table750.xml><?xml version="1.0" encoding="utf-8"?>
<table xmlns="http://schemas.openxmlformats.org/spreadsheetml/2006/main" id="3338" name="Table_3338" displayName="Table_3338" ref="J6068:K6071" headerRowCount="0" totalsRowShown="0">
  <tableColumns count="2">
    <tableColumn id="1" name="Column1"/>
    <tableColumn id="2" name="Column2"/>
  </tableColumns>
  <tableStyleInfo name="시트테스트용-style 845" showFirstColumn="1" showLastColumn="1" showRowStripes="1" showColumnStripes="0"/>
</table>
</file>

<file path=xl/tables/table751.xml><?xml version="1.0" encoding="utf-8"?>
<table xmlns="http://schemas.openxmlformats.org/spreadsheetml/2006/main" id="2508" name="Table_2508" displayName="Table_2508" ref="J928:K929" headerRowCount="0" totalsRowShown="0">
  <tableColumns count="2">
    <tableColumn id="1" name="Column1"/>
    <tableColumn id="2" name="Column2"/>
  </tableColumns>
  <tableStyleInfo name="시트테스트용-style 15" showFirstColumn="1" showLastColumn="1" showRowStripes="1" showColumnStripes="0"/>
</table>
</file>

<file path=xl/tables/table752.xml><?xml version="1.0" encoding="utf-8"?>
<table xmlns="http://schemas.openxmlformats.org/spreadsheetml/2006/main" id="3339" name="Table_3339" displayName="Table_3339" ref="L6068:L6076" headerRowCount="0" totalsRowShown="0">
  <tableColumns count="1">
    <tableColumn id="1" name="Column1"/>
  </tableColumns>
  <tableStyleInfo name="시트테스트용-style 846" showFirstColumn="1" showLastColumn="1" showRowStripes="1" showColumnStripes="0"/>
</table>
</file>

<file path=xl/tables/table753.xml><?xml version="1.0" encoding="utf-8"?>
<table xmlns="http://schemas.openxmlformats.org/spreadsheetml/2006/main" id="2507" name="Table_2507" displayName="Table_2507" ref="J918:K921" headerRowCount="0" totalsRowShown="0">
  <tableColumns count="2">
    <tableColumn id="1" name="Column1"/>
    <tableColumn id="2" name="Column2"/>
  </tableColumns>
  <tableStyleInfo name="시트테스트용-style 14" showFirstColumn="1" showLastColumn="1" showRowStripes="1" showColumnStripes="0"/>
</table>
</file>

<file path=xl/tables/table754.xml><?xml version="1.0" encoding="utf-8"?>
<table xmlns="http://schemas.openxmlformats.org/spreadsheetml/2006/main" id="2506" name="Table_2506" displayName="Table_2506" ref="J883:K886" headerRowCount="0" totalsRowShown="0">
  <tableColumns count="2">
    <tableColumn id="1" name="Column1"/>
    <tableColumn id="2" name="Column2"/>
  </tableColumns>
  <tableStyleInfo name="시트테스트용-style 13" showFirstColumn="1" showLastColumn="1" showRowStripes="1" showColumnStripes="0"/>
</table>
</file>

<file path=xl/tables/table755.xml><?xml version="1.0" encoding="utf-8"?>
<table xmlns="http://schemas.openxmlformats.org/spreadsheetml/2006/main" id="3332" name="Table_3332" displayName="Table_3332" ref="J6028:K6029" headerRowCount="0" totalsRowShown="0">
  <tableColumns count="2">
    <tableColumn id="1" name="Column1"/>
    <tableColumn id="2" name="Column2"/>
  </tableColumns>
  <tableStyleInfo name="시트테스트용-style 839" showFirstColumn="1" showLastColumn="1" showRowStripes="1" showColumnStripes="0"/>
</table>
</file>

<file path=xl/tables/table756.xml><?xml version="1.0" encoding="utf-8"?>
<table xmlns="http://schemas.openxmlformats.org/spreadsheetml/2006/main" id="3333" name="Table_3333" displayName="Table_3333" ref="J6033:K6036" headerRowCount="0" totalsRowShown="0">
  <tableColumns count="2">
    <tableColumn id="1" name="Column1"/>
    <tableColumn id="2" name="Column2"/>
  </tableColumns>
  <tableStyleInfo name="시트테스트용-style 840" showFirstColumn="1" showLastColumn="1" showRowStripes="1" showColumnStripes="0"/>
</table>
</file>

<file path=xl/tables/table757.xml><?xml version="1.0" encoding="utf-8"?>
<table xmlns="http://schemas.openxmlformats.org/spreadsheetml/2006/main" id="3334" name="Table_3334" displayName="Table_3334" ref="J6048:K6048" headerRowCount="0" totalsRowShown="0">
  <tableColumns count="2">
    <tableColumn id="1" name="Column1"/>
    <tableColumn id="2" name="Column2"/>
  </tableColumns>
  <tableStyleInfo name="시트테스트용-style 841" showFirstColumn="1" showLastColumn="1" showRowStripes="1" showColumnStripes="0"/>
</table>
</file>

<file path=xl/tables/table758.xml><?xml version="1.0" encoding="utf-8"?>
<table xmlns="http://schemas.openxmlformats.org/spreadsheetml/2006/main" id="3335" name="Table_3335" displayName="Table_3335" ref="J6053:J6057" headerRowCount="0" totalsRowShown="0">
  <tableColumns count="1">
    <tableColumn id="1" name="Column1"/>
  </tableColumns>
  <tableStyleInfo name="시트테스트용-style 842" showFirstColumn="1" showLastColumn="1" showRowStripes="1" showColumnStripes="0"/>
</table>
</file>

<file path=xl/tables/table759.xml><?xml version="1.0" encoding="utf-8"?>
<table xmlns="http://schemas.openxmlformats.org/spreadsheetml/2006/main" id="2501" name="Table_2501" displayName="Table_2501" ref="P833:S83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8" showFirstColumn="1" showLastColumn="1" showRowStripes="1" showColumnStripes="0"/>
</table>
</file>

<file path=xl/tables/table760.xml><?xml version="1.0" encoding="utf-8"?>
<table xmlns="http://schemas.openxmlformats.org/spreadsheetml/2006/main" id="2500" name="Table_2500" displayName="Table_2500" ref="J833:K833" headerRowCount="0" totalsRowShown="0">
  <tableColumns count="2">
    <tableColumn id="1" name="Column1"/>
    <tableColumn id="2" name="Column2"/>
  </tableColumns>
  <tableStyleInfo name="시트테스트용-style 7" showFirstColumn="1" showLastColumn="1" showRowStripes="1" showColumnStripes="0"/>
</table>
</file>

<file path=xl/tables/table761.xml><?xml version="1.0" encoding="utf-8"?>
<table xmlns="http://schemas.openxmlformats.org/spreadsheetml/2006/main" id="2499" name="Table_2499" displayName="Table_2499" ref="P828:T828" header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시트테스트용-style 6" showFirstColumn="1" showLastColumn="1" showRowStripes="1" showColumnStripes="0"/>
</table>
</file>

<file path=xl/tables/table762.xml><?xml version="1.0" encoding="utf-8"?>
<table xmlns="http://schemas.openxmlformats.org/spreadsheetml/2006/main" id="2498" name="Table_2498" displayName="Table_2498" ref="L814:L815" headerRowCount="0" totalsRowShown="0">
  <tableColumns count="1">
    <tableColumn id="1" name="Column1"/>
  </tableColumns>
  <tableStyleInfo name="시트테스트용-style 5" showFirstColumn="1" showLastColumn="1" showRowStripes="1" showColumnStripes="0"/>
</table>
</file>

<file path=xl/tables/table763.xml><?xml version="1.0" encoding="utf-8"?>
<table xmlns="http://schemas.openxmlformats.org/spreadsheetml/2006/main" id="2505" name="Table_2505" displayName="Table_2505" ref="M853:M857" headerRowCount="0" totalsRowShown="0">
  <tableColumns count="1">
    <tableColumn id="1" name="Column1"/>
  </tableColumns>
  <tableStyleInfo name="시트테스트용-style 12" showFirstColumn="1" showLastColumn="1" showRowStripes="1" showColumnStripes="0"/>
</table>
</file>

<file path=xl/tables/table764.xml><?xml version="1.0" encoding="utf-8"?>
<table xmlns="http://schemas.openxmlformats.org/spreadsheetml/2006/main" id="2504" name="Table_2504" displayName="Table_2504" ref="L848:L848" headerRowCount="0" totalsRowShown="0">
  <tableColumns count="1">
    <tableColumn id="1" name="Column1"/>
  </tableColumns>
  <tableStyleInfo name="시트테스트용-style 11" showFirstColumn="1" showLastColumn="1" showRowStripes="1" showColumnStripes="0"/>
</table>
</file>

<file path=xl/tables/table765.xml><?xml version="1.0" encoding="utf-8"?>
<table xmlns="http://schemas.openxmlformats.org/spreadsheetml/2006/main" id="2503" name="Table_2503" displayName="Table_2503" ref="L844:L845" headerRowCount="0" totalsRowShown="0">
  <tableColumns count="1">
    <tableColumn id="1" name="Column1"/>
  </tableColumns>
  <tableStyleInfo name="시트테스트용-style 10" showFirstColumn="1" showLastColumn="1" showRowStripes="1" showColumnStripes="0"/>
</table>
</file>

<file path=xl/tables/table766.xml><?xml version="1.0" encoding="utf-8"?>
<table xmlns="http://schemas.openxmlformats.org/spreadsheetml/2006/main" id="2502" name="Table_2502" displayName="Table_2502" ref="L843:L843" headerRowCount="0" totalsRowShown="0">
  <tableColumns count="1">
    <tableColumn id="1" name="Column1"/>
  </tableColumns>
  <tableStyleInfo name="시트테스트용-style 9" showFirstColumn="1" showLastColumn="1" showRowStripes="1" showColumnStripes="0"/>
</table>
</file>

<file path=xl/tables/table767.xml><?xml version="1.0" encoding="utf-8"?>
<table xmlns="http://schemas.openxmlformats.org/spreadsheetml/2006/main" id="3326" name="Table_3326" displayName="Table_3326" ref="J6006:M600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833" showFirstColumn="1" showLastColumn="1" showRowStripes="1" showColumnStripes="0"/>
</table>
</file>

<file path=xl/tables/table768.xml><?xml version="1.0" encoding="utf-8"?>
<table xmlns="http://schemas.openxmlformats.org/spreadsheetml/2006/main" id="3327" name="Table_3327" displayName="Table_3327" ref="L6008:M6027" headerRowCount="0" totalsRowShown="0">
  <tableColumns count="2">
    <tableColumn id="1" name="Column1"/>
    <tableColumn id="2" name="Column2"/>
  </tableColumns>
  <tableStyleInfo name="시트테스트용-style 834" showFirstColumn="1" showLastColumn="1" showRowStripes="1" showColumnStripes="0"/>
</table>
</file>

<file path=xl/tables/table769.xml><?xml version="1.0" encoding="utf-8"?>
<table xmlns="http://schemas.openxmlformats.org/spreadsheetml/2006/main" id="2497" name="Table_2497" displayName="Table_2497" ref="L813:L813" headerRowCount="0" totalsRowShown="0">
  <tableColumns count="1">
    <tableColumn id="1" name="Column1"/>
  </tableColumns>
  <tableStyleInfo name="시트테스트용-style 4" showFirstColumn="1" showLastColumn="1" showRowStripes="1" showColumnStripes="0"/>
</table>
</file>

<file path=xl/tables/table770.xml><?xml version="1.0" encoding="utf-8"?>
<table xmlns="http://schemas.openxmlformats.org/spreadsheetml/2006/main" id="3328" name="Table_3328" displayName="Table_3328" ref="J6013:K6017" headerRowCount="0" totalsRowShown="0">
  <tableColumns count="2">
    <tableColumn id="1" name="Column1"/>
    <tableColumn id="2" name="Column2"/>
  </tableColumns>
  <tableStyleInfo name="시트테스트용-style 835" showFirstColumn="1" showLastColumn="1" showRowStripes="1" showColumnStripes="0"/>
</table>
</file>

<file path=xl/tables/table771.xml><?xml version="1.0" encoding="utf-8"?>
<table xmlns="http://schemas.openxmlformats.org/spreadsheetml/2006/main" id="2496" name="Table_2496" displayName="Table_2496" ref="J813:K815" headerRowCount="0" totalsRowShown="0">
  <tableColumns count="2">
    <tableColumn id="1" name="Column1"/>
    <tableColumn id="2" name="Column2"/>
  </tableColumns>
  <tableStyleInfo name="시트테스트용-style 3" showFirstColumn="1" showLastColumn="1" showRowStripes="1" showColumnStripes="0"/>
</table>
</file>

<file path=xl/tables/table772.xml><?xml version="1.0" encoding="utf-8"?>
<table xmlns="http://schemas.openxmlformats.org/spreadsheetml/2006/main" id="3329" name="Table_3329" displayName="Table_3329" ref="J6018:K6020" headerRowCount="0" totalsRowShown="0">
  <tableColumns count="2">
    <tableColumn id="1" name="Column1"/>
    <tableColumn id="2" name="Column2"/>
  </tableColumns>
  <tableStyleInfo name="시트테스트용-style 836" showFirstColumn="1" showLastColumn="1" showRowStripes="1" showColumnStripes="0"/>
</table>
</file>

<file path=xl/tables/table773.xml><?xml version="1.0" encoding="utf-8"?>
<table xmlns="http://schemas.openxmlformats.org/spreadsheetml/2006/main" id="3330" name="Table_3330" displayName="Table_3330" ref="J6021:J6027" headerRowCount="0" totalsRowShown="0">
  <tableColumns count="1">
    <tableColumn id="1" name="Column1"/>
  </tableColumns>
  <tableStyleInfo name="시트테스트용-style 837" showFirstColumn="1" showLastColumn="1" showRowStripes="1" showColumnStripes="0"/>
</table>
</file>

<file path=xl/tables/table774.xml><?xml version="1.0" encoding="utf-8"?>
<table xmlns="http://schemas.openxmlformats.org/spreadsheetml/2006/main" id="3331" name="Table_3331" displayName="Table_3331" ref="I6023:I6027" headerRowCount="0" totalsRowShown="0">
  <tableColumns count="1">
    <tableColumn id="1" name="Column1"/>
  </tableColumns>
  <tableStyleInfo name="시트테스트용-style 838" showFirstColumn="1" showLastColumn="1" showRowStripes="1" showColumnStripes="0"/>
</table>
</file>

<file path=xl/tables/table775.xml><?xml version="1.0" encoding="utf-8"?>
<table xmlns="http://schemas.openxmlformats.org/spreadsheetml/2006/main" id="2534" name="Table_2534" displayName="Table_2534" ref="J1301:M130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1" showFirstColumn="1" showLastColumn="1" showRowStripes="1" showColumnStripes="0"/>
</table>
</file>

<file path=xl/tables/table776.xml><?xml version="1.0" encoding="utf-8"?>
<table xmlns="http://schemas.openxmlformats.org/spreadsheetml/2006/main" id="2533" name="Table_2533" displayName="Table_2533" ref="J1298:M130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40" showFirstColumn="1" showLastColumn="1" showRowStripes="1" showColumnStripes="0"/>
</table>
</file>

<file path=xl/tables/table777.xml><?xml version="1.0" encoding="utf-8"?>
<table xmlns="http://schemas.openxmlformats.org/spreadsheetml/2006/main" id="2532" name="Table_2532" displayName="Table_2532" ref="J1293:K1297" headerRowCount="0" totalsRowShown="0">
  <tableColumns count="2">
    <tableColumn id="1" name="Column1"/>
    <tableColumn id="2" name="Column2"/>
  </tableColumns>
  <tableStyleInfo name="시트테스트용-style 39" showFirstColumn="1" showLastColumn="1" showRowStripes="1" showColumnStripes="0"/>
</table>
</file>

<file path=xl/tables/table778.xml><?xml version="1.0" encoding="utf-8"?>
<table xmlns="http://schemas.openxmlformats.org/spreadsheetml/2006/main" id="2531" name="Table_2531" displayName="Table_2531" ref="J1288:K1291" headerRowCount="0" totalsRowShown="0">
  <tableColumns count="2">
    <tableColumn id="1" name="Column1"/>
    <tableColumn id="2" name="Column2"/>
  </tableColumns>
  <tableStyleInfo name="시트테스트용-style 38" showFirstColumn="1" showLastColumn="1" showRowStripes="1" showColumnStripes="0"/>
</table>
</file>

<file path=xl/tables/table779.xml><?xml version="1.0" encoding="utf-8"?>
<table xmlns="http://schemas.openxmlformats.org/spreadsheetml/2006/main" id="2535" name="Table_2535" displayName="Table_2535" ref="I1303:I1312" headerRowCount="0" totalsRowShown="0">
  <tableColumns count="1">
    <tableColumn id="1" name="Column1"/>
  </tableColumns>
  <tableStyleInfo name="시트테스트용-style 42" showFirstColumn="1" showLastColumn="1" showRowStripes="1" showColumnStripes="0"/>
</table>
</file>

<file path=xl/tables/table780.xml><?xml version="1.0" encoding="utf-8"?>
<table xmlns="http://schemas.openxmlformats.org/spreadsheetml/2006/main" id="2526" name="Table_2526" displayName="Table_2526" ref="I1218:I1262" headerRowCount="0" totalsRowShown="0">
  <tableColumns count="1">
    <tableColumn id="1" name="Column1"/>
  </tableColumns>
  <tableStyleInfo name="시트테스트용-style 33" showFirstColumn="1" showLastColumn="1" showRowStripes="1" showColumnStripes="0"/>
</table>
</file>

<file path=xl/tables/table781.xml><?xml version="1.0" encoding="utf-8"?>
<table xmlns="http://schemas.openxmlformats.org/spreadsheetml/2006/main" id="2530" name="Table_2530" displayName="Table_2530" ref="L1268:M1297" headerRowCount="0" totalsRowShown="0">
  <tableColumns count="2">
    <tableColumn id="1" name="Column1"/>
    <tableColumn id="2" name="Column2"/>
  </tableColumns>
  <tableStyleInfo name="시트테스트용-style 37" showFirstColumn="1" showLastColumn="1" showRowStripes="1" showColumnStripes="0"/>
</table>
</file>

<file path=xl/tables/table782.xml><?xml version="1.0" encoding="utf-8"?>
<table xmlns="http://schemas.openxmlformats.org/spreadsheetml/2006/main" id="2529" name="Table_2529" displayName="Table_2529" ref="J1266:M126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6" showFirstColumn="1" showLastColumn="1" showRowStripes="1" showColumnStripes="0"/>
</table>
</file>

<file path=xl/tables/table783.xml><?xml version="1.0" encoding="utf-8"?>
<table xmlns="http://schemas.openxmlformats.org/spreadsheetml/2006/main" id="2528" name="Table_2528" displayName="Table_2528" ref="J1263:M126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5" showFirstColumn="1" showLastColumn="1" showRowStripes="1" showColumnStripes="0"/>
</table>
</file>

<file path=xl/tables/table784.xml><?xml version="1.0" encoding="utf-8"?>
<table xmlns="http://schemas.openxmlformats.org/spreadsheetml/2006/main" id="2527" name="Table_2527" displayName="Table_2527" ref="J1218:M126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34" showFirstColumn="1" showLastColumn="1" showRowStripes="1" showColumnStripes="0"/>
</table>
</file>

<file path=xl/tables/table785.xml><?xml version="1.0" encoding="utf-8"?>
<table xmlns="http://schemas.openxmlformats.org/spreadsheetml/2006/main" id="2523" name="Table_2523" displayName="Table_2523" ref="I1163:I1167" headerRowCount="0" totalsRowShown="0">
  <tableColumns count="1">
    <tableColumn id="1" name="Column1"/>
  </tableColumns>
  <tableStyleInfo name="시트테스트용-style 30" showFirstColumn="1" showLastColumn="1" showRowStripes="1" showColumnStripes="0"/>
</table>
</file>

<file path=xl/tables/table786.xml><?xml version="1.0" encoding="utf-8"?>
<table xmlns="http://schemas.openxmlformats.org/spreadsheetml/2006/main" id="2522" name="Table_2522" displayName="Table_2522" ref="J1006:M121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9" showFirstColumn="1" showLastColumn="1" showRowStripes="1" showColumnStripes="0"/>
</table>
</file>

<file path=xl/tables/table787.xml><?xml version="1.0" encoding="utf-8"?>
<table xmlns="http://schemas.openxmlformats.org/spreadsheetml/2006/main" id="2521" name="Table_2521" displayName="Table_2521" ref="J1003:M100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8" showFirstColumn="1" showLastColumn="1" showRowStripes="1" showColumnStripes="0"/>
</table>
</file>

<file path=xl/tables/table788.xml><?xml version="1.0" encoding="utf-8"?>
<table xmlns="http://schemas.openxmlformats.org/spreadsheetml/2006/main" id="2520" name="Table_2520" displayName="Table_2520" ref="J998:M998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7" showFirstColumn="1" showLastColumn="1" showRowStripes="1" showColumnStripes="0"/>
</table>
</file>

<file path=xl/tables/table789.xml><?xml version="1.0" encoding="utf-8"?>
<table xmlns="http://schemas.openxmlformats.org/spreadsheetml/2006/main" id="2525" name="Table_2525" displayName="Table_2525" ref="I1173:I1182" headerRowCount="0" totalsRowShown="0">
  <tableColumns count="1">
    <tableColumn id="1" name="Column1"/>
  </tableColumns>
  <tableStyleInfo name="시트테스트용-style 32" showFirstColumn="1" showLastColumn="1" showRowStripes="1" showColumnStripes="0"/>
</table>
</file>

<file path=xl/tables/table790.xml><?xml version="1.0" encoding="utf-8"?>
<table xmlns="http://schemas.openxmlformats.org/spreadsheetml/2006/main" id="2524" name="Table_2524" displayName="Table_2524" ref="I1168:I1172" headerRowCount="0" totalsRowShown="0">
  <tableColumns count="1">
    <tableColumn id="1" name="Column1"/>
  </tableColumns>
  <tableStyleInfo name="시트테스트용-style 31" showFirstColumn="1" showLastColumn="1" showRowStripes="1" showColumnStripes="0"/>
</table>
</file>

<file path=xl/tables/table791.xml><?xml version="1.0" encoding="utf-8"?>
<table xmlns="http://schemas.openxmlformats.org/spreadsheetml/2006/main" id="2519" name="Table_2519" displayName="Table_2519" ref="J993:M99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6" showFirstColumn="1" showLastColumn="1" showRowStripes="1" showColumnStripes="0"/>
</table>
</file>

<file path=xl/tables/table792.xml><?xml version="1.0" encoding="utf-8"?>
<table xmlns="http://schemas.openxmlformats.org/spreadsheetml/2006/main" id="2518" name="Table_2518" displayName="Table_2518" ref="J991:M99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5" showFirstColumn="1" showLastColumn="1" showRowStripes="1" showColumnStripes="0"/>
</table>
</file>

<file path=xl/tables/table793.xml><?xml version="1.0" encoding="utf-8"?>
<table xmlns="http://schemas.openxmlformats.org/spreadsheetml/2006/main" id="2517" name="Table_2517" displayName="Table_2517" ref="J988:M99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4" showFirstColumn="1" showLastColumn="1" showRowStripes="1" showColumnStripes="0"/>
</table>
</file>

<file path=xl/tables/table794.xml><?xml version="1.0" encoding="utf-8"?>
<table xmlns="http://schemas.openxmlformats.org/spreadsheetml/2006/main" id="2516" name="Table_2516" displayName="Table_2516" ref="J983:M98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23" showFirstColumn="1" showLastColumn="1" showRowStripes="1" showColumnStripes="0"/>
</table>
</file>

<file path=xl/tables/table795.xml><?xml version="1.0" encoding="utf-8"?>
<table xmlns="http://schemas.openxmlformats.org/spreadsheetml/2006/main" id="3299" name="Table_3299" displayName="Table_3299" ref="J5798:K5798" headerRowCount="0" totalsRowShown="0">
  <tableColumns count="2">
    <tableColumn id="1" name="Column1"/>
    <tableColumn id="2" name="Column2"/>
  </tableColumns>
  <tableStyleInfo name="시트테스트용-style 806" showFirstColumn="1" showLastColumn="1" showRowStripes="1" showColumnStripes="0"/>
</table>
</file>

<file path=xl/tables/table796.xml><?xml version="1.0" encoding="utf-8"?>
<table xmlns="http://schemas.openxmlformats.org/spreadsheetml/2006/main" id="3300" name="Table_3300" displayName="Table_3300" ref="J5803:K5807" headerRowCount="0" totalsRowShown="0">
  <tableColumns count="2">
    <tableColumn id="1" name="Column1"/>
    <tableColumn id="2" name="Column2"/>
  </tableColumns>
  <tableStyleInfo name="시트테스트용-style 807" showFirstColumn="1" showLastColumn="1" showRowStripes="1" showColumnStripes="0"/>
</table>
</file>

<file path=xl/tables/table797.xml><?xml version="1.0" encoding="utf-8"?>
<table xmlns="http://schemas.openxmlformats.org/spreadsheetml/2006/main" id="3301" name="Table_3301" displayName="Table_3301" ref="J5813:J5817" headerRowCount="0" totalsRowShown="0">
  <tableColumns count="1">
    <tableColumn id="1" name="Column1"/>
  </tableColumns>
  <tableStyleInfo name="시트테스트용-style 808" showFirstColumn="1" showLastColumn="1" showRowStripes="1" showColumnStripes="0"/>
</table>
</file>

<file path=xl/tables/table798.xml><?xml version="1.0" encoding="utf-8"?>
<table xmlns="http://schemas.openxmlformats.org/spreadsheetml/2006/main" id="3302" name="Table_3302" displayName="Table_3302" ref="J5818:J5847" headerRowCount="0" totalsRowShown="0">
  <tableColumns count="1">
    <tableColumn id="1" name="Column1"/>
  </tableColumns>
  <tableStyleInfo name="시트테스트용-style 809" showFirstColumn="1" showLastColumn="1" showRowStripes="1" showColumnStripes="0"/>
</table>
</file>

<file path=xl/tables/table799.xml><?xml version="1.0" encoding="utf-8"?>
<table xmlns="http://schemas.openxmlformats.org/spreadsheetml/2006/main" id="3303" name="Table_3303" displayName="Table_3303" ref="J5848:K5852" headerRowCount="0" totalsRowShown="0">
  <tableColumns count="2">
    <tableColumn id="1" name="Column1"/>
    <tableColumn id="2" name="Column2"/>
  </tableColumns>
  <tableStyleInfo name="시트테스트용-style 810" showFirstColumn="1" showLastColumn="1" showRowStripes="1" showColumnStripes="0"/>
</table>
</file>

<file path=xl/tables/table800.xml><?xml version="1.0" encoding="utf-8"?>
<table xmlns="http://schemas.openxmlformats.org/spreadsheetml/2006/main" id="3304" name="Table_3304" displayName="Table_3304" ref="L5848:M5982" headerRowCount="0" totalsRowShown="0">
  <tableColumns count="2">
    <tableColumn id="1" name="Column1"/>
    <tableColumn id="2" name="Column2"/>
  </tableColumns>
  <tableStyleInfo name="시트테스트용-style 811" showFirstColumn="1" showLastColumn="1" showRowStripes="1" showColumnStripes="0"/>
</table>
</file>

<file path=xl/tables/table801.xml><?xml version="1.0" encoding="utf-8"?>
<table xmlns="http://schemas.openxmlformats.org/spreadsheetml/2006/main" id="3305" name="Table_3305" displayName="Table_3305" ref="J5858:K5861" headerRowCount="0" totalsRowShown="0">
  <tableColumns count="2">
    <tableColumn id="1" name="Column1"/>
    <tableColumn id="2" name="Column2"/>
  </tableColumns>
  <tableStyleInfo name="시트테스트용-style 812" showFirstColumn="1" showLastColumn="1" showRowStripes="1" showColumnStripes="0"/>
</table>
</file>

<file path=xl/tables/table802.xml><?xml version="1.0" encoding="utf-8"?>
<table xmlns="http://schemas.openxmlformats.org/spreadsheetml/2006/main" id="3296" name="Table_3296" displayName="Table_3296" ref="L5753:M5847" headerRowCount="0" totalsRowShown="0">
  <tableColumns count="2">
    <tableColumn id="1" name="Column1"/>
    <tableColumn id="2" name="Column2"/>
  </tableColumns>
  <tableStyleInfo name="시트테스트용-style 803" showFirstColumn="1" showLastColumn="1" showRowStripes="1" showColumnStripes="0"/>
</table>
</file>

<file path=xl/tables/table803.xml><?xml version="1.0" encoding="utf-8"?>
<table xmlns="http://schemas.openxmlformats.org/spreadsheetml/2006/main" id="3297" name="Table_3297" displayName="Table_3297" ref="J5773:K5776" headerRowCount="0" totalsRowShown="0">
  <tableColumns count="2">
    <tableColumn id="1" name="Column1"/>
    <tableColumn id="2" name="Column2"/>
  </tableColumns>
  <tableStyleInfo name="시트테스트용-style 804" showFirstColumn="1" showLastColumn="1" showRowStripes="1" showColumnStripes="0"/>
</table>
</file>

<file path=xl/tables/table804.xml><?xml version="1.0" encoding="utf-8"?>
<table xmlns="http://schemas.openxmlformats.org/spreadsheetml/2006/main" id="3298" name="Table_3298" displayName="Table_3298" ref="J5783:K5786" headerRowCount="0" totalsRowShown="0">
  <tableColumns count="2">
    <tableColumn id="1" name="Column1"/>
    <tableColumn id="2" name="Column2"/>
  </tableColumns>
  <tableStyleInfo name="시트테스트용-style 805" showFirstColumn="1" showLastColumn="1" showRowStripes="1" showColumnStripes="0"/>
</table>
</file>

<file path=xl/tables/table805.xml><?xml version="1.0" encoding="utf-8"?>
<table xmlns="http://schemas.openxmlformats.org/spreadsheetml/2006/main" id="3288" name="Table_3288" displayName="Table_3288" ref="J5703:K5706" headerRowCount="0" totalsRowShown="0">
  <tableColumns count="2">
    <tableColumn id="1" name="Column1"/>
    <tableColumn id="2" name="Column2"/>
  </tableColumns>
  <tableStyleInfo name="시트테스트용-style 795" showFirstColumn="1" showLastColumn="1" showRowStripes="1" showColumnStripes="0"/>
</table>
</file>

<file path=xl/tables/table806.xml><?xml version="1.0" encoding="utf-8"?>
<table xmlns="http://schemas.openxmlformats.org/spreadsheetml/2006/main" id="3289" name="Table_3289" displayName="Table_3289" ref="J5718:K5718" headerRowCount="0" totalsRowShown="0">
  <tableColumns count="2">
    <tableColumn id="1" name="Column1"/>
    <tableColumn id="2" name="Column2"/>
  </tableColumns>
  <tableStyleInfo name="시트테스트용-style 796" showFirstColumn="1" showLastColumn="1" showRowStripes="1" showColumnStripes="0"/>
</table>
</file>

<file path=xl/tables/table807.xml><?xml version="1.0" encoding="utf-8"?>
<table xmlns="http://schemas.openxmlformats.org/spreadsheetml/2006/main" id="3290" name="Table_3290" displayName="Table_3290" ref="J5723:J5727" headerRowCount="0" totalsRowShown="0">
  <tableColumns count="1">
    <tableColumn id="1" name="Column1"/>
  </tableColumns>
  <tableStyleInfo name="시트테스트용-style 797" showFirstColumn="1" showLastColumn="1" showRowStripes="1" showColumnStripes="0"/>
</table>
</file>

<file path=xl/tables/table808.xml><?xml version="1.0" encoding="utf-8"?>
<table xmlns="http://schemas.openxmlformats.org/spreadsheetml/2006/main" id="3291" name="Table_3291" displayName="Table_3291" ref="L5733:L5733" headerRowCount="0" totalsRowShown="0">
  <tableColumns count="1">
    <tableColumn id="1" name="Column1"/>
  </tableColumns>
  <tableStyleInfo name="시트테스트용-style 798" showFirstColumn="1" showLastColumn="1" showRowStripes="1" showColumnStripes="0"/>
</table>
</file>

<file path=xl/tables/table809.xml><?xml version="1.0" encoding="utf-8"?>
<table xmlns="http://schemas.openxmlformats.org/spreadsheetml/2006/main" id="3292" name="Table_3292" displayName="Table_3292" ref="M5733:M5749" headerRowCount="0" totalsRowShown="0">
  <tableColumns count="1">
    <tableColumn id="1" name="Column1"/>
  </tableColumns>
  <tableStyleInfo name="시트테스트용-style 799" showFirstColumn="1" showLastColumn="1" showRowStripes="1" showColumnStripes="0"/>
</table>
</file>

<file path=xl/tables/table810.xml><?xml version="1.0" encoding="utf-8"?>
<table xmlns="http://schemas.openxmlformats.org/spreadsheetml/2006/main" id="3293" name="Table_3293" displayName="Table_3293" ref="J5738:K5741" headerRowCount="0" totalsRowShown="0">
  <tableColumns count="2">
    <tableColumn id="1" name="Column1"/>
    <tableColumn id="2" name="Column2"/>
  </tableColumns>
  <tableStyleInfo name="시트테스트용-style 800" showFirstColumn="1" showLastColumn="1" showRowStripes="1" showColumnStripes="0"/>
</table>
</file>

<file path=xl/tables/table811.xml><?xml version="1.0" encoding="utf-8"?>
<table xmlns="http://schemas.openxmlformats.org/spreadsheetml/2006/main" id="3294" name="Table_3294" displayName="Table_3294" ref="L5738:L5746" headerRowCount="0" totalsRowShown="0">
  <tableColumns count="1">
    <tableColumn id="1" name="Column1"/>
  </tableColumns>
  <tableStyleInfo name="시트테스트용-style 801" showFirstColumn="1" showLastColumn="1" showRowStripes="1" showColumnStripes="0"/>
</table>
</file>

<file path=xl/tables/table812.xml><?xml version="1.0" encoding="utf-8"?>
<table xmlns="http://schemas.openxmlformats.org/spreadsheetml/2006/main" id="3295" name="Table_3295" displayName="Table_3295" ref="J5753:J5757" headerRowCount="0" totalsRowShown="0">
  <tableColumns count="1">
    <tableColumn id="1" name="Column1"/>
  </tableColumns>
  <tableStyleInfo name="시트테스트용-style 802" showFirstColumn="1" showLastColumn="1" showRowStripes="1" showColumnStripes="0"/>
</table>
</file>

<file path=xl/tables/table813.xml><?xml version="1.0" encoding="utf-8"?>
<table xmlns="http://schemas.openxmlformats.org/spreadsheetml/2006/main" id="3286" name="Table_3286" displayName="Table_3286" ref="J5691:J5697" headerRowCount="0" totalsRowShown="0">
  <tableColumns count="1">
    <tableColumn id="1" name="Column1"/>
  </tableColumns>
  <tableStyleInfo name="시트테스트용-style 793" showFirstColumn="1" showLastColumn="1" showRowStripes="1" showColumnStripes="0"/>
</table>
</file>

<file path=xl/tables/table814.xml><?xml version="1.0" encoding="utf-8"?>
<table xmlns="http://schemas.openxmlformats.org/spreadsheetml/2006/main" id="3287" name="Table_3287" displayName="Table_3287" ref="J5698:K5699" headerRowCount="0" totalsRowShown="0">
  <tableColumns count="2">
    <tableColumn id="1" name="Column1"/>
    <tableColumn id="2" name="Column2"/>
  </tableColumns>
  <tableStyleInfo name="시트테스트용-style 794" showFirstColumn="1" showLastColumn="1" showRowStripes="1" showColumnStripes="0"/>
</table>
</file>

<file path=xl/tables/table815.xml><?xml version="1.0" encoding="utf-8"?>
<table xmlns="http://schemas.openxmlformats.org/spreadsheetml/2006/main" id="3321" name="Table_3321" displayName="Table_3321" ref="I5998:I6002" headerRowCount="0" totalsRowShown="0">
  <tableColumns count="1">
    <tableColumn id="1" name="Column1"/>
  </tableColumns>
  <tableStyleInfo name="시트테스트용-style 828" showFirstColumn="1" showLastColumn="1" showRowStripes="1" showColumnStripes="0"/>
</table>
</file>

<file path=xl/tables/table816.xml><?xml version="1.0" encoding="utf-8"?>
<table xmlns="http://schemas.openxmlformats.org/spreadsheetml/2006/main" id="3322" name="Table_3322" displayName="Table_3322" ref="J5998:M600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829" showFirstColumn="1" showLastColumn="1" showRowStripes="1" showColumnStripes="0"/>
</table>
</file>

<file path=xl/tables/table817.xml><?xml version="1.0" encoding="utf-8"?>
<table xmlns="http://schemas.openxmlformats.org/spreadsheetml/2006/main" id="3323" name="Table_3323" displayName="Table_3323" ref="J6001:M600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830" showFirstColumn="1" showLastColumn="1" showRowStripes="1" showColumnStripes="0"/>
</table>
</file>

<file path=xl/tables/table818.xml><?xml version="1.0" encoding="utf-8"?>
<table xmlns="http://schemas.openxmlformats.org/spreadsheetml/2006/main" id="3324" name="Table_3324" displayName="Table_3324" ref="I6003:I6007" headerRowCount="0" totalsRowShown="0">
  <tableColumns count="1">
    <tableColumn id="1" name="Column1"/>
  </tableColumns>
  <tableStyleInfo name="시트테스트용-style 831" showFirstColumn="1" showLastColumn="1" showRowStripes="1" showColumnStripes="0"/>
</table>
</file>

<file path=xl/tables/table819.xml><?xml version="1.0" encoding="utf-8"?>
<table xmlns="http://schemas.openxmlformats.org/spreadsheetml/2006/main" id="3325" name="Table_3325" displayName="Table_3325" ref="J6003:M600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832" showFirstColumn="1" showLastColumn="1" showRowStripes="1" showColumnStripes="0"/>
</table>
</file>

<file path=xl/tables/table820.xml><?xml version="1.0" encoding="utf-8"?>
<table xmlns="http://schemas.openxmlformats.org/spreadsheetml/2006/main" id="2495" name="Table_2495" displayName="Table_2495" ref="I813:I817" headerRowCount="0" totalsRowShown="0">
  <tableColumns count="1">
    <tableColumn id="1" name="Column1"/>
  </tableColumns>
  <tableStyleInfo name="시트테스트용-style 2" showFirstColumn="1" showLastColumn="1" showRowStripes="1" showColumnStripes="0"/>
</table>
</file>

<file path=xl/tables/table821.xml><?xml version="1.0" encoding="utf-8"?>
<table xmlns="http://schemas.openxmlformats.org/spreadsheetml/2006/main" id="2494" name="Table_2494" displayName="Table_2494" ref="S3:S3" headerRowCount="0" totalsRowShown="0">
  <tableColumns count="1">
    <tableColumn id="1" name="Column1"/>
  </tableColumns>
  <tableStyleInfo name="시트테스트용-style" showFirstColumn="1" showLastColumn="1" showRowStripes="1" showColumnStripes="0"/>
</table>
</file>

<file path=xl/tables/table822.xml><?xml version="1.0" encoding="utf-8"?>
<table xmlns="http://schemas.openxmlformats.org/spreadsheetml/2006/main" id="3316" name="Table_3316" displayName="Table_3316" ref="I5986:I5987" headerRowCount="0" totalsRowShown="0">
  <tableColumns count="1">
    <tableColumn id="1" name="Column1"/>
  </tableColumns>
  <tableStyleInfo name="시트테스트용-style 823" showFirstColumn="1" showLastColumn="1" showRowStripes="1" showColumnStripes="0"/>
</table>
</file>

<file path=xl/tables/table823.xml><?xml version="1.0" encoding="utf-8"?>
<table xmlns="http://schemas.openxmlformats.org/spreadsheetml/2006/main" id="3317" name="Table_3317" displayName="Table_3317" ref="J5988:M5990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824" showFirstColumn="1" showLastColumn="1" showRowStripes="1" showColumnStripes="0"/>
</table>
</file>

<file path=xl/tables/table824.xml><?xml version="1.0" encoding="utf-8"?>
<table xmlns="http://schemas.openxmlformats.org/spreadsheetml/2006/main" id="3318" name="Table_3318" displayName="Table_3318" ref="J5991:M5992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825" showFirstColumn="1" showLastColumn="1" showRowStripes="1" showColumnStripes="0"/>
</table>
</file>

<file path=xl/tables/table825.xml><?xml version="1.0" encoding="utf-8"?>
<table xmlns="http://schemas.openxmlformats.org/spreadsheetml/2006/main" id="3319" name="Table_3319" displayName="Table_3319" ref="J5993:M5995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826" showFirstColumn="1" showLastColumn="1" showRowStripes="1" showColumnStripes="0"/>
</table>
</file>

<file path=xl/tables/table826.xml><?xml version="1.0" encoding="utf-8"?>
<table xmlns="http://schemas.openxmlformats.org/spreadsheetml/2006/main" id="3320" name="Table_3320" displayName="Table_3320" ref="J5996:M5997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827" showFirstColumn="1" showLastColumn="1" showRowStripes="1" showColumnStripes="0"/>
</table>
</file>

<file path=xl/tables/table827.xml><?xml version="1.0" encoding="utf-8"?>
<table xmlns="http://schemas.openxmlformats.org/spreadsheetml/2006/main" id="3310" name="Table_3310" displayName="Table_3310" ref="J5928:K5928" headerRowCount="0" totalsRowShown="0">
  <tableColumns count="2">
    <tableColumn id="1" name="Column1"/>
    <tableColumn id="2" name="Column2"/>
  </tableColumns>
  <tableStyleInfo name="시트테스트용-style 817" showFirstColumn="1" showLastColumn="1" showRowStripes="1" showColumnStripes="0"/>
</table>
</file>

<file path=xl/tables/table828.xml><?xml version="1.0" encoding="utf-8"?>
<table xmlns="http://schemas.openxmlformats.org/spreadsheetml/2006/main" id="3311" name="Table_3311" displayName="Table_3311" ref="J5933:J5937" headerRowCount="0" totalsRowShown="0">
  <tableColumns count="1">
    <tableColumn id="1" name="Column1"/>
  </tableColumns>
  <tableStyleInfo name="시트테스트용-style 818" showFirstColumn="1" showLastColumn="1" showRowStripes="1" showColumnStripes="0"/>
</table>
</file>

<file path=xl/tables/table829.xml><?xml version="1.0" encoding="utf-8"?>
<table xmlns="http://schemas.openxmlformats.org/spreadsheetml/2006/main" id="3312" name="Table_3312" displayName="Table_3312" ref="J5938:K5942" headerRowCount="0" totalsRowShown="0">
  <tableColumns count="2">
    <tableColumn id="1" name="Column1"/>
    <tableColumn id="2" name="Column2"/>
  </tableColumns>
  <tableStyleInfo name="시트테스트용-style 819" showFirstColumn="1" showLastColumn="1" showRowStripes="1" showColumnStripes="0"/>
</table>
</file>

<file path=xl/tables/table830.xml><?xml version="1.0" encoding="utf-8"?>
<table xmlns="http://schemas.openxmlformats.org/spreadsheetml/2006/main" id="3313" name="Table_3313" displayName="Table_3313" ref="J5953:J5982" headerRowCount="0" totalsRowShown="0">
  <tableColumns count="1">
    <tableColumn id="1" name="Column1"/>
  </tableColumns>
  <tableStyleInfo name="시트테스트용-style 820" showFirstColumn="1" showLastColumn="1" showRowStripes="1" showColumnStripes="0"/>
</table>
</file>

<file path=xl/tables/table831.xml><?xml version="1.0" encoding="utf-8"?>
<table xmlns="http://schemas.openxmlformats.org/spreadsheetml/2006/main" id="3314" name="Table_3314" displayName="Table_3314" ref="I5983:I5985" headerRowCount="0" totalsRowShown="0">
  <tableColumns count="1">
    <tableColumn id="1" name="Column1"/>
  </tableColumns>
  <tableStyleInfo name="시트테스트용-style 821" showFirstColumn="1" showLastColumn="1" showRowStripes="1" showColumnStripes="0"/>
</table>
</file>

<file path=xl/tables/table832.xml><?xml version="1.0" encoding="utf-8"?>
<table xmlns="http://schemas.openxmlformats.org/spreadsheetml/2006/main" id="3315" name="Table_3315" displayName="Table_3315" ref="J5983:M5983" headerRowCount="0" totalsRowShown="0">
  <tableColumns count="4">
    <tableColumn id="1" name="Column1"/>
    <tableColumn id="2" name="Column2"/>
    <tableColumn id="3" name="Column3"/>
    <tableColumn id="4" name="Column4"/>
  </tableColumns>
  <tableStyleInfo name="시트테스트용-style 822" showFirstColumn="1" showLastColumn="1" showRowStripes="1" showColumnStripes="0"/>
</table>
</file>

<file path=xl/tables/table833.xml><?xml version="1.0" encoding="utf-8"?>
<table xmlns="http://schemas.openxmlformats.org/spreadsheetml/2006/main" id="3306" name="Table_3306" displayName="Table_3306" ref="J5893:K5897" headerRowCount="0" totalsRowShown="0">
  <tableColumns count="2">
    <tableColumn id="1" name="Column1"/>
    <tableColumn id="2" name="Column2"/>
  </tableColumns>
  <tableStyleInfo name="시트테스트용-style 813" showFirstColumn="1" showLastColumn="1" showRowStripes="1" showColumnStripes="0"/>
</table>
</file>

<file path=xl/tables/table834.xml><?xml version="1.0" encoding="utf-8"?>
<table xmlns="http://schemas.openxmlformats.org/spreadsheetml/2006/main" id="3307" name="Table_3307" displayName="Table_3307" ref="J5901:J5907" headerRowCount="0" totalsRowShown="0">
  <tableColumns count="1">
    <tableColumn id="1" name="Column1"/>
  </tableColumns>
  <tableStyleInfo name="시트테스트용-style 814" showFirstColumn="1" showLastColumn="1" showRowStripes="1" showColumnStripes="0"/>
</table>
</file>

<file path=xl/tables/table835.xml><?xml version="1.0" encoding="utf-8"?>
<table xmlns="http://schemas.openxmlformats.org/spreadsheetml/2006/main" id="3308" name="Table_3308" displayName="Table_3308" ref="J5908:J5922" headerRowCount="0" totalsRowShown="0">
  <tableColumns count="1">
    <tableColumn id="1" name="Column1"/>
  </tableColumns>
  <tableStyleInfo name="시트테스트용-style 815" showFirstColumn="1" showLastColumn="1" showRowStripes="1" showColumnStripes="0"/>
</table>
</file>

<file path=xl/tables/table836.xml><?xml version="1.0" encoding="utf-8"?>
<table xmlns="http://schemas.openxmlformats.org/spreadsheetml/2006/main" id="3309" name="Table_3309" displayName="Table_3309" ref="J5923:K5927" headerRowCount="0" totalsRowShown="0">
  <tableColumns count="2">
    <tableColumn id="1" name="Column1"/>
    <tableColumn id="2" name="Column2"/>
  </tableColumns>
  <tableStyleInfo name="시트테스트용-style 816" showFirstColumn="1" showLastColumn="1" showRowStripes="1" showColumnStripes="0"/>
</table>
</file>

<file path=xl/tables/table837.xml><?xml version="1.0" encoding="utf-8"?>
<table xmlns="http://schemas.openxmlformats.org/spreadsheetml/2006/main" id="2545" name="Table_2545" displayName="Table_2545" ref="I1348:I1352" headerRowCount="0" totalsRowShown="0">
  <tableColumns count="1">
    <tableColumn id="1" name="Column1"/>
  </tableColumns>
  <tableStyleInfo name="시트테스트용-style 52" showFirstColumn="1" showLastColumn="1" showRowStripes="1" showColumnStripes="0"/>
</table>
</file>

<file path=xl/tables/table838.xml><?xml version="1.0" encoding="utf-8"?>
<table xmlns="http://schemas.openxmlformats.org/spreadsheetml/2006/main" id="2544" name="Table_2544" displayName="Table_2544" ref="L1339:L1340" headerRowCount="0" totalsRowShown="0">
  <tableColumns count="1">
    <tableColumn id="1" name="Column1"/>
  </tableColumns>
  <tableStyleInfo name="시트테스트용-style 51" showFirstColumn="1" showLastColumn="1" showRowStripes="1" showColumnStripes="0"/>
</table>
</file>

<file path=xl/tables/table839.xml><?xml version="1.0" encoding="utf-8"?>
<table xmlns="http://schemas.openxmlformats.org/spreadsheetml/2006/main" id="2543" name="Table_2543" displayName="Table_2543" ref="L1338:L1338" headerRowCount="0" totalsRowShown="0">
  <tableColumns count="1">
    <tableColumn id="1" name="Column1"/>
  </tableColumns>
  <tableStyleInfo name="시트테스트용-style 50" showFirstColumn="1" showLastColumn="1" showRowStripes="1" showColumnStripes="0"/>
</table>
</file>

<file path=xl/tables/table840.xml><?xml version="1.0" encoding="utf-8"?>
<table xmlns="http://schemas.openxmlformats.org/spreadsheetml/2006/main" id="2542" name="Table_2542" displayName="Table_2542" ref="I1333:I1337" headerRowCount="0" totalsRowShown="0">
  <tableColumns count="1">
    <tableColumn id="1" name="Column1"/>
  </tableColumns>
  <tableStyleInfo name="시트테스트용-style 49" showFirstColumn="1" showLastColumn="1" showRowStripes="1" showColumnStripes="0"/>
</table>
</file>

<file path=xl/tables/table841.xml><?xml version="1.0" encoding="utf-8"?>
<table xmlns="http://schemas.openxmlformats.org/spreadsheetml/2006/main" id="2537" name="Table_2537" displayName="Table_2537" ref="M1303:M1362" headerRowCount="0" totalsRowShown="0">
  <tableColumns count="1">
    <tableColumn id="1" name="Column1"/>
  </tableColumns>
  <tableStyleInfo name="시트테스트용-style 44" showFirstColumn="1" showLastColumn="1" showRowStripes="1" showColumnStripes="0"/>
</table>
</file>

<file path=xl/tables/table842.xml><?xml version="1.0" encoding="utf-8"?>
<table xmlns="http://schemas.openxmlformats.org/spreadsheetml/2006/main" id="2536" name="Table_2536" displayName="Table_2536" ref="J1303:K1312" headerRowCount="0" totalsRowShown="0">
  <tableColumns count="2">
    <tableColumn id="1" name="Column1"/>
    <tableColumn id="2" name="Column2"/>
  </tableColumns>
  <tableStyleInfo name="시트테스트용-style 43" showFirstColumn="1" showLastColumn="1" showRowStripes="1" showColumnStripes="0"/>
</table>
</file>

<file path=xl/tables/table843.xml><?xml version="1.0" encoding="utf-8"?>
<table xmlns="http://schemas.openxmlformats.org/spreadsheetml/2006/main" id="2541" name="Table_2541" displayName="Table_2541" ref="K1323:K1328" headerRowCount="0" totalsRowShown="0">
  <tableColumns count="1">
    <tableColumn id="1" name="Column1"/>
  </tableColumns>
  <tableStyleInfo name="시트테스트용-style 48" showFirstColumn="1" showLastColumn="1" showRowStripes="1" showColumnStripes="0"/>
</table>
</file>

<file path=xl/tables/table844.xml><?xml version="1.0" encoding="utf-8"?>
<table xmlns="http://schemas.openxmlformats.org/spreadsheetml/2006/main" id="2540" name="Table_2540" displayName="Table_2540" ref="J1318:J1362" headerRowCount="0" totalsRowShown="0">
  <tableColumns count="1">
    <tableColumn id="1" name="Column1"/>
  </tableColumns>
  <tableStyleInfo name="시트테스트용-style 47" showFirstColumn="1" showLastColumn="1" showRowStripes="1" showColumnStripes="0"/>
</table>
</file>

<file path=xl/tables/table845.xml><?xml version="1.0" encoding="utf-8"?>
<table xmlns="http://schemas.openxmlformats.org/spreadsheetml/2006/main" id="2539" name="Table_2539" displayName="Table_2539" ref="I1318:I1327" headerRowCount="0" totalsRowShown="0">
  <tableColumns count="1">
    <tableColumn id="1" name="Column1"/>
  </tableColumns>
  <tableStyleInfo name="시트테스트용-style 46" showFirstColumn="1" showLastColumn="1" showRowStripes="1" showColumnStripes="0"/>
</table>
</file>

<file path=xl/tables/table846.xml><?xml version="1.0" encoding="utf-8"?>
<table xmlns="http://schemas.openxmlformats.org/spreadsheetml/2006/main" id="2538" name="Table_2538" displayName="Table_2538" ref="J1313:K1316" headerRowCount="0" totalsRowShown="0">
  <tableColumns count="2">
    <tableColumn id="1" name="Column1"/>
    <tableColumn id="2" name="Column2"/>
  </tableColumns>
  <tableStyleInfo name="시트테스트용-style 45" showFirstColumn="1" showLastColumn="1" showRowStripes="1" showColumnStripes="0"/>
</table>
</file>

<file path=xl/tables/table847.xml><?xml version="1.0" encoding="utf-8"?>
<table xmlns="http://schemas.openxmlformats.org/spreadsheetml/2006/main" id="3347" name="Table_3347" displayName="Table_3347" ref="P197:T197" header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키워드분할 사본-style 8" showFirstColumn="1" showLastColumn="1" showRowStripes="1" showColumnStripes="0"/>
</table>
</file>

<file path=xl/tables/table848.xml><?xml version="1.0" encoding="utf-8"?>
<table xmlns="http://schemas.openxmlformats.org/spreadsheetml/2006/main" id="3349" name="Table_3349" displayName="Table_3349" ref="P202:S202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사본-style 10" showFirstColumn="1" showLastColumn="1" showRowStripes="1" showColumnStripes="0"/>
</table>
</file>

<file path=xl/tables/table849.xml><?xml version="1.0" encoding="utf-8"?>
<table xmlns="http://schemas.openxmlformats.org/spreadsheetml/2006/main" id="3348" name="Table_3348" displayName="Table_3348" ref="J202:K202" headerRowCount="0" totalsRowShown="0">
  <tableColumns count="2">
    <tableColumn id="1" name="Column1"/>
    <tableColumn id="2" name="Column2"/>
  </tableColumns>
  <tableStyleInfo name="키워드분할 사본-style 9" showFirstColumn="1" showLastColumn="1" showRowStripes="1" showColumnStripes="0"/>
</table>
</file>

<file path=xl/tables/table850.xml><?xml version="1.0" encoding="utf-8"?>
<table xmlns="http://schemas.openxmlformats.org/spreadsheetml/2006/main" id="3350" name="Table_3350" displayName="Table_3350" ref="P207:S207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사본-style 11" showFirstColumn="1" showLastColumn="1" showRowStripes="1" showColumnStripes="0"/>
</table>
</file>

<file path=xl/tables/table851.xml><?xml version="1.0" encoding="utf-8"?>
<table xmlns="http://schemas.openxmlformats.org/spreadsheetml/2006/main" id="3340" name="Table_3340" displayName="Table_3340" ref="J47:K49" headerRowCount="0" totalsRowShown="0">
  <tableColumns count="2">
    <tableColumn id="1" name="Column1"/>
    <tableColumn id="2" name="Column2"/>
  </tableColumns>
  <tableStyleInfo name="키워드분할 사본-style" showFirstColumn="1" showLastColumn="1" showRowStripes="1" showColumnStripes="0"/>
</table>
</file>

<file path=xl/tables/table852.xml><?xml version="1.0" encoding="utf-8"?>
<table xmlns="http://schemas.openxmlformats.org/spreadsheetml/2006/main" id="3342" name="Table_3342" displayName="Table_3342" ref="L48:L49" headerRowCount="0" totalsRowShown="0">
  <tableColumns count="1">
    <tableColumn id="1" name="Column1"/>
  </tableColumns>
  <tableStyleInfo name="키워드분할 사본-style 3" showFirstColumn="1" showLastColumn="1" showRowStripes="1" showColumnStripes="0"/>
</table>
</file>

<file path=xl/tables/table853.xml><?xml version="1.0" encoding="utf-8"?>
<table xmlns="http://schemas.openxmlformats.org/spreadsheetml/2006/main" id="3341" name="Table_3341" displayName="Table_3341" ref="L47:L47" headerRowCount="0" totalsRowShown="0">
  <tableColumns count="1">
    <tableColumn id="1" name="Column1"/>
  </tableColumns>
  <tableStyleInfo name="키워드분할 사본-style 2" showFirstColumn="1" showLastColumn="1" showRowStripes="1" showColumnStripes="0"/>
</table>
</file>

<file path=xl/tables/table854.xml><?xml version="1.0" encoding="utf-8"?>
<table xmlns="http://schemas.openxmlformats.org/spreadsheetml/2006/main" id="3344" name="Table_3344" displayName="Table_3344" ref="J57:K60" headerRowCount="0" totalsRowShown="0">
  <tableColumns count="2">
    <tableColumn id="1" name="Column1"/>
    <tableColumn id="2" name="Column2"/>
  </tableColumns>
  <tableStyleInfo name="키워드분할 사본-style 5" showFirstColumn="1" showLastColumn="1" showRowStripes="1" showColumnStripes="0"/>
</table>
</file>

<file path=xl/tables/table855.xml><?xml version="1.0" encoding="utf-8"?>
<table xmlns="http://schemas.openxmlformats.org/spreadsheetml/2006/main" id="3343" name="Table_3343" displayName="Table_3343" ref="J52:K53" headerRowCount="0" totalsRowShown="0">
  <tableColumns count="2">
    <tableColumn id="1" name="Column1"/>
    <tableColumn id="2" name="Column2"/>
  </tableColumns>
  <tableStyleInfo name="키워드분할 사본-style 4" showFirstColumn="1" showLastColumn="1" showRowStripes="1" showColumnStripes="0"/>
</table>
</file>

<file path=xl/tables/table856.xml><?xml version="1.0" encoding="utf-8"?>
<table xmlns="http://schemas.openxmlformats.org/spreadsheetml/2006/main" id="3346" name="Table_3346" displayName="Table_3346" ref="P192:S192" headerRowCount="0" totalsRowShown="0">
  <tableColumns count="4">
    <tableColumn id="1" name="Column1"/>
    <tableColumn id="2" name="Column2"/>
    <tableColumn id="3" name="Column3"/>
    <tableColumn id="4" name="Column4"/>
  </tableColumns>
  <tableStyleInfo name="키워드분할 사본-style 7" showFirstColumn="1" showLastColumn="1" showRowStripes="1" showColumnStripes="0"/>
</table>
</file>

<file path=xl/tables/table857.xml><?xml version="1.0" encoding="utf-8"?>
<table xmlns="http://schemas.openxmlformats.org/spreadsheetml/2006/main" id="3345" name="Table_3345" displayName="Table_3345" ref="M122:M126" headerRowCount="0" totalsRowShown="0">
  <tableColumns count="1">
    <tableColumn id="1" name="Column1"/>
  </tableColumns>
  <tableStyleInfo name="키워드분할 사본-style 6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table" Target="../tables/table1.xml"></Relationship><Relationship Id="rId2" Type="http://schemas.openxmlformats.org/officeDocument/2006/relationships/table" Target="../tables/table2.xml"></Relationship><Relationship Id="rId3" Type="http://schemas.openxmlformats.org/officeDocument/2006/relationships/table" Target="../tables/table3.xml"></Relationship><Relationship Id="rId4" Type="http://schemas.openxmlformats.org/officeDocument/2006/relationships/table" Target="../tables/table4.xml"></Relationship><Relationship Id="rId5" Type="http://schemas.openxmlformats.org/officeDocument/2006/relationships/table" Target="../tables/table5.xml"></Relationship><Relationship Id="rId6" Type="http://schemas.openxmlformats.org/officeDocument/2006/relationships/table" Target="../tables/table6.xml"></Relationship><Relationship Id="rId7" Type="http://schemas.openxmlformats.org/officeDocument/2006/relationships/table" Target="../tables/table7.xml"></Relationship><Relationship Id="rId8" Type="http://schemas.openxmlformats.org/officeDocument/2006/relationships/table" Target="../tables/table8.xml"></Relationship><Relationship Id="rId9" Type="http://schemas.openxmlformats.org/officeDocument/2006/relationships/table" Target="../tables/table9.xml"></Relationship><Relationship Id="rId10" Type="http://schemas.openxmlformats.org/officeDocument/2006/relationships/table" Target="../tables/table10.xml"></Relationship><Relationship Id="rId11" Type="http://schemas.openxmlformats.org/officeDocument/2006/relationships/table" Target="../tables/table11.xml"></Relationship><Relationship Id="rId12" Type="http://schemas.openxmlformats.org/officeDocument/2006/relationships/table" Target="../tables/table12.xml"></Relationship><Relationship Id="rId13" Type="http://schemas.openxmlformats.org/officeDocument/2006/relationships/table" Target="../tables/table13.xml"></Relationship><Relationship Id="rId14" Type="http://schemas.openxmlformats.org/officeDocument/2006/relationships/table" Target="../tables/table14.xml"></Relationship><Relationship Id="rId15" Type="http://schemas.openxmlformats.org/officeDocument/2006/relationships/table" Target="../tables/table15.xml"></Relationship><Relationship Id="rId16" Type="http://schemas.openxmlformats.org/officeDocument/2006/relationships/table" Target="../tables/table16.xml"></Relationship><Relationship Id="rId17" Type="http://schemas.openxmlformats.org/officeDocument/2006/relationships/table" Target="../tables/table17.xml"></Relationship><Relationship Id="rId18" Type="http://schemas.openxmlformats.org/officeDocument/2006/relationships/table" Target="../tables/table18.xml"></Relationship><Relationship Id="rId19" Type="http://schemas.openxmlformats.org/officeDocument/2006/relationships/table" Target="../tables/table19.xml"></Relationship><Relationship Id="rId20" Type="http://schemas.openxmlformats.org/officeDocument/2006/relationships/table" Target="../tables/table20.xml"></Relationship><Relationship Id="rId21" Type="http://schemas.openxmlformats.org/officeDocument/2006/relationships/table" Target="../tables/table21.xml"></Relationship><Relationship Id="rId22" Type="http://schemas.openxmlformats.org/officeDocument/2006/relationships/table" Target="../tables/table22.xml"></Relationship><Relationship Id="rId23" Type="http://schemas.openxmlformats.org/officeDocument/2006/relationships/table" Target="../tables/table23.xml"></Relationship><Relationship Id="rId24" Type="http://schemas.openxmlformats.org/officeDocument/2006/relationships/table" Target="../tables/table24.xml"></Relationship><Relationship Id="rId25" Type="http://schemas.openxmlformats.org/officeDocument/2006/relationships/table" Target="../tables/table25.xml"></Relationship><Relationship Id="rId26" Type="http://schemas.openxmlformats.org/officeDocument/2006/relationships/table" Target="../tables/table26.xml"></Relationship><Relationship Id="rId27" Type="http://schemas.openxmlformats.org/officeDocument/2006/relationships/table" Target="../tables/table27.xml"></Relationship><Relationship Id="rId28" Type="http://schemas.openxmlformats.org/officeDocument/2006/relationships/table" Target="../tables/table28.xml"></Relationship><Relationship Id="rId29" Type="http://schemas.openxmlformats.org/officeDocument/2006/relationships/table" Target="../tables/table29.xml"></Relationship><Relationship Id="rId30" Type="http://schemas.openxmlformats.org/officeDocument/2006/relationships/table" Target="../tables/table30.xml"></Relationship><Relationship Id="rId31" Type="http://schemas.openxmlformats.org/officeDocument/2006/relationships/table" Target="../tables/table31.xml"></Relationship><Relationship Id="rId32" Type="http://schemas.openxmlformats.org/officeDocument/2006/relationships/table" Target="../tables/table32.xml"></Relationship><Relationship Id="rId33" Type="http://schemas.openxmlformats.org/officeDocument/2006/relationships/table" Target="../tables/table33.xml"></Relationship><Relationship Id="rId34" Type="http://schemas.openxmlformats.org/officeDocument/2006/relationships/table" Target="../tables/table34.xml"></Relationship><Relationship Id="rId35" Type="http://schemas.openxmlformats.org/officeDocument/2006/relationships/table" Target="../tables/table35.xml"></Relationship><Relationship Id="rId36" Type="http://schemas.openxmlformats.org/officeDocument/2006/relationships/table" Target="../tables/table36.xml"></Relationship><Relationship Id="rId37" Type="http://schemas.openxmlformats.org/officeDocument/2006/relationships/table" Target="../tables/table37.xml"></Relationship><Relationship Id="rId38" Type="http://schemas.openxmlformats.org/officeDocument/2006/relationships/table" Target="../tables/table38.xml"></Relationship><Relationship Id="rId39" Type="http://schemas.openxmlformats.org/officeDocument/2006/relationships/table" Target="../tables/table39.xml"></Relationship><Relationship Id="rId40" Type="http://schemas.openxmlformats.org/officeDocument/2006/relationships/table" Target="../tables/table40.xml"></Relationship><Relationship Id="rId41" Type="http://schemas.openxmlformats.org/officeDocument/2006/relationships/table" Target="../tables/table41.xml"></Relationship><Relationship Id="rId42" Type="http://schemas.openxmlformats.org/officeDocument/2006/relationships/table" Target="../tables/table42.xml"></Relationship><Relationship Id="rId43" Type="http://schemas.openxmlformats.org/officeDocument/2006/relationships/table" Target="../tables/table43.xml"></Relationship><Relationship Id="rId44" Type="http://schemas.openxmlformats.org/officeDocument/2006/relationships/table" Target="../tables/table44.xml"></Relationship><Relationship Id="rId45" Type="http://schemas.openxmlformats.org/officeDocument/2006/relationships/table" Target="../tables/table45.xml"></Relationship><Relationship Id="rId46" Type="http://schemas.openxmlformats.org/officeDocument/2006/relationships/table" Target="../tables/table46.xml"></Relationship><Relationship Id="rId47" Type="http://schemas.openxmlformats.org/officeDocument/2006/relationships/table" Target="../tables/table47.xml"></Relationship><Relationship Id="rId48" Type="http://schemas.openxmlformats.org/officeDocument/2006/relationships/table" Target="../tables/table48.xml"></Relationship><Relationship Id="rId49" Type="http://schemas.openxmlformats.org/officeDocument/2006/relationships/table" Target="../tables/table49.xml"></Relationship><Relationship Id="rId50" Type="http://schemas.openxmlformats.org/officeDocument/2006/relationships/table" Target="../tables/table50.xml"></Relationship><Relationship Id="rId51" Type="http://schemas.openxmlformats.org/officeDocument/2006/relationships/table" Target="../tables/table51.xml"></Relationship><Relationship Id="rId52" Type="http://schemas.openxmlformats.org/officeDocument/2006/relationships/table" Target="../tables/table52.xml"></Relationship><Relationship Id="rId53" Type="http://schemas.openxmlformats.org/officeDocument/2006/relationships/table" Target="../tables/table53.xml"></Relationship><Relationship Id="rId54" Type="http://schemas.openxmlformats.org/officeDocument/2006/relationships/table" Target="../tables/table54.xml"></Relationship><Relationship Id="rId55" Type="http://schemas.openxmlformats.org/officeDocument/2006/relationships/table" Target="../tables/table55.xml"></Relationship><Relationship Id="rId56" Type="http://schemas.openxmlformats.org/officeDocument/2006/relationships/table" Target="../tables/table56.xml"></Relationship><Relationship Id="rId57" Type="http://schemas.openxmlformats.org/officeDocument/2006/relationships/table" Target="../tables/table57.xml"></Relationship><Relationship Id="rId58" Type="http://schemas.openxmlformats.org/officeDocument/2006/relationships/table" Target="../tables/table58.xml"></Relationship><Relationship Id="rId59" Type="http://schemas.openxmlformats.org/officeDocument/2006/relationships/table" Target="../tables/table59.xml"></Relationship><Relationship Id="rId60" Type="http://schemas.openxmlformats.org/officeDocument/2006/relationships/table" Target="../tables/table60.xml"></Relationship><Relationship Id="rId61" Type="http://schemas.openxmlformats.org/officeDocument/2006/relationships/table" Target="../tables/table61.xml"></Relationship><Relationship Id="rId62" Type="http://schemas.openxmlformats.org/officeDocument/2006/relationships/table" Target="../tables/table62.xml"></Relationship><Relationship Id="rId63" Type="http://schemas.openxmlformats.org/officeDocument/2006/relationships/table" Target="../tables/table63.xml"></Relationship><Relationship Id="rId64" Type="http://schemas.openxmlformats.org/officeDocument/2006/relationships/table" Target="../tables/table64.xml"></Relationship><Relationship Id="rId65" Type="http://schemas.openxmlformats.org/officeDocument/2006/relationships/table" Target="../tables/table65.xml"></Relationship><Relationship Id="rId66" Type="http://schemas.openxmlformats.org/officeDocument/2006/relationships/table" Target="../tables/table66.xml"></Relationship><Relationship Id="rId67" Type="http://schemas.openxmlformats.org/officeDocument/2006/relationships/table" Target="../tables/table67.xml"></Relationship><Relationship Id="rId68" Type="http://schemas.openxmlformats.org/officeDocument/2006/relationships/table" Target="../tables/table68.xml"></Relationship><Relationship Id="rId69" Type="http://schemas.openxmlformats.org/officeDocument/2006/relationships/table" Target="../tables/table69.xml"></Relationship><Relationship Id="rId70" Type="http://schemas.openxmlformats.org/officeDocument/2006/relationships/table" Target="../tables/table70.xml"></Relationship><Relationship Id="rId71" Type="http://schemas.openxmlformats.org/officeDocument/2006/relationships/table" Target="../tables/table71.xml"></Relationship><Relationship Id="rId72" Type="http://schemas.openxmlformats.org/officeDocument/2006/relationships/table" Target="../tables/table72.xml"></Relationship><Relationship Id="rId73" Type="http://schemas.openxmlformats.org/officeDocument/2006/relationships/table" Target="../tables/table73.xml"></Relationship><Relationship Id="rId74" Type="http://schemas.openxmlformats.org/officeDocument/2006/relationships/table" Target="../tables/table74.xml"></Relationship><Relationship Id="rId75" Type="http://schemas.openxmlformats.org/officeDocument/2006/relationships/table" Target="../tables/table75.xml"></Relationship><Relationship Id="rId76" Type="http://schemas.openxmlformats.org/officeDocument/2006/relationships/table" Target="../tables/table76.xml"></Relationship><Relationship Id="rId77" Type="http://schemas.openxmlformats.org/officeDocument/2006/relationships/table" Target="../tables/table77.xml"></Relationship><Relationship Id="rId78" Type="http://schemas.openxmlformats.org/officeDocument/2006/relationships/table" Target="../tables/table78.xml"></Relationship><Relationship Id="rId79" Type="http://schemas.openxmlformats.org/officeDocument/2006/relationships/table" Target="../tables/table79.xml"></Relationship><Relationship Id="rId80" Type="http://schemas.openxmlformats.org/officeDocument/2006/relationships/table" Target="../tables/table80.xml"></Relationship><Relationship Id="rId81" Type="http://schemas.openxmlformats.org/officeDocument/2006/relationships/table" Target="../tables/table81.xml"></Relationship><Relationship Id="rId82" Type="http://schemas.openxmlformats.org/officeDocument/2006/relationships/table" Target="../tables/table82.xml"></Relationship><Relationship Id="rId83" Type="http://schemas.openxmlformats.org/officeDocument/2006/relationships/table" Target="../tables/table83.xml"></Relationship><Relationship Id="rId84" Type="http://schemas.openxmlformats.org/officeDocument/2006/relationships/table" Target="../tables/table84.xml"></Relationship><Relationship Id="rId85" Type="http://schemas.openxmlformats.org/officeDocument/2006/relationships/table" Target="../tables/table85.xml"></Relationship><Relationship Id="rId86" Type="http://schemas.openxmlformats.org/officeDocument/2006/relationships/table" Target="../tables/table86.xml"></Relationship><Relationship Id="rId87" Type="http://schemas.openxmlformats.org/officeDocument/2006/relationships/table" Target="../tables/table87.xml"></Relationship><Relationship Id="rId88" Type="http://schemas.openxmlformats.org/officeDocument/2006/relationships/table" Target="../tables/table88.xml"></Relationship><Relationship Id="rId89" Type="http://schemas.openxmlformats.org/officeDocument/2006/relationships/table" Target="../tables/table89.xml"></Relationship><Relationship Id="rId90" Type="http://schemas.openxmlformats.org/officeDocument/2006/relationships/table" Target="../tables/table90.xml"></Relationship><Relationship Id="rId91" Type="http://schemas.openxmlformats.org/officeDocument/2006/relationships/table" Target="../tables/table91.xml"></Relationship><Relationship Id="rId92" Type="http://schemas.openxmlformats.org/officeDocument/2006/relationships/table" Target="../tables/table92.xml"></Relationship><Relationship Id="rId93" Type="http://schemas.openxmlformats.org/officeDocument/2006/relationships/table" Target="../tables/table93.xml"></Relationship><Relationship Id="rId94" Type="http://schemas.openxmlformats.org/officeDocument/2006/relationships/table" Target="../tables/table94.xml"></Relationship><Relationship Id="rId95" Type="http://schemas.openxmlformats.org/officeDocument/2006/relationships/table" Target="../tables/table95.xml"></Relationship><Relationship Id="rId96" Type="http://schemas.openxmlformats.org/officeDocument/2006/relationships/table" Target="../tables/table96.xml"></Relationship><Relationship Id="rId97" Type="http://schemas.openxmlformats.org/officeDocument/2006/relationships/table" Target="../tables/table97.xml"></Relationship><Relationship Id="rId98" Type="http://schemas.openxmlformats.org/officeDocument/2006/relationships/table" Target="../tables/table98.xml"></Relationship><Relationship Id="rId99" Type="http://schemas.openxmlformats.org/officeDocument/2006/relationships/table" Target="../tables/table99.xml"></Relationship><Relationship Id="rId100" Type="http://schemas.openxmlformats.org/officeDocument/2006/relationships/table" Target="../tables/table100.xml"></Relationship><Relationship Id="rId101" Type="http://schemas.openxmlformats.org/officeDocument/2006/relationships/table" Target="../tables/table101.xml"></Relationship><Relationship Id="rId102" Type="http://schemas.openxmlformats.org/officeDocument/2006/relationships/table" Target="../tables/table102.xml"></Relationship><Relationship Id="rId103" Type="http://schemas.openxmlformats.org/officeDocument/2006/relationships/table" Target="../tables/table103.xml"></Relationship><Relationship Id="rId104" Type="http://schemas.openxmlformats.org/officeDocument/2006/relationships/table" Target="../tables/table104.xml"></Relationship><Relationship Id="rId105" Type="http://schemas.openxmlformats.org/officeDocument/2006/relationships/table" Target="../tables/table105.xml"></Relationship><Relationship Id="rId106" Type="http://schemas.openxmlformats.org/officeDocument/2006/relationships/table" Target="../tables/table106.xml"></Relationship><Relationship Id="rId107" Type="http://schemas.openxmlformats.org/officeDocument/2006/relationships/table" Target="../tables/table107.xml"></Relationship><Relationship Id="rId108" Type="http://schemas.openxmlformats.org/officeDocument/2006/relationships/table" Target="../tables/table108.xml"></Relationship><Relationship Id="rId109" Type="http://schemas.openxmlformats.org/officeDocument/2006/relationships/table" Target="../tables/table109.xml"></Relationship><Relationship Id="rId110" Type="http://schemas.openxmlformats.org/officeDocument/2006/relationships/table" Target="../tables/table110.xml"></Relationship><Relationship Id="rId111" Type="http://schemas.openxmlformats.org/officeDocument/2006/relationships/table" Target="../tables/table111.xml"></Relationship><Relationship Id="rId112" Type="http://schemas.openxmlformats.org/officeDocument/2006/relationships/table" Target="../tables/table112.xml"></Relationship><Relationship Id="rId113" Type="http://schemas.openxmlformats.org/officeDocument/2006/relationships/table" Target="../tables/table113.xml"></Relationship><Relationship Id="rId114" Type="http://schemas.openxmlformats.org/officeDocument/2006/relationships/table" Target="../tables/table114.xml"></Relationship><Relationship Id="rId115" Type="http://schemas.openxmlformats.org/officeDocument/2006/relationships/table" Target="../tables/table115.xml"></Relationship><Relationship Id="rId116" Type="http://schemas.openxmlformats.org/officeDocument/2006/relationships/table" Target="../tables/table116.xml"></Relationship><Relationship Id="rId117" Type="http://schemas.openxmlformats.org/officeDocument/2006/relationships/table" Target="../tables/table117.xml"></Relationship><Relationship Id="rId118" Type="http://schemas.openxmlformats.org/officeDocument/2006/relationships/table" Target="../tables/table118.xml"></Relationship><Relationship Id="rId119" Type="http://schemas.openxmlformats.org/officeDocument/2006/relationships/table" Target="../tables/table119.xml"></Relationship><Relationship Id="rId120" Type="http://schemas.openxmlformats.org/officeDocument/2006/relationships/table" Target="../tables/table120.xml"></Relationship><Relationship Id="rId121" Type="http://schemas.openxmlformats.org/officeDocument/2006/relationships/table" Target="../tables/table121.xml"></Relationship><Relationship Id="rId122" Type="http://schemas.openxmlformats.org/officeDocument/2006/relationships/table" Target="../tables/table122.xml"></Relationship><Relationship Id="rId123" Type="http://schemas.openxmlformats.org/officeDocument/2006/relationships/table" Target="../tables/table123.xml"></Relationship><Relationship Id="rId124" Type="http://schemas.openxmlformats.org/officeDocument/2006/relationships/table" Target="../tables/table124.xml"></Relationship><Relationship Id="rId125" Type="http://schemas.openxmlformats.org/officeDocument/2006/relationships/table" Target="../tables/table125.xml"></Relationship><Relationship Id="rId126" Type="http://schemas.openxmlformats.org/officeDocument/2006/relationships/table" Target="../tables/table126.xml"></Relationship><Relationship Id="rId127" Type="http://schemas.openxmlformats.org/officeDocument/2006/relationships/table" Target="../tables/table127.xml"></Relationship><Relationship Id="rId128" Type="http://schemas.openxmlformats.org/officeDocument/2006/relationships/table" Target="../tables/table128.xml"></Relationship><Relationship Id="rId129" Type="http://schemas.openxmlformats.org/officeDocument/2006/relationships/table" Target="../tables/table129.xml"></Relationship><Relationship Id="rId130" Type="http://schemas.openxmlformats.org/officeDocument/2006/relationships/table" Target="../tables/table130.xml"></Relationship><Relationship Id="rId131" Type="http://schemas.openxmlformats.org/officeDocument/2006/relationships/table" Target="../tables/table131.xml"></Relationship><Relationship Id="rId132" Type="http://schemas.openxmlformats.org/officeDocument/2006/relationships/table" Target="../tables/table132.xml"></Relationship><Relationship Id="rId133" Type="http://schemas.openxmlformats.org/officeDocument/2006/relationships/table" Target="../tables/table133.xml"></Relationship><Relationship Id="rId134" Type="http://schemas.openxmlformats.org/officeDocument/2006/relationships/table" Target="../tables/table134.xml"></Relationship><Relationship Id="rId135" Type="http://schemas.openxmlformats.org/officeDocument/2006/relationships/table" Target="../tables/table135.xml"></Relationship><Relationship Id="rId136" Type="http://schemas.openxmlformats.org/officeDocument/2006/relationships/table" Target="../tables/table136.xml"></Relationship><Relationship Id="rId137" Type="http://schemas.openxmlformats.org/officeDocument/2006/relationships/table" Target="../tables/table137.xml"></Relationship><Relationship Id="rId138" Type="http://schemas.openxmlformats.org/officeDocument/2006/relationships/table" Target="../tables/table138.xml"></Relationship><Relationship Id="rId139" Type="http://schemas.openxmlformats.org/officeDocument/2006/relationships/table" Target="../tables/table139.xml"></Relationship><Relationship Id="rId140" Type="http://schemas.openxmlformats.org/officeDocument/2006/relationships/table" Target="../tables/table140.xml"></Relationship><Relationship Id="rId141" Type="http://schemas.openxmlformats.org/officeDocument/2006/relationships/table" Target="../tables/table141.xml"></Relationship><Relationship Id="rId142" Type="http://schemas.openxmlformats.org/officeDocument/2006/relationships/table" Target="../tables/table142.xml"></Relationship><Relationship Id="rId143" Type="http://schemas.openxmlformats.org/officeDocument/2006/relationships/table" Target="../tables/table143.xml"></Relationship><Relationship Id="rId144" Type="http://schemas.openxmlformats.org/officeDocument/2006/relationships/table" Target="../tables/table144.xml"></Relationship><Relationship Id="rId145" Type="http://schemas.openxmlformats.org/officeDocument/2006/relationships/table" Target="../tables/table145.xml"></Relationship><Relationship Id="rId146" Type="http://schemas.openxmlformats.org/officeDocument/2006/relationships/table" Target="../tables/table146.xml"></Relationship><Relationship Id="rId147" Type="http://schemas.openxmlformats.org/officeDocument/2006/relationships/table" Target="../tables/table147.xml"></Relationship><Relationship Id="rId148" Type="http://schemas.openxmlformats.org/officeDocument/2006/relationships/table" Target="../tables/table148.xml"></Relationship><Relationship Id="rId149" Type="http://schemas.openxmlformats.org/officeDocument/2006/relationships/table" Target="../tables/table149.xml"></Relationship><Relationship Id="rId150" Type="http://schemas.openxmlformats.org/officeDocument/2006/relationships/table" Target="../tables/table150.xml"></Relationship><Relationship Id="rId151" Type="http://schemas.openxmlformats.org/officeDocument/2006/relationships/table" Target="../tables/table151.xml"></Relationship><Relationship Id="rId152" Type="http://schemas.openxmlformats.org/officeDocument/2006/relationships/table" Target="../tables/table152.xml"></Relationship><Relationship Id="rId153" Type="http://schemas.openxmlformats.org/officeDocument/2006/relationships/table" Target="../tables/table153.xml"></Relationship><Relationship Id="rId154" Type="http://schemas.openxmlformats.org/officeDocument/2006/relationships/table" Target="../tables/table154.xml"></Relationship><Relationship Id="rId155" Type="http://schemas.openxmlformats.org/officeDocument/2006/relationships/table" Target="../tables/table155.xml"></Relationship><Relationship Id="rId156" Type="http://schemas.openxmlformats.org/officeDocument/2006/relationships/table" Target="../tables/table156.xml"></Relationship><Relationship Id="rId157" Type="http://schemas.openxmlformats.org/officeDocument/2006/relationships/table" Target="../tables/table157.xml"></Relationship><Relationship Id="rId158" Type="http://schemas.openxmlformats.org/officeDocument/2006/relationships/table" Target="../tables/table158.xml"></Relationship><Relationship Id="rId159" Type="http://schemas.openxmlformats.org/officeDocument/2006/relationships/table" Target="../tables/table159.xml"></Relationship><Relationship Id="rId160" Type="http://schemas.openxmlformats.org/officeDocument/2006/relationships/table" Target="../tables/table160.xml"></Relationship><Relationship Id="rId161" Type="http://schemas.openxmlformats.org/officeDocument/2006/relationships/table" Target="../tables/table161.xml"></Relationship><Relationship Id="rId162" Type="http://schemas.openxmlformats.org/officeDocument/2006/relationships/table" Target="../tables/table162.xml"></Relationship><Relationship Id="rId163" Type="http://schemas.openxmlformats.org/officeDocument/2006/relationships/table" Target="../tables/table163.xml"></Relationship><Relationship Id="rId164" Type="http://schemas.openxmlformats.org/officeDocument/2006/relationships/table" Target="../tables/table164.xml"></Relationship><Relationship Id="rId165" Type="http://schemas.openxmlformats.org/officeDocument/2006/relationships/table" Target="../tables/table165.xml"></Relationship><Relationship Id="rId166" Type="http://schemas.openxmlformats.org/officeDocument/2006/relationships/table" Target="../tables/table166.xml"></Relationship><Relationship Id="rId167" Type="http://schemas.openxmlformats.org/officeDocument/2006/relationships/table" Target="../tables/table167.xml"></Relationship><Relationship Id="rId168" Type="http://schemas.openxmlformats.org/officeDocument/2006/relationships/table" Target="../tables/table168.xml"></Relationship><Relationship Id="rId169" Type="http://schemas.openxmlformats.org/officeDocument/2006/relationships/table" Target="../tables/table169.xml"></Relationship><Relationship Id="rId170" Type="http://schemas.openxmlformats.org/officeDocument/2006/relationships/table" Target="../tables/table170.xml"></Relationship><Relationship Id="rId171" Type="http://schemas.openxmlformats.org/officeDocument/2006/relationships/table" Target="../tables/table171.xml"></Relationship><Relationship Id="rId172" Type="http://schemas.openxmlformats.org/officeDocument/2006/relationships/table" Target="../tables/table172.xml"></Relationship><Relationship Id="rId173" Type="http://schemas.openxmlformats.org/officeDocument/2006/relationships/table" Target="../tables/table173.xml"></Relationship><Relationship Id="rId174" Type="http://schemas.openxmlformats.org/officeDocument/2006/relationships/table" Target="../tables/table174.xml"></Relationship><Relationship Id="rId175" Type="http://schemas.openxmlformats.org/officeDocument/2006/relationships/table" Target="../tables/table175.xml"></Relationship><Relationship Id="rId176" Type="http://schemas.openxmlformats.org/officeDocument/2006/relationships/table" Target="../tables/table176.xml"></Relationship><Relationship Id="rId177" Type="http://schemas.openxmlformats.org/officeDocument/2006/relationships/table" Target="../tables/table177.xml"></Relationship><Relationship Id="rId178" Type="http://schemas.openxmlformats.org/officeDocument/2006/relationships/table" Target="../tables/table178.xml"></Relationship><Relationship Id="rId179" Type="http://schemas.openxmlformats.org/officeDocument/2006/relationships/table" Target="../tables/table179.xml"></Relationship><Relationship Id="rId180" Type="http://schemas.openxmlformats.org/officeDocument/2006/relationships/table" Target="../tables/table180.xml"></Relationship><Relationship Id="rId181" Type="http://schemas.openxmlformats.org/officeDocument/2006/relationships/table" Target="../tables/table181.xml"></Relationship><Relationship Id="rId182" Type="http://schemas.openxmlformats.org/officeDocument/2006/relationships/table" Target="../tables/table182.xml"></Relationship><Relationship Id="rId183" Type="http://schemas.openxmlformats.org/officeDocument/2006/relationships/table" Target="../tables/table183.xml"></Relationship><Relationship Id="rId184" Type="http://schemas.openxmlformats.org/officeDocument/2006/relationships/table" Target="../tables/table184.xml"></Relationship><Relationship Id="rId185" Type="http://schemas.openxmlformats.org/officeDocument/2006/relationships/table" Target="../tables/table185.xml"></Relationship><Relationship Id="rId186" Type="http://schemas.openxmlformats.org/officeDocument/2006/relationships/table" Target="../tables/table186.xml"></Relationship><Relationship Id="rId187" Type="http://schemas.openxmlformats.org/officeDocument/2006/relationships/table" Target="../tables/table187.xml"></Relationship><Relationship Id="rId188" Type="http://schemas.openxmlformats.org/officeDocument/2006/relationships/table" Target="../tables/table188.xml"></Relationship><Relationship Id="rId189" Type="http://schemas.openxmlformats.org/officeDocument/2006/relationships/table" Target="../tables/table189.xml"></Relationship><Relationship Id="rId190" Type="http://schemas.openxmlformats.org/officeDocument/2006/relationships/table" Target="../tables/table190.xml"></Relationship><Relationship Id="rId191" Type="http://schemas.openxmlformats.org/officeDocument/2006/relationships/table" Target="../tables/table191.xml"></Relationship><Relationship Id="rId192" Type="http://schemas.openxmlformats.org/officeDocument/2006/relationships/table" Target="../tables/table192.xml"></Relationship><Relationship Id="rId193" Type="http://schemas.openxmlformats.org/officeDocument/2006/relationships/table" Target="../tables/table193.xml"></Relationship><Relationship Id="rId194" Type="http://schemas.openxmlformats.org/officeDocument/2006/relationships/table" Target="../tables/table194.xml"></Relationship><Relationship Id="rId195" Type="http://schemas.openxmlformats.org/officeDocument/2006/relationships/table" Target="../tables/table195.xml"></Relationship><Relationship Id="rId196" Type="http://schemas.openxmlformats.org/officeDocument/2006/relationships/table" Target="../tables/table196.xml"></Relationship><Relationship Id="rId197" Type="http://schemas.openxmlformats.org/officeDocument/2006/relationships/table" Target="../tables/table197.xml"></Relationship><Relationship Id="rId198" Type="http://schemas.openxmlformats.org/officeDocument/2006/relationships/table" Target="../tables/table198.xml"></Relationship><Relationship Id="rId199" Type="http://schemas.openxmlformats.org/officeDocument/2006/relationships/table" Target="../tables/table199.xml"></Relationship><Relationship Id="rId200" Type="http://schemas.openxmlformats.org/officeDocument/2006/relationships/table" Target="../tables/table200.xml"></Relationship><Relationship Id="rId201" Type="http://schemas.openxmlformats.org/officeDocument/2006/relationships/table" Target="../tables/table201.xml"></Relationship><Relationship Id="rId202" Type="http://schemas.openxmlformats.org/officeDocument/2006/relationships/table" Target="../tables/table202.xml"></Relationship><Relationship Id="rId203" Type="http://schemas.openxmlformats.org/officeDocument/2006/relationships/table" Target="../tables/table203.xml"></Relationship><Relationship Id="rId204" Type="http://schemas.openxmlformats.org/officeDocument/2006/relationships/table" Target="../tables/table204.xml"></Relationship><Relationship Id="rId205" Type="http://schemas.openxmlformats.org/officeDocument/2006/relationships/table" Target="../tables/table205.xml"></Relationship><Relationship Id="rId206" Type="http://schemas.openxmlformats.org/officeDocument/2006/relationships/table" Target="../tables/table206.xml"></Relationship><Relationship Id="rId207" Type="http://schemas.openxmlformats.org/officeDocument/2006/relationships/table" Target="../tables/table207.xml"></Relationship><Relationship Id="rId208" Type="http://schemas.openxmlformats.org/officeDocument/2006/relationships/table" Target="../tables/table208.xml"></Relationship><Relationship Id="rId209" Type="http://schemas.openxmlformats.org/officeDocument/2006/relationships/table" Target="../tables/table209.xml"></Relationship><Relationship Id="rId210" Type="http://schemas.openxmlformats.org/officeDocument/2006/relationships/table" Target="../tables/table210.xml"></Relationship><Relationship Id="rId211" Type="http://schemas.openxmlformats.org/officeDocument/2006/relationships/table" Target="../tables/table211.xml"></Relationship><Relationship Id="rId212" Type="http://schemas.openxmlformats.org/officeDocument/2006/relationships/table" Target="../tables/table212.xml"></Relationship><Relationship Id="rId213" Type="http://schemas.openxmlformats.org/officeDocument/2006/relationships/table" Target="../tables/table213.xml"></Relationship><Relationship Id="rId214" Type="http://schemas.openxmlformats.org/officeDocument/2006/relationships/table" Target="../tables/table214.xml"></Relationship><Relationship Id="rId215" Type="http://schemas.openxmlformats.org/officeDocument/2006/relationships/table" Target="../tables/table215.xml"></Relationship><Relationship Id="rId216" Type="http://schemas.openxmlformats.org/officeDocument/2006/relationships/table" Target="../tables/table216.xml"></Relationship><Relationship Id="rId217" Type="http://schemas.openxmlformats.org/officeDocument/2006/relationships/table" Target="../tables/table217.xml"></Relationship><Relationship Id="rId218" Type="http://schemas.openxmlformats.org/officeDocument/2006/relationships/table" Target="../tables/table218.xml"></Relationship><Relationship Id="rId219" Type="http://schemas.openxmlformats.org/officeDocument/2006/relationships/table" Target="../tables/table219.xml"></Relationship><Relationship Id="rId220" Type="http://schemas.openxmlformats.org/officeDocument/2006/relationships/table" Target="../tables/table220.xml"></Relationship><Relationship Id="rId221" Type="http://schemas.openxmlformats.org/officeDocument/2006/relationships/table" Target="../tables/table221.xml"></Relationship><Relationship Id="rId222" Type="http://schemas.openxmlformats.org/officeDocument/2006/relationships/table" Target="../tables/table222.xml"></Relationship><Relationship Id="rId223" Type="http://schemas.openxmlformats.org/officeDocument/2006/relationships/table" Target="../tables/table223.xml"></Relationship><Relationship Id="rId224" Type="http://schemas.openxmlformats.org/officeDocument/2006/relationships/table" Target="../tables/table224.xml"></Relationship><Relationship Id="rId225" Type="http://schemas.openxmlformats.org/officeDocument/2006/relationships/table" Target="../tables/table225.xml"></Relationship><Relationship Id="rId226" Type="http://schemas.openxmlformats.org/officeDocument/2006/relationships/table" Target="../tables/table226.xml"></Relationship><Relationship Id="rId227" Type="http://schemas.openxmlformats.org/officeDocument/2006/relationships/table" Target="../tables/table227.xml"></Relationship><Relationship Id="rId228" Type="http://schemas.openxmlformats.org/officeDocument/2006/relationships/table" Target="../tables/table228.xml"></Relationship><Relationship Id="rId229" Type="http://schemas.openxmlformats.org/officeDocument/2006/relationships/table" Target="../tables/table229.xml"></Relationship><Relationship Id="rId230" Type="http://schemas.openxmlformats.org/officeDocument/2006/relationships/table" Target="../tables/table230.xml"></Relationship><Relationship Id="rId231" Type="http://schemas.openxmlformats.org/officeDocument/2006/relationships/table" Target="../tables/table231.xml"></Relationship><Relationship Id="rId232" Type="http://schemas.openxmlformats.org/officeDocument/2006/relationships/table" Target="../tables/table232.xml"></Relationship><Relationship Id="rId233" Type="http://schemas.openxmlformats.org/officeDocument/2006/relationships/table" Target="../tables/table233.xml"></Relationship><Relationship Id="rId234" Type="http://schemas.openxmlformats.org/officeDocument/2006/relationships/table" Target="../tables/table234.xml"></Relationship><Relationship Id="rId235" Type="http://schemas.openxmlformats.org/officeDocument/2006/relationships/table" Target="../tables/table235.xml"></Relationship><Relationship Id="rId236" Type="http://schemas.openxmlformats.org/officeDocument/2006/relationships/table" Target="../tables/table236.xml"></Relationship><Relationship Id="rId237" Type="http://schemas.openxmlformats.org/officeDocument/2006/relationships/table" Target="../tables/table237.xml"></Relationship><Relationship Id="rId238" Type="http://schemas.openxmlformats.org/officeDocument/2006/relationships/table" Target="../tables/table238.xml"></Relationship><Relationship Id="rId239" Type="http://schemas.openxmlformats.org/officeDocument/2006/relationships/table" Target="../tables/table239.xml"></Relationship><Relationship Id="rId240" Type="http://schemas.openxmlformats.org/officeDocument/2006/relationships/table" Target="../tables/table240.xml"></Relationship><Relationship Id="rId241" Type="http://schemas.openxmlformats.org/officeDocument/2006/relationships/table" Target="../tables/table241.xml"></Relationship><Relationship Id="rId242" Type="http://schemas.openxmlformats.org/officeDocument/2006/relationships/table" Target="../tables/table242.xml"></Relationship><Relationship Id="rId243" Type="http://schemas.openxmlformats.org/officeDocument/2006/relationships/table" Target="../tables/table243.xml"></Relationship><Relationship Id="rId244" Type="http://schemas.openxmlformats.org/officeDocument/2006/relationships/table" Target="../tables/table244.xml"></Relationship><Relationship Id="rId245" Type="http://schemas.openxmlformats.org/officeDocument/2006/relationships/table" Target="../tables/table245.xml"></Relationship><Relationship Id="rId246" Type="http://schemas.openxmlformats.org/officeDocument/2006/relationships/table" Target="../tables/table246.xml"></Relationship><Relationship Id="rId247" Type="http://schemas.openxmlformats.org/officeDocument/2006/relationships/table" Target="../tables/table247.xml"></Relationship><Relationship Id="rId248" Type="http://schemas.openxmlformats.org/officeDocument/2006/relationships/table" Target="../tables/table248.xml"></Relationship><Relationship Id="rId249" Type="http://schemas.openxmlformats.org/officeDocument/2006/relationships/table" Target="../tables/table249.xml"></Relationship><Relationship Id="rId250" Type="http://schemas.openxmlformats.org/officeDocument/2006/relationships/table" Target="../tables/table250.xml"></Relationship><Relationship Id="rId251" Type="http://schemas.openxmlformats.org/officeDocument/2006/relationships/table" Target="../tables/table251.xml"></Relationship><Relationship Id="rId252" Type="http://schemas.openxmlformats.org/officeDocument/2006/relationships/table" Target="../tables/table252.xml"></Relationship><Relationship Id="rId253" Type="http://schemas.openxmlformats.org/officeDocument/2006/relationships/table" Target="../tables/table253.xml"></Relationship><Relationship Id="rId254" Type="http://schemas.openxmlformats.org/officeDocument/2006/relationships/table" Target="../tables/table254.xml"></Relationship><Relationship Id="rId255" Type="http://schemas.openxmlformats.org/officeDocument/2006/relationships/table" Target="../tables/table255.xml"></Relationship><Relationship Id="rId256" Type="http://schemas.openxmlformats.org/officeDocument/2006/relationships/table" Target="../tables/table256.xml"></Relationship><Relationship Id="rId257" Type="http://schemas.openxmlformats.org/officeDocument/2006/relationships/table" Target="../tables/table257.xml"></Relationship><Relationship Id="rId258" Type="http://schemas.openxmlformats.org/officeDocument/2006/relationships/table" Target="../tables/table258.xml"></Relationship><Relationship Id="rId259" Type="http://schemas.openxmlformats.org/officeDocument/2006/relationships/table" Target="../tables/table259.xml"></Relationship><Relationship Id="rId260" Type="http://schemas.openxmlformats.org/officeDocument/2006/relationships/table" Target="../tables/table260.xml"></Relationship><Relationship Id="rId261" Type="http://schemas.openxmlformats.org/officeDocument/2006/relationships/table" Target="../tables/table261.xml"></Relationship><Relationship Id="rId262" Type="http://schemas.openxmlformats.org/officeDocument/2006/relationships/table" Target="../tables/table262.xml"></Relationship><Relationship Id="rId263" Type="http://schemas.openxmlformats.org/officeDocument/2006/relationships/table" Target="../tables/table263.xml"></Relationship><Relationship Id="rId264" Type="http://schemas.openxmlformats.org/officeDocument/2006/relationships/table" Target="../tables/table264.xml"></Relationship><Relationship Id="rId265" Type="http://schemas.openxmlformats.org/officeDocument/2006/relationships/table" Target="../tables/table265.xml"></Relationship><Relationship Id="rId266" Type="http://schemas.openxmlformats.org/officeDocument/2006/relationships/table" Target="../tables/table266.xml"></Relationship><Relationship Id="rId267" Type="http://schemas.openxmlformats.org/officeDocument/2006/relationships/table" Target="../tables/table267.xml"></Relationship><Relationship Id="rId268" Type="http://schemas.openxmlformats.org/officeDocument/2006/relationships/table" Target="../tables/table268.xml"></Relationship><Relationship Id="rId269" Type="http://schemas.openxmlformats.org/officeDocument/2006/relationships/table" Target="../tables/table269.xml"></Relationship><Relationship Id="rId270" Type="http://schemas.openxmlformats.org/officeDocument/2006/relationships/table" Target="../tables/table270.xml"></Relationship><Relationship Id="rId271" Type="http://schemas.openxmlformats.org/officeDocument/2006/relationships/table" Target="../tables/table271.xml"></Relationship><Relationship Id="rId272" Type="http://schemas.openxmlformats.org/officeDocument/2006/relationships/table" Target="../tables/table272.xml"></Relationship><Relationship Id="rId273" Type="http://schemas.openxmlformats.org/officeDocument/2006/relationships/table" Target="../tables/table273.xml"></Relationship><Relationship Id="rId274" Type="http://schemas.openxmlformats.org/officeDocument/2006/relationships/table" Target="../tables/table274.xml"></Relationship><Relationship Id="rId275" Type="http://schemas.openxmlformats.org/officeDocument/2006/relationships/table" Target="../tables/table275.xml"></Relationship><Relationship Id="rId276" Type="http://schemas.openxmlformats.org/officeDocument/2006/relationships/table" Target="../tables/table276.xml"></Relationship><Relationship Id="rId277" Type="http://schemas.openxmlformats.org/officeDocument/2006/relationships/table" Target="../tables/table277.xml"></Relationship><Relationship Id="rId278" Type="http://schemas.openxmlformats.org/officeDocument/2006/relationships/table" Target="../tables/table278.xml"></Relationship><Relationship Id="rId279" Type="http://schemas.openxmlformats.org/officeDocument/2006/relationships/table" Target="../tables/table279.xml"></Relationship><Relationship Id="rId280" Type="http://schemas.openxmlformats.org/officeDocument/2006/relationships/table" Target="../tables/table280.xml"></Relationship><Relationship Id="rId281" Type="http://schemas.openxmlformats.org/officeDocument/2006/relationships/table" Target="../tables/table281.xml"></Relationship><Relationship Id="rId282" Type="http://schemas.openxmlformats.org/officeDocument/2006/relationships/table" Target="../tables/table282.xml"></Relationship><Relationship Id="rId283" Type="http://schemas.openxmlformats.org/officeDocument/2006/relationships/table" Target="../tables/table283.xml"></Relationship><Relationship Id="rId284" Type="http://schemas.openxmlformats.org/officeDocument/2006/relationships/table" Target="../tables/table284.xml"></Relationship><Relationship Id="rId285" Type="http://schemas.openxmlformats.org/officeDocument/2006/relationships/table" Target="../tables/table285.xml"></Relationship><Relationship Id="rId286" Type="http://schemas.openxmlformats.org/officeDocument/2006/relationships/table" Target="../tables/table286.xml"></Relationship><Relationship Id="rId287" Type="http://schemas.openxmlformats.org/officeDocument/2006/relationships/table" Target="../tables/table287.xml"></Relationship><Relationship Id="rId288" Type="http://schemas.openxmlformats.org/officeDocument/2006/relationships/table" Target="../tables/table288.xml"></Relationship><Relationship Id="rId289" Type="http://schemas.openxmlformats.org/officeDocument/2006/relationships/table" Target="../tables/table289.xml"></Relationship><Relationship Id="rId290" Type="http://schemas.openxmlformats.org/officeDocument/2006/relationships/table" Target="../tables/table290.xml"></Relationship><Relationship Id="rId291" Type="http://schemas.openxmlformats.org/officeDocument/2006/relationships/table" Target="../tables/table291.xml"></Relationship><Relationship Id="rId292" Type="http://schemas.openxmlformats.org/officeDocument/2006/relationships/table" Target="../tables/table292.xml"></Relationship><Relationship Id="rId293" Type="http://schemas.openxmlformats.org/officeDocument/2006/relationships/table" Target="../tables/table293.xml"></Relationship><Relationship Id="rId294" Type="http://schemas.openxmlformats.org/officeDocument/2006/relationships/table" Target="../tables/table294.xml"></Relationship><Relationship Id="rId295" Type="http://schemas.openxmlformats.org/officeDocument/2006/relationships/table" Target="../tables/table295.xml"></Relationship><Relationship Id="rId296" Type="http://schemas.openxmlformats.org/officeDocument/2006/relationships/table" Target="../tables/table296.xml"></Relationship><Relationship Id="rId297" Type="http://schemas.openxmlformats.org/officeDocument/2006/relationships/table" Target="../tables/table297.xml"></Relationship><Relationship Id="rId298" Type="http://schemas.openxmlformats.org/officeDocument/2006/relationships/table" Target="../tables/table298.xml"></Relationship><Relationship Id="rId299" Type="http://schemas.openxmlformats.org/officeDocument/2006/relationships/table" Target="../tables/table299.xml"></Relationship><Relationship Id="rId300" Type="http://schemas.openxmlformats.org/officeDocument/2006/relationships/table" Target="../tables/table300.xml"></Relationship><Relationship Id="rId301" Type="http://schemas.openxmlformats.org/officeDocument/2006/relationships/table" Target="../tables/table301.xml"></Relationship><Relationship Id="rId302" Type="http://schemas.openxmlformats.org/officeDocument/2006/relationships/table" Target="../tables/table302.xml"></Relationship><Relationship Id="rId303" Type="http://schemas.openxmlformats.org/officeDocument/2006/relationships/table" Target="../tables/table303.xml"></Relationship><Relationship Id="rId304" Type="http://schemas.openxmlformats.org/officeDocument/2006/relationships/table" Target="../tables/table304.xml"></Relationship><Relationship Id="rId305" Type="http://schemas.openxmlformats.org/officeDocument/2006/relationships/table" Target="../tables/table305.xml"></Relationship><Relationship Id="rId306" Type="http://schemas.openxmlformats.org/officeDocument/2006/relationships/table" Target="../tables/table306.xml"></Relationship><Relationship Id="rId307" Type="http://schemas.openxmlformats.org/officeDocument/2006/relationships/table" Target="../tables/table307.xml"></Relationship><Relationship Id="rId308" Type="http://schemas.openxmlformats.org/officeDocument/2006/relationships/table" Target="../tables/table308.xml"></Relationship><Relationship Id="rId309" Type="http://schemas.openxmlformats.org/officeDocument/2006/relationships/table" Target="../tables/table309.xml"></Relationship><Relationship Id="rId310" Type="http://schemas.openxmlformats.org/officeDocument/2006/relationships/table" Target="../tables/table310.xml"></Relationship><Relationship Id="rId311" Type="http://schemas.openxmlformats.org/officeDocument/2006/relationships/table" Target="../tables/table311.xml"></Relationship><Relationship Id="rId312" Type="http://schemas.openxmlformats.org/officeDocument/2006/relationships/table" Target="../tables/table312.xml"></Relationship><Relationship Id="rId313" Type="http://schemas.openxmlformats.org/officeDocument/2006/relationships/table" Target="../tables/table313.xml"></Relationship><Relationship Id="rId314" Type="http://schemas.openxmlformats.org/officeDocument/2006/relationships/table" Target="../tables/table314.xml"></Relationship><Relationship Id="rId315" Type="http://schemas.openxmlformats.org/officeDocument/2006/relationships/table" Target="../tables/table315.xml"></Relationship><Relationship Id="rId316" Type="http://schemas.openxmlformats.org/officeDocument/2006/relationships/table" Target="../tables/table316.xml"></Relationship><Relationship Id="rId317" Type="http://schemas.openxmlformats.org/officeDocument/2006/relationships/table" Target="../tables/table317.xml"></Relationship><Relationship Id="rId318" Type="http://schemas.openxmlformats.org/officeDocument/2006/relationships/table" Target="../tables/table318.xml"></Relationship><Relationship Id="rId319" Type="http://schemas.openxmlformats.org/officeDocument/2006/relationships/table" Target="../tables/table319.xml"></Relationship><Relationship Id="rId320" Type="http://schemas.openxmlformats.org/officeDocument/2006/relationships/table" Target="../tables/table320.xml"></Relationship><Relationship Id="rId321" Type="http://schemas.openxmlformats.org/officeDocument/2006/relationships/table" Target="../tables/table321.xml"></Relationship><Relationship Id="rId322" Type="http://schemas.openxmlformats.org/officeDocument/2006/relationships/table" Target="../tables/table322.xml"></Relationship><Relationship Id="rId323" Type="http://schemas.openxmlformats.org/officeDocument/2006/relationships/table" Target="../tables/table323.xml"></Relationship><Relationship Id="rId324" Type="http://schemas.openxmlformats.org/officeDocument/2006/relationships/table" Target="../tables/table324.xml"></Relationship><Relationship Id="rId325" Type="http://schemas.openxmlformats.org/officeDocument/2006/relationships/table" Target="../tables/table325.xml"></Relationship><Relationship Id="rId326" Type="http://schemas.openxmlformats.org/officeDocument/2006/relationships/table" Target="../tables/table326.xml"></Relationship><Relationship Id="rId327" Type="http://schemas.openxmlformats.org/officeDocument/2006/relationships/table" Target="../tables/table327.xml"></Relationship><Relationship Id="rId328" Type="http://schemas.openxmlformats.org/officeDocument/2006/relationships/table" Target="../tables/table328.xml"></Relationship><Relationship Id="rId329" Type="http://schemas.openxmlformats.org/officeDocument/2006/relationships/table" Target="../tables/table329.xml"></Relationship><Relationship Id="rId330" Type="http://schemas.openxmlformats.org/officeDocument/2006/relationships/table" Target="../tables/table330.xml"></Relationship><Relationship Id="rId331" Type="http://schemas.openxmlformats.org/officeDocument/2006/relationships/table" Target="../tables/table331.xml"></Relationship><Relationship Id="rId332" Type="http://schemas.openxmlformats.org/officeDocument/2006/relationships/table" Target="../tables/table332.xml"></Relationship><Relationship Id="rId333" Type="http://schemas.openxmlformats.org/officeDocument/2006/relationships/table" Target="../tables/table333.xml"></Relationship><Relationship Id="rId334" Type="http://schemas.openxmlformats.org/officeDocument/2006/relationships/table" Target="../tables/table334.xml"></Relationship><Relationship Id="rId335" Type="http://schemas.openxmlformats.org/officeDocument/2006/relationships/table" Target="../tables/table335.xml"></Relationship><Relationship Id="rId336" Type="http://schemas.openxmlformats.org/officeDocument/2006/relationships/table" Target="../tables/table336.xml"></Relationship><Relationship Id="rId337" Type="http://schemas.openxmlformats.org/officeDocument/2006/relationships/table" Target="../tables/table337.xml"></Relationship><Relationship Id="rId338" Type="http://schemas.openxmlformats.org/officeDocument/2006/relationships/table" Target="../tables/table338.xml"></Relationship><Relationship Id="rId339" Type="http://schemas.openxmlformats.org/officeDocument/2006/relationships/table" Target="../tables/table339.xml"></Relationship><Relationship Id="rId340" Type="http://schemas.openxmlformats.org/officeDocument/2006/relationships/table" Target="../tables/table340.xml"></Relationship><Relationship Id="rId341" Type="http://schemas.openxmlformats.org/officeDocument/2006/relationships/table" Target="../tables/table341.xml"></Relationship><Relationship Id="rId342" Type="http://schemas.openxmlformats.org/officeDocument/2006/relationships/table" Target="../tables/table342.xml"></Relationship><Relationship Id="rId343" Type="http://schemas.openxmlformats.org/officeDocument/2006/relationships/table" Target="../tables/table343.xml"></Relationship><Relationship Id="rId344" Type="http://schemas.openxmlformats.org/officeDocument/2006/relationships/table" Target="../tables/table344.xml"></Relationship><Relationship Id="rId345" Type="http://schemas.openxmlformats.org/officeDocument/2006/relationships/table" Target="../tables/table345.xml"></Relationship><Relationship Id="rId346" Type="http://schemas.openxmlformats.org/officeDocument/2006/relationships/table" Target="../tables/table346.xml"></Relationship><Relationship Id="rId347" Type="http://schemas.openxmlformats.org/officeDocument/2006/relationships/table" Target="../tables/table347.xml"></Relationship><Relationship Id="rId348" Type="http://schemas.openxmlformats.org/officeDocument/2006/relationships/table" Target="../tables/table348.xml"></Relationship><Relationship Id="rId349" Type="http://schemas.openxmlformats.org/officeDocument/2006/relationships/table" Target="../tables/table349.xml"></Relationship><Relationship Id="rId350" Type="http://schemas.openxmlformats.org/officeDocument/2006/relationships/table" Target="../tables/table350.xml"></Relationship><Relationship Id="rId351" Type="http://schemas.openxmlformats.org/officeDocument/2006/relationships/table" Target="../tables/table351.xml"></Relationship><Relationship Id="rId352" Type="http://schemas.openxmlformats.org/officeDocument/2006/relationships/table" Target="../tables/table352.xml"></Relationship><Relationship Id="rId353" Type="http://schemas.openxmlformats.org/officeDocument/2006/relationships/table" Target="../tables/table353.xml"></Relationship><Relationship Id="rId354" Type="http://schemas.openxmlformats.org/officeDocument/2006/relationships/table" Target="../tables/table354.xml"></Relationship><Relationship Id="rId355" Type="http://schemas.openxmlformats.org/officeDocument/2006/relationships/table" Target="../tables/table355.xml"></Relationship><Relationship Id="rId356" Type="http://schemas.openxmlformats.org/officeDocument/2006/relationships/table" Target="../tables/table356.xml"></Relationship><Relationship Id="rId357" Type="http://schemas.openxmlformats.org/officeDocument/2006/relationships/table" Target="../tables/table357.xml"></Relationship><Relationship Id="rId358" Type="http://schemas.openxmlformats.org/officeDocument/2006/relationships/table" Target="../tables/table358.xml"></Relationship><Relationship Id="rId359" Type="http://schemas.openxmlformats.org/officeDocument/2006/relationships/table" Target="../tables/table359.xml"></Relationship><Relationship Id="rId360" Type="http://schemas.openxmlformats.org/officeDocument/2006/relationships/table" Target="../tables/table360.xml"></Relationship><Relationship Id="rId361" Type="http://schemas.openxmlformats.org/officeDocument/2006/relationships/table" Target="../tables/table361.xml"></Relationship><Relationship Id="rId362" Type="http://schemas.openxmlformats.org/officeDocument/2006/relationships/table" Target="../tables/table362.xml"></Relationship><Relationship Id="rId363" Type="http://schemas.openxmlformats.org/officeDocument/2006/relationships/table" Target="../tables/table363.xml"></Relationship><Relationship Id="rId364" Type="http://schemas.openxmlformats.org/officeDocument/2006/relationships/table" Target="../tables/table364.xml"></Relationship><Relationship Id="rId365" Type="http://schemas.openxmlformats.org/officeDocument/2006/relationships/table" Target="../tables/table365.xml"></Relationship><Relationship Id="rId366" Type="http://schemas.openxmlformats.org/officeDocument/2006/relationships/table" Target="../tables/table366.xml"></Relationship><Relationship Id="rId367" Type="http://schemas.openxmlformats.org/officeDocument/2006/relationships/table" Target="../tables/table367.xml"></Relationship><Relationship Id="rId368" Type="http://schemas.openxmlformats.org/officeDocument/2006/relationships/table" Target="../tables/table368.xml"></Relationship><Relationship Id="rId369" Type="http://schemas.openxmlformats.org/officeDocument/2006/relationships/table" Target="../tables/table369.xml"></Relationship><Relationship Id="rId370" Type="http://schemas.openxmlformats.org/officeDocument/2006/relationships/table" Target="../tables/table370.xml"></Relationship><Relationship Id="rId371" Type="http://schemas.openxmlformats.org/officeDocument/2006/relationships/table" Target="../tables/table371.xml"></Relationship><Relationship Id="rId372" Type="http://schemas.openxmlformats.org/officeDocument/2006/relationships/table" Target="../tables/table372.xml"></Relationship><Relationship Id="rId373" Type="http://schemas.openxmlformats.org/officeDocument/2006/relationships/table" Target="../tables/table373.xml"></Relationship><Relationship Id="rId374" Type="http://schemas.openxmlformats.org/officeDocument/2006/relationships/table" Target="../tables/table374.xml"></Relationship><Relationship Id="rId375" Type="http://schemas.openxmlformats.org/officeDocument/2006/relationships/table" Target="../tables/table375.xml"></Relationship><Relationship Id="rId376" Type="http://schemas.openxmlformats.org/officeDocument/2006/relationships/table" Target="../tables/table376.xml"></Relationship><Relationship Id="rId377" Type="http://schemas.openxmlformats.org/officeDocument/2006/relationships/table" Target="../tables/table377.xml"></Relationship><Relationship Id="rId378" Type="http://schemas.openxmlformats.org/officeDocument/2006/relationships/table" Target="../tables/table378.xml"></Relationship><Relationship Id="rId379" Type="http://schemas.openxmlformats.org/officeDocument/2006/relationships/table" Target="../tables/table379.xml"></Relationship><Relationship Id="rId380" Type="http://schemas.openxmlformats.org/officeDocument/2006/relationships/table" Target="../tables/table380.xml"></Relationship><Relationship Id="rId381" Type="http://schemas.openxmlformats.org/officeDocument/2006/relationships/table" Target="../tables/table381.xml"></Relationship><Relationship Id="rId382" Type="http://schemas.openxmlformats.org/officeDocument/2006/relationships/table" Target="../tables/table382.xml"></Relationship><Relationship Id="rId383" Type="http://schemas.openxmlformats.org/officeDocument/2006/relationships/table" Target="../tables/table383.xml"></Relationship><Relationship Id="rId384" Type="http://schemas.openxmlformats.org/officeDocument/2006/relationships/table" Target="../tables/table384.xml"></Relationship><Relationship Id="rId385" Type="http://schemas.openxmlformats.org/officeDocument/2006/relationships/table" Target="../tables/table385.xml"></Relationship><Relationship Id="rId386" Type="http://schemas.openxmlformats.org/officeDocument/2006/relationships/table" Target="../tables/table386.xml"></Relationship><Relationship Id="rId387" Type="http://schemas.openxmlformats.org/officeDocument/2006/relationships/table" Target="../tables/table387.xml"></Relationship><Relationship Id="rId388" Type="http://schemas.openxmlformats.org/officeDocument/2006/relationships/table" Target="../tables/table388.xml"></Relationship><Relationship Id="rId389" Type="http://schemas.openxmlformats.org/officeDocument/2006/relationships/table" Target="../tables/table389.xml"></Relationship><Relationship Id="rId390" Type="http://schemas.openxmlformats.org/officeDocument/2006/relationships/table" Target="../tables/table390.xml"></Relationship><Relationship Id="rId391" Type="http://schemas.openxmlformats.org/officeDocument/2006/relationships/table" Target="../tables/table391.xml"></Relationship><Relationship Id="rId392" Type="http://schemas.openxmlformats.org/officeDocument/2006/relationships/table" Target="../tables/table392.xml"></Relationship><Relationship Id="rId393" Type="http://schemas.openxmlformats.org/officeDocument/2006/relationships/table" Target="../tables/table393.xml"></Relationship><Relationship Id="rId394" Type="http://schemas.openxmlformats.org/officeDocument/2006/relationships/table" Target="../tables/table394.xml"></Relationship><Relationship Id="rId395" Type="http://schemas.openxmlformats.org/officeDocument/2006/relationships/table" Target="../tables/table395.xml"></Relationship><Relationship Id="rId396" Type="http://schemas.openxmlformats.org/officeDocument/2006/relationships/table" Target="../tables/table396.xml"></Relationship><Relationship Id="rId397" Type="http://schemas.openxmlformats.org/officeDocument/2006/relationships/table" Target="../tables/table397.xml"></Relationship><Relationship Id="rId398" Type="http://schemas.openxmlformats.org/officeDocument/2006/relationships/table" Target="../tables/table398.xml"></Relationship><Relationship Id="rId399" Type="http://schemas.openxmlformats.org/officeDocument/2006/relationships/table" Target="../tables/table399.xml"></Relationship><Relationship Id="rId400" Type="http://schemas.openxmlformats.org/officeDocument/2006/relationships/table" Target="../tables/table400.xml"></Relationship><Relationship Id="rId401" Type="http://schemas.openxmlformats.org/officeDocument/2006/relationships/table" Target="../tables/table401.xml"></Relationship><Relationship Id="rId402" Type="http://schemas.openxmlformats.org/officeDocument/2006/relationships/table" Target="../tables/table402.xml"></Relationship><Relationship Id="rId403" Type="http://schemas.openxmlformats.org/officeDocument/2006/relationships/table" Target="../tables/table403.xml"></Relationship><Relationship Id="rId404" Type="http://schemas.openxmlformats.org/officeDocument/2006/relationships/table" Target="../tables/table404.xml"></Relationship><Relationship Id="rId405" Type="http://schemas.openxmlformats.org/officeDocument/2006/relationships/table" Target="../tables/table405.xml"></Relationship><Relationship Id="rId406" Type="http://schemas.openxmlformats.org/officeDocument/2006/relationships/table" Target="../tables/table406.xml"></Relationship><Relationship Id="rId407" Type="http://schemas.openxmlformats.org/officeDocument/2006/relationships/table" Target="../tables/table407.xml"></Relationship><Relationship Id="rId408" Type="http://schemas.openxmlformats.org/officeDocument/2006/relationships/table" Target="../tables/table408.xml"></Relationship><Relationship Id="rId409" Type="http://schemas.openxmlformats.org/officeDocument/2006/relationships/table" Target="../tables/table409.xml"></Relationship><Relationship Id="rId410" Type="http://schemas.openxmlformats.org/officeDocument/2006/relationships/table" Target="../tables/table410.xml"></Relationship><Relationship Id="rId411" Type="http://schemas.openxmlformats.org/officeDocument/2006/relationships/table" Target="../tables/table411.xml"></Relationship><Relationship Id="rId412" Type="http://schemas.openxmlformats.org/officeDocument/2006/relationships/table" Target="../tables/table412.xml"></Relationship><Relationship Id="rId413" Type="http://schemas.openxmlformats.org/officeDocument/2006/relationships/table" Target="../tables/table413.xml"></Relationship><Relationship Id="rId414" Type="http://schemas.openxmlformats.org/officeDocument/2006/relationships/table" Target="../tables/table414.xml"></Relationship><Relationship Id="rId415" Type="http://schemas.openxmlformats.org/officeDocument/2006/relationships/table" Target="../tables/table415.xml"></Relationship><Relationship Id="rId416" Type="http://schemas.openxmlformats.org/officeDocument/2006/relationships/table" Target="../tables/table416.xml"></Relationship><Relationship Id="rId417" Type="http://schemas.openxmlformats.org/officeDocument/2006/relationships/table" Target="../tables/table417.xml"></Relationship><Relationship Id="rId418" Type="http://schemas.openxmlformats.org/officeDocument/2006/relationships/table" Target="../tables/table418.xml"></Relationship><Relationship Id="rId419" Type="http://schemas.openxmlformats.org/officeDocument/2006/relationships/table" Target="../tables/table419.xml"></Relationship><Relationship Id="rId420" Type="http://schemas.openxmlformats.org/officeDocument/2006/relationships/table" Target="../tables/table420.xml"></Relationship><Relationship Id="rId421" Type="http://schemas.openxmlformats.org/officeDocument/2006/relationships/table" Target="../tables/table421.xml"></Relationship><Relationship Id="rId422" Type="http://schemas.openxmlformats.org/officeDocument/2006/relationships/table" Target="../tables/table422.xml"></Relationship><Relationship Id="rId423" Type="http://schemas.openxmlformats.org/officeDocument/2006/relationships/table" Target="../tables/table423.xml"></Relationship><Relationship Id="rId424" Type="http://schemas.openxmlformats.org/officeDocument/2006/relationships/table" Target="../tables/table424.xml"></Relationship><Relationship Id="rId425" Type="http://schemas.openxmlformats.org/officeDocument/2006/relationships/table" Target="../tables/table425.xml"></Relationship><Relationship Id="rId426" Type="http://schemas.openxmlformats.org/officeDocument/2006/relationships/table" Target="../tables/table426.xml"></Relationship><Relationship Id="rId427" Type="http://schemas.openxmlformats.org/officeDocument/2006/relationships/table" Target="../tables/table427.xml"></Relationship><Relationship Id="rId428" Type="http://schemas.openxmlformats.org/officeDocument/2006/relationships/table" Target="../tables/table428.xml"></Relationship><Relationship Id="rId429" Type="http://schemas.openxmlformats.org/officeDocument/2006/relationships/table" Target="../tables/table429.xml"></Relationship><Relationship Id="rId430" Type="http://schemas.openxmlformats.org/officeDocument/2006/relationships/table" Target="../tables/table430.xml"></Relationship><Relationship Id="rId431" Type="http://schemas.openxmlformats.org/officeDocument/2006/relationships/table" Target="../tables/table431.xml"></Relationship><Relationship Id="rId432" Type="http://schemas.openxmlformats.org/officeDocument/2006/relationships/table" Target="../tables/table432.xml"></Relationship><Relationship Id="rId433" Type="http://schemas.openxmlformats.org/officeDocument/2006/relationships/table" Target="../tables/table433.xml"></Relationship><Relationship Id="rId434" Type="http://schemas.openxmlformats.org/officeDocument/2006/relationships/table" Target="../tables/table434.xml"></Relationship><Relationship Id="rId435" Type="http://schemas.openxmlformats.org/officeDocument/2006/relationships/table" Target="../tables/table435.xml"></Relationship><Relationship Id="rId436" Type="http://schemas.openxmlformats.org/officeDocument/2006/relationships/table" Target="../tables/table436.xml"></Relationship><Relationship Id="rId437" Type="http://schemas.openxmlformats.org/officeDocument/2006/relationships/table" Target="../tables/table437.xml"></Relationship><Relationship Id="rId438" Type="http://schemas.openxmlformats.org/officeDocument/2006/relationships/table" Target="../tables/table438.xml"></Relationship><Relationship Id="rId439" Type="http://schemas.openxmlformats.org/officeDocument/2006/relationships/table" Target="../tables/table439.xml"></Relationship><Relationship Id="rId440" Type="http://schemas.openxmlformats.org/officeDocument/2006/relationships/table" Target="../tables/table440.xml"></Relationship><Relationship Id="rId441" Type="http://schemas.openxmlformats.org/officeDocument/2006/relationships/table" Target="../tables/table441.xml"></Relationship><Relationship Id="rId442" Type="http://schemas.openxmlformats.org/officeDocument/2006/relationships/table" Target="../tables/table442.xml"></Relationship><Relationship Id="rId443" Type="http://schemas.openxmlformats.org/officeDocument/2006/relationships/table" Target="../tables/table443.xml"></Relationship><Relationship Id="rId444" Type="http://schemas.openxmlformats.org/officeDocument/2006/relationships/table" Target="../tables/table444.xml"></Relationship><Relationship Id="rId445" Type="http://schemas.openxmlformats.org/officeDocument/2006/relationships/table" Target="../tables/table445.xml"></Relationship><Relationship Id="rId446" Type="http://schemas.openxmlformats.org/officeDocument/2006/relationships/table" Target="../tables/table446.xml"></Relationship><Relationship Id="rId447" Type="http://schemas.openxmlformats.org/officeDocument/2006/relationships/table" Target="../tables/table447.xml"></Relationship><Relationship Id="rId448" Type="http://schemas.openxmlformats.org/officeDocument/2006/relationships/table" Target="../tables/table448.xml"></Relationship><Relationship Id="rId449" Type="http://schemas.openxmlformats.org/officeDocument/2006/relationships/table" Target="../tables/table449.xml"></Relationship><Relationship Id="rId450" Type="http://schemas.openxmlformats.org/officeDocument/2006/relationships/table" Target="../tables/table450.xml"></Relationship><Relationship Id="rId451" Type="http://schemas.openxmlformats.org/officeDocument/2006/relationships/table" Target="../tables/table451.xml"></Relationship><Relationship Id="rId452" Type="http://schemas.openxmlformats.org/officeDocument/2006/relationships/table" Target="../tables/table452.xml"></Relationship><Relationship Id="rId453" Type="http://schemas.openxmlformats.org/officeDocument/2006/relationships/table" Target="../tables/table453.xml"></Relationship><Relationship Id="rId454" Type="http://schemas.openxmlformats.org/officeDocument/2006/relationships/table" Target="../tables/table454.xml"></Relationship><Relationship Id="rId455" Type="http://schemas.openxmlformats.org/officeDocument/2006/relationships/table" Target="../tables/table455.xml"></Relationship><Relationship Id="rId456" Type="http://schemas.openxmlformats.org/officeDocument/2006/relationships/table" Target="../tables/table456.xml"></Relationship><Relationship Id="rId457" Type="http://schemas.openxmlformats.org/officeDocument/2006/relationships/table" Target="../tables/table457.xml"></Relationship><Relationship Id="rId458" Type="http://schemas.openxmlformats.org/officeDocument/2006/relationships/table" Target="../tables/table458.xml"></Relationship><Relationship Id="rId459" Type="http://schemas.openxmlformats.org/officeDocument/2006/relationships/table" Target="../tables/table459.xml"></Relationship><Relationship Id="rId460" Type="http://schemas.openxmlformats.org/officeDocument/2006/relationships/table" Target="../tables/table460.xml"></Relationship><Relationship Id="rId461" Type="http://schemas.openxmlformats.org/officeDocument/2006/relationships/table" Target="../tables/table461.xml"></Relationship><Relationship Id="rId462" Type="http://schemas.openxmlformats.org/officeDocument/2006/relationships/table" Target="../tables/table462.xml"></Relationship><Relationship Id="rId463" Type="http://schemas.openxmlformats.org/officeDocument/2006/relationships/table" Target="../tables/table463.xml"></Relationship><Relationship Id="rId464" Type="http://schemas.openxmlformats.org/officeDocument/2006/relationships/table" Target="../tables/table464.xml"></Relationship><Relationship Id="rId465" Type="http://schemas.openxmlformats.org/officeDocument/2006/relationships/table" Target="../tables/table465.xml"></Relationship><Relationship Id="rId466" Type="http://schemas.openxmlformats.org/officeDocument/2006/relationships/table" Target="../tables/table466.xml"></Relationship><Relationship Id="rId467" Type="http://schemas.openxmlformats.org/officeDocument/2006/relationships/table" Target="../tables/table467.xml"></Relationship><Relationship Id="rId468" Type="http://schemas.openxmlformats.org/officeDocument/2006/relationships/table" Target="../tables/table468.xml"></Relationship><Relationship Id="rId469" Type="http://schemas.openxmlformats.org/officeDocument/2006/relationships/table" Target="../tables/table469.xml"></Relationship><Relationship Id="rId470" Type="http://schemas.openxmlformats.org/officeDocument/2006/relationships/table" Target="../tables/table470.xml"></Relationship><Relationship Id="rId471" Type="http://schemas.openxmlformats.org/officeDocument/2006/relationships/table" Target="../tables/table471.xml"></Relationship><Relationship Id="rId472" Type="http://schemas.openxmlformats.org/officeDocument/2006/relationships/table" Target="../tables/table472.xml"></Relationship><Relationship Id="rId473" Type="http://schemas.openxmlformats.org/officeDocument/2006/relationships/table" Target="../tables/table473.xml"></Relationship><Relationship Id="rId474" Type="http://schemas.openxmlformats.org/officeDocument/2006/relationships/table" Target="../tables/table474.xml"></Relationship><Relationship Id="rId475" Type="http://schemas.openxmlformats.org/officeDocument/2006/relationships/table" Target="../tables/table475.xml"></Relationship><Relationship Id="rId476" Type="http://schemas.openxmlformats.org/officeDocument/2006/relationships/table" Target="../tables/table476.xml"></Relationship><Relationship Id="rId477" Type="http://schemas.openxmlformats.org/officeDocument/2006/relationships/table" Target="../tables/table477.xml"></Relationship><Relationship Id="rId478" Type="http://schemas.openxmlformats.org/officeDocument/2006/relationships/table" Target="../tables/table478.xml"></Relationship><Relationship Id="rId479" Type="http://schemas.openxmlformats.org/officeDocument/2006/relationships/table" Target="../tables/table479.xml"></Relationship><Relationship Id="rId480" Type="http://schemas.openxmlformats.org/officeDocument/2006/relationships/table" Target="../tables/table480.xml"></Relationship><Relationship Id="rId481" Type="http://schemas.openxmlformats.org/officeDocument/2006/relationships/table" Target="../tables/table481.xml"></Relationship><Relationship Id="rId482" Type="http://schemas.openxmlformats.org/officeDocument/2006/relationships/table" Target="../tables/table482.xml"></Relationship><Relationship Id="rId483" Type="http://schemas.openxmlformats.org/officeDocument/2006/relationships/table" Target="../tables/table483.xml"></Relationship><Relationship Id="rId484" Type="http://schemas.openxmlformats.org/officeDocument/2006/relationships/table" Target="../tables/table484.xml"></Relationship><Relationship Id="rId485" Type="http://schemas.openxmlformats.org/officeDocument/2006/relationships/table" Target="../tables/table485.xml"></Relationship><Relationship Id="rId486" Type="http://schemas.openxmlformats.org/officeDocument/2006/relationships/table" Target="../tables/table486.xml"></Relationship><Relationship Id="rId487" Type="http://schemas.openxmlformats.org/officeDocument/2006/relationships/table" Target="../tables/table487.xml"></Relationship><Relationship Id="rId488" Type="http://schemas.openxmlformats.org/officeDocument/2006/relationships/table" Target="../tables/table488.xml"></Relationship><Relationship Id="rId489" Type="http://schemas.openxmlformats.org/officeDocument/2006/relationships/table" Target="../tables/table489.xml"></Relationship><Relationship Id="rId490" Type="http://schemas.openxmlformats.org/officeDocument/2006/relationships/table" Target="../tables/table490.xml"></Relationship><Relationship Id="rId491" Type="http://schemas.openxmlformats.org/officeDocument/2006/relationships/table" Target="../tables/table491.xml"></Relationship><Relationship Id="rId492" Type="http://schemas.openxmlformats.org/officeDocument/2006/relationships/table" Target="../tables/table492.xml"></Relationship><Relationship Id="rId493" Type="http://schemas.openxmlformats.org/officeDocument/2006/relationships/table" Target="../tables/table493.xml"></Relationship><Relationship Id="rId494" Type="http://schemas.openxmlformats.org/officeDocument/2006/relationships/table" Target="../tables/table494.xml"></Relationship><Relationship Id="rId495" Type="http://schemas.openxmlformats.org/officeDocument/2006/relationships/table" Target="../tables/table495.xml"></Relationship><Relationship Id="rId496" Type="http://schemas.openxmlformats.org/officeDocument/2006/relationships/table" Target="../tables/table496.xml"></Relationship><Relationship Id="rId497" Type="http://schemas.openxmlformats.org/officeDocument/2006/relationships/table" Target="../tables/table497.xml"></Relationship><Relationship Id="rId498" Type="http://schemas.openxmlformats.org/officeDocument/2006/relationships/table" Target="../tables/table498.xml"></Relationship><Relationship Id="rId499" Type="http://schemas.openxmlformats.org/officeDocument/2006/relationships/table" Target="../tables/table499.xml"></Relationship><Relationship Id="rId500" Type="http://schemas.openxmlformats.org/officeDocument/2006/relationships/table" Target="../tables/table500.xml"></Relationship><Relationship Id="rId501" Type="http://schemas.openxmlformats.org/officeDocument/2006/relationships/table" Target="../tables/table501.xml"></Relationship><Relationship Id="rId502" Type="http://schemas.openxmlformats.org/officeDocument/2006/relationships/table" Target="../tables/table502.xml"></Relationship><Relationship Id="rId503" Type="http://schemas.openxmlformats.org/officeDocument/2006/relationships/table" Target="../tables/table503.xml"></Relationship><Relationship Id="rId504" Type="http://schemas.openxmlformats.org/officeDocument/2006/relationships/table" Target="../tables/table504.xml"></Relationship><Relationship Id="rId505" Type="http://schemas.openxmlformats.org/officeDocument/2006/relationships/table" Target="../tables/table505.xml"></Relationship><Relationship Id="rId506" Type="http://schemas.openxmlformats.org/officeDocument/2006/relationships/table" Target="../tables/table506.xml"></Relationship><Relationship Id="rId507" Type="http://schemas.openxmlformats.org/officeDocument/2006/relationships/table" Target="../tables/table507.xml"></Relationship><Relationship Id="rId508" Type="http://schemas.openxmlformats.org/officeDocument/2006/relationships/table" Target="../tables/table508.xml"></Relationship><Relationship Id="rId509" Type="http://schemas.openxmlformats.org/officeDocument/2006/relationships/table" Target="../tables/table509.xml"></Relationship><Relationship Id="rId510" Type="http://schemas.openxmlformats.org/officeDocument/2006/relationships/table" Target="../tables/table510.xml"></Relationship><Relationship Id="rId511" Type="http://schemas.openxmlformats.org/officeDocument/2006/relationships/table" Target="../tables/table511.xml"></Relationship><Relationship Id="rId512" Type="http://schemas.openxmlformats.org/officeDocument/2006/relationships/table" Target="../tables/table512.xml"></Relationship><Relationship Id="rId513" Type="http://schemas.openxmlformats.org/officeDocument/2006/relationships/table" Target="../tables/table513.xml"></Relationship><Relationship Id="rId514" Type="http://schemas.openxmlformats.org/officeDocument/2006/relationships/table" Target="../tables/table514.xml"></Relationship><Relationship Id="rId515" Type="http://schemas.openxmlformats.org/officeDocument/2006/relationships/table" Target="../tables/table515.xml"></Relationship><Relationship Id="rId516" Type="http://schemas.openxmlformats.org/officeDocument/2006/relationships/table" Target="../tables/table516.xml"></Relationship><Relationship Id="rId517" Type="http://schemas.openxmlformats.org/officeDocument/2006/relationships/table" Target="../tables/table517.xml"></Relationship><Relationship Id="rId518" Type="http://schemas.openxmlformats.org/officeDocument/2006/relationships/table" Target="../tables/table518.xml"></Relationship><Relationship Id="rId519" Type="http://schemas.openxmlformats.org/officeDocument/2006/relationships/table" Target="../tables/table519.xml"></Relationship><Relationship Id="rId520" Type="http://schemas.openxmlformats.org/officeDocument/2006/relationships/table" Target="../tables/table520.xml"></Relationship><Relationship Id="rId521" Type="http://schemas.openxmlformats.org/officeDocument/2006/relationships/table" Target="../tables/table521.xml"></Relationship><Relationship Id="rId522" Type="http://schemas.openxmlformats.org/officeDocument/2006/relationships/table" Target="../tables/table522.xml"></Relationship><Relationship Id="rId523" Type="http://schemas.openxmlformats.org/officeDocument/2006/relationships/table" Target="../tables/table523.xml"></Relationship><Relationship Id="rId524" Type="http://schemas.openxmlformats.org/officeDocument/2006/relationships/table" Target="../tables/table524.xml"></Relationship><Relationship Id="rId525" Type="http://schemas.openxmlformats.org/officeDocument/2006/relationships/table" Target="../tables/table525.xml"></Relationship><Relationship Id="rId526" Type="http://schemas.openxmlformats.org/officeDocument/2006/relationships/table" Target="../tables/table526.xml"></Relationship><Relationship Id="rId527" Type="http://schemas.openxmlformats.org/officeDocument/2006/relationships/table" Target="../tables/table527.xml"></Relationship><Relationship Id="rId528" Type="http://schemas.openxmlformats.org/officeDocument/2006/relationships/table" Target="../tables/table528.xml"></Relationship><Relationship Id="rId529" Type="http://schemas.openxmlformats.org/officeDocument/2006/relationships/table" Target="../tables/table529.xml"></Relationship><Relationship Id="rId530" Type="http://schemas.openxmlformats.org/officeDocument/2006/relationships/table" Target="../tables/table530.xml"></Relationship><Relationship Id="rId531" Type="http://schemas.openxmlformats.org/officeDocument/2006/relationships/table" Target="../tables/table531.xml"></Relationship><Relationship Id="rId532" Type="http://schemas.openxmlformats.org/officeDocument/2006/relationships/table" Target="../tables/table532.xml"></Relationship><Relationship Id="rId533" Type="http://schemas.openxmlformats.org/officeDocument/2006/relationships/table" Target="../tables/table533.xml"></Relationship><Relationship Id="rId534" Type="http://schemas.openxmlformats.org/officeDocument/2006/relationships/table" Target="../tables/table534.xml"></Relationship><Relationship Id="rId535" Type="http://schemas.openxmlformats.org/officeDocument/2006/relationships/table" Target="../tables/table535.xml"></Relationship><Relationship Id="rId536" Type="http://schemas.openxmlformats.org/officeDocument/2006/relationships/table" Target="../tables/table536.xml"></Relationship><Relationship Id="rId537" Type="http://schemas.openxmlformats.org/officeDocument/2006/relationships/table" Target="../tables/table537.xml"></Relationship><Relationship Id="rId538" Type="http://schemas.openxmlformats.org/officeDocument/2006/relationships/table" Target="../tables/table538.xml"></Relationship><Relationship Id="rId539" Type="http://schemas.openxmlformats.org/officeDocument/2006/relationships/table" Target="../tables/table539.xml"></Relationship><Relationship Id="rId540" Type="http://schemas.openxmlformats.org/officeDocument/2006/relationships/table" Target="../tables/table540.xml"></Relationship><Relationship Id="rId541" Type="http://schemas.openxmlformats.org/officeDocument/2006/relationships/table" Target="../tables/table541.xml"></Relationship><Relationship Id="rId542" Type="http://schemas.openxmlformats.org/officeDocument/2006/relationships/table" Target="../tables/table542.xml"></Relationship><Relationship Id="rId543" Type="http://schemas.openxmlformats.org/officeDocument/2006/relationships/table" Target="../tables/table543.xml"></Relationship><Relationship Id="rId544" Type="http://schemas.openxmlformats.org/officeDocument/2006/relationships/table" Target="../tables/table544.xml"></Relationship><Relationship Id="rId545" Type="http://schemas.openxmlformats.org/officeDocument/2006/relationships/table" Target="../tables/table545.xml"></Relationship><Relationship Id="rId546" Type="http://schemas.openxmlformats.org/officeDocument/2006/relationships/table" Target="../tables/table546.xml"></Relationship><Relationship Id="rId547" Type="http://schemas.openxmlformats.org/officeDocument/2006/relationships/table" Target="../tables/table547.xml"></Relationship><Relationship Id="rId548" Type="http://schemas.openxmlformats.org/officeDocument/2006/relationships/table" Target="../tables/table548.xml"></Relationship><Relationship Id="rId549" Type="http://schemas.openxmlformats.org/officeDocument/2006/relationships/table" Target="../tables/table549.xml"></Relationship><Relationship Id="rId550" Type="http://schemas.openxmlformats.org/officeDocument/2006/relationships/table" Target="../tables/table550.xml"></Relationship><Relationship Id="rId551" Type="http://schemas.openxmlformats.org/officeDocument/2006/relationships/table" Target="../tables/table551.xml"></Relationship><Relationship Id="rId552" Type="http://schemas.openxmlformats.org/officeDocument/2006/relationships/table" Target="../tables/table552.xml"></Relationship><Relationship Id="rId553" Type="http://schemas.openxmlformats.org/officeDocument/2006/relationships/table" Target="../tables/table553.xml"></Relationship><Relationship Id="rId554" Type="http://schemas.openxmlformats.org/officeDocument/2006/relationships/table" Target="../tables/table554.xml"></Relationship><Relationship Id="rId555" Type="http://schemas.openxmlformats.org/officeDocument/2006/relationships/table" Target="../tables/table555.xml"></Relationship><Relationship Id="rId556" Type="http://schemas.openxmlformats.org/officeDocument/2006/relationships/table" Target="../tables/table556.xml"></Relationship><Relationship Id="rId557" Type="http://schemas.openxmlformats.org/officeDocument/2006/relationships/table" Target="../tables/table557.xml"></Relationship><Relationship Id="rId558" Type="http://schemas.openxmlformats.org/officeDocument/2006/relationships/table" Target="../tables/table558.xml"></Relationship><Relationship Id="rId559" Type="http://schemas.openxmlformats.org/officeDocument/2006/relationships/table" Target="../tables/table559.xml"></Relationship><Relationship Id="rId560" Type="http://schemas.openxmlformats.org/officeDocument/2006/relationships/table" Target="../tables/table560.xml"></Relationship><Relationship Id="rId561" Type="http://schemas.openxmlformats.org/officeDocument/2006/relationships/table" Target="../tables/table561.xml"></Relationship><Relationship Id="rId562" Type="http://schemas.openxmlformats.org/officeDocument/2006/relationships/table" Target="../tables/table562.xml"></Relationship><Relationship Id="rId563" Type="http://schemas.openxmlformats.org/officeDocument/2006/relationships/table" Target="../tables/table563.xml"></Relationship><Relationship Id="rId564" Type="http://schemas.openxmlformats.org/officeDocument/2006/relationships/table" Target="../tables/table564.xml"></Relationship><Relationship Id="rId565" Type="http://schemas.openxmlformats.org/officeDocument/2006/relationships/table" Target="../tables/table565.xml"></Relationship><Relationship Id="rId566" Type="http://schemas.openxmlformats.org/officeDocument/2006/relationships/table" Target="../tables/table566.xml"></Relationship><Relationship Id="rId567" Type="http://schemas.openxmlformats.org/officeDocument/2006/relationships/table" Target="../tables/table567.xml"></Relationship><Relationship Id="rId568" Type="http://schemas.openxmlformats.org/officeDocument/2006/relationships/table" Target="../tables/table568.xml"></Relationship><Relationship Id="rId569" Type="http://schemas.openxmlformats.org/officeDocument/2006/relationships/table" Target="../tables/table569.xml"></Relationship><Relationship Id="rId570" Type="http://schemas.openxmlformats.org/officeDocument/2006/relationships/table" Target="../tables/table570.xml"></Relationship><Relationship Id="rId571" Type="http://schemas.openxmlformats.org/officeDocument/2006/relationships/table" Target="../tables/table571.xml"></Relationship><Relationship Id="rId572" Type="http://schemas.openxmlformats.org/officeDocument/2006/relationships/table" Target="../tables/table572.xml"></Relationship><Relationship Id="rId573" Type="http://schemas.openxmlformats.org/officeDocument/2006/relationships/table" Target="../tables/table573.xml"></Relationship><Relationship Id="rId574" Type="http://schemas.openxmlformats.org/officeDocument/2006/relationships/table" Target="../tables/table574.xml"></Relationship><Relationship Id="rId575" Type="http://schemas.openxmlformats.org/officeDocument/2006/relationships/table" Target="../tables/table575.xml"></Relationship><Relationship Id="rId576" Type="http://schemas.openxmlformats.org/officeDocument/2006/relationships/table" Target="../tables/table576.xml"></Relationship><Relationship Id="rId577" Type="http://schemas.openxmlformats.org/officeDocument/2006/relationships/table" Target="../tables/table577.xml"></Relationship><Relationship Id="rId578" Type="http://schemas.openxmlformats.org/officeDocument/2006/relationships/table" Target="../tables/table578.xml"></Relationship><Relationship Id="rId579" Type="http://schemas.openxmlformats.org/officeDocument/2006/relationships/table" Target="../tables/table579.xml"></Relationship><Relationship Id="rId580" Type="http://schemas.openxmlformats.org/officeDocument/2006/relationships/table" Target="../tables/table580.xml"></Relationship><Relationship Id="rId581" Type="http://schemas.openxmlformats.org/officeDocument/2006/relationships/table" Target="../tables/table581.xml"></Relationship><Relationship Id="rId582" Type="http://schemas.openxmlformats.org/officeDocument/2006/relationships/table" Target="../tables/table582.xml"></Relationship><Relationship Id="rId583" Type="http://schemas.openxmlformats.org/officeDocument/2006/relationships/table" Target="../tables/table583.xml"></Relationship><Relationship Id="rId584" Type="http://schemas.openxmlformats.org/officeDocument/2006/relationships/table" Target="../tables/table584.xml"></Relationship><Relationship Id="rId585" Type="http://schemas.openxmlformats.org/officeDocument/2006/relationships/table" Target="../tables/table585.xml"></Relationship><Relationship Id="rId586" Type="http://schemas.openxmlformats.org/officeDocument/2006/relationships/table" Target="../tables/table586.xml"></Relationship><Relationship Id="rId587" Type="http://schemas.openxmlformats.org/officeDocument/2006/relationships/table" Target="../tables/table587.xml"></Relationship><Relationship Id="rId588" Type="http://schemas.openxmlformats.org/officeDocument/2006/relationships/table" Target="../tables/table588.xml"></Relationship><Relationship Id="rId589" Type="http://schemas.openxmlformats.org/officeDocument/2006/relationships/table" Target="../tables/table589.xml"></Relationship><Relationship Id="rId590" Type="http://schemas.openxmlformats.org/officeDocument/2006/relationships/table" Target="../tables/table590.xml"></Relationship><Relationship Id="rId591" Type="http://schemas.openxmlformats.org/officeDocument/2006/relationships/table" Target="../tables/table591.xml"></Relationship><Relationship Id="rId592" Type="http://schemas.openxmlformats.org/officeDocument/2006/relationships/table" Target="../tables/table592.xml"></Relationship><Relationship Id="rId593" Type="http://schemas.openxmlformats.org/officeDocument/2006/relationships/table" Target="../tables/table593.xml"></Relationship><Relationship Id="rId594" Type="http://schemas.openxmlformats.org/officeDocument/2006/relationships/table" Target="../tables/table594.xml"></Relationship><Relationship Id="rId595" Type="http://schemas.openxmlformats.org/officeDocument/2006/relationships/table" Target="../tables/table595.xml"></Relationship><Relationship Id="rId596" Type="http://schemas.openxmlformats.org/officeDocument/2006/relationships/table" Target="../tables/table596.xml"></Relationship><Relationship Id="rId597" Type="http://schemas.openxmlformats.org/officeDocument/2006/relationships/table" Target="../tables/table597.xml"></Relationship><Relationship Id="rId598" Type="http://schemas.openxmlformats.org/officeDocument/2006/relationships/table" Target="../tables/table598.xml"></Relationship><Relationship Id="rId599" Type="http://schemas.openxmlformats.org/officeDocument/2006/relationships/table" Target="../tables/table599.xml"></Relationship><Relationship Id="rId600" Type="http://schemas.openxmlformats.org/officeDocument/2006/relationships/table" Target="../tables/table600.xml"></Relationship><Relationship Id="rId601" Type="http://schemas.openxmlformats.org/officeDocument/2006/relationships/table" Target="../tables/table601.xml"></Relationship><Relationship Id="rId602" Type="http://schemas.openxmlformats.org/officeDocument/2006/relationships/table" Target="../tables/table602.xml"></Relationship><Relationship Id="rId603" Type="http://schemas.openxmlformats.org/officeDocument/2006/relationships/table" Target="../tables/table603.xml"></Relationship><Relationship Id="rId604" Type="http://schemas.openxmlformats.org/officeDocument/2006/relationships/table" Target="../tables/table604.xml"></Relationship><Relationship Id="rId605" Type="http://schemas.openxmlformats.org/officeDocument/2006/relationships/table" Target="../tables/table605.xml"></Relationship><Relationship Id="rId606" Type="http://schemas.openxmlformats.org/officeDocument/2006/relationships/table" Target="../tables/table606.xml"></Relationship><Relationship Id="rId607" Type="http://schemas.openxmlformats.org/officeDocument/2006/relationships/table" Target="../tables/table607.xml"></Relationship><Relationship Id="rId608" Type="http://schemas.openxmlformats.org/officeDocument/2006/relationships/table" Target="../tables/table608.xml"></Relationship><Relationship Id="rId609" Type="http://schemas.openxmlformats.org/officeDocument/2006/relationships/table" Target="../tables/table609.xml"></Relationship><Relationship Id="rId610" Type="http://schemas.openxmlformats.org/officeDocument/2006/relationships/table" Target="../tables/table610.xml"></Relationship><Relationship Id="rId611" Type="http://schemas.openxmlformats.org/officeDocument/2006/relationships/table" Target="../tables/table611.xml"></Relationship><Relationship Id="rId612" Type="http://schemas.openxmlformats.org/officeDocument/2006/relationships/table" Target="../tables/table612.xml"></Relationship><Relationship Id="rId613" Type="http://schemas.openxmlformats.org/officeDocument/2006/relationships/table" Target="../tables/table613.xml"></Relationship><Relationship Id="rId614" Type="http://schemas.openxmlformats.org/officeDocument/2006/relationships/table" Target="../tables/table614.xml"></Relationship><Relationship Id="rId615" Type="http://schemas.openxmlformats.org/officeDocument/2006/relationships/table" Target="../tables/table615.xml"></Relationship><Relationship Id="rId616" Type="http://schemas.openxmlformats.org/officeDocument/2006/relationships/table" Target="../tables/table616.xml"></Relationship><Relationship Id="rId617" Type="http://schemas.openxmlformats.org/officeDocument/2006/relationships/table" Target="../tables/table617.xml"></Relationship><Relationship Id="rId618" Type="http://schemas.openxmlformats.org/officeDocument/2006/relationships/table" Target="../tables/table618.xml"></Relationship><Relationship Id="rId619" Type="http://schemas.openxmlformats.org/officeDocument/2006/relationships/table" Target="../tables/table619.xml"></Relationship><Relationship Id="rId620" Type="http://schemas.openxmlformats.org/officeDocument/2006/relationships/table" Target="../tables/table620.xml"></Relationship><Relationship Id="rId621" Type="http://schemas.openxmlformats.org/officeDocument/2006/relationships/table" Target="../tables/table621.xml"></Relationship><Relationship Id="rId622" Type="http://schemas.openxmlformats.org/officeDocument/2006/relationships/table" Target="../tables/table622.xml"></Relationship><Relationship Id="rId623" Type="http://schemas.openxmlformats.org/officeDocument/2006/relationships/table" Target="../tables/table623.xml"></Relationship><Relationship Id="rId624" Type="http://schemas.openxmlformats.org/officeDocument/2006/relationships/table" Target="../tables/table624.xml"></Relationship><Relationship Id="rId625" Type="http://schemas.openxmlformats.org/officeDocument/2006/relationships/table" Target="../tables/table625.xml"></Relationship><Relationship Id="rId626" Type="http://schemas.openxmlformats.org/officeDocument/2006/relationships/table" Target="../tables/table626.xml"></Relationship><Relationship Id="rId627" Type="http://schemas.openxmlformats.org/officeDocument/2006/relationships/table" Target="../tables/table627.xml"></Relationship><Relationship Id="rId628" Type="http://schemas.openxmlformats.org/officeDocument/2006/relationships/table" Target="../tables/table628.xml"></Relationship><Relationship Id="rId629" Type="http://schemas.openxmlformats.org/officeDocument/2006/relationships/table" Target="../tables/table629.xml"></Relationship><Relationship Id="rId630" Type="http://schemas.openxmlformats.org/officeDocument/2006/relationships/table" Target="../tables/table630.xml"></Relationship><Relationship Id="rId631" Type="http://schemas.openxmlformats.org/officeDocument/2006/relationships/table" Target="../tables/table631.xml"></Relationship><Relationship Id="rId632" Type="http://schemas.openxmlformats.org/officeDocument/2006/relationships/table" Target="../tables/table632.xml"></Relationship><Relationship Id="rId633" Type="http://schemas.openxmlformats.org/officeDocument/2006/relationships/table" Target="../tables/table633.xml"></Relationship><Relationship Id="rId634" Type="http://schemas.openxmlformats.org/officeDocument/2006/relationships/table" Target="../tables/table634.xml"></Relationship><Relationship Id="rId635" Type="http://schemas.openxmlformats.org/officeDocument/2006/relationships/table" Target="../tables/table635.xml"></Relationship><Relationship Id="rId636" Type="http://schemas.openxmlformats.org/officeDocument/2006/relationships/table" Target="../tables/table636.xml"></Relationship><Relationship Id="rId637" Type="http://schemas.openxmlformats.org/officeDocument/2006/relationships/table" Target="../tables/table637.xml"></Relationship><Relationship Id="rId638" Type="http://schemas.openxmlformats.org/officeDocument/2006/relationships/table" Target="../tables/table638.xml"></Relationship><Relationship Id="rId639" Type="http://schemas.openxmlformats.org/officeDocument/2006/relationships/table" Target="../tables/table639.xml"></Relationship><Relationship Id="rId640" Type="http://schemas.openxmlformats.org/officeDocument/2006/relationships/table" Target="../tables/table640.xml"></Relationship><Relationship Id="rId641" Type="http://schemas.openxmlformats.org/officeDocument/2006/relationships/table" Target="../tables/table641.xml"></Relationship><Relationship Id="rId642" Type="http://schemas.openxmlformats.org/officeDocument/2006/relationships/table" Target="../tables/table642.xml"></Relationship><Relationship Id="rId643" Type="http://schemas.openxmlformats.org/officeDocument/2006/relationships/table" Target="../tables/table643.xml"></Relationship><Relationship Id="rId644" Type="http://schemas.openxmlformats.org/officeDocument/2006/relationships/table" Target="../tables/table644.xml"></Relationship><Relationship Id="rId645" Type="http://schemas.openxmlformats.org/officeDocument/2006/relationships/table" Target="../tables/table645.xml"></Relationship><Relationship Id="rId646" Type="http://schemas.openxmlformats.org/officeDocument/2006/relationships/table" Target="../tables/table646.xml"></Relationship><Relationship Id="rId647" Type="http://schemas.openxmlformats.org/officeDocument/2006/relationships/table" Target="../tables/table647.xml"></Relationship><Relationship Id="rId648" Type="http://schemas.openxmlformats.org/officeDocument/2006/relationships/table" Target="../tables/table648.xml"></Relationship><Relationship Id="rId649" Type="http://schemas.openxmlformats.org/officeDocument/2006/relationships/table" Target="../tables/table649.xml"></Relationship><Relationship Id="rId650" Type="http://schemas.openxmlformats.org/officeDocument/2006/relationships/table" Target="../tables/table650.xml"></Relationship><Relationship Id="rId651" Type="http://schemas.openxmlformats.org/officeDocument/2006/relationships/table" Target="../tables/table651.xml"></Relationship><Relationship Id="rId652" Type="http://schemas.openxmlformats.org/officeDocument/2006/relationships/table" Target="../tables/table652.xml"></Relationship><Relationship Id="rId653" Type="http://schemas.openxmlformats.org/officeDocument/2006/relationships/table" Target="../tables/table653.xml"></Relationship><Relationship Id="rId654" Type="http://schemas.openxmlformats.org/officeDocument/2006/relationships/table" Target="../tables/table654.xml"></Relationship><Relationship Id="rId655" Type="http://schemas.openxmlformats.org/officeDocument/2006/relationships/table" Target="../tables/table655.xml"></Relationship><Relationship Id="rId656" Type="http://schemas.openxmlformats.org/officeDocument/2006/relationships/table" Target="../tables/table656.xml"></Relationship><Relationship Id="rId657" Type="http://schemas.openxmlformats.org/officeDocument/2006/relationships/table" Target="../tables/table657.xml"></Relationship><Relationship Id="rId658" Type="http://schemas.openxmlformats.org/officeDocument/2006/relationships/table" Target="../tables/table658.xml"></Relationship><Relationship Id="rId659" Type="http://schemas.openxmlformats.org/officeDocument/2006/relationships/table" Target="../tables/table659.xml"></Relationship><Relationship Id="rId660" Type="http://schemas.openxmlformats.org/officeDocument/2006/relationships/table" Target="../tables/table660.xml"></Relationship><Relationship Id="rId661" Type="http://schemas.openxmlformats.org/officeDocument/2006/relationships/table" Target="../tables/table661.xml"></Relationship><Relationship Id="rId662" Type="http://schemas.openxmlformats.org/officeDocument/2006/relationships/table" Target="../tables/table662.xml"></Relationship><Relationship Id="rId663" Type="http://schemas.openxmlformats.org/officeDocument/2006/relationships/table" Target="../tables/table663.xml"></Relationship><Relationship Id="rId664" Type="http://schemas.openxmlformats.org/officeDocument/2006/relationships/table" Target="../tables/table664.xml"></Relationship><Relationship Id="rId665" Type="http://schemas.openxmlformats.org/officeDocument/2006/relationships/table" Target="../tables/table665.xml"></Relationship><Relationship Id="rId666" Type="http://schemas.openxmlformats.org/officeDocument/2006/relationships/table" Target="../tables/table666.xml"></Relationship><Relationship Id="rId667" Type="http://schemas.openxmlformats.org/officeDocument/2006/relationships/table" Target="../tables/table667.xml"></Relationship><Relationship Id="rId668" Type="http://schemas.openxmlformats.org/officeDocument/2006/relationships/table" Target="../tables/table668.xml"></Relationship><Relationship Id="rId669" Type="http://schemas.openxmlformats.org/officeDocument/2006/relationships/table" Target="../tables/table669.xml"></Relationship><Relationship Id="rId670" Type="http://schemas.openxmlformats.org/officeDocument/2006/relationships/table" Target="../tables/table670.xml"></Relationship><Relationship Id="rId671" Type="http://schemas.openxmlformats.org/officeDocument/2006/relationships/table" Target="../tables/table671.xml"></Relationship><Relationship Id="rId672" Type="http://schemas.openxmlformats.org/officeDocument/2006/relationships/table" Target="../tables/table672.xml"></Relationship><Relationship Id="rId673" Type="http://schemas.openxmlformats.org/officeDocument/2006/relationships/table" Target="../tables/table673.xml"></Relationship><Relationship Id="rId674" Type="http://schemas.openxmlformats.org/officeDocument/2006/relationships/table" Target="../tables/table674.xml"></Relationship><Relationship Id="rId675" Type="http://schemas.openxmlformats.org/officeDocument/2006/relationships/table" Target="../tables/table675.xml"></Relationship><Relationship Id="rId676" Type="http://schemas.openxmlformats.org/officeDocument/2006/relationships/table" Target="../tables/table676.xml"></Relationship><Relationship Id="rId677" Type="http://schemas.openxmlformats.org/officeDocument/2006/relationships/table" Target="../tables/table677.xml"></Relationship><Relationship Id="rId678" Type="http://schemas.openxmlformats.org/officeDocument/2006/relationships/table" Target="../tables/table678.xml"></Relationship><Relationship Id="rId679" Type="http://schemas.openxmlformats.org/officeDocument/2006/relationships/table" Target="../tables/table679.xml"></Relationship><Relationship Id="rId680" Type="http://schemas.openxmlformats.org/officeDocument/2006/relationships/table" Target="../tables/table680.xml"></Relationship><Relationship Id="rId681" Type="http://schemas.openxmlformats.org/officeDocument/2006/relationships/table" Target="../tables/table681.xml"></Relationship><Relationship Id="rId682" Type="http://schemas.openxmlformats.org/officeDocument/2006/relationships/table" Target="../tables/table682.xml"></Relationship><Relationship Id="rId683" Type="http://schemas.openxmlformats.org/officeDocument/2006/relationships/table" Target="../tables/table683.xml"></Relationship><Relationship Id="rId684" Type="http://schemas.openxmlformats.org/officeDocument/2006/relationships/table" Target="../tables/table684.xml"></Relationship><Relationship Id="rId685" Type="http://schemas.openxmlformats.org/officeDocument/2006/relationships/table" Target="../tables/table685.xml"></Relationship><Relationship Id="rId686" Type="http://schemas.openxmlformats.org/officeDocument/2006/relationships/table" Target="../tables/table686.xml"></Relationship><Relationship Id="rId687" Type="http://schemas.openxmlformats.org/officeDocument/2006/relationships/table" Target="../tables/table687.xml"></Relationship><Relationship Id="rId688" Type="http://schemas.openxmlformats.org/officeDocument/2006/relationships/table" Target="../tables/table688.xml"></Relationship><Relationship Id="rId689" Type="http://schemas.openxmlformats.org/officeDocument/2006/relationships/table" Target="../tables/table689.xml"></Relationship><Relationship Id="rId690" Type="http://schemas.openxmlformats.org/officeDocument/2006/relationships/table" Target="../tables/table690.xml"></Relationship><Relationship Id="rId691" Type="http://schemas.openxmlformats.org/officeDocument/2006/relationships/table" Target="../tables/table691.xml"></Relationship><Relationship Id="rId692" Type="http://schemas.openxmlformats.org/officeDocument/2006/relationships/table" Target="../tables/table692.xml"></Relationship><Relationship Id="rId693" Type="http://schemas.openxmlformats.org/officeDocument/2006/relationships/table" Target="../tables/table693.xml"></Relationship><Relationship Id="rId694" Type="http://schemas.openxmlformats.org/officeDocument/2006/relationships/table" Target="../tables/table694.xml"></Relationship><Relationship Id="rId695" Type="http://schemas.openxmlformats.org/officeDocument/2006/relationships/table" Target="../tables/table695.xml"></Relationship><Relationship Id="rId696" Type="http://schemas.openxmlformats.org/officeDocument/2006/relationships/table" Target="../tables/table696.xml"></Relationship><Relationship Id="rId697" Type="http://schemas.openxmlformats.org/officeDocument/2006/relationships/table" Target="../tables/table697.xml"></Relationship><Relationship Id="rId698" Type="http://schemas.openxmlformats.org/officeDocument/2006/relationships/table" Target="../tables/table698.xml"></Relationship><Relationship Id="rId699" Type="http://schemas.openxmlformats.org/officeDocument/2006/relationships/table" Target="../tables/table699.xml"></Relationship><Relationship Id="rId700" Type="http://schemas.openxmlformats.org/officeDocument/2006/relationships/table" Target="../tables/table700.xml"></Relationship><Relationship Id="rId701" Type="http://schemas.openxmlformats.org/officeDocument/2006/relationships/table" Target="../tables/table701.xml"></Relationship><Relationship Id="rId702" Type="http://schemas.openxmlformats.org/officeDocument/2006/relationships/table" Target="../tables/table702.xml"></Relationship><Relationship Id="rId703" Type="http://schemas.openxmlformats.org/officeDocument/2006/relationships/table" Target="../tables/table703.xml"></Relationship><Relationship Id="rId704" Type="http://schemas.openxmlformats.org/officeDocument/2006/relationships/table" Target="../tables/table704.xml"></Relationship><Relationship Id="rId705" Type="http://schemas.openxmlformats.org/officeDocument/2006/relationships/table" Target="../tables/table705.xml"></Relationship><Relationship Id="rId706" Type="http://schemas.openxmlformats.org/officeDocument/2006/relationships/table" Target="../tables/table706.xml"></Relationship><Relationship Id="rId707" Type="http://schemas.openxmlformats.org/officeDocument/2006/relationships/table" Target="../tables/table707.xml"></Relationship><Relationship Id="rId708" Type="http://schemas.openxmlformats.org/officeDocument/2006/relationships/table" Target="../tables/table708.xml"></Relationship><Relationship Id="rId709" Type="http://schemas.openxmlformats.org/officeDocument/2006/relationships/table" Target="../tables/table709.xml"></Relationship><Relationship Id="rId710" Type="http://schemas.openxmlformats.org/officeDocument/2006/relationships/table" Target="../tables/table710.xml"></Relationship><Relationship Id="rId711" Type="http://schemas.openxmlformats.org/officeDocument/2006/relationships/table" Target="../tables/table711.xml"></Relationship><Relationship Id="rId712" Type="http://schemas.openxmlformats.org/officeDocument/2006/relationships/table" Target="../tables/table712.xml"></Relationship><Relationship Id="rId713" Type="http://schemas.openxmlformats.org/officeDocument/2006/relationships/table" Target="../tables/table713.xml"></Relationship><Relationship Id="rId714" Type="http://schemas.openxmlformats.org/officeDocument/2006/relationships/table" Target="../tables/table714.xml"></Relationship><Relationship Id="rId715" Type="http://schemas.openxmlformats.org/officeDocument/2006/relationships/table" Target="../tables/table715.xml"></Relationship><Relationship Id="rId716" Type="http://schemas.openxmlformats.org/officeDocument/2006/relationships/table" Target="../tables/table716.xml"></Relationship><Relationship Id="rId717" Type="http://schemas.openxmlformats.org/officeDocument/2006/relationships/table" Target="../tables/table717.xml"></Relationship><Relationship Id="rId718" Type="http://schemas.openxmlformats.org/officeDocument/2006/relationships/table" Target="../tables/table718.xml"></Relationship><Relationship Id="rId719" Type="http://schemas.openxmlformats.org/officeDocument/2006/relationships/table" Target="../tables/table719.xml"></Relationship><Relationship Id="rId720" Type="http://schemas.openxmlformats.org/officeDocument/2006/relationships/table" Target="../tables/table720.xml"></Relationship><Relationship Id="rId721" Type="http://schemas.openxmlformats.org/officeDocument/2006/relationships/table" Target="../tables/table721.xml"></Relationship><Relationship Id="rId722" Type="http://schemas.openxmlformats.org/officeDocument/2006/relationships/table" Target="../tables/table722.xml"></Relationship><Relationship Id="rId723" Type="http://schemas.openxmlformats.org/officeDocument/2006/relationships/table" Target="../tables/table723.xml"></Relationship><Relationship Id="rId724" Type="http://schemas.openxmlformats.org/officeDocument/2006/relationships/table" Target="../tables/table724.xml"></Relationship><Relationship Id="rId725" Type="http://schemas.openxmlformats.org/officeDocument/2006/relationships/table" Target="../tables/table725.xml"></Relationship><Relationship Id="rId726" Type="http://schemas.openxmlformats.org/officeDocument/2006/relationships/table" Target="../tables/table726.xml"></Relationship><Relationship Id="rId727" Type="http://schemas.openxmlformats.org/officeDocument/2006/relationships/table" Target="../tables/table727.xml"></Relationship><Relationship Id="rId728" Type="http://schemas.openxmlformats.org/officeDocument/2006/relationships/table" Target="../tables/table728.xml"></Relationship><Relationship Id="rId729" Type="http://schemas.openxmlformats.org/officeDocument/2006/relationships/table" Target="../tables/table729.xml"></Relationship><Relationship Id="rId730" Type="http://schemas.openxmlformats.org/officeDocument/2006/relationships/table" Target="../tables/table730.xml"></Relationship><Relationship Id="rId731" Type="http://schemas.openxmlformats.org/officeDocument/2006/relationships/table" Target="../tables/table731.xml"></Relationship><Relationship Id="rId732" Type="http://schemas.openxmlformats.org/officeDocument/2006/relationships/table" Target="../tables/table732.xml"></Relationship><Relationship Id="rId733" Type="http://schemas.openxmlformats.org/officeDocument/2006/relationships/table" Target="../tables/table733.xml"></Relationship><Relationship Id="rId734" Type="http://schemas.openxmlformats.org/officeDocument/2006/relationships/table" Target="../tables/table734.xml"></Relationship><Relationship Id="rId735" Type="http://schemas.openxmlformats.org/officeDocument/2006/relationships/table" Target="../tables/table735.xml"></Relationship><Relationship Id="rId736" Type="http://schemas.openxmlformats.org/officeDocument/2006/relationships/table" Target="../tables/table736.xml"></Relationship><Relationship Id="rId737" Type="http://schemas.openxmlformats.org/officeDocument/2006/relationships/table" Target="../tables/table737.xml"></Relationship><Relationship Id="rId738" Type="http://schemas.openxmlformats.org/officeDocument/2006/relationships/table" Target="../tables/table738.xml"></Relationship><Relationship Id="rId739" Type="http://schemas.openxmlformats.org/officeDocument/2006/relationships/table" Target="../tables/table739.xml"></Relationship><Relationship Id="rId740" Type="http://schemas.openxmlformats.org/officeDocument/2006/relationships/table" Target="../tables/table740.xml"></Relationship><Relationship Id="rId741" Type="http://schemas.openxmlformats.org/officeDocument/2006/relationships/table" Target="../tables/table741.xml"></Relationship><Relationship Id="rId742" Type="http://schemas.openxmlformats.org/officeDocument/2006/relationships/table" Target="../tables/table742.xml"></Relationship><Relationship Id="rId743" Type="http://schemas.openxmlformats.org/officeDocument/2006/relationships/table" Target="../tables/table743.xml"></Relationship><Relationship Id="rId744" Type="http://schemas.openxmlformats.org/officeDocument/2006/relationships/table" Target="../tables/table744.xml"></Relationship><Relationship Id="rId745" Type="http://schemas.openxmlformats.org/officeDocument/2006/relationships/table" Target="../tables/table745.xml"></Relationship><Relationship Id="rId746" Type="http://schemas.openxmlformats.org/officeDocument/2006/relationships/table" Target="../tables/table746.xml"></Relationship><Relationship Id="rId747" Type="http://schemas.openxmlformats.org/officeDocument/2006/relationships/table" Target="../tables/table747.xml"></Relationship><Relationship Id="rId748" Type="http://schemas.openxmlformats.org/officeDocument/2006/relationships/table" Target="../tables/table748.xml"></Relationship><Relationship Id="rId749" Type="http://schemas.openxmlformats.org/officeDocument/2006/relationships/table" Target="../tables/table749.xml"></Relationship><Relationship Id="rId750" Type="http://schemas.openxmlformats.org/officeDocument/2006/relationships/table" Target="../tables/table750.xml"></Relationship><Relationship Id="rId751" Type="http://schemas.openxmlformats.org/officeDocument/2006/relationships/table" Target="../tables/table751.xml"></Relationship><Relationship Id="rId752" Type="http://schemas.openxmlformats.org/officeDocument/2006/relationships/table" Target="../tables/table752.xml"></Relationship><Relationship Id="rId753" Type="http://schemas.openxmlformats.org/officeDocument/2006/relationships/table" Target="../tables/table753.xml"></Relationship><Relationship Id="rId754" Type="http://schemas.openxmlformats.org/officeDocument/2006/relationships/table" Target="../tables/table754.xml"></Relationship><Relationship Id="rId755" Type="http://schemas.openxmlformats.org/officeDocument/2006/relationships/table" Target="../tables/table755.xml"></Relationship><Relationship Id="rId756" Type="http://schemas.openxmlformats.org/officeDocument/2006/relationships/table" Target="../tables/table756.xml"></Relationship><Relationship Id="rId757" Type="http://schemas.openxmlformats.org/officeDocument/2006/relationships/table" Target="../tables/table757.xml"></Relationship><Relationship Id="rId758" Type="http://schemas.openxmlformats.org/officeDocument/2006/relationships/table" Target="../tables/table758.xml"></Relationship><Relationship Id="rId759" Type="http://schemas.openxmlformats.org/officeDocument/2006/relationships/table" Target="../tables/table759.xml"></Relationship><Relationship Id="rId760" Type="http://schemas.openxmlformats.org/officeDocument/2006/relationships/table" Target="../tables/table760.xml"></Relationship><Relationship Id="rId761" Type="http://schemas.openxmlformats.org/officeDocument/2006/relationships/table" Target="../tables/table761.xml"></Relationship><Relationship Id="rId762" Type="http://schemas.openxmlformats.org/officeDocument/2006/relationships/table" Target="../tables/table762.xml"></Relationship><Relationship Id="rId763" Type="http://schemas.openxmlformats.org/officeDocument/2006/relationships/table" Target="../tables/table763.xml"></Relationship><Relationship Id="rId764" Type="http://schemas.openxmlformats.org/officeDocument/2006/relationships/table" Target="../tables/table764.xml"></Relationship><Relationship Id="rId765" Type="http://schemas.openxmlformats.org/officeDocument/2006/relationships/table" Target="../tables/table765.xml"></Relationship><Relationship Id="rId766" Type="http://schemas.openxmlformats.org/officeDocument/2006/relationships/table" Target="../tables/table766.xml"></Relationship><Relationship Id="rId767" Type="http://schemas.openxmlformats.org/officeDocument/2006/relationships/table" Target="../tables/table767.xml"></Relationship><Relationship Id="rId768" Type="http://schemas.openxmlformats.org/officeDocument/2006/relationships/table" Target="../tables/table768.xml"></Relationship><Relationship Id="rId769" Type="http://schemas.openxmlformats.org/officeDocument/2006/relationships/table" Target="../tables/table769.xml"></Relationship><Relationship Id="rId770" Type="http://schemas.openxmlformats.org/officeDocument/2006/relationships/table" Target="../tables/table770.xml"></Relationship><Relationship Id="rId771" Type="http://schemas.openxmlformats.org/officeDocument/2006/relationships/table" Target="../tables/table771.xml"></Relationship><Relationship Id="rId772" Type="http://schemas.openxmlformats.org/officeDocument/2006/relationships/table" Target="../tables/table772.xml"></Relationship><Relationship Id="rId773" Type="http://schemas.openxmlformats.org/officeDocument/2006/relationships/table" Target="../tables/table773.xml"></Relationship><Relationship Id="rId774" Type="http://schemas.openxmlformats.org/officeDocument/2006/relationships/table" Target="../tables/table774.xml"></Relationship><Relationship Id="rId775" Type="http://schemas.openxmlformats.org/officeDocument/2006/relationships/table" Target="../tables/table775.xml"></Relationship><Relationship Id="rId776" Type="http://schemas.openxmlformats.org/officeDocument/2006/relationships/table" Target="../tables/table776.xml"></Relationship><Relationship Id="rId777" Type="http://schemas.openxmlformats.org/officeDocument/2006/relationships/table" Target="../tables/table777.xml"></Relationship><Relationship Id="rId778" Type="http://schemas.openxmlformats.org/officeDocument/2006/relationships/table" Target="../tables/table778.xml"></Relationship><Relationship Id="rId779" Type="http://schemas.openxmlformats.org/officeDocument/2006/relationships/table" Target="../tables/table779.xml"></Relationship><Relationship Id="rId780" Type="http://schemas.openxmlformats.org/officeDocument/2006/relationships/table" Target="../tables/table780.xml"></Relationship><Relationship Id="rId781" Type="http://schemas.openxmlformats.org/officeDocument/2006/relationships/table" Target="../tables/table781.xml"></Relationship><Relationship Id="rId782" Type="http://schemas.openxmlformats.org/officeDocument/2006/relationships/table" Target="../tables/table782.xml"></Relationship><Relationship Id="rId783" Type="http://schemas.openxmlformats.org/officeDocument/2006/relationships/table" Target="../tables/table783.xml"></Relationship><Relationship Id="rId784" Type="http://schemas.openxmlformats.org/officeDocument/2006/relationships/table" Target="../tables/table784.xml"></Relationship><Relationship Id="rId785" Type="http://schemas.openxmlformats.org/officeDocument/2006/relationships/table" Target="../tables/table785.xml"></Relationship><Relationship Id="rId786" Type="http://schemas.openxmlformats.org/officeDocument/2006/relationships/table" Target="../tables/table786.xml"></Relationship><Relationship Id="rId787" Type="http://schemas.openxmlformats.org/officeDocument/2006/relationships/table" Target="../tables/table787.xml"></Relationship><Relationship Id="rId788" Type="http://schemas.openxmlformats.org/officeDocument/2006/relationships/table" Target="../tables/table788.xml"></Relationship><Relationship Id="rId789" Type="http://schemas.openxmlformats.org/officeDocument/2006/relationships/table" Target="../tables/table789.xml"></Relationship><Relationship Id="rId790" Type="http://schemas.openxmlformats.org/officeDocument/2006/relationships/table" Target="../tables/table790.xml"></Relationship><Relationship Id="rId791" Type="http://schemas.openxmlformats.org/officeDocument/2006/relationships/table" Target="../tables/table791.xml"></Relationship><Relationship Id="rId792" Type="http://schemas.openxmlformats.org/officeDocument/2006/relationships/table" Target="../tables/table792.xml"></Relationship><Relationship Id="rId793" Type="http://schemas.openxmlformats.org/officeDocument/2006/relationships/table" Target="../tables/table793.xml"></Relationship><Relationship Id="rId794" Type="http://schemas.openxmlformats.org/officeDocument/2006/relationships/table" Target="../tables/table794.xml"></Relationship><Relationship Id="rId795" Type="http://schemas.openxmlformats.org/officeDocument/2006/relationships/table" Target="../tables/table795.xml"></Relationship><Relationship Id="rId796" Type="http://schemas.openxmlformats.org/officeDocument/2006/relationships/table" Target="../tables/table796.xml"></Relationship><Relationship Id="rId797" Type="http://schemas.openxmlformats.org/officeDocument/2006/relationships/table" Target="../tables/table797.xml"></Relationship><Relationship Id="rId798" Type="http://schemas.openxmlformats.org/officeDocument/2006/relationships/table" Target="../tables/table798.xml"></Relationship><Relationship Id="rId799" Type="http://schemas.openxmlformats.org/officeDocument/2006/relationships/table" Target="../tables/table799.xml"></Relationship><Relationship Id="rId800" Type="http://schemas.openxmlformats.org/officeDocument/2006/relationships/table" Target="../tables/table800.xml"></Relationship><Relationship Id="rId801" Type="http://schemas.openxmlformats.org/officeDocument/2006/relationships/table" Target="../tables/table801.xml"></Relationship><Relationship Id="rId802" Type="http://schemas.openxmlformats.org/officeDocument/2006/relationships/table" Target="../tables/table802.xml"></Relationship><Relationship Id="rId803" Type="http://schemas.openxmlformats.org/officeDocument/2006/relationships/table" Target="../tables/table803.xml"></Relationship><Relationship Id="rId804" Type="http://schemas.openxmlformats.org/officeDocument/2006/relationships/table" Target="../tables/table804.xml"></Relationship><Relationship Id="rId805" Type="http://schemas.openxmlformats.org/officeDocument/2006/relationships/table" Target="../tables/table805.xml"></Relationship><Relationship Id="rId806" Type="http://schemas.openxmlformats.org/officeDocument/2006/relationships/table" Target="../tables/table806.xml"></Relationship><Relationship Id="rId807" Type="http://schemas.openxmlformats.org/officeDocument/2006/relationships/table" Target="../tables/table807.xml"></Relationship><Relationship Id="rId808" Type="http://schemas.openxmlformats.org/officeDocument/2006/relationships/table" Target="../tables/table808.xml"></Relationship><Relationship Id="rId809" Type="http://schemas.openxmlformats.org/officeDocument/2006/relationships/table" Target="../tables/table809.xml"></Relationship><Relationship Id="rId810" Type="http://schemas.openxmlformats.org/officeDocument/2006/relationships/table" Target="../tables/table810.xml"></Relationship><Relationship Id="rId811" Type="http://schemas.openxmlformats.org/officeDocument/2006/relationships/table" Target="../tables/table811.xml"></Relationship><Relationship Id="rId812" Type="http://schemas.openxmlformats.org/officeDocument/2006/relationships/table" Target="../tables/table812.xml"></Relationship><Relationship Id="rId813" Type="http://schemas.openxmlformats.org/officeDocument/2006/relationships/table" Target="../tables/table813.xml"></Relationship><Relationship Id="rId814" Type="http://schemas.openxmlformats.org/officeDocument/2006/relationships/table" Target="../tables/table814.xml"></Relationship><Relationship Id="rId815" Type="http://schemas.openxmlformats.org/officeDocument/2006/relationships/table" Target="../tables/table815.xml"></Relationship><Relationship Id="rId816" Type="http://schemas.openxmlformats.org/officeDocument/2006/relationships/table" Target="../tables/table816.xml"></Relationship><Relationship Id="rId817" Type="http://schemas.openxmlformats.org/officeDocument/2006/relationships/table" Target="../tables/table817.xml"></Relationship><Relationship Id="rId818" Type="http://schemas.openxmlformats.org/officeDocument/2006/relationships/table" Target="../tables/table818.xml"></Relationship><Relationship Id="rId819" Type="http://schemas.openxmlformats.org/officeDocument/2006/relationships/table" Target="../tables/table819.xml"></Relationship><Relationship Id="rId820" Type="http://schemas.openxmlformats.org/officeDocument/2006/relationships/table" Target="../tables/table820.xml"></Relationship><Relationship Id="rId821" Type="http://schemas.openxmlformats.org/officeDocument/2006/relationships/table" Target="../tables/table821.xml"></Relationship><Relationship Id="rId822" Type="http://schemas.openxmlformats.org/officeDocument/2006/relationships/table" Target="../tables/table822.xml"></Relationship><Relationship Id="rId823" Type="http://schemas.openxmlformats.org/officeDocument/2006/relationships/table" Target="../tables/table823.xml"></Relationship><Relationship Id="rId824" Type="http://schemas.openxmlformats.org/officeDocument/2006/relationships/table" Target="../tables/table824.xml"></Relationship><Relationship Id="rId825" Type="http://schemas.openxmlformats.org/officeDocument/2006/relationships/table" Target="../tables/table825.xml"></Relationship><Relationship Id="rId826" Type="http://schemas.openxmlformats.org/officeDocument/2006/relationships/table" Target="../tables/table826.xml"></Relationship><Relationship Id="rId827" Type="http://schemas.openxmlformats.org/officeDocument/2006/relationships/table" Target="../tables/table827.xml"></Relationship><Relationship Id="rId828" Type="http://schemas.openxmlformats.org/officeDocument/2006/relationships/table" Target="../tables/table828.xml"></Relationship><Relationship Id="rId829" Type="http://schemas.openxmlformats.org/officeDocument/2006/relationships/table" Target="../tables/table829.xml"></Relationship><Relationship Id="rId830" Type="http://schemas.openxmlformats.org/officeDocument/2006/relationships/table" Target="../tables/table830.xml"></Relationship><Relationship Id="rId831" Type="http://schemas.openxmlformats.org/officeDocument/2006/relationships/table" Target="../tables/table831.xml"></Relationship><Relationship Id="rId832" Type="http://schemas.openxmlformats.org/officeDocument/2006/relationships/table" Target="../tables/table832.xml"></Relationship><Relationship Id="rId833" Type="http://schemas.openxmlformats.org/officeDocument/2006/relationships/table" Target="../tables/table833.xml"></Relationship><Relationship Id="rId834" Type="http://schemas.openxmlformats.org/officeDocument/2006/relationships/table" Target="../tables/table834.xml"></Relationship><Relationship Id="rId835" Type="http://schemas.openxmlformats.org/officeDocument/2006/relationships/table" Target="../tables/table835.xml"></Relationship><Relationship Id="rId836" Type="http://schemas.openxmlformats.org/officeDocument/2006/relationships/table" Target="../tables/table836.xml"></Relationship><Relationship Id="rId837" Type="http://schemas.openxmlformats.org/officeDocument/2006/relationships/table" Target="../tables/table837.xml"></Relationship><Relationship Id="rId838" Type="http://schemas.openxmlformats.org/officeDocument/2006/relationships/table" Target="../tables/table838.xml"></Relationship><Relationship Id="rId839" Type="http://schemas.openxmlformats.org/officeDocument/2006/relationships/table" Target="../tables/table839.xml"></Relationship><Relationship Id="rId840" Type="http://schemas.openxmlformats.org/officeDocument/2006/relationships/table" Target="../tables/table840.xml"></Relationship><Relationship Id="rId841" Type="http://schemas.openxmlformats.org/officeDocument/2006/relationships/table" Target="../tables/table841.xml"></Relationship><Relationship Id="rId842" Type="http://schemas.openxmlformats.org/officeDocument/2006/relationships/table" Target="../tables/table842.xml"></Relationship><Relationship Id="rId843" Type="http://schemas.openxmlformats.org/officeDocument/2006/relationships/table" Target="../tables/table843.xml"></Relationship><Relationship Id="rId844" Type="http://schemas.openxmlformats.org/officeDocument/2006/relationships/table" Target="../tables/table844.xml"></Relationship><Relationship Id="rId845" Type="http://schemas.openxmlformats.org/officeDocument/2006/relationships/table" Target="../tables/table845.xml"></Relationship><Relationship Id="rId846" Type="http://schemas.openxmlformats.org/officeDocument/2006/relationships/table" Target="../tables/table846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table" Target="../tables/table847.xml"></Relationship><Relationship Id="rId2" Type="http://schemas.openxmlformats.org/officeDocument/2006/relationships/table" Target="../tables/table848.xml"></Relationship><Relationship Id="rId3" Type="http://schemas.openxmlformats.org/officeDocument/2006/relationships/table" Target="../tables/table849.xml"></Relationship><Relationship Id="rId4" Type="http://schemas.openxmlformats.org/officeDocument/2006/relationships/table" Target="../tables/table850.xml"></Relationship><Relationship Id="rId5" Type="http://schemas.openxmlformats.org/officeDocument/2006/relationships/table" Target="../tables/table851.xml"></Relationship><Relationship Id="rId6" Type="http://schemas.openxmlformats.org/officeDocument/2006/relationships/table" Target="../tables/table852.xml"></Relationship><Relationship Id="rId7" Type="http://schemas.openxmlformats.org/officeDocument/2006/relationships/table" Target="../tables/table853.xml"></Relationship><Relationship Id="rId8" Type="http://schemas.openxmlformats.org/officeDocument/2006/relationships/table" Target="../tables/table854.xml"></Relationship><Relationship Id="rId9" Type="http://schemas.openxmlformats.org/officeDocument/2006/relationships/table" Target="../tables/table855.xml"></Relationship><Relationship Id="rId10" Type="http://schemas.openxmlformats.org/officeDocument/2006/relationships/table" Target="../tables/table856.xml"></Relationship><Relationship Id="rId11" Type="http://schemas.openxmlformats.org/officeDocument/2006/relationships/table" Target="../tables/table857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4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bdbdbd"/>
  </sheetPr>
  <dimension ref="A1:AI6417"/>
  <sheetViews>
    <sheetView tabSelected="1" workbookViewId="0">
      <selection activeCell="A1" sqref="A1"/>
    </sheetView>
  </sheetViews>
  <sheetFormatPr defaultColWidth="12.63000000" defaultRowHeight="15.750000" customHeight="1"/>
  <cols>
    <col min="9" max="9" width="28.29071508" customWidth="1" outlineLevel="0"/>
    <col min="13" max="13" width="32.29071508" customWidth="1" outlineLevel="0"/>
    <col min="17" max="17" width="12.57642828" customWidth="1" outlineLevel="0"/>
    <col min="18" max="18" width="20.14785658" customWidth="1" outlineLevel="0"/>
    <col min="20" max="20" width="20.00499998" customWidth="1" outlineLevel="0"/>
  </cols>
  <sheetData>
    <row r="1" spans="1:35">
      <c r="A1" s="141" t="s">
        <v>99</v>
      </c>
      <c r="B1" s="142"/>
      <c r="C1" s="143"/>
      <c r="D1" s="144"/>
      <c r="E1" s="145"/>
      <c r="F1" s="145">
        <f>SUM(F3:F15499)</f>
        <v>0</v>
      </c>
      <c r="G1" s="146"/>
      <c r="H1" s="147"/>
      <c r="I1" s="148"/>
      <c r="J1" s="148"/>
      <c r="K1" s="148"/>
      <c r="L1" s="148"/>
      <c r="M1" s="149"/>
      <c r="N1" s="149"/>
      <c r="O1" s="150"/>
      <c r="P1" s="151"/>
      <c r="Q1" s="152"/>
      <c r="R1" s="153"/>
      <c r="S1" s="154"/>
      <c r="T1" s="154"/>
      <c r="U1" s="154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</row>
    <row r="2" spans="1:35">
      <c r="A2" s="155"/>
      <c r="B2" s="148" t="s">
        <v>100</v>
      </c>
      <c r="C2" s="143" t="s">
        <v>101</v>
      </c>
      <c r="D2" s="144" t="s">
        <v>102</v>
      </c>
      <c r="E2" s="145" t="s">
        <v>103</v>
      </c>
      <c r="F2" s="145" t="s">
        <v>104</v>
      </c>
      <c r="G2" s="146" t="s">
        <v>105</v>
      </c>
      <c r="H2" s="147" t="s">
        <v>106</v>
      </c>
      <c r="I2" s="148" t="s">
        <v>107</v>
      </c>
      <c r="J2" s="148" t="s">
        <v>108</v>
      </c>
      <c r="K2" s="148" t="s">
        <v>109</v>
      </c>
      <c r="L2" s="148" t="s">
        <v>110</v>
      </c>
      <c r="M2" s="149" t="s">
        <v>111</v>
      </c>
      <c r="N2" s="149" t="s">
        <v>112</v>
      </c>
      <c r="O2" s="150" t="s">
        <v>113</v>
      </c>
      <c r="P2" s="151" t="s">
        <v>114</v>
      </c>
      <c r="Q2" s="152" t="s">
        <v>115</v>
      </c>
      <c r="R2" s="155"/>
      <c r="S2" s="154"/>
      <c r="T2" s="154"/>
      <c r="U2" s="154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</row>
    <row r="3" spans="1:35" ht="15.750000" customHeight="1">
      <c r="A3" s="156" t="s">
        <v>116</v>
      </c>
      <c r="B3" s="88"/>
      <c r="C3" s="157"/>
      <c r="D3" s="157"/>
      <c r="E3" s="158">
        <f>F3*120%</f>
        <v>0</v>
      </c>
      <c r="F3" s="158">
        <f>(D3-C3+1)*G3</f>
        <v>0</v>
      </c>
      <c r="G3" s="159">
        <f>IF(OR((H3=""),(H3=5)),N3*40,IF(H3=10,N3*55,"포인트 열 재확인"))</f>
        <v>0</v>
      </c>
      <c r="H3" s="160"/>
      <c r="I3" s="161"/>
      <c r="J3" s="65"/>
      <c r="K3" s="162"/>
      <c r="L3" s="65"/>
      <c r="M3" s="162"/>
      <c r="N3" s="162"/>
      <c r="O3" s="163">
        <f>LEN(K3)</f>
        <v>0</v>
      </c>
      <c r="P3" s="164"/>
      <c r="Q3" s="165"/>
      <c r="R3" s="65"/>
      <c r="S3" s="65"/>
      <c r="T3" s="65"/>
      <c r="U3" s="13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</row>
    <row r="4" spans="1:35" ht="15.750000" customHeight="1">
      <c r="B4" s="88"/>
      <c r="I4" s="162"/>
      <c r="J4" s="65"/>
      <c r="K4" s="162"/>
      <c r="L4" s="65"/>
      <c r="M4" s="162"/>
      <c r="P4" s="167"/>
      <c r="Q4" s="168"/>
      <c r="R4" s="65"/>
      <c r="S4" s="65"/>
      <c r="T4" s="65"/>
      <c r="U4" s="13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</row>
    <row r="5" spans="1:35" ht="15.750000" customHeight="1">
      <c r="B5" s="88"/>
      <c r="I5" s="162"/>
      <c r="J5" s="65"/>
      <c r="K5" s="162"/>
      <c r="L5" s="65"/>
      <c r="M5" s="162"/>
      <c r="P5" s="164"/>
      <c r="Q5" s="165"/>
      <c r="R5" s="65"/>
      <c r="S5" s="65"/>
      <c r="T5" s="65"/>
      <c r="U5" s="13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</row>
    <row r="6" spans="1:35" ht="15.750000" customHeight="1">
      <c r="B6" s="153"/>
      <c r="I6" s="65"/>
      <c r="J6" s="65"/>
      <c r="K6" s="65"/>
      <c r="L6" s="65"/>
      <c r="M6" s="65"/>
      <c r="P6" s="164"/>
      <c r="Q6" s="165"/>
      <c r="R6" s="65"/>
      <c r="S6" s="65"/>
      <c r="T6" s="65"/>
      <c r="U6" s="13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</row>
    <row r="7" spans="1:35" ht="15.750000" customHeight="1">
      <c r="B7" s="153"/>
      <c r="I7" s="169"/>
      <c r="J7" s="65"/>
      <c r="K7" s="65"/>
      <c r="L7" s="65"/>
      <c r="M7" s="65"/>
      <c r="P7" s="167"/>
      <c r="Q7" s="168"/>
      <c r="R7" s="65"/>
      <c r="S7" s="65"/>
      <c r="T7" s="65"/>
      <c r="U7" s="13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</row>
    <row r="8" spans="1:35" ht="15.750000" customHeight="1">
      <c r="A8" s="156" t="s">
        <v>116</v>
      </c>
      <c r="B8" s="170"/>
      <c r="C8" s="157"/>
      <c r="D8" s="157"/>
      <c r="E8" s="158">
        <f>F8*120%</f>
        <v>0</v>
      </c>
      <c r="F8" s="158">
        <f>(D8-C8+1)*G8</f>
        <v>0</v>
      </c>
      <c r="G8" s="159">
        <f>IF(OR((H8=""),(H8=5)),N8*40,IF(H8=10,N8*55,"포인트 열 재확인"))</f>
        <v>0</v>
      </c>
      <c r="H8" s="171"/>
      <c r="I8" s="162"/>
      <c r="J8" s="65"/>
      <c r="K8" s="162"/>
      <c r="L8" s="65"/>
      <c r="M8" s="162"/>
      <c r="N8" s="162"/>
      <c r="O8" s="163">
        <f>LEN(K8)</f>
        <v>0</v>
      </c>
      <c r="P8" s="164"/>
      <c r="Q8" s="165"/>
      <c r="R8" s="65"/>
      <c r="S8" s="65"/>
      <c r="T8" s="65"/>
      <c r="U8" s="13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</row>
    <row r="9" spans="1:35" ht="15.750000" customHeight="1">
      <c r="B9" s="170"/>
      <c r="I9" s="162"/>
      <c r="J9" s="65"/>
      <c r="K9" s="162"/>
      <c r="L9" s="65"/>
      <c r="M9" s="162"/>
      <c r="P9" s="167"/>
      <c r="Q9" s="168"/>
      <c r="R9" s="65"/>
      <c r="S9" s="65"/>
      <c r="T9" s="253"/>
      <c r="U9" s="13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</row>
    <row r="10" spans="1:35" ht="15.750000" customHeight="1">
      <c r="B10" s="170"/>
      <c r="I10" s="162"/>
      <c r="J10" s="65"/>
      <c r="K10" s="162"/>
      <c r="L10" s="65"/>
      <c r="M10" s="162"/>
      <c r="P10" s="164"/>
      <c r="Q10" s="165"/>
      <c r="R10" s="65"/>
      <c r="S10" s="65"/>
      <c r="T10" s="65"/>
      <c r="U10" s="13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</row>
    <row r="11" spans="1:35" ht="15.750000" customHeight="1">
      <c r="B11" s="153"/>
      <c r="I11" s="65"/>
      <c r="J11" s="65"/>
      <c r="K11" s="65"/>
      <c r="L11" s="65"/>
      <c r="M11" s="65"/>
      <c r="P11" s="167"/>
      <c r="Q11" s="168"/>
      <c r="R11" s="65"/>
      <c r="S11" s="65"/>
      <c r="T11" s="65"/>
      <c r="U11" s="13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</row>
    <row r="12" spans="1:35" ht="15.750000" customHeight="1">
      <c r="B12" s="153"/>
      <c r="I12" s="169"/>
      <c r="J12" s="65"/>
      <c r="K12" s="65"/>
      <c r="L12" s="65"/>
      <c r="M12" s="65"/>
      <c r="P12" s="164"/>
      <c r="Q12" s="165"/>
      <c r="R12" s="65"/>
      <c r="S12" s="65"/>
      <c r="T12" s="65"/>
      <c r="U12" s="13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</row>
    <row r="13" spans="1:35" ht="15.750000" customHeight="1">
      <c r="A13" s="156" t="s">
        <v>116</v>
      </c>
      <c r="B13" s="88"/>
      <c r="C13" s="157"/>
      <c r="D13" s="157"/>
      <c r="E13" s="158">
        <f>F13*120%</f>
        <v>0</v>
      </c>
      <c r="F13" s="158">
        <f>(D13-C13+1)*G13</f>
        <v>0</v>
      </c>
      <c r="G13" s="159">
        <f>IF(OR((H13=""),(H13=5)),N13*40,IF(H13=10,N13*55,"포인트 열 재확인"))</f>
        <v>0</v>
      </c>
      <c r="H13" s="174"/>
      <c r="I13" s="162"/>
      <c r="J13" s="65"/>
      <c r="K13" s="162"/>
      <c r="L13" s="65"/>
      <c r="M13" s="162"/>
      <c r="N13" s="162"/>
      <c r="O13" s="163">
        <f>LEN(K13)</f>
        <v>0</v>
      </c>
      <c r="P13" s="167"/>
      <c r="Q13" s="175"/>
      <c r="R13" s="175"/>
      <c r="S13" s="13"/>
      <c r="T13" s="65"/>
      <c r="U13" s="65"/>
      <c r="V13" s="6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5.750000" customHeight="1">
      <c r="B14" s="88"/>
      <c r="I14" s="162"/>
      <c r="J14" s="65"/>
      <c r="K14" s="162"/>
      <c r="L14" s="65"/>
      <c r="M14" s="162"/>
      <c r="P14" s="164"/>
      <c r="Q14" s="65"/>
      <c r="R14" s="65"/>
      <c r="S14" s="65"/>
      <c r="T14" s="65"/>
      <c r="U14" s="65"/>
      <c r="V14" s="17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5.750000" customHeight="1">
      <c r="B15" s="88"/>
      <c r="I15" s="162"/>
      <c r="J15" s="65"/>
      <c r="K15" s="162"/>
      <c r="L15" s="65"/>
      <c r="M15" s="162"/>
      <c r="P15" s="167"/>
      <c r="Q15" s="175"/>
      <c r="R15" s="175"/>
      <c r="S15" s="65"/>
      <c r="T15" s="65"/>
      <c r="U15" s="65"/>
      <c r="V15" s="6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.750000" customHeight="1">
      <c r="B16" s="88"/>
      <c r="I16" s="65"/>
      <c r="J16" s="65"/>
      <c r="K16" s="65"/>
      <c r="L16" s="65"/>
      <c r="M16" s="65"/>
      <c r="P16" s="164"/>
      <c r="Q16" s="65"/>
      <c r="R16" s="65"/>
      <c r="S16" s="65"/>
      <c r="T16" s="65"/>
      <c r="U16" s="65"/>
      <c r="V16" s="17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.750000" customHeight="1">
      <c r="B17" s="88"/>
      <c r="I17" s="169"/>
      <c r="J17" s="65"/>
      <c r="K17" s="65"/>
      <c r="L17" s="65"/>
      <c r="M17" s="65"/>
      <c r="P17" s="167"/>
      <c r="Q17" s="175"/>
      <c r="R17" s="175"/>
      <c r="S17" s="65"/>
      <c r="T17" s="65"/>
      <c r="U17" s="65"/>
      <c r="V17" s="6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5.750000" customHeight="1">
      <c r="A18" s="156" t="s">
        <v>116</v>
      </c>
      <c r="B18" s="88"/>
      <c r="C18" s="177"/>
      <c r="D18" s="177"/>
      <c r="E18" s="158">
        <f>F18*120%</f>
        <v>0</v>
      </c>
      <c r="F18" s="158">
        <f>(D18-C18+1)*G18</f>
        <v>0</v>
      </c>
      <c r="G18" s="159">
        <f>IF(OR((H18=""),(H18=5)),N18*40,IF(H18=10,N18*55,"포인트 열 재확인"))</f>
        <v>0</v>
      </c>
      <c r="H18" s="97"/>
      <c r="I18" s="162"/>
      <c r="J18" s="65"/>
      <c r="K18" s="162"/>
      <c r="L18" s="65"/>
      <c r="M18" s="162"/>
      <c r="N18" s="162"/>
      <c r="O18" s="163">
        <f>LEN(K18)</f>
        <v>0</v>
      </c>
      <c r="P18" s="164"/>
      <c r="Q18" s="65"/>
      <c r="R18" s="178"/>
      <c r="S18" s="65"/>
      <c r="T18" s="65"/>
      <c r="U18" s="179"/>
      <c r="V18" s="65"/>
      <c r="W18" s="65"/>
      <c r="X18" s="65"/>
      <c r="Y18" s="65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.750000" customHeight="1">
      <c r="B19" s="88"/>
      <c r="I19" s="162"/>
      <c r="J19" s="65"/>
      <c r="K19" s="162"/>
      <c r="L19" s="65"/>
      <c r="M19" s="162"/>
      <c r="P19" s="167"/>
      <c r="Q19" s="175"/>
      <c r="R19" s="175"/>
      <c r="S19" s="65"/>
      <c r="T19" s="65"/>
      <c r="U19" s="179"/>
      <c r="V19" s="65"/>
      <c r="W19" s="65"/>
      <c r="X19" s="65"/>
      <c r="Y19" s="65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5.750000" customHeight="1">
      <c r="B20" s="88"/>
      <c r="I20" s="162"/>
      <c r="J20" s="65"/>
      <c r="K20" s="162"/>
      <c r="L20" s="65"/>
      <c r="M20" s="162"/>
      <c r="P20" s="164"/>
      <c r="Q20" s="65"/>
      <c r="R20" s="65"/>
      <c r="S20" s="65"/>
      <c r="T20" s="65"/>
      <c r="U20" s="179"/>
      <c r="V20" s="65"/>
      <c r="W20" s="65"/>
      <c r="X20" s="65"/>
      <c r="Y20" s="65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5.750000" customHeight="1">
      <c r="B21" s="1"/>
      <c r="I21" s="65"/>
      <c r="J21" s="65"/>
      <c r="K21" s="65"/>
      <c r="L21" s="65"/>
      <c r="M21" s="65"/>
      <c r="P21" s="167"/>
      <c r="Q21" s="175"/>
      <c r="R21" s="175"/>
      <c r="S21" s="65"/>
      <c r="T21" s="65"/>
      <c r="U21" s="179"/>
      <c r="V21" s="65"/>
      <c r="W21" s="65"/>
      <c r="X21" s="65"/>
      <c r="Y21" s="65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.750000" customHeight="1">
      <c r="B22" s="1"/>
      <c r="I22" s="169"/>
      <c r="J22" s="65"/>
      <c r="K22" s="65"/>
      <c r="L22" s="65"/>
      <c r="M22" s="65"/>
      <c r="P22" s="164"/>
      <c r="Q22" s="65"/>
      <c r="R22" s="65"/>
      <c r="S22" s="65"/>
      <c r="T22" s="65"/>
      <c r="U22" s="179"/>
      <c r="V22" s="65"/>
      <c r="W22" s="65"/>
      <c r="X22" s="65"/>
      <c r="Y22" s="65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5.750000" customHeight="1">
      <c r="A23" s="156" t="s">
        <v>116</v>
      </c>
      <c r="B23" s="88"/>
      <c r="C23" s="157"/>
      <c r="D23" s="157"/>
      <c r="E23" s="158">
        <f>F23*120%</f>
        <v>0</v>
      </c>
      <c r="F23" s="158">
        <f>(D23-C23+1)*G23</f>
        <v>0</v>
      </c>
      <c r="G23" s="159">
        <f>IF(OR((H23=""),(H23=5)),N23*40,IF(H23=10,N23*55,"포인트 열 재확인"))</f>
        <v>0</v>
      </c>
      <c r="H23" s="171"/>
      <c r="I23" s="162"/>
      <c r="J23" s="65"/>
      <c r="K23" s="162"/>
      <c r="L23" s="65"/>
      <c r="M23" s="162"/>
      <c r="N23" s="162"/>
      <c r="O23" s="163">
        <f>LEN(K23)</f>
        <v>0</v>
      </c>
      <c r="P23" s="167"/>
      <c r="Q23" s="168"/>
      <c r="R23" s="181"/>
      <c r="S23" s="65"/>
      <c r="T23" s="65"/>
      <c r="U23" s="13"/>
      <c r="V23" s="65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</row>
    <row r="24" spans="1:35" ht="15.750000" customHeight="1">
      <c r="B24" s="88"/>
      <c r="I24" s="162"/>
      <c r="J24" s="65"/>
      <c r="K24" s="162"/>
      <c r="L24" s="65"/>
      <c r="M24" s="162"/>
      <c r="P24" s="164"/>
      <c r="Q24" s="165"/>
      <c r="R24" s="65"/>
      <c r="S24" s="65"/>
      <c r="T24" s="65"/>
      <c r="U24" s="13"/>
      <c r="V24" s="65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</row>
    <row r="25" spans="1:35" ht="15.750000" customHeight="1">
      <c r="B25" s="88"/>
      <c r="I25" s="162"/>
      <c r="J25" s="65"/>
      <c r="K25" s="162"/>
      <c r="L25" s="65"/>
      <c r="M25" s="162"/>
      <c r="P25" s="167"/>
      <c r="Q25" s="168"/>
      <c r="R25" s="175"/>
      <c r="S25" s="65"/>
      <c r="T25" s="65"/>
      <c r="U25" s="13"/>
      <c r="V25" s="65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</row>
    <row r="26" spans="1:35" ht="15.750000" customHeight="1">
      <c r="B26" s="88"/>
      <c r="I26" s="162"/>
      <c r="J26" s="65"/>
      <c r="K26" s="162"/>
      <c r="L26" s="65"/>
      <c r="M26" s="162"/>
      <c r="P26" s="164"/>
      <c r="Q26" s="165"/>
      <c r="R26" s="65"/>
      <c r="S26" s="65"/>
      <c r="T26" s="65"/>
      <c r="U26" s="13"/>
      <c r="V26" s="65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</row>
    <row r="27" spans="1:35" ht="15.750000" customHeight="1">
      <c r="B27" s="153"/>
      <c r="I27" s="169"/>
      <c r="J27" s="65"/>
      <c r="K27" s="65"/>
      <c r="L27" s="65"/>
      <c r="M27" s="65"/>
      <c r="P27" s="167"/>
      <c r="Q27" s="168"/>
      <c r="R27" s="175"/>
      <c r="S27" s="65"/>
      <c r="T27" s="65"/>
      <c r="U27" s="13"/>
      <c r="V27" s="65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</row>
    <row r="28" spans="1:35" ht="15.750000" customHeight="1">
      <c r="A28" s="156" t="s">
        <v>116</v>
      </c>
      <c r="B28" s="88"/>
      <c r="C28" s="177"/>
      <c r="D28" s="177"/>
      <c r="E28" s="158">
        <f>F28*120%</f>
        <v>0</v>
      </c>
      <c r="F28" s="158">
        <f>(D28-C28+1)*G28</f>
        <v>0</v>
      </c>
      <c r="G28" s="159">
        <f>IF(OR((H28=""),(H28=5)),N28*40,IF(H28=10,N28*55,"포인트 열 재확인"))</f>
        <v>0</v>
      </c>
      <c r="H28" s="174"/>
      <c r="I28" s="162"/>
      <c r="J28" s="65"/>
      <c r="K28" s="162"/>
      <c r="L28" s="65"/>
      <c r="M28" s="162"/>
      <c r="N28" s="162"/>
      <c r="O28" s="163">
        <f>LEN(K28)</f>
        <v>0</v>
      </c>
      <c r="P28" s="164"/>
      <c r="Q28" s="65"/>
      <c r="R28" s="65"/>
      <c r="S28" s="65"/>
      <c r="T28" s="65"/>
      <c r="U28" s="179"/>
      <c r="V28" s="6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.750000" customHeight="1">
      <c r="B29" s="88"/>
      <c r="I29" s="162"/>
      <c r="J29" s="65"/>
      <c r="K29" s="162"/>
      <c r="L29" s="65"/>
      <c r="M29" s="162"/>
      <c r="P29" s="167"/>
      <c r="Q29" s="175"/>
      <c r="R29" s="175"/>
      <c r="S29" s="65"/>
      <c r="T29" s="65"/>
      <c r="U29" s="179"/>
      <c r="V29" s="6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5.750000" customHeight="1">
      <c r="B30" s="88"/>
      <c r="I30" s="162"/>
      <c r="J30" s="65"/>
      <c r="K30" s="162"/>
      <c r="L30" s="65"/>
      <c r="M30" s="162"/>
      <c r="P30" s="164"/>
      <c r="Q30" s="65"/>
      <c r="R30" s="65"/>
      <c r="S30" s="65"/>
      <c r="T30" s="65"/>
      <c r="U30" s="179"/>
      <c r="V30" s="6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.750000" customHeight="1">
      <c r="B31" s="183"/>
      <c r="I31" s="65"/>
      <c r="J31" s="65"/>
      <c r="K31" s="65"/>
      <c r="L31" s="65"/>
      <c r="M31" s="65"/>
      <c r="P31" s="167"/>
      <c r="Q31" s="175"/>
      <c r="R31" s="175"/>
      <c r="S31" s="65"/>
      <c r="T31" s="65"/>
      <c r="U31" s="179"/>
      <c r="V31" s="6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5.750000" customHeight="1">
      <c r="B32" s="183"/>
      <c r="I32" s="169"/>
      <c r="J32" s="65"/>
      <c r="K32" s="65"/>
      <c r="L32" s="65"/>
      <c r="M32" s="65"/>
      <c r="P32" s="164"/>
      <c r="Q32" s="65"/>
      <c r="R32" s="65"/>
      <c r="S32" s="65"/>
      <c r="T32" s="65"/>
      <c r="U32" s="179"/>
      <c r="V32" s="6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5.750000" customHeight="1">
      <c r="A33" s="156" t="s">
        <v>116</v>
      </c>
      <c r="B33" s="88"/>
      <c r="C33" s="157"/>
      <c r="D33" s="157"/>
      <c r="E33" s="158">
        <f>F33*120%</f>
        <v>0</v>
      </c>
      <c r="F33" s="158">
        <f>(D33-C33+1)*G33</f>
        <v>0</v>
      </c>
      <c r="G33" s="159">
        <f>IF(OR((H33=""),(H33=5)),N33*40,IF(H33=10,N33*55,"포인트 열 재확인"))</f>
        <v>0</v>
      </c>
      <c r="H33" s="184"/>
      <c r="I33" s="162"/>
      <c r="J33" s="65"/>
      <c r="K33" s="162"/>
      <c r="L33" s="65"/>
      <c r="M33" s="162"/>
      <c r="N33" s="162"/>
      <c r="O33" s="163">
        <f>LEN(K33)</f>
        <v>0</v>
      </c>
      <c r="P33" s="167"/>
      <c r="Q33" s="185"/>
      <c r="R33" s="181"/>
      <c r="S33" s="65"/>
      <c r="T33" s="65"/>
      <c r="U33" s="13"/>
      <c r="V33" s="165"/>
      <c r="W33" s="165"/>
      <c r="X33" s="165"/>
      <c r="Y33" s="165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</row>
    <row r="34" spans="1:35" ht="15.750000" customHeight="1">
      <c r="B34" s="88"/>
      <c r="I34" s="162"/>
      <c r="J34" s="65"/>
      <c r="K34" s="162"/>
      <c r="L34" s="65"/>
      <c r="M34" s="162"/>
      <c r="P34" s="164"/>
      <c r="Q34" s="185"/>
      <c r="R34" s="65"/>
      <c r="S34" s="65"/>
      <c r="T34" s="65"/>
      <c r="U34" s="13"/>
      <c r="V34" s="165"/>
      <c r="W34" s="165"/>
      <c r="X34" s="165"/>
      <c r="Y34" s="165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</row>
    <row r="35" spans="1:35" ht="15.750000" customHeight="1">
      <c r="B35" s="88"/>
      <c r="I35" s="162"/>
      <c r="J35" s="65"/>
      <c r="K35" s="162"/>
      <c r="L35" s="65"/>
      <c r="M35" s="162"/>
      <c r="P35" s="167"/>
      <c r="Q35" s="185"/>
      <c r="R35" s="175"/>
      <c r="S35" s="65"/>
      <c r="T35" s="65"/>
      <c r="U35" s="13"/>
      <c r="V35" s="165"/>
      <c r="W35" s="165"/>
      <c r="X35" s="165"/>
      <c r="Y35" s="165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</row>
    <row r="36" spans="1:35" ht="15.750000" customHeight="1">
      <c r="B36" s="88"/>
      <c r="I36" s="162"/>
      <c r="J36" s="65"/>
      <c r="K36" s="162"/>
      <c r="L36" s="65"/>
      <c r="M36" s="162"/>
      <c r="P36" s="164"/>
      <c r="Q36" s="185"/>
      <c r="R36" s="65"/>
      <c r="S36" s="65"/>
      <c r="T36" s="65"/>
      <c r="U36" s="13"/>
      <c r="V36" s="165"/>
      <c r="W36" s="165"/>
      <c r="X36" s="165"/>
      <c r="Y36" s="165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</row>
    <row r="37" spans="1:35" ht="15.750000" customHeight="1">
      <c r="B37" s="88"/>
      <c r="I37" s="169"/>
      <c r="J37" s="65"/>
      <c r="K37" s="162"/>
      <c r="L37" s="65"/>
      <c r="M37" s="162"/>
      <c r="P37" s="167"/>
      <c r="Q37" s="185"/>
      <c r="R37" s="175"/>
      <c r="S37" s="65"/>
      <c r="T37" s="65"/>
      <c r="U37" s="13"/>
      <c r="V37" s="165"/>
      <c r="W37" s="165"/>
      <c r="X37" s="165"/>
      <c r="Y37" s="165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</row>
    <row r="38" spans="1:35" ht="15.750000" customHeight="1">
      <c r="A38" s="156" t="s">
        <v>116</v>
      </c>
      <c r="B38" s="88"/>
      <c r="C38" s="177"/>
      <c r="D38" s="177"/>
      <c r="E38" s="158">
        <f>F38*120%</f>
        <v>0</v>
      </c>
      <c r="F38" s="158">
        <f>(D38-C38+1)*G38</f>
        <v>0</v>
      </c>
      <c r="G38" s="159">
        <f>IF(OR((H38=""),(H38=5)),N38*40,IF(H38=10,N38*55,"포인트 열 재확인"))</f>
        <v>0</v>
      </c>
      <c r="H38" s="186"/>
      <c r="I38" s="162"/>
      <c r="J38" s="65"/>
      <c r="K38" s="162"/>
      <c r="L38" s="65"/>
      <c r="M38" s="162"/>
      <c r="N38" s="161"/>
      <c r="O38" s="163">
        <f>LEN(K38)</f>
        <v>0</v>
      </c>
      <c r="P38" s="164"/>
      <c r="Q38" s="185"/>
      <c r="R38" s="188"/>
      <c r="S38" s="65"/>
      <c r="T38" s="65"/>
      <c r="U38" s="65"/>
      <c r="V38" s="165"/>
      <c r="W38" s="165"/>
      <c r="X38" s="165"/>
      <c r="Y38" s="165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</row>
    <row r="39" spans="1:35" ht="15.750000" customHeight="1">
      <c r="B39" s="88"/>
      <c r="I39" s="162"/>
      <c r="J39" s="65"/>
      <c r="K39" s="162"/>
      <c r="L39" s="65"/>
      <c r="M39" s="162"/>
      <c r="P39" s="167"/>
      <c r="Q39" s="185"/>
      <c r="R39" s="175"/>
      <c r="S39" s="65"/>
      <c r="T39" s="65"/>
      <c r="U39" s="65"/>
      <c r="V39" s="165"/>
      <c r="W39" s="165"/>
      <c r="X39" s="165"/>
      <c r="Y39" s="165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</row>
    <row r="40" spans="1:35" ht="15.750000" customHeight="1">
      <c r="B40" s="88"/>
      <c r="I40" s="162"/>
      <c r="J40" s="65"/>
      <c r="K40" s="162"/>
      <c r="L40" s="65"/>
      <c r="M40" s="162"/>
      <c r="P40" s="164"/>
      <c r="Q40" s="185"/>
      <c r="R40" s="65"/>
      <c r="S40" s="65"/>
      <c r="T40" s="65"/>
      <c r="U40" s="65"/>
      <c r="V40" s="165"/>
      <c r="W40" s="165"/>
      <c r="X40" s="165"/>
      <c r="Y40" s="165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</row>
    <row r="41" spans="1:35" ht="15.750000" customHeight="1">
      <c r="B41" s="88"/>
      <c r="I41" s="162"/>
      <c r="J41" s="65"/>
      <c r="K41" s="162"/>
      <c r="L41" s="65"/>
      <c r="M41" s="162"/>
      <c r="P41" s="167"/>
      <c r="Q41" s="185"/>
      <c r="R41" s="175"/>
      <c r="S41" s="65"/>
      <c r="T41" s="65"/>
      <c r="U41" s="65"/>
      <c r="V41" s="165"/>
      <c r="W41" s="165"/>
      <c r="X41" s="165"/>
      <c r="Y41" s="165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</row>
    <row r="42" spans="1:35" ht="15.750000" customHeight="1">
      <c r="B42" s="88"/>
      <c r="I42" s="169"/>
      <c r="J42" s="65"/>
      <c r="K42" s="162"/>
      <c r="L42" s="65"/>
      <c r="M42" s="162"/>
      <c r="P42" s="164"/>
      <c r="Q42" s="185"/>
      <c r="R42" s="65"/>
      <c r="S42" s="65"/>
      <c r="T42" s="65"/>
      <c r="U42" s="65"/>
      <c r="V42" s="165"/>
      <c r="W42" s="165"/>
      <c r="X42" s="165"/>
      <c r="Y42" s="165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</row>
    <row r="43" spans="1:35" ht="15.750000" customHeight="1">
      <c r="A43" s="156" t="s">
        <v>116</v>
      </c>
      <c r="B43" s="88"/>
      <c r="C43" s="157"/>
      <c r="D43" s="157"/>
      <c r="E43" s="158">
        <f>F43*120%</f>
        <v>0</v>
      </c>
      <c r="F43" s="158">
        <f>(D43-C43+1)*G43</f>
        <v>0</v>
      </c>
      <c r="G43" s="159">
        <f>IF(OR((H43=""),(H43=5)),N43*40,IF(H43=10,N43*55,"포인트 열 재확인"))</f>
        <v>0</v>
      </c>
      <c r="H43" s="184"/>
      <c r="I43" s="162"/>
      <c r="J43" s="65"/>
      <c r="K43" s="162"/>
      <c r="L43" s="65"/>
      <c r="M43" s="162"/>
      <c r="N43" s="162"/>
      <c r="O43" s="163">
        <f>LEN(K43)</f>
        <v>0</v>
      </c>
      <c r="P43" s="167"/>
      <c r="Q43" s="185"/>
      <c r="R43" s="175"/>
      <c r="S43" s="65"/>
      <c r="T43" s="65"/>
      <c r="U43" s="65"/>
      <c r="V43" s="165"/>
      <c r="W43" s="165"/>
      <c r="X43" s="165"/>
      <c r="Y43" s="165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</row>
    <row r="44" spans="1:35" ht="15.750000" customHeight="1">
      <c r="B44" s="88"/>
      <c r="I44" s="162"/>
      <c r="J44" s="65"/>
      <c r="K44" s="162"/>
      <c r="L44" s="65"/>
      <c r="M44" s="162"/>
      <c r="P44" s="164"/>
      <c r="Q44" s="185"/>
      <c r="R44" s="65"/>
      <c r="S44" s="65"/>
      <c r="T44" s="65"/>
      <c r="U44" s="65"/>
      <c r="V44" s="165"/>
      <c r="W44" s="165"/>
      <c r="X44" s="165"/>
      <c r="Y44" s="165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</row>
    <row r="45" spans="1:35" ht="15.750000" customHeight="1">
      <c r="B45" s="88"/>
      <c r="I45" s="162"/>
      <c r="J45" s="65"/>
      <c r="K45" s="162"/>
      <c r="L45" s="65"/>
      <c r="M45" s="162"/>
      <c r="P45" s="167"/>
      <c r="Q45" s="185"/>
      <c r="R45" s="175"/>
      <c r="S45" s="65"/>
      <c r="T45" s="65"/>
      <c r="U45" s="65"/>
      <c r="V45" s="165"/>
      <c r="W45" s="165"/>
      <c r="X45" s="165"/>
      <c r="Y45" s="165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</row>
    <row r="46" spans="1:35" ht="15.750000" customHeight="1">
      <c r="B46" s="189"/>
      <c r="I46" s="162"/>
      <c r="J46" s="65"/>
      <c r="K46" s="65"/>
      <c r="L46" s="65"/>
      <c r="M46" s="65"/>
      <c r="P46" s="164"/>
      <c r="Q46" s="185"/>
      <c r="R46" s="65"/>
      <c r="S46" s="65"/>
      <c r="T46" s="65"/>
      <c r="U46" s="65"/>
      <c r="V46" s="165"/>
      <c r="W46" s="165"/>
      <c r="X46" s="165"/>
      <c r="Y46" s="165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</row>
    <row r="47" spans="1:35" ht="15.750000" customHeight="1">
      <c r="B47" s="189"/>
      <c r="I47" s="169"/>
      <c r="J47" s="65"/>
      <c r="K47" s="65"/>
      <c r="L47" s="65"/>
      <c r="M47" s="65"/>
      <c r="P47" s="167"/>
      <c r="Q47" s="185"/>
      <c r="R47" s="175"/>
      <c r="S47" s="65"/>
      <c r="T47" s="65"/>
      <c r="U47" s="65"/>
      <c r="V47" s="165"/>
      <c r="W47" s="165"/>
      <c r="X47" s="165"/>
      <c r="Y47" s="165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</row>
    <row r="48" spans="1:35" ht="15.750000" customHeight="1">
      <c r="A48" s="156" t="s">
        <v>116</v>
      </c>
      <c r="B48" s="88"/>
      <c r="C48" s="177"/>
      <c r="D48" s="177"/>
      <c r="E48" s="158">
        <f>F48*120%</f>
        <v>0</v>
      </c>
      <c r="F48" s="158">
        <f>(D48-C48+1)*G48</f>
        <v>0</v>
      </c>
      <c r="G48" s="159">
        <f>IF(OR((H48=""),(H48=5)),N48*40,IF(H48=10,N48*55,"포인트 열 재확인"))</f>
        <v>0</v>
      </c>
      <c r="H48" s="97"/>
      <c r="I48" s="162"/>
      <c r="J48" s="65"/>
      <c r="K48" s="162"/>
      <c r="L48" s="65"/>
      <c r="M48" s="162"/>
      <c r="N48" s="162"/>
      <c r="O48" s="163">
        <f>LEN(K48)</f>
        <v>0</v>
      </c>
      <c r="P48" s="164"/>
      <c r="Q48" s="65"/>
      <c r="R48" s="188"/>
      <c r="S48" s="65"/>
      <c r="T48" s="65"/>
      <c r="U48" s="190"/>
      <c r="V48" s="65"/>
      <c r="W48" s="65"/>
      <c r="X48" s="65"/>
      <c r="Y48" s="65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.750000" customHeight="1">
      <c r="B49" s="88"/>
      <c r="I49" s="162"/>
      <c r="J49" s="65"/>
      <c r="K49" s="162"/>
      <c r="L49" s="65"/>
      <c r="M49" s="162"/>
      <c r="P49" s="167"/>
      <c r="Q49" s="175"/>
      <c r="R49" s="175"/>
      <c r="S49" s="65"/>
      <c r="T49" s="65"/>
      <c r="U49" s="190"/>
      <c r="V49" s="65"/>
      <c r="W49" s="65"/>
      <c r="X49" s="65"/>
      <c r="Y49" s="65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.750000" customHeight="1">
      <c r="B50" s="88"/>
      <c r="I50" s="162"/>
      <c r="J50" s="65"/>
      <c r="K50" s="162"/>
      <c r="L50" s="65"/>
      <c r="M50" s="162"/>
      <c r="P50" s="164"/>
      <c r="Q50" s="65"/>
      <c r="R50" s="65"/>
      <c r="S50" s="65"/>
      <c r="T50" s="65"/>
      <c r="U50" s="190"/>
      <c r="V50" s="65"/>
      <c r="W50" s="65"/>
      <c r="X50" s="65"/>
      <c r="Y50" s="65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.750000" customHeight="1">
      <c r="B51" s="88"/>
      <c r="I51" s="162"/>
      <c r="J51" s="65"/>
      <c r="K51" s="162"/>
      <c r="L51" s="65"/>
      <c r="M51" s="162"/>
      <c r="P51" s="167"/>
      <c r="Q51" s="175"/>
      <c r="R51" s="175"/>
      <c r="S51" s="65"/>
      <c r="T51" s="65"/>
      <c r="U51" s="190"/>
      <c r="V51" s="65"/>
      <c r="W51" s="65"/>
      <c r="X51" s="65"/>
      <c r="Y51" s="65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.750000" customHeight="1">
      <c r="B52" s="1"/>
      <c r="I52" s="65"/>
      <c r="J52" s="65"/>
      <c r="K52" s="65"/>
      <c r="L52" s="65"/>
      <c r="M52" s="65"/>
      <c r="P52" s="164"/>
      <c r="Q52" s="65"/>
      <c r="R52" s="65"/>
      <c r="S52" s="65"/>
      <c r="T52" s="65"/>
      <c r="U52" s="190"/>
      <c r="V52" s="65"/>
      <c r="W52" s="65"/>
      <c r="X52" s="65"/>
      <c r="Y52" s="65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5.750000" customHeight="1">
      <c r="A53" s="156" t="s">
        <v>116</v>
      </c>
      <c r="B53" s="88"/>
      <c r="C53" s="157"/>
      <c r="D53" s="157"/>
      <c r="E53" s="158">
        <f>F53*120%</f>
        <v>0</v>
      </c>
      <c r="F53" s="158">
        <f>(D53-C53+1)*G53</f>
        <v>0</v>
      </c>
      <c r="G53" s="159">
        <f>IF(OR((H53=""),(H53=5)),N53*40,IF(H53=10,N53*55,"포인트 열 재확인"))</f>
        <v>0</v>
      </c>
      <c r="H53" s="174"/>
      <c r="I53" s="162"/>
      <c r="J53" s="65"/>
      <c r="K53" s="162"/>
      <c r="L53" s="65"/>
      <c r="M53" s="162"/>
      <c r="N53" s="162"/>
      <c r="O53" s="163">
        <f>LEN(K53)</f>
        <v>0</v>
      </c>
      <c r="P53" s="167"/>
      <c r="Q53" s="175"/>
      <c r="R53" s="176"/>
      <c r="S53" s="13"/>
      <c r="T53" s="65"/>
      <c r="U53" s="179"/>
      <c r="V53" s="6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5.750000" customHeight="1">
      <c r="B54" s="88"/>
      <c r="I54" s="162"/>
      <c r="J54" s="65"/>
      <c r="K54" s="162"/>
      <c r="L54" s="65"/>
      <c r="M54" s="162"/>
      <c r="P54" s="164"/>
      <c r="Q54" s="65"/>
      <c r="R54" s="65"/>
      <c r="S54" s="65"/>
      <c r="T54" s="65"/>
      <c r="U54" s="179"/>
      <c r="V54" s="6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5.750000" customHeight="1">
      <c r="B55" s="88"/>
      <c r="I55" s="162"/>
      <c r="J55" s="65"/>
      <c r="K55" s="162"/>
      <c r="L55" s="65"/>
      <c r="M55" s="162"/>
      <c r="P55" s="167"/>
      <c r="Q55" s="175"/>
      <c r="R55" s="175"/>
      <c r="S55" s="65"/>
      <c r="T55" s="65"/>
      <c r="U55" s="179"/>
      <c r="V55" s="6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5.750000" customHeight="1">
      <c r="B56" s="183"/>
      <c r="I56" s="65"/>
      <c r="J56" s="65"/>
      <c r="K56" s="65"/>
      <c r="L56" s="65"/>
      <c r="M56" s="65"/>
      <c r="P56" s="164"/>
      <c r="Q56" s="65"/>
      <c r="R56" s="65"/>
      <c r="S56" s="65"/>
      <c r="T56" s="65"/>
      <c r="U56" s="179"/>
      <c r="V56" s="6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5.750000" customHeight="1">
      <c r="B57" s="183"/>
      <c r="I57" s="65"/>
      <c r="J57" s="65"/>
      <c r="K57" s="65"/>
      <c r="L57" s="65"/>
      <c r="M57" s="65"/>
      <c r="P57" s="167"/>
      <c r="Q57" s="175"/>
      <c r="R57" s="175"/>
      <c r="S57" s="65"/>
      <c r="T57" s="65"/>
      <c r="U57" s="179"/>
      <c r="V57" s="6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5.750000" customHeight="1">
      <c r="A58" s="156" t="s">
        <v>116</v>
      </c>
      <c r="B58" s="88"/>
      <c r="C58" s="177"/>
      <c r="D58" s="177"/>
      <c r="E58" s="158">
        <f>F58*120%</f>
        <v>0</v>
      </c>
      <c r="F58" s="158">
        <f>(D58-C58+1)*G58</f>
        <v>0</v>
      </c>
      <c r="G58" s="159">
        <f>IF(OR((H58=""),(H58=5)),N58*40,IF(H58=10,N58*55,"포인트 열 재확인"))</f>
        <v>0</v>
      </c>
      <c r="H58" s="160"/>
      <c r="I58" s="162"/>
      <c r="J58" s="65"/>
      <c r="K58" s="162"/>
      <c r="L58" s="65"/>
      <c r="M58" s="162"/>
      <c r="N58" s="162"/>
      <c r="O58" s="163">
        <f>LEN(K58)</f>
        <v>0</v>
      </c>
      <c r="P58" s="164"/>
      <c r="Q58" s="165"/>
      <c r="R58" s="188"/>
      <c r="S58" s="13"/>
      <c r="T58" s="65"/>
      <c r="U58" s="13"/>
      <c r="V58" s="65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</row>
    <row r="59" spans="1:35" ht="15.750000" customHeight="1">
      <c r="B59" s="88"/>
      <c r="I59" s="162"/>
      <c r="J59" s="65"/>
      <c r="K59" s="162"/>
      <c r="L59" s="65"/>
      <c r="M59" s="162"/>
      <c r="P59" s="167"/>
      <c r="Q59" s="168"/>
      <c r="R59" s="175"/>
      <c r="S59" s="65"/>
      <c r="T59" s="65"/>
      <c r="U59" s="13"/>
      <c r="V59" s="65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</row>
    <row r="60" spans="1:35" ht="15.750000" customHeight="1">
      <c r="B60" s="153"/>
      <c r="I60" s="65"/>
      <c r="J60" s="65"/>
      <c r="K60" s="65"/>
      <c r="L60" s="65"/>
      <c r="M60" s="65"/>
      <c r="P60" s="164"/>
      <c r="Q60" s="165"/>
      <c r="R60" s="65"/>
      <c r="S60" s="65"/>
      <c r="T60" s="65"/>
      <c r="U60" s="13"/>
      <c r="V60" s="65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</row>
    <row r="61" spans="1:35" ht="15.750000" customHeight="1">
      <c r="B61" s="153"/>
      <c r="I61" s="65"/>
      <c r="J61" s="65"/>
      <c r="K61" s="65"/>
      <c r="L61" s="65"/>
      <c r="M61" s="65"/>
      <c r="P61" s="167"/>
      <c r="Q61" s="168"/>
      <c r="R61" s="175"/>
      <c r="S61" s="65"/>
      <c r="T61" s="65"/>
      <c r="U61" s="13"/>
      <c r="V61" s="65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</row>
    <row r="62" spans="1:35" ht="15.750000" customHeight="1">
      <c r="B62" s="153"/>
      <c r="I62" s="169"/>
      <c r="J62" s="65"/>
      <c r="K62" s="65"/>
      <c r="L62" s="65"/>
      <c r="M62" s="65"/>
      <c r="P62" s="164"/>
      <c r="Q62" s="165"/>
      <c r="R62" s="65"/>
      <c r="S62" s="65"/>
      <c r="T62" s="65"/>
      <c r="U62" s="13"/>
      <c r="V62" s="65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</row>
    <row r="63" spans="1:35" ht="15.750000" customHeight="1">
      <c r="A63" s="156" t="s">
        <v>116</v>
      </c>
      <c r="B63" s="88"/>
      <c r="C63" s="157"/>
      <c r="D63" s="157"/>
      <c r="E63" s="158">
        <f>F63*120%</f>
        <v>0</v>
      </c>
      <c r="F63" s="158">
        <f>(D63-C63+1)*G63</f>
        <v>0</v>
      </c>
      <c r="G63" s="159">
        <f>IF(OR((H63=""),(H63=5)),N63*40,IF(H63=10,N63*55,"포인트 열 재확인"))</f>
        <v>0</v>
      </c>
      <c r="H63" s="192"/>
      <c r="I63" s="161"/>
      <c r="J63" s="65"/>
      <c r="K63" s="162"/>
      <c r="L63" s="65"/>
      <c r="M63" s="162"/>
      <c r="N63" s="162"/>
      <c r="O63" s="163">
        <f>LEN(K63)</f>
        <v>0</v>
      </c>
      <c r="P63" s="167"/>
      <c r="Q63" s="175"/>
      <c r="R63" s="175"/>
      <c r="S63" s="65"/>
      <c r="T63" s="65"/>
      <c r="U63" s="179"/>
      <c r="V63" s="6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5.750000" customHeight="1">
      <c r="B64" s="88"/>
      <c r="I64" s="162"/>
      <c r="J64" s="65"/>
      <c r="K64" s="162"/>
      <c r="L64" s="65"/>
      <c r="M64" s="162"/>
      <c r="P64" s="164"/>
      <c r="Q64" s="65"/>
      <c r="R64" s="65"/>
      <c r="S64" s="65"/>
      <c r="T64" s="65"/>
      <c r="U64" s="179"/>
      <c r="V64" s="6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5.750000" customHeight="1">
      <c r="B65" s="88"/>
      <c r="I65" s="162"/>
      <c r="J65" s="65"/>
      <c r="K65" s="162"/>
      <c r="L65" s="65"/>
      <c r="M65" s="162"/>
      <c r="P65" s="167"/>
      <c r="Q65" s="175"/>
      <c r="R65" s="175"/>
      <c r="S65" s="65"/>
      <c r="T65" s="65"/>
      <c r="U65" s="179"/>
      <c r="V65" s="6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5.750000" customHeight="1">
      <c r="B66" s="183"/>
      <c r="I66" s="65"/>
      <c r="J66" s="65"/>
      <c r="K66" s="65"/>
      <c r="L66" s="65"/>
      <c r="M66" s="65"/>
      <c r="P66" s="164"/>
      <c r="Q66" s="65"/>
      <c r="R66" s="65"/>
      <c r="S66" s="65"/>
      <c r="T66" s="65"/>
      <c r="U66" s="179"/>
      <c r="V66" s="6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5.750000" customHeight="1">
      <c r="B67" s="183"/>
      <c r="I67" s="65"/>
      <c r="J67" s="65"/>
      <c r="K67" s="65"/>
      <c r="L67" s="65"/>
      <c r="M67" s="65"/>
      <c r="P67" s="167"/>
      <c r="Q67" s="175"/>
      <c r="R67" s="175"/>
      <c r="S67" s="65"/>
      <c r="T67" s="65"/>
      <c r="U67" s="179"/>
      <c r="V67" s="6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5.750000" customHeight="1">
      <c r="A68" s="156" t="s">
        <v>116</v>
      </c>
      <c r="B68" s="170"/>
      <c r="C68" s="177"/>
      <c r="D68" s="177"/>
      <c r="E68" s="158">
        <f>F68*120%</f>
        <v>0</v>
      </c>
      <c r="F68" s="158">
        <f>(D68-C68+1)*G68</f>
        <v>0</v>
      </c>
      <c r="G68" s="159">
        <f>IF(OR((H68=""),(H68=5)),N68*40,IF(H68=10,N68*55,"포인트 열 재확인"))</f>
        <v>0</v>
      </c>
      <c r="H68" s="186"/>
      <c r="I68" s="161"/>
      <c r="J68" s="65"/>
      <c r="K68" s="162"/>
      <c r="L68" s="65"/>
      <c r="M68" s="162"/>
      <c r="N68" s="162"/>
      <c r="O68" s="163">
        <f>LEN(K68)</f>
        <v>0</v>
      </c>
      <c r="P68" s="164"/>
      <c r="Q68" s="185"/>
      <c r="R68" s="188"/>
      <c r="S68" s="65"/>
      <c r="T68" s="65"/>
      <c r="U68" s="13"/>
      <c r="V68" s="165"/>
      <c r="W68" s="165"/>
      <c r="X68" s="165"/>
      <c r="Y68" s="165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</row>
    <row r="69" spans="1:35" ht="15.750000" customHeight="1">
      <c r="B69" s="170"/>
      <c r="I69" s="162"/>
      <c r="J69" s="65"/>
      <c r="K69" s="162"/>
      <c r="L69" s="65"/>
      <c r="M69" s="162"/>
      <c r="P69" s="167"/>
      <c r="Q69" s="185"/>
      <c r="R69" s="175"/>
      <c r="S69" s="65"/>
      <c r="T69" s="65"/>
      <c r="U69" s="13"/>
      <c r="V69" s="165"/>
      <c r="W69" s="165"/>
      <c r="X69" s="165"/>
      <c r="Y69" s="165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</row>
    <row r="70" spans="1:35" ht="15.750000" customHeight="1">
      <c r="B70" s="170"/>
      <c r="I70" s="162"/>
      <c r="J70" s="65"/>
      <c r="K70" s="162"/>
      <c r="L70" s="65"/>
      <c r="M70" s="162"/>
      <c r="P70" s="164"/>
      <c r="Q70" s="185"/>
      <c r="R70" s="65"/>
      <c r="S70" s="65"/>
      <c r="T70" s="65"/>
      <c r="U70" s="13"/>
      <c r="V70" s="165"/>
      <c r="W70" s="165"/>
      <c r="X70" s="165"/>
      <c r="Y70" s="165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</row>
    <row r="71" spans="1:35" ht="15.750000" customHeight="1">
      <c r="B71" s="170"/>
      <c r="I71" s="162"/>
      <c r="J71" s="65"/>
      <c r="K71" s="162"/>
      <c r="L71" s="65"/>
      <c r="M71" s="162"/>
      <c r="P71" s="167"/>
      <c r="Q71" s="185"/>
      <c r="R71" s="175"/>
      <c r="S71" s="65"/>
      <c r="T71" s="65"/>
      <c r="U71" s="13"/>
      <c r="V71" s="165"/>
      <c r="W71" s="165"/>
      <c r="X71" s="165"/>
      <c r="Y71" s="165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</row>
    <row r="72" spans="1:35" ht="15.750000" customHeight="1">
      <c r="B72" s="170"/>
      <c r="I72" s="169"/>
      <c r="J72" s="65"/>
      <c r="K72" s="162"/>
      <c r="L72" s="65"/>
      <c r="M72" s="162"/>
      <c r="P72" s="164"/>
      <c r="Q72" s="185"/>
      <c r="R72" s="65"/>
      <c r="S72" s="65"/>
      <c r="T72" s="65"/>
      <c r="U72" s="13"/>
      <c r="V72" s="165"/>
      <c r="W72" s="165"/>
      <c r="X72" s="165"/>
      <c r="Y72" s="165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</row>
    <row r="73" spans="1:35" ht="15.750000" customHeight="1">
      <c r="A73" s="156" t="s">
        <v>116</v>
      </c>
      <c r="B73" s="88"/>
      <c r="C73" s="157"/>
      <c r="D73" s="157"/>
      <c r="E73" s="158">
        <f>F73*120%</f>
        <v>0</v>
      </c>
      <c r="F73" s="158">
        <f>(D73-C73+1)*G73</f>
        <v>0</v>
      </c>
      <c r="G73" s="159">
        <f>IF(OR((H73=""),(H73=5)),N73*40,IF(H73=10,N73*55,"포인트 열 재확인"))</f>
        <v>0</v>
      </c>
      <c r="H73" s="192"/>
      <c r="I73" s="162"/>
      <c r="J73" s="65"/>
      <c r="K73" s="162"/>
      <c r="L73" s="65"/>
      <c r="M73" s="162"/>
      <c r="N73" s="162"/>
      <c r="O73" s="163">
        <f>LEN(K73)</f>
        <v>0</v>
      </c>
      <c r="P73" s="167"/>
      <c r="Q73" s="175"/>
      <c r="R73" s="175"/>
      <c r="S73" s="65"/>
      <c r="T73" s="65"/>
      <c r="U73" s="179"/>
      <c r="V73" s="6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5.750000" customHeight="1">
      <c r="B74" s="88"/>
      <c r="I74" s="162"/>
      <c r="J74" s="65"/>
      <c r="K74" s="162"/>
      <c r="L74" s="65"/>
      <c r="M74" s="162"/>
      <c r="P74" s="164"/>
      <c r="Q74" s="65"/>
      <c r="R74" s="65"/>
      <c r="S74" s="65"/>
      <c r="T74" s="65"/>
      <c r="U74" s="179"/>
      <c r="V74" s="6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5.750000" customHeight="1">
      <c r="B75" s="88"/>
      <c r="I75" s="162"/>
      <c r="J75" s="65"/>
      <c r="K75" s="162"/>
      <c r="L75" s="65"/>
      <c r="M75" s="162"/>
      <c r="P75" s="167"/>
      <c r="Q75" s="175"/>
      <c r="R75" s="175"/>
      <c r="S75" s="65"/>
      <c r="T75" s="65"/>
      <c r="U75" s="179"/>
      <c r="V75" s="6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5.750000" customHeight="1">
      <c r="B76" s="183"/>
      <c r="I76" s="65"/>
      <c r="J76" s="65"/>
      <c r="K76" s="65"/>
      <c r="L76" s="65"/>
      <c r="M76" s="65"/>
      <c r="P76" s="164"/>
      <c r="Q76" s="65"/>
      <c r="R76" s="65"/>
      <c r="S76" s="65"/>
      <c r="T76" s="65"/>
      <c r="U76" s="179"/>
      <c r="V76" s="6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5.750000" customHeight="1">
      <c r="B77" s="183"/>
      <c r="I77" s="169"/>
      <c r="J77" s="65"/>
      <c r="K77" s="65"/>
      <c r="L77" s="65"/>
      <c r="M77" s="65"/>
      <c r="P77" s="167"/>
      <c r="Q77" s="175"/>
      <c r="R77" s="175"/>
      <c r="S77" s="65"/>
      <c r="T77" s="65"/>
      <c r="U77" s="179"/>
      <c r="V77" s="6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5.750000" customHeight="1">
      <c r="A78" s="156" t="s">
        <v>116</v>
      </c>
      <c r="B78" s="170"/>
      <c r="C78" s="177"/>
      <c r="D78" s="177"/>
      <c r="E78" s="158">
        <f>F78*120%</f>
        <v>0</v>
      </c>
      <c r="F78" s="158">
        <f>(D78-C78+1)*G78</f>
        <v>0</v>
      </c>
      <c r="G78" s="159">
        <f>IF(OR((H78=""),(H78=5)),N78*40,IF(H78=10,N78*55,"포인트 열 재확인"))</f>
        <v>0</v>
      </c>
      <c r="H78" s="160"/>
      <c r="I78" s="162"/>
      <c r="J78" s="65"/>
      <c r="K78" s="162"/>
      <c r="L78" s="65"/>
      <c r="M78" s="162"/>
      <c r="N78" s="162"/>
      <c r="O78" s="163">
        <f>LEN(K78)</f>
        <v>0</v>
      </c>
      <c r="P78" s="164"/>
      <c r="Q78" s="165"/>
      <c r="R78" s="65"/>
      <c r="S78" s="65"/>
      <c r="T78" s="65"/>
      <c r="U78" s="13"/>
      <c r="V78" s="65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</row>
    <row r="79" spans="1:35" ht="15.750000" customHeight="1">
      <c r="B79" s="170"/>
      <c r="I79" s="162"/>
      <c r="J79" s="65"/>
      <c r="K79" s="162"/>
      <c r="L79" s="65"/>
      <c r="M79" s="162"/>
      <c r="P79" s="167"/>
      <c r="Q79" s="168"/>
      <c r="R79" s="175"/>
      <c r="S79" s="65"/>
      <c r="T79" s="65"/>
      <c r="U79" s="13"/>
      <c r="V79" s="65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</row>
    <row r="80" spans="1:35" ht="15.750000" customHeight="1">
      <c r="B80" s="170"/>
      <c r="I80" s="162"/>
      <c r="J80" s="65"/>
      <c r="K80" s="162"/>
      <c r="L80" s="65"/>
      <c r="M80" s="162"/>
      <c r="P80" s="164"/>
      <c r="Q80" s="165"/>
      <c r="R80" s="65"/>
      <c r="S80" s="65"/>
      <c r="T80" s="65"/>
      <c r="U80" s="13"/>
      <c r="V80" s="65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</row>
    <row r="81" spans="1:35" ht="15.750000" customHeight="1">
      <c r="B81" s="153"/>
      <c r="I81" s="65"/>
      <c r="J81" s="65"/>
      <c r="K81" s="65"/>
      <c r="L81" s="65"/>
      <c r="M81" s="65"/>
      <c r="P81" s="167"/>
      <c r="Q81" s="168"/>
      <c r="R81" s="175"/>
      <c r="S81" s="65"/>
      <c r="T81" s="65"/>
      <c r="U81" s="13"/>
      <c r="V81" s="65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</row>
    <row r="82" spans="1:35" ht="15.750000" customHeight="1">
      <c r="B82" s="153"/>
      <c r="I82" s="169"/>
      <c r="J82" s="65"/>
      <c r="K82" s="65"/>
      <c r="L82" s="65"/>
      <c r="M82" s="65"/>
      <c r="P82" s="164"/>
      <c r="Q82" s="165"/>
      <c r="R82" s="65"/>
      <c r="S82" s="65"/>
      <c r="T82" s="65"/>
      <c r="U82" s="13"/>
      <c r="V82" s="65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</row>
    <row r="83" spans="1:35" ht="15.750000" customHeight="1">
      <c r="A83" s="156" t="s">
        <v>116</v>
      </c>
      <c r="B83" s="170"/>
      <c r="C83" s="157"/>
      <c r="D83" s="157"/>
      <c r="E83" s="158">
        <f>F83*120%</f>
        <v>0</v>
      </c>
      <c r="F83" s="158">
        <f>(D83-C83+1)*G83</f>
        <v>0</v>
      </c>
      <c r="G83" s="159">
        <f>IF(OR((H83=""),(H83=5)),N83*40,IF(H83=10,N83*55,"포인트 열 재확인"))</f>
        <v>0</v>
      </c>
      <c r="H83" s="184"/>
      <c r="I83" s="162"/>
      <c r="J83" s="65"/>
      <c r="K83" s="162"/>
      <c r="L83" s="65"/>
      <c r="M83" s="162"/>
      <c r="N83" s="162"/>
      <c r="O83" s="163">
        <f>LEN(K83)</f>
        <v>0</v>
      </c>
      <c r="P83" s="167"/>
      <c r="Q83" s="185"/>
      <c r="R83" s="181"/>
      <c r="S83" s="65"/>
      <c r="T83" s="65"/>
      <c r="U83" s="13"/>
      <c r="V83" s="165"/>
      <c r="W83" s="165"/>
      <c r="X83" s="165"/>
      <c r="Y83" s="165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</row>
    <row r="84" spans="1:35" ht="15.750000" customHeight="1">
      <c r="B84" s="170"/>
      <c r="I84" s="162"/>
      <c r="J84" s="65"/>
      <c r="K84" s="162"/>
      <c r="L84" s="65"/>
      <c r="M84" s="162"/>
      <c r="P84" s="164"/>
      <c r="Q84" s="185"/>
      <c r="R84" s="65"/>
      <c r="S84" s="65"/>
      <c r="T84" s="65"/>
      <c r="U84" s="13"/>
      <c r="V84" s="165"/>
      <c r="W84" s="165"/>
      <c r="X84" s="165"/>
      <c r="Y84" s="165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</row>
    <row r="85" spans="1:35" ht="15.750000" customHeight="1">
      <c r="B85" s="170"/>
      <c r="I85" s="162"/>
      <c r="J85" s="65"/>
      <c r="K85" s="162"/>
      <c r="L85" s="65"/>
      <c r="M85" s="162"/>
      <c r="P85" s="167"/>
      <c r="Q85" s="185"/>
      <c r="R85" s="175"/>
      <c r="S85" s="65"/>
      <c r="T85" s="65"/>
      <c r="U85" s="13"/>
      <c r="V85" s="165"/>
      <c r="W85" s="165"/>
      <c r="X85" s="165"/>
      <c r="Y85" s="165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</row>
    <row r="86" spans="1:35" ht="15.750000" customHeight="1">
      <c r="B86" s="170"/>
      <c r="I86" s="162"/>
      <c r="J86" s="65"/>
      <c r="K86" s="162"/>
      <c r="L86" s="65"/>
      <c r="M86" s="162"/>
      <c r="P86" s="164"/>
      <c r="Q86" s="185"/>
      <c r="R86" s="65"/>
      <c r="S86" s="65"/>
      <c r="T86" s="65"/>
      <c r="U86" s="13"/>
      <c r="V86" s="165"/>
      <c r="W86" s="165"/>
      <c r="X86" s="165"/>
      <c r="Y86" s="165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</row>
    <row r="87" spans="1:35" ht="15.750000" customHeight="1">
      <c r="B87" s="170"/>
      <c r="I87" s="162"/>
      <c r="J87" s="65"/>
      <c r="K87" s="162"/>
      <c r="L87" s="65"/>
      <c r="M87" s="162"/>
      <c r="P87" s="167"/>
      <c r="Q87" s="185"/>
      <c r="R87" s="175"/>
      <c r="S87" s="65"/>
      <c r="T87" s="65"/>
      <c r="U87" s="13"/>
      <c r="V87" s="165"/>
      <c r="W87" s="165"/>
      <c r="X87" s="165"/>
      <c r="Y87" s="165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</row>
    <row r="88" spans="1:35" ht="15.750000" customHeight="1">
      <c r="A88" s="156" t="s">
        <v>116</v>
      </c>
      <c r="B88" s="170"/>
      <c r="C88" s="177"/>
      <c r="D88" s="177"/>
      <c r="E88" s="158">
        <f>F88*120%</f>
        <v>0</v>
      </c>
      <c r="F88" s="158">
        <f>(D88-C88+1)*G88</f>
        <v>0</v>
      </c>
      <c r="G88" s="159">
        <f>IF(OR((H88=""),(H88=5)),N88*40,IF(H88=10,N88*55,"포인트 열 재확인"))</f>
        <v>0</v>
      </c>
      <c r="H88" s="186"/>
      <c r="I88" s="162"/>
      <c r="J88" s="65"/>
      <c r="K88" s="162"/>
      <c r="L88" s="65"/>
      <c r="M88" s="162"/>
      <c r="N88" s="162"/>
      <c r="O88" s="163">
        <f>LEN(K88)</f>
        <v>0</v>
      </c>
      <c r="P88" s="164"/>
      <c r="Q88" s="185"/>
      <c r="R88" s="65"/>
      <c r="S88" s="65"/>
      <c r="T88" s="65"/>
      <c r="U88" s="65"/>
      <c r="V88" s="165"/>
      <c r="W88" s="165"/>
      <c r="X88" s="165"/>
      <c r="Y88" s="165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</row>
    <row r="89" spans="1:35" ht="15.750000" customHeight="1">
      <c r="B89" s="170"/>
      <c r="I89" s="162"/>
      <c r="J89" s="65"/>
      <c r="K89" s="162"/>
      <c r="L89" s="65"/>
      <c r="M89" s="162"/>
      <c r="P89" s="167"/>
      <c r="Q89" s="185"/>
      <c r="R89" s="175"/>
      <c r="S89" s="65"/>
      <c r="T89" s="65"/>
      <c r="U89" s="65"/>
      <c r="V89" s="165"/>
      <c r="W89" s="165"/>
      <c r="X89" s="165"/>
      <c r="Y89" s="165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</row>
    <row r="90" spans="1:35" ht="15.750000" customHeight="1">
      <c r="B90" s="170"/>
      <c r="I90" s="162"/>
      <c r="J90" s="65"/>
      <c r="K90" s="162"/>
      <c r="L90" s="65"/>
      <c r="M90" s="162"/>
      <c r="P90" s="164"/>
      <c r="Q90" s="185"/>
      <c r="R90" s="65"/>
      <c r="S90" s="65"/>
      <c r="T90" s="65"/>
      <c r="U90" s="65"/>
      <c r="V90" s="165"/>
      <c r="W90" s="165"/>
      <c r="X90" s="165"/>
      <c r="Y90" s="165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</row>
    <row r="91" spans="1:35" ht="15.750000" customHeight="1">
      <c r="B91" s="189"/>
      <c r="I91" s="65"/>
      <c r="J91" s="65"/>
      <c r="K91" s="65"/>
      <c r="L91" s="65"/>
      <c r="M91" s="65"/>
      <c r="P91" s="167"/>
      <c r="Q91" s="185"/>
      <c r="R91" s="175"/>
      <c r="S91" s="65"/>
      <c r="T91" s="65"/>
      <c r="U91" s="65"/>
      <c r="V91" s="165"/>
      <c r="W91" s="165"/>
      <c r="X91" s="165"/>
      <c r="Y91" s="165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</row>
    <row r="92" spans="1:35" ht="15.750000" customHeight="1">
      <c r="B92" s="189"/>
      <c r="I92" s="65"/>
      <c r="J92" s="65"/>
      <c r="K92" s="65"/>
      <c r="L92" s="65"/>
      <c r="M92" s="65"/>
      <c r="P92" s="164"/>
      <c r="Q92" s="185"/>
      <c r="R92" s="65"/>
      <c r="S92" s="65"/>
      <c r="T92" s="65"/>
      <c r="U92" s="65"/>
      <c r="V92" s="165"/>
      <c r="W92" s="165"/>
      <c r="X92" s="165"/>
      <c r="Y92" s="165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</row>
    <row r="93" spans="1:35" ht="15.750000" customHeight="1">
      <c r="A93" s="156" t="s">
        <v>116</v>
      </c>
      <c r="B93" s="170"/>
      <c r="C93" s="157"/>
      <c r="D93" s="157"/>
      <c r="E93" s="158">
        <f>F93*120%</f>
        <v>0</v>
      </c>
      <c r="F93" s="158">
        <f>(D93-C93+1)*G93</f>
        <v>0</v>
      </c>
      <c r="G93" s="159">
        <f>IF(OR((H93=""),(H93=5)),N93*40,IF(H93=10,N93*55,"포인트 열 재확인"))</f>
        <v>0</v>
      </c>
      <c r="H93" s="184"/>
      <c r="I93" s="161"/>
      <c r="J93" s="65"/>
      <c r="K93" s="162"/>
      <c r="L93" s="65"/>
      <c r="M93" s="162"/>
      <c r="N93" s="162"/>
      <c r="O93" s="163">
        <f>LEN(K93)</f>
        <v>0</v>
      </c>
      <c r="P93" s="167"/>
      <c r="Q93" s="185"/>
      <c r="R93" s="175"/>
      <c r="S93" s="65"/>
      <c r="T93" s="65"/>
      <c r="U93" s="65"/>
      <c r="V93" s="165"/>
      <c r="W93" s="165"/>
      <c r="X93" s="165"/>
      <c r="Y93" s="165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</row>
    <row r="94" spans="1:35" ht="15.750000" customHeight="1">
      <c r="B94" s="170"/>
      <c r="I94" s="162"/>
      <c r="J94" s="65"/>
      <c r="K94" s="162"/>
      <c r="L94" s="65"/>
      <c r="M94" s="162"/>
      <c r="P94" s="164"/>
      <c r="Q94" s="185"/>
      <c r="R94" s="65"/>
      <c r="S94" s="65"/>
      <c r="T94" s="65"/>
      <c r="U94" s="65"/>
      <c r="V94" s="165"/>
      <c r="W94" s="165"/>
      <c r="X94" s="165"/>
      <c r="Y94" s="165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</row>
    <row r="95" spans="1:35" ht="15.750000" customHeight="1">
      <c r="B95" s="170"/>
      <c r="I95" s="162"/>
      <c r="J95" s="65"/>
      <c r="K95" s="162"/>
      <c r="L95" s="65"/>
      <c r="M95" s="162"/>
      <c r="P95" s="167"/>
      <c r="Q95" s="185"/>
      <c r="R95" s="175"/>
      <c r="S95" s="65"/>
      <c r="T95" s="65"/>
      <c r="U95" s="65"/>
      <c r="V95" s="165"/>
      <c r="W95" s="165"/>
      <c r="X95" s="165"/>
      <c r="Y95" s="165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</row>
    <row r="96" spans="1:35" ht="15.750000" customHeight="1">
      <c r="B96" s="189"/>
      <c r="I96" s="65"/>
      <c r="J96" s="65"/>
      <c r="K96" s="65"/>
      <c r="L96" s="65"/>
      <c r="M96" s="65"/>
      <c r="P96" s="164"/>
      <c r="Q96" s="185"/>
      <c r="R96" s="65"/>
      <c r="S96" s="65"/>
      <c r="T96" s="65"/>
      <c r="U96" s="65"/>
      <c r="V96" s="165"/>
      <c r="W96" s="165"/>
      <c r="X96" s="165"/>
      <c r="Y96" s="165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</row>
    <row r="97" spans="1:35" ht="15.750000" customHeight="1">
      <c r="B97" s="189"/>
      <c r="I97" s="169"/>
      <c r="J97" s="65"/>
      <c r="K97" s="65"/>
      <c r="L97" s="65"/>
      <c r="M97" s="65"/>
      <c r="P97" s="167"/>
      <c r="Q97" s="185"/>
      <c r="R97" s="175"/>
      <c r="S97" s="65"/>
      <c r="T97" s="65"/>
      <c r="U97" s="65"/>
      <c r="V97" s="165"/>
      <c r="W97" s="165"/>
      <c r="X97" s="165"/>
      <c r="Y97" s="165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</row>
    <row r="98" spans="1:35" ht="15.750000" customHeight="1">
      <c r="A98" s="156" t="s">
        <v>116</v>
      </c>
      <c r="B98" s="170"/>
      <c r="C98" s="177"/>
      <c r="D98" s="177"/>
      <c r="E98" s="158">
        <f>F98*120%</f>
        <v>0</v>
      </c>
      <c r="F98" s="158">
        <f>(D98-C98+1)*G98</f>
        <v>0</v>
      </c>
      <c r="G98" s="159">
        <f>IF(OR((H98=""),(H98=5)),N98*40,IF(H98=10,N98*55,"포인트 열 재확인"))</f>
        <v>0</v>
      </c>
      <c r="H98" s="186"/>
      <c r="I98" s="162"/>
      <c r="J98" s="65"/>
      <c r="K98" s="162"/>
      <c r="L98" s="65"/>
      <c r="M98" s="162"/>
      <c r="N98" s="162"/>
      <c r="O98" s="163">
        <f>LEN(K98)</f>
        <v>0</v>
      </c>
      <c r="P98" s="164"/>
      <c r="Q98" s="185"/>
      <c r="R98" s="65"/>
      <c r="S98" s="65"/>
      <c r="T98" s="65"/>
      <c r="U98" s="65"/>
      <c r="V98" s="165"/>
      <c r="W98" s="165"/>
      <c r="X98" s="165"/>
      <c r="Y98" s="165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</row>
    <row r="99" spans="1:35" ht="15.750000" customHeight="1">
      <c r="B99" s="170"/>
      <c r="I99" s="162"/>
      <c r="J99" s="65"/>
      <c r="K99" s="162"/>
      <c r="L99" s="65"/>
      <c r="M99" s="162"/>
      <c r="P99" s="167"/>
      <c r="Q99" s="185"/>
      <c r="R99" s="175"/>
      <c r="S99" s="65"/>
      <c r="T99" s="65"/>
      <c r="U99" s="65"/>
      <c r="V99" s="165"/>
      <c r="W99" s="165"/>
      <c r="X99" s="165"/>
      <c r="Y99" s="165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</row>
    <row r="100" spans="1:35" ht="15.750000" customHeight="1">
      <c r="B100" s="170"/>
      <c r="I100" s="162"/>
      <c r="J100" s="65"/>
      <c r="K100" s="162"/>
      <c r="L100" s="65"/>
      <c r="M100" s="162"/>
      <c r="P100" s="164"/>
      <c r="Q100" s="185"/>
      <c r="R100" s="65"/>
      <c r="S100" s="65"/>
      <c r="T100" s="65"/>
      <c r="U100" s="65"/>
      <c r="V100" s="165"/>
      <c r="W100" s="165"/>
      <c r="X100" s="165"/>
      <c r="Y100" s="165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</row>
    <row r="101" spans="1:35" ht="15.750000" customHeight="1">
      <c r="B101" s="189"/>
      <c r="I101" s="65"/>
      <c r="J101" s="65"/>
      <c r="K101" s="65"/>
      <c r="L101" s="65"/>
      <c r="M101" s="65"/>
      <c r="P101" s="167"/>
      <c r="Q101" s="185"/>
      <c r="R101" s="175"/>
      <c r="S101" s="65"/>
      <c r="T101" s="65"/>
      <c r="U101" s="65"/>
      <c r="V101" s="165"/>
      <c r="W101" s="165"/>
      <c r="X101" s="165"/>
      <c r="Y101" s="165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</row>
    <row r="102" spans="1:35" ht="15.750000" customHeight="1">
      <c r="B102" s="189"/>
      <c r="I102" s="169"/>
      <c r="J102" s="65"/>
      <c r="K102" s="65"/>
      <c r="L102" s="65"/>
      <c r="M102" s="65"/>
      <c r="P102" s="164"/>
      <c r="Q102" s="185"/>
      <c r="R102" s="65"/>
      <c r="S102" s="65"/>
      <c r="T102" s="65"/>
      <c r="U102" s="65"/>
      <c r="V102" s="165"/>
      <c r="W102" s="165"/>
      <c r="X102" s="165"/>
      <c r="Y102" s="165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</row>
    <row r="103" spans="1:35" ht="15.750000" customHeight="1">
      <c r="A103" s="156" t="s">
        <v>116</v>
      </c>
      <c r="B103" s="88"/>
      <c r="C103" s="157"/>
      <c r="D103" s="157"/>
      <c r="E103" s="158">
        <f>F103*120%</f>
        <v>0</v>
      </c>
      <c r="F103" s="158">
        <f>(D103-C103+1)*G103</f>
        <v>0</v>
      </c>
      <c r="G103" s="159">
        <f>IF(OR((H103=""),(H103=5)),N103*40,IF(H103=10,N103*55,"포인트 열 재확인"))</f>
        <v>0</v>
      </c>
      <c r="H103" s="192"/>
      <c r="I103" s="162"/>
      <c r="J103" s="65"/>
      <c r="K103" s="162"/>
      <c r="L103" s="65"/>
      <c r="M103" s="162"/>
      <c r="N103" s="162"/>
      <c r="O103" s="163">
        <f>LEN(K103)</f>
        <v>0</v>
      </c>
      <c r="P103" s="167"/>
      <c r="Q103" s="175"/>
      <c r="R103" s="175"/>
      <c r="S103" s="65"/>
      <c r="T103" s="65"/>
      <c r="U103" s="190"/>
      <c r="V103" s="6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5.750000" customHeight="1">
      <c r="B104" s="88"/>
      <c r="I104" s="162"/>
      <c r="J104" s="65"/>
      <c r="K104" s="162"/>
      <c r="L104" s="65"/>
      <c r="M104" s="162"/>
      <c r="P104" s="164"/>
      <c r="Q104" s="65"/>
      <c r="R104" s="65"/>
      <c r="S104" s="65"/>
      <c r="T104" s="65"/>
      <c r="U104" s="190"/>
      <c r="V104" s="6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5.750000" customHeight="1">
      <c r="B105" s="88"/>
      <c r="I105" s="162"/>
      <c r="J105" s="65"/>
      <c r="K105" s="162"/>
      <c r="L105" s="65"/>
      <c r="M105" s="162"/>
      <c r="P105" s="167"/>
      <c r="Q105" s="175"/>
      <c r="R105" s="175"/>
      <c r="S105" s="65"/>
      <c r="T105" s="65"/>
      <c r="U105" s="190"/>
      <c r="V105" s="6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5.750000" customHeight="1">
      <c r="B106" s="183"/>
      <c r="I106" s="65"/>
      <c r="J106" s="65"/>
      <c r="K106" s="65"/>
      <c r="L106" s="65"/>
      <c r="M106" s="65"/>
      <c r="P106" s="164"/>
      <c r="Q106" s="65"/>
      <c r="R106" s="65"/>
      <c r="S106" s="65"/>
      <c r="T106" s="65"/>
      <c r="U106" s="190"/>
      <c r="V106" s="6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5.750000" customHeight="1">
      <c r="B107" s="183"/>
      <c r="I107" s="169"/>
      <c r="J107" s="65"/>
      <c r="K107" s="65"/>
      <c r="L107" s="65"/>
      <c r="M107" s="65"/>
      <c r="P107" s="167"/>
      <c r="Q107" s="175"/>
      <c r="R107" s="175"/>
      <c r="S107" s="65"/>
      <c r="T107" s="65"/>
      <c r="U107" s="190"/>
      <c r="V107" s="6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5.750000" customHeight="1">
      <c r="A108" s="156" t="s">
        <v>116</v>
      </c>
      <c r="B108" s="170"/>
      <c r="C108" s="177"/>
      <c r="D108" s="177"/>
      <c r="E108" s="158">
        <f>F108*120%</f>
        <v>0</v>
      </c>
      <c r="F108" s="158">
        <f>(D108-C108+1)*G108</f>
        <v>0</v>
      </c>
      <c r="G108" s="159">
        <f>IF(OR((H108=""),(H108=5)),N108*40,IF(H108=10,N108*55,"포인트 열 재확인"))</f>
        <v>0</v>
      </c>
      <c r="H108" s="186"/>
      <c r="I108" s="162"/>
      <c r="J108" s="65"/>
      <c r="K108" s="162"/>
      <c r="L108" s="65"/>
      <c r="M108" s="162"/>
      <c r="N108" s="161"/>
      <c r="O108" s="163">
        <f>LEN(K108)</f>
        <v>0</v>
      </c>
      <c r="P108" s="164"/>
      <c r="Q108" s="185"/>
      <c r="R108" s="188"/>
      <c r="S108" s="65"/>
      <c r="T108" s="65"/>
      <c r="U108" s="65"/>
      <c r="V108" s="165"/>
      <c r="W108" s="165"/>
      <c r="X108" s="165"/>
      <c r="Y108" s="165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</row>
    <row r="109" spans="1:35" ht="15.750000" customHeight="1">
      <c r="B109" s="170"/>
      <c r="I109" s="162"/>
      <c r="J109" s="65"/>
      <c r="K109" s="162"/>
      <c r="L109" s="65"/>
      <c r="M109" s="162"/>
      <c r="P109" s="167"/>
      <c r="Q109" s="185"/>
      <c r="R109" s="175"/>
      <c r="S109" s="65"/>
      <c r="T109" s="65"/>
      <c r="U109" s="65"/>
      <c r="V109" s="165"/>
      <c r="W109" s="165"/>
      <c r="X109" s="165"/>
      <c r="Y109" s="165"/>
      <c r="Z109" s="166"/>
      <c r="AA109" s="166"/>
      <c r="AB109" s="166"/>
      <c r="AC109" s="166"/>
      <c r="AD109" s="166"/>
      <c r="AE109" s="166"/>
      <c r="AF109" s="166"/>
      <c r="AG109" s="166"/>
      <c r="AH109" s="166"/>
      <c r="AI109" s="166"/>
    </row>
    <row r="110" spans="1:35" ht="15.750000" customHeight="1">
      <c r="B110" s="170"/>
      <c r="I110" s="162"/>
      <c r="J110" s="65"/>
      <c r="K110" s="162"/>
      <c r="L110" s="65"/>
      <c r="M110" s="162"/>
      <c r="P110" s="164"/>
      <c r="Q110" s="185"/>
      <c r="R110" s="65"/>
      <c r="S110" s="65"/>
      <c r="T110" s="65"/>
      <c r="U110" s="65"/>
      <c r="V110" s="165"/>
      <c r="W110" s="165"/>
      <c r="X110" s="165"/>
      <c r="Y110" s="165"/>
      <c r="Z110" s="166"/>
      <c r="AA110" s="166"/>
      <c r="AB110" s="166"/>
      <c r="AC110" s="166"/>
      <c r="AD110" s="166"/>
      <c r="AE110" s="166"/>
      <c r="AF110" s="166"/>
      <c r="AG110" s="166"/>
      <c r="AH110" s="166"/>
      <c r="AI110" s="166"/>
    </row>
    <row r="111" spans="1:35" ht="15.750000" customHeight="1">
      <c r="B111" s="170"/>
      <c r="I111" s="162"/>
      <c r="J111" s="65"/>
      <c r="K111" s="162"/>
      <c r="L111" s="65"/>
      <c r="M111" s="162"/>
      <c r="P111" s="167"/>
      <c r="Q111" s="185"/>
      <c r="R111" s="175"/>
      <c r="S111" s="65"/>
      <c r="T111" s="65"/>
      <c r="U111" s="65"/>
      <c r="V111" s="165"/>
      <c r="W111" s="165"/>
      <c r="X111" s="165"/>
      <c r="Y111" s="165"/>
      <c r="Z111" s="166"/>
      <c r="AA111" s="166"/>
      <c r="AB111" s="166"/>
      <c r="AC111" s="166"/>
      <c r="AD111" s="166"/>
      <c r="AE111" s="166"/>
      <c r="AF111" s="166"/>
      <c r="AG111" s="166"/>
      <c r="AH111" s="166"/>
      <c r="AI111" s="166"/>
    </row>
    <row r="112" spans="1:35" ht="15.750000" customHeight="1">
      <c r="B112" s="170"/>
      <c r="I112" s="169"/>
      <c r="J112" s="65"/>
      <c r="K112" s="162"/>
      <c r="L112" s="65"/>
      <c r="M112" s="162"/>
      <c r="P112" s="164"/>
      <c r="Q112" s="185"/>
      <c r="R112" s="65"/>
      <c r="S112" s="65"/>
      <c r="T112" s="65"/>
      <c r="U112" s="65"/>
      <c r="V112" s="165"/>
      <c r="W112" s="165"/>
      <c r="X112" s="165"/>
      <c r="Y112" s="165"/>
      <c r="Z112" s="166"/>
      <c r="AA112" s="166"/>
      <c r="AB112" s="166"/>
      <c r="AC112" s="166"/>
      <c r="AD112" s="166"/>
      <c r="AE112" s="166"/>
      <c r="AF112" s="166"/>
      <c r="AG112" s="166"/>
      <c r="AH112" s="166"/>
      <c r="AI112" s="166"/>
    </row>
    <row r="113" spans="1:35" ht="15.750000" customHeight="1">
      <c r="A113" s="156" t="s">
        <v>116</v>
      </c>
      <c r="B113" s="170"/>
      <c r="C113" s="157"/>
      <c r="D113" s="157"/>
      <c r="E113" s="158">
        <f>F113*120%</f>
        <v>0</v>
      </c>
      <c r="F113" s="158">
        <f>(D113-C113+1)*G113</f>
        <v>0</v>
      </c>
      <c r="G113" s="159">
        <f>IF(OR((H113=""),(H113=5)),N113*40,IF(H113=10,N113*55,"포인트 열 재확인"))</f>
        <v>0</v>
      </c>
      <c r="H113" s="171"/>
      <c r="I113" s="162"/>
      <c r="J113" s="65"/>
      <c r="K113" s="162"/>
      <c r="L113" s="65"/>
      <c r="M113" s="162"/>
      <c r="N113" s="162"/>
      <c r="O113" s="163">
        <f>LEN(K113)</f>
        <v>0</v>
      </c>
      <c r="P113" s="167"/>
      <c r="Q113" s="168"/>
      <c r="R113" s="181"/>
      <c r="S113" s="65"/>
      <c r="T113" s="65"/>
      <c r="U113" s="65"/>
      <c r="V113" s="65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  <c r="AH113" s="166"/>
      <c r="AI113" s="166"/>
    </row>
    <row r="114" spans="1:35" ht="15.750000" customHeight="1">
      <c r="B114" s="170"/>
      <c r="I114" s="162"/>
      <c r="J114" s="65"/>
      <c r="K114" s="162"/>
      <c r="L114" s="65"/>
      <c r="M114" s="162"/>
      <c r="P114" s="164"/>
      <c r="Q114" s="165"/>
      <c r="R114" s="65"/>
      <c r="S114" s="65"/>
      <c r="T114" s="65"/>
      <c r="U114" s="65"/>
      <c r="V114" s="65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</row>
    <row r="115" spans="1:35" ht="15.750000" customHeight="1">
      <c r="B115" s="170"/>
      <c r="I115" s="162"/>
      <c r="J115" s="65"/>
      <c r="K115" s="162"/>
      <c r="L115" s="65"/>
      <c r="M115" s="162"/>
      <c r="P115" s="167"/>
      <c r="Q115" s="168"/>
      <c r="R115" s="175"/>
      <c r="S115" s="65"/>
      <c r="T115" s="65"/>
      <c r="U115" s="65"/>
      <c r="V115" s="65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</row>
    <row r="116" spans="1:35" ht="15.750000" customHeight="1">
      <c r="B116" s="170"/>
      <c r="I116" s="162"/>
      <c r="J116" s="194"/>
      <c r="K116" s="162"/>
      <c r="L116" s="65"/>
      <c r="M116" s="162"/>
      <c r="P116" s="164"/>
      <c r="Q116" s="165"/>
      <c r="R116" s="65"/>
      <c r="S116" s="65"/>
      <c r="T116" s="65"/>
      <c r="U116" s="65"/>
      <c r="V116" s="65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  <c r="AI116" s="166"/>
    </row>
    <row r="117" spans="1:35" ht="15.750000" customHeight="1">
      <c r="B117" s="170"/>
      <c r="I117" s="169"/>
      <c r="J117" s="65"/>
      <c r="K117" s="162"/>
      <c r="L117" s="65"/>
      <c r="M117" s="162"/>
      <c r="P117" s="167"/>
      <c r="Q117" s="168"/>
      <c r="R117" s="175"/>
      <c r="S117" s="65"/>
      <c r="T117" s="65"/>
      <c r="U117" s="65"/>
      <c r="V117" s="65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</row>
    <row r="118" spans="1:35" ht="15.750000" customHeight="1">
      <c r="A118" s="156" t="s">
        <v>116</v>
      </c>
      <c r="B118" s="170"/>
      <c r="C118" s="177"/>
      <c r="D118" s="177"/>
      <c r="E118" s="158">
        <f>F118*120%</f>
        <v>0</v>
      </c>
      <c r="F118" s="158">
        <f>(D118-C118+1)*G118</f>
        <v>0</v>
      </c>
      <c r="G118" s="159">
        <f>IF(OR((H118=""),(H118=5)),N118*40,IF(H118=10,N118*55,"포인트 열 재확인"))</f>
        <v>0</v>
      </c>
      <c r="H118" s="160"/>
      <c r="I118" s="162"/>
      <c r="J118" s="65"/>
      <c r="K118" s="162"/>
      <c r="L118" s="65"/>
      <c r="M118" s="162"/>
      <c r="N118" s="162"/>
      <c r="O118" s="163">
        <f>LEN(K118)</f>
        <v>0</v>
      </c>
      <c r="P118" s="164"/>
      <c r="Q118" s="165"/>
      <c r="R118" s="188"/>
      <c r="S118" s="65"/>
      <c r="T118" s="65"/>
      <c r="U118" s="65"/>
      <c r="V118" s="65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</row>
    <row r="119" spans="1:35" ht="15.750000" customHeight="1">
      <c r="B119" s="170"/>
      <c r="I119" s="162"/>
      <c r="J119" s="65"/>
      <c r="K119" s="162"/>
      <c r="L119" s="65"/>
      <c r="M119" s="162"/>
      <c r="P119" s="167"/>
      <c r="Q119" s="168"/>
      <c r="R119" s="175"/>
      <c r="S119" s="65"/>
      <c r="T119" s="65"/>
      <c r="U119" s="65"/>
      <c r="V119" s="65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</row>
    <row r="120" spans="1:35" ht="15.750000" customHeight="1">
      <c r="B120" s="170"/>
      <c r="I120" s="162"/>
      <c r="J120" s="65"/>
      <c r="K120" s="162"/>
      <c r="L120" s="65"/>
      <c r="M120" s="162"/>
      <c r="P120" s="164"/>
      <c r="Q120" s="165"/>
      <c r="R120" s="65"/>
      <c r="S120" s="65"/>
      <c r="T120" s="65"/>
      <c r="U120" s="65"/>
      <c r="V120" s="65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</row>
    <row r="121" spans="1:35" ht="15.750000" customHeight="1">
      <c r="B121" s="170"/>
      <c r="I121" s="162"/>
      <c r="J121" s="65"/>
      <c r="K121" s="162"/>
      <c r="L121" s="65"/>
      <c r="M121" s="162"/>
      <c r="P121" s="167"/>
      <c r="Q121" s="168"/>
      <c r="R121" s="175"/>
      <c r="S121" s="65"/>
      <c r="T121" s="65"/>
      <c r="U121" s="65"/>
      <c r="V121" s="65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</row>
    <row r="122" spans="1:35" ht="15.750000" customHeight="1">
      <c r="B122" s="170"/>
      <c r="I122" s="169"/>
      <c r="J122" s="65"/>
      <c r="K122" s="162"/>
      <c r="L122" s="65"/>
      <c r="M122" s="162"/>
      <c r="P122" s="164"/>
      <c r="Q122" s="165"/>
      <c r="R122" s="65"/>
      <c r="S122" s="65"/>
      <c r="T122" s="65"/>
      <c r="U122" s="65"/>
      <c r="V122" s="65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</row>
    <row r="123" spans="1:35" ht="15.750000" customHeight="1">
      <c r="A123" s="156" t="s">
        <v>116</v>
      </c>
      <c r="B123" s="170"/>
      <c r="C123" s="157"/>
      <c r="D123" s="157"/>
      <c r="E123" s="158">
        <f>F123*120%</f>
        <v>0</v>
      </c>
      <c r="F123" s="158">
        <f>(D123-C123+1)*G123</f>
        <v>0</v>
      </c>
      <c r="G123" s="159">
        <f>IF(OR((H123=""),(H123=5)),N123*40,IF(H123=10,N123*55,"포인트 열 재확인"))</f>
        <v>0</v>
      </c>
      <c r="H123" s="184"/>
      <c r="I123" s="162"/>
      <c r="J123" s="65"/>
      <c r="K123" s="162"/>
      <c r="L123" s="65"/>
      <c r="M123" s="162"/>
      <c r="N123" s="162"/>
      <c r="O123" s="163">
        <f>LEN(K123)</f>
        <v>0</v>
      </c>
      <c r="P123" s="167"/>
      <c r="Q123" s="185"/>
      <c r="R123" s="181"/>
      <c r="S123" s="65"/>
      <c r="T123" s="65"/>
      <c r="U123" s="65"/>
      <c r="V123" s="165"/>
      <c r="W123" s="165"/>
      <c r="X123" s="165"/>
      <c r="Y123" s="165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</row>
    <row r="124" spans="1:35" ht="15.750000" customHeight="1">
      <c r="B124" s="170"/>
      <c r="I124" s="162"/>
      <c r="J124" s="65"/>
      <c r="K124" s="162"/>
      <c r="L124" s="65"/>
      <c r="M124" s="162"/>
      <c r="P124" s="164"/>
      <c r="Q124" s="185"/>
      <c r="R124" s="65"/>
      <c r="S124" s="65"/>
      <c r="T124" s="65"/>
      <c r="U124" s="65"/>
      <c r="V124" s="165"/>
      <c r="W124" s="165"/>
      <c r="X124" s="165"/>
      <c r="Y124" s="165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</row>
    <row r="125" spans="1:35" ht="15.750000" customHeight="1">
      <c r="B125" s="170"/>
      <c r="I125" s="162"/>
      <c r="J125" s="65"/>
      <c r="K125" s="162"/>
      <c r="L125" s="65"/>
      <c r="M125" s="162"/>
      <c r="P125" s="167"/>
      <c r="Q125" s="185"/>
      <c r="R125" s="175"/>
      <c r="S125" s="65"/>
      <c r="T125" s="65"/>
      <c r="U125" s="65"/>
      <c r="V125" s="165"/>
      <c r="W125" s="165"/>
      <c r="X125" s="165"/>
      <c r="Y125" s="165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</row>
    <row r="126" spans="1:35" ht="15.750000" customHeight="1">
      <c r="B126" s="170"/>
      <c r="I126" s="162"/>
      <c r="J126" s="65"/>
      <c r="K126" s="162"/>
      <c r="L126" s="65"/>
      <c r="M126" s="162"/>
      <c r="P126" s="164"/>
      <c r="Q126" s="185"/>
      <c r="R126" s="65"/>
      <c r="S126" s="65"/>
      <c r="T126" s="65"/>
      <c r="U126" s="65"/>
      <c r="V126" s="165"/>
      <c r="W126" s="165"/>
      <c r="X126" s="165"/>
      <c r="Y126" s="165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</row>
    <row r="127" spans="1:35" ht="15.750000" customHeight="1">
      <c r="B127" s="170"/>
      <c r="I127" s="162"/>
      <c r="J127" s="65"/>
      <c r="K127" s="162"/>
      <c r="L127" s="65"/>
      <c r="M127" s="162"/>
      <c r="P127" s="167"/>
      <c r="Q127" s="185"/>
      <c r="R127" s="175"/>
      <c r="S127" s="65"/>
      <c r="T127" s="65"/>
      <c r="U127" s="65"/>
      <c r="V127" s="165"/>
      <c r="W127" s="165"/>
      <c r="X127" s="165"/>
      <c r="Y127" s="165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</row>
    <row r="128" spans="1:35" ht="15.750000" customHeight="1">
      <c r="A128" s="156" t="s">
        <v>116</v>
      </c>
      <c r="B128" s="170"/>
      <c r="C128" s="177"/>
      <c r="D128" s="177"/>
      <c r="E128" s="158">
        <f>F128*120%</f>
        <v>0</v>
      </c>
      <c r="F128" s="158">
        <f>(D128-C128+1)*G128</f>
        <v>0</v>
      </c>
      <c r="G128" s="159">
        <f>IF(OR((H128=""),(H128=5)),N128*40,IF(H128=10,N128*55,"포인트 열 재확인"))</f>
        <v>0</v>
      </c>
      <c r="H128" s="160"/>
      <c r="I128" s="161"/>
      <c r="J128" s="65"/>
      <c r="K128" s="162"/>
      <c r="L128" s="65"/>
      <c r="M128" s="162"/>
      <c r="N128" s="162"/>
      <c r="O128" s="163">
        <f>LEN(K128)</f>
        <v>0</v>
      </c>
      <c r="P128" s="164"/>
      <c r="Q128" s="165"/>
      <c r="R128" s="188"/>
      <c r="S128" s="65"/>
      <c r="T128" s="65"/>
      <c r="U128" s="65"/>
      <c r="V128" s="65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</row>
    <row r="129" spans="1:35" ht="15.750000" customHeight="1">
      <c r="B129" s="170"/>
      <c r="I129" s="162"/>
      <c r="J129" s="65"/>
      <c r="K129" s="162"/>
      <c r="L129" s="65"/>
      <c r="M129" s="162"/>
      <c r="P129" s="167"/>
      <c r="Q129" s="168"/>
      <c r="R129" s="175"/>
      <c r="S129" s="65"/>
      <c r="T129" s="65"/>
      <c r="U129" s="65"/>
      <c r="V129" s="65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</row>
    <row r="130" spans="1:35" ht="15.750000" customHeight="1">
      <c r="B130" s="170"/>
      <c r="I130" s="162"/>
      <c r="J130" s="65"/>
      <c r="K130" s="162"/>
      <c r="L130" s="65"/>
      <c r="M130" s="162"/>
      <c r="P130" s="164"/>
      <c r="Q130" s="165"/>
      <c r="R130" s="65"/>
      <c r="S130" s="65"/>
      <c r="T130" s="65"/>
      <c r="U130" s="65"/>
      <c r="V130" s="65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</row>
    <row r="131" spans="1:35" ht="15.750000" customHeight="1">
      <c r="B131" s="170"/>
      <c r="I131" s="162"/>
      <c r="J131" s="65"/>
      <c r="K131" s="162"/>
      <c r="L131" s="65"/>
      <c r="M131" s="162"/>
      <c r="P131" s="167"/>
      <c r="Q131" s="168"/>
      <c r="R131" s="175"/>
      <c r="S131" s="65"/>
      <c r="T131" s="65"/>
      <c r="U131" s="65"/>
      <c r="V131" s="65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</row>
    <row r="132" spans="1:35" ht="15.750000" customHeight="1">
      <c r="B132" s="170"/>
      <c r="I132" s="162"/>
      <c r="J132" s="65"/>
      <c r="K132" s="162"/>
      <c r="L132" s="65"/>
      <c r="M132" s="162"/>
      <c r="P132" s="164"/>
      <c r="Q132" s="165"/>
      <c r="R132" s="65"/>
      <c r="S132" s="65"/>
      <c r="T132" s="65"/>
      <c r="U132" s="65"/>
      <c r="V132" s="65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</row>
    <row r="133" spans="1:35" ht="15.750000" customHeight="1">
      <c r="A133" s="156" t="s">
        <v>116</v>
      </c>
      <c r="B133" s="170"/>
      <c r="C133" s="157"/>
      <c r="D133" s="157"/>
      <c r="E133" s="158">
        <f>F133*120%</f>
        <v>0</v>
      </c>
      <c r="F133" s="158">
        <f>(D133-C133+1)*G133</f>
        <v>0</v>
      </c>
      <c r="G133" s="159">
        <f>IF(OR((H133=""),(H133=5)),N133*40,IF(H133=10,N133*55,"포인트 열 재확인"))</f>
        <v>0</v>
      </c>
      <c r="H133" s="171"/>
      <c r="I133" s="162"/>
      <c r="J133" s="65"/>
      <c r="K133" s="162"/>
      <c r="L133" s="65"/>
      <c r="M133" s="162"/>
      <c r="N133" s="162"/>
      <c r="O133" s="163">
        <f>LEN(K133)</f>
        <v>0</v>
      </c>
      <c r="P133" s="167"/>
      <c r="Q133" s="168"/>
      <c r="R133" s="175"/>
      <c r="S133" s="65"/>
      <c r="T133" s="65"/>
      <c r="U133" s="65"/>
      <c r="V133" s="65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</row>
    <row r="134" spans="1:35" ht="15.750000" customHeight="1">
      <c r="B134" s="170"/>
      <c r="I134" s="162"/>
      <c r="J134" s="65"/>
      <c r="K134" s="162"/>
      <c r="L134" s="65"/>
      <c r="M134" s="162"/>
      <c r="P134" s="164"/>
      <c r="Q134" s="165"/>
      <c r="R134" s="65"/>
      <c r="S134" s="65"/>
      <c r="T134" s="65"/>
      <c r="U134" s="65"/>
      <c r="V134" s="65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</row>
    <row r="135" spans="1:35" ht="15.750000" customHeight="1">
      <c r="B135" s="170"/>
      <c r="I135" s="162"/>
      <c r="J135" s="65"/>
      <c r="K135" s="162"/>
      <c r="L135" s="65"/>
      <c r="M135" s="162"/>
      <c r="P135" s="167"/>
      <c r="Q135" s="168"/>
      <c r="R135" s="175"/>
      <c r="S135" s="65"/>
      <c r="T135" s="65"/>
      <c r="U135" s="65"/>
      <c r="V135" s="65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</row>
    <row r="136" spans="1:35" ht="15.750000" customHeight="1">
      <c r="B136" s="153"/>
      <c r="I136" s="65"/>
      <c r="J136" s="65"/>
      <c r="K136" s="65"/>
      <c r="L136" s="65"/>
      <c r="M136" s="65"/>
      <c r="P136" s="164"/>
      <c r="Q136" s="165"/>
      <c r="R136" s="65"/>
      <c r="S136" s="65"/>
      <c r="T136" s="65"/>
      <c r="U136" s="65"/>
      <c r="V136" s="65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</row>
    <row r="137" spans="1:35" ht="15.750000" customHeight="1">
      <c r="B137" s="153"/>
      <c r="I137" s="65"/>
      <c r="J137" s="65"/>
      <c r="K137" s="65"/>
      <c r="L137" s="65"/>
      <c r="M137" s="65"/>
      <c r="P137" s="167"/>
      <c r="Q137" s="168"/>
      <c r="R137" s="175"/>
      <c r="S137" s="65"/>
      <c r="T137" s="65"/>
      <c r="U137" s="65"/>
      <c r="V137" s="65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</row>
    <row r="138" spans="1:35" ht="15.750000" customHeight="1">
      <c r="A138" s="156" t="s">
        <v>116</v>
      </c>
      <c r="B138" s="170"/>
      <c r="C138" s="177"/>
      <c r="D138" s="177"/>
      <c r="E138" s="158">
        <f>F138*120%</f>
        <v>0</v>
      </c>
      <c r="F138" s="158">
        <f>(D138-C138+1)*G138</f>
        <v>0</v>
      </c>
      <c r="G138" s="159">
        <f>IF(OR((H138=""),(H138=5)),N138*40,IF(H138=10,N138*55,"포인트 열 재확인"))</f>
        <v>0</v>
      </c>
      <c r="H138" s="186"/>
      <c r="I138" s="161"/>
      <c r="J138" s="65"/>
      <c r="K138" s="162"/>
      <c r="L138" s="65"/>
      <c r="M138" s="162"/>
      <c r="N138" s="162"/>
      <c r="O138" s="163">
        <f>LEN(K138)</f>
        <v>0</v>
      </c>
      <c r="P138" s="164"/>
      <c r="Q138" s="185"/>
      <c r="R138" s="65"/>
      <c r="S138" s="195"/>
      <c r="T138" s="65"/>
      <c r="U138" s="65"/>
      <c r="V138" s="165"/>
      <c r="W138" s="165"/>
      <c r="X138" s="165"/>
      <c r="Y138" s="165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</row>
    <row r="139" spans="1:35" ht="15.750000" customHeight="1">
      <c r="B139" s="170"/>
      <c r="I139" s="162"/>
      <c r="J139" s="65"/>
      <c r="K139" s="162"/>
      <c r="L139" s="65"/>
      <c r="M139" s="162"/>
      <c r="P139" s="167"/>
      <c r="Q139" s="185"/>
      <c r="R139" s="175"/>
      <c r="S139" s="65"/>
      <c r="T139" s="65"/>
      <c r="U139" s="65"/>
      <c r="V139" s="165"/>
      <c r="W139" s="165"/>
      <c r="X139" s="165"/>
      <c r="Y139" s="165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</row>
    <row r="140" spans="1:35" ht="15.750000" customHeight="1">
      <c r="B140" s="170"/>
      <c r="I140" s="162"/>
      <c r="J140" s="65"/>
      <c r="K140" s="162"/>
      <c r="L140" s="65"/>
      <c r="M140" s="162"/>
      <c r="P140" s="164"/>
      <c r="Q140" s="185"/>
      <c r="R140" s="65"/>
      <c r="S140" s="65"/>
      <c r="T140" s="65"/>
      <c r="U140" s="65"/>
      <c r="V140" s="165"/>
      <c r="W140" s="165"/>
      <c r="X140" s="165"/>
      <c r="Y140" s="165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</row>
    <row r="141" spans="1:35" ht="15.750000" customHeight="1">
      <c r="B141" s="189"/>
      <c r="I141" s="65"/>
      <c r="J141" s="65"/>
      <c r="K141" s="65"/>
      <c r="L141" s="65"/>
      <c r="M141" s="65"/>
      <c r="P141" s="167"/>
      <c r="Q141" s="185"/>
      <c r="R141" s="175"/>
      <c r="S141" s="65"/>
      <c r="T141" s="65"/>
      <c r="U141" s="65"/>
      <c r="V141" s="165"/>
      <c r="W141" s="165"/>
      <c r="X141" s="165"/>
      <c r="Y141" s="165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</row>
    <row r="142" spans="1:35" ht="15.750000" customHeight="1">
      <c r="B142" s="189"/>
      <c r="I142" s="169"/>
      <c r="J142" s="65"/>
      <c r="K142" s="65"/>
      <c r="L142" s="65"/>
      <c r="M142" s="65"/>
      <c r="P142" s="164"/>
      <c r="Q142" s="185"/>
      <c r="R142" s="65"/>
      <c r="S142" s="65"/>
      <c r="T142" s="65"/>
      <c r="U142" s="65"/>
      <c r="V142" s="165"/>
      <c r="W142" s="165"/>
      <c r="X142" s="165"/>
      <c r="Y142" s="165"/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</row>
    <row r="143" spans="1:35" ht="15.750000" customHeight="1">
      <c r="A143" s="156" t="s">
        <v>116</v>
      </c>
      <c r="B143" s="170"/>
      <c r="C143" s="157"/>
      <c r="D143" s="157"/>
      <c r="E143" s="158">
        <f>F143*120%</f>
        <v>0</v>
      </c>
      <c r="F143" s="158">
        <f>(D143-C143+1)*G143</f>
        <v>0</v>
      </c>
      <c r="G143" s="159">
        <f>IF(OR((H143=""),(H143=5)),N143*40,IF(H143=10,N143*55,"포인트 열 재확인"))</f>
        <v>0</v>
      </c>
      <c r="H143" s="184"/>
      <c r="I143" s="161"/>
      <c r="J143" s="65"/>
      <c r="K143" s="162"/>
      <c r="L143" s="65"/>
      <c r="M143" s="162"/>
      <c r="N143" s="162"/>
      <c r="O143" s="163">
        <f>LEN(K143)</f>
        <v>0</v>
      </c>
      <c r="P143" s="167"/>
      <c r="Q143" s="185"/>
      <c r="R143" s="175"/>
      <c r="S143" s="65"/>
      <c r="T143" s="65"/>
      <c r="U143" s="65"/>
      <c r="V143" s="165"/>
      <c r="W143" s="165"/>
      <c r="X143" s="165"/>
      <c r="Y143" s="165"/>
      <c r="Z143" s="166"/>
      <c r="AA143" s="166"/>
      <c r="AB143" s="166"/>
      <c r="AC143" s="166"/>
      <c r="AD143" s="166"/>
      <c r="AE143" s="166"/>
      <c r="AF143" s="166"/>
      <c r="AG143" s="166"/>
      <c r="AH143" s="166"/>
      <c r="AI143" s="166"/>
    </row>
    <row r="144" spans="1:35" ht="15.750000" customHeight="1">
      <c r="B144" s="170"/>
      <c r="I144" s="162"/>
      <c r="J144" s="65"/>
      <c r="K144" s="162"/>
      <c r="L144" s="65"/>
      <c r="M144" s="162"/>
      <c r="P144" s="164"/>
      <c r="Q144" s="185"/>
      <c r="R144" s="65"/>
      <c r="S144" s="65"/>
      <c r="T144" s="65"/>
      <c r="U144" s="65"/>
      <c r="V144" s="165"/>
      <c r="W144" s="165"/>
      <c r="X144" s="165"/>
      <c r="Y144" s="165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</row>
    <row r="145" spans="1:35" ht="15.750000" customHeight="1">
      <c r="B145" s="170"/>
      <c r="I145" s="162"/>
      <c r="J145" s="65"/>
      <c r="K145" s="162"/>
      <c r="L145" s="65"/>
      <c r="M145" s="162"/>
      <c r="P145" s="167"/>
      <c r="Q145" s="185"/>
      <c r="R145" s="175"/>
      <c r="S145" s="65"/>
      <c r="T145" s="65"/>
      <c r="U145" s="65"/>
      <c r="V145" s="165"/>
      <c r="W145" s="165"/>
      <c r="X145" s="165"/>
      <c r="Y145" s="165"/>
      <c r="Z145" s="166"/>
      <c r="AA145" s="166"/>
      <c r="AB145" s="166"/>
      <c r="AC145" s="166"/>
      <c r="AD145" s="166"/>
      <c r="AE145" s="166"/>
      <c r="AF145" s="166"/>
      <c r="AG145" s="166"/>
      <c r="AH145" s="166"/>
      <c r="AI145" s="166"/>
    </row>
    <row r="146" spans="1:35" ht="15.750000" customHeight="1">
      <c r="B146" s="189"/>
      <c r="I146" s="65"/>
      <c r="J146" s="65"/>
      <c r="K146" s="65"/>
      <c r="L146" s="65"/>
      <c r="M146" s="65"/>
      <c r="P146" s="164"/>
      <c r="Q146" s="185"/>
      <c r="R146" s="65"/>
      <c r="S146" s="65"/>
      <c r="T146" s="65"/>
      <c r="U146" s="65"/>
      <c r="V146" s="165"/>
      <c r="W146" s="165"/>
      <c r="X146" s="165"/>
      <c r="Y146" s="165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</row>
    <row r="147" spans="1:35" ht="15.750000" customHeight="1">
      <c r="B147" s="189"/>
      <c r="I147" s="169"/>
      <c r="J147" s="65"/>
      <c r="K147" s="65"/>
      <c r="L147" s="65"/>
      <c r="M147" s="65"/>
      <c r="P147" s="167"/>
      <c r="Q147" s="185"/>
      <c r="R147" s="175"/>
      <c r="S147" s="65"/>
      <c r="T147" s="65"/>
      <c r="U147" s="65"/>
      <c r="V147" s="165"/>
      <c r="W147" s="165"/>
      <c r="X147" s="165"/>
      <c r="Y147" s="165"/>
      <c r="Z147" s="166"/>
      <c r="AA147" s="166"/>
      <c r="AB147" s="166"/>
      <c r="AC147" s="166"/>
      <c r="AD147" s="166"/>
      <c r="AE147" s="166"/>
      <c r="AF147" s="166"/>
      <c r="AG147" s="166"/>
      <c r="AH147" s="166"/>
      <c r="AI147" s="166"/>
    </row>
    <row r="148" spans="1:35" ht="15.750000" customHeight="1">
      <c r="A148" s="156" t="s">
        <v>116</v>
      </c>
      <c r="B148" s="170"/>
      <c r="C148" s="177"/>
      <c r="D148" s="177"/>
      <c r="E148" s="158">
        <f>F148*120%</f>
        <v>0</v>
      </c>
      <c r="F148" s="158">
        <f>(D148-C148+1)*G148</f>
        <v>0</v>
      </c>
      <c r="G148" s="159">
        <f>IF(OR((H148=""),(H148=5)),N148*40,IF(H148=10,N148*55,"포인트 열 재확인"))</f>
        <v>0</v>
      </c>
      <c r="H148" s="160"/>
      <c r="I148" s="162"/>
      <c r="J148" s="65"/>
      <c r="K148" s="162"/>
      <c r="L148" s="65"/>
      <c r="M148" s="162"/>
      <c r="N148" s="162"/>
      <c r="O148" s="163">
        <f>LEN(K148)</f>
        <v>0</v>
      </c>
      <c r="P148" s="164"/>
      <c r="Q148" s="165"/>
      <c r="R148" s="188"/>
      <c r="S148" s="65"/>
      <c r="T148" s="65"/>
      <c r="U148" s="65"/>
      <c r="V148" s="65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</row>
    <row r="149" spans="1:35" ht="15.750000" customHeight="1">
      <c r="B149" s="170"/>
      <c r="I149" s="162"/>
      <c r="J149" s="65"/>
      <c r="K149" s="162"/>
      <c r="L149" s="65"/>
      <c r="M149" s="162"/>
      <c r="P149" s="167"/>
      <c r="Q149" s="168"/>
      <c r="R149" s="175"/>
      <c r="S149" s="65"/>
      <c r="T149" s="65"/>
      <c r="U149" s="65"/>
      <c r="V149" s="65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  <c r="AH149" s="166"/>
      <c r="AI149" s="166"/>
    </row>
    <row r="150" spans="1:35" ht="15.750000" customHeight="1">
      <c r="B150" s="153"/>
      <c r="I150" s="65"/>
      <c r="J150" s="65"/>
      <c r="K150" s="65"/>
      <c r="L150" s="65"/>
      <c r="M150" s="65"/>
      <c r="P150" s="164"/>
      <c r="Q150" s="165"/>
      <c r="R150" s="65"/>
      <c r="S150" s="65"/>
      <c r="T150" s="65"/>
      <c r="U150" s="65"/>
      <c r="V150" s="65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166"/>
    </row>
    <row r="151" spans="1:35" ht="15.750000" customHeight="1">
      <c r="B151" s="153"/>
      <c r="I151" s="65"/>
      <c r="J151" s="65"/>
      <c r="K151" s="65"/>
      <c r="L151" s="65"/>
      <c r="M151" s="65"/>
      <c r="P151" s="167"/>
      <c r="Q151" s="168"/>
      <c r="R151" s="175"/>
      <c r="S151" s="65"/>
      <c r="T151" s="65"/>
      <c r="U151" s="65"/>
      <c r="V151" s="65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  <c r="AH151" s="166"/>
      <c r="AI151" s="166"/>
    </row>
    <row r="152" spans="1:35" ht="15.750000" customHeight="1">
      <c r="B152" s="153"/>
      <c r="I152" s="169"/>
      <c r="J152" s="65"/>
      <c r="K152" s="65"/>
      <c r="L152" s="65"/>
      <c r="M152" s="65"/>
      <c r="P152" s="164"/>
      <c r="Q152" s="165"/>
      <c r="R152" s="65"/>
      <c r="S152" s="65"/>
      <c r="T152" s="65"/>
      <c r="U152" s="65"/>
      <c r="V152" s="65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  <c r="AI152" s="166"/>
    </row>
    <row r="153" spans="1:35" ht="15.750000" customHeight="1">
      <c r="A153" s="156" t="s">
        <v>116</v>
      </c>
      <c r="B153" s="88"/>
      <c r="C153" s="157"/>
      <c r="D153" s="157"/>
      <c r="E153" s="158">
        <f>F153*120%</f>
        <v>0</v>
      </c>
      <c r="F153" s="158">
        <f>(D153-C153+1)*G153</f>
        <v>0</v>
      </c>
      <c r="G153" s="159">
        <f>IF(OR((H153=""),(H153=5)),N153*40,IF(H153=10,N153*55,"포인트 열 재확인"))</f>
        <v>0</v>
      </c>
      <c r="H153" s="196"/>
      <c r="I153" s="162"/>
      <c r="J153" s="65"/>
      <c r="K153" s="162"/>
      <c r="L153" s="65"/>
      <c r="M153" s="162"/>
      <c r="N153" s="162"/>
      <c r="O153" s="163">
        <f>LEN(K153)</f>
        <v>0</v>
      </c>
      <c r="P153" s="167"/>
      <c r="Q153" s="175"/>
      <c r="R153" s="181"/>
      <c r="S153" s="65"/>
      <c r="T153" s="65"/>
      <c r="U153" s="190"/>
      <c r="V153" s="65"/>
      <c r="W153" s="65"/>
      <c r="X153" s="65"/>
      <c r="Y153" s="65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5.750000" customHeight="1">
      <c r="B154" s="88"/>
      <c r="I154" s="162"/>
      <c r="J154" s="65"/>
      <c r="K154" s="162"/>
      <c r="L154" s="65"/>
      <c r="M154" s="162"/>
      <c r="P154" s="164"/>
      <c r="Q154" s="65"/>
      <c r="R154" s="65"/>
      <c r="S154" s="65"/>
      <c r="T154" s="65"/>
      <c r="U154" s="190"/>
      <c r="V154" s="65"/>
      <c r="W154" s="65"/>
      <c r="X154" s="65"/>
      <c r="Y154" s="65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5.750000" customHeight="1">
      <c r="B155" s="88"/>
      <c r="I155" s="162"/>
      <c r="J155" s="65"/>
      <c r="K155" s="162"/>
      <c r="L155" s="65"/>
      <c r="M155" s="162"/>
      <c r="P155" s="167"/>
      <c r="Q155" s="175"/>
      <c r="R155" s="175"/>
      <c r="S155" s="65"/>
      <c r="T155" s="65"/>
      <c r="U155" s="190"/>
      <c r="V155" s="65"/>
      <c r="W155" s="65"/>
      <c r="X155" s="65"/>
      <c r="Y155" s="65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5.750000" customHeight="1">
      <c r="B156" s="88"/>
      <c r="I156" s="162"/>
      <c r="J156" s="65"/>
      <c r="K156" s="162"/>
      <c r="L156" s="65"/>
      <c r="M156" s="162"/>
      <c r="P156" s="164"/>
      <c r="Q156" s="65"/>
      <c r="R156" s="65"/>
      <c r="S156" s="65"/>
      <c r="T156" s="65"/>
      <c r="U156" s="190"/>
      <c r="V156" s="65"/>
      <c r="W156" s="65"/>
      <c r="X156" s="65"/>
      <c r="Y156" s="65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5.750000" customHeight="1">
      <c r="B157" s="88"/>
      <c r="I157" s="169"/>
      <c r="J157" s="65"/>
      <c r="K157" s="162"/>
      <c r="L157" s="65"/>
      <c r="M157" s="162"/>
      <c r="P157" s="167"/>
      <c r="Q157" s="175"/>
      <c r="R157" s="175"/>
      <c r="S157" s="65"/>
      <c r="T157" s="65"/>
      <c r="U157" s="190"/>
      <c r="V157" s="65"/>
      <c r="W157" s="65"/>
      <c r="X157" s="65"/>
      <c r="Y157" s="65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5.750000" customHeight="1">
      <c r="A158" s="156" t="s">
        <v>116</v>
      </c>
      <c r="B158" s="170"/>
      <c r="C158" s="177"/>
      <c r="D158" s="177"/>
      <c r="E158" s="158">
        <f>F158*120%</f>
        <v>0</v>
      </c>
      <c r="F158" s="158">
        <f>(D158-C158+1)*G158</f>
        <v>0</v>
      </c>
      <c r="G158" s="159">
        <f>IF(OR((H158=""),(H158=5)),N158*40,IF(H158=10,N158*55,"포인트 열 재확인"))</f>
        <v>0</v>
      </c>
      <c r="H158" s="186"/>
      <c r="I158" s="162"/>
      <c r="J158" s="65"/>
      <c r="K158" s="162"/>
      <c r="L158" s="65"/>
      <c r="M158" s="162"/>
      <c r="N158" s="162"/>
      <c r="O158" s="163">
        <f>LEN(K158)</f>
        <v>0</v>
      </c>
      <c r="P158" s="164"/>
      <c r="Q158" s="185"/>
      <c r="R158" s="188"/>
      <c r="S158" s="65"/>
      <c r="T158" s="65"/>
      <c r="U158" s="65"/>
      <c r="V158" s="165"/>
      <c r="W158" s="165"/>
      <c r="X158" s="165"/>
      <c r="Y158" s="165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</row>
    <row r="159" spans="1:35" ht="15.750000" customHeight="1">
      <c r="B159" s="170"/>
      <c r="I159" s="162"/>
      <c r="J159" s="65"/>
      <c r="K159" s="162"/>
      <c r="L159" s="65"/>
      <c r="M159" s="162"/>
      <c r="P159" s="167"/>
      <c r="Q159" s="185"/>
      <c r="R159" s="175"/>
      <c r="S159" s="65"/>
      <c r="T159" s="65"/>
      <c r="U159" s="65"/>
      <c r="V159" s="165"/>
      <c r="W159" s="165"/>
      <c r="X159" s="165"/>
      <c r="Y159" s="165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</row>
    <row r="160" spans="1:35" ht="15.750000" customHeight="1">
      <c r="B160" s="170"/>
      <c r="I160" s="65"/>
      <c r="J160" s="65"/>
      <c r="K160" s="65"/>
      <c r="L160" s="65"/>
      <c r="M160" s="65"/>
      <c r="P160" s="164"/>
      <c r="Q160" s="185"/>
      <c r="R160" s="65"/>
      <c r="S160" s="65"/>
      <c r="T160" s="65"/>
      <c r="U160" s="65"/>
      <c r="V160" s="165"/>
      <c r="W160" s="165"/>
      <c r="X160" s="165"/>
      <c r="Y160" s="165"/>
      <c r="Z160" s="166"/>
      <c r="AA160" s="166"/>
      <c r="AB160" s="166"/>
      <c r="AC160" s="166"/>
      <c r="AD160" s="166"/>
      <c r="AE160" s="166"/>
      <c r="AF160" s="166"/>
      <c r="AG160" s="166"/>
      <c r="AH160" s="166"/>
      <c r="AI160" s="166"/>
    </row>
    <row r="161" spans="1:35" ht="15.750000" customHeight="1">
      <c r="B161" s="189"/>
      <c r="I161" s="65"/>
      <c r="J161" s="65"/>
      <c r="K161" s="65"/>
      <c r="L161" s="65"/>
      <c r="M161" s="65"/>
      <c r="P161" s="167"/>
      <c r="Q161" s="185"/>
      <c r="R161" s="175"/>
      <c r="S161" s="65"/>
      <c r="T161" s="65"/>
      <c r="U161" s="65"/>
      <c r="V161" s="165"/>
      <c r="W161" s="165"/>
      <c r="X161" s="165"/>
      <c r="Y161" s="165"/>
      <c r="Z161" s="166"/>
      <c r="AA161" s="166"/>
      <c r="AB161" s="166"/>
      <c r="AC161" s="166"/>
      <c r="AD161" s="166"/>
      <c r="AE161" s="166"/>
      <c r="AF161" s="166"/>
      <c r="AG161" s="166"/>
      <c r="AH161" s="166"/>
      <c r="AI161" s="166"/>
    </row>
    <row r="162" spans="1:35" ht="15.750000" customHeight="1">
      <c r="B162" s="189"/>
      <c r="I162" s="169"/>
      <c r="J162" s="65"/>
      <c r="K162" s="65"/>
      <c r="L162" s="65"/>
      <c r="M162" s="65"/>
      <c r="P162" s="164"/>
      <c r="Q162" s="185"/>
      <c r="R162" s="65"/>
      <c r="S162" s="65"/>
      <c r="T162" s="65"/>
      <c r="U162" s="65"/>
      <c r="V162" s="165"/>
      <c r="W162" s="165"/>
      <c r="X162" s="165"/>
      <c r="Y162" s="165"/>
      <c r="Z162" s="166"/>
      <c r="AA162" s="166"/>
      <c r="AB162" s="166"/>
      <c r="AC162" s="166"/>
      <c r="AD162" s="166"/>
      <c r="AE162" s="166"/>
      <c r="AF162" s="166"/>
      <c r="AG162" s="166"/>
      <c r="AH162" s="166"/>
      <c r="AI162" s="166"/>
    </row>
    <row r="163" spans="1:35" ht="15.750000" customHeight="1">
      <c r="A163" s="156" t="s">
        <v>116</v>
      </c>
      <c r="B163" s="170"/>
      <c r="C163" s="157"/>
      <c r="D163" s="157"/>
      <c r="E163" s="158">
        <f>F163*120%</f>
        <v>0</v>
      </c>
      <c r="F163" s="158">
        <f>(D163-C163+1)*G163</f>
        <v>0</v>
      </c>
      <c r="G163" s="159">
        <f>IF(OR((H163=""),(H163=5)),N163*40,IF(H163=10,N163*55,"포인트 열 재확인"))</f>
        <v>0</v>
      </c>
      <c r="H163" s="184"/>
      <c r="I163" s="162"/>
      <c r="J163" s="65"/>
      <c r="K163" s="162"/>
      <c r="L163" s="65"/>
      <c r="M163" s="162"/>
      <c r="N163" s="162"/>
      <c r="O163" s="163">
        <f>LEN(K163)</f>
        <v>0</v>
      </c>
      <c r="P163" s="167"/>
      <c r="Q163" s="185"/>
      <c r="R163" s="175"/>
      <c r="S163" s="65"/>
      <c r="T163" s="65"/>
      <c r="U163" s="65"/>
      <c r="V163" s="165"/>
      <c r="W163" s="165"/>
      <c r="X163" s="165"/>
      <c r="Y163" s="165"/>
      <c r="Z163" s="166"/>
      <c r="AA163" s="166"/>
      <c r="AB163" s="166"/>
      <c r="AC163" s="166"/>
      <c r="AD163" s="166"/>
      <c r="AE163" s="166"/>
      <c r="AF163" s="166"/>
      <c r="AG163" s="166"/>
      <c r="AH163" s="166"/>
      <c r="AI163" s="166"/>
    </row>
    <row r="164" spans="1:35" ht="15.750000" customHeight="1">
      <c r="B164" s="170"/>
      <c r="I164" s="65"/>
      <c r="J164" s="65"/>
      <c r="K164" s="65"/>
      <c r="L164" s="65"/>
      <c r="M164" s="65"/>
      <c r="P164" s="164"/>
      <c r="Q164" s="185"/>
      <c r="R164" s="65"/>
      <c r="S164" s="65"/>
      <c r="T164" s="65"/>
      <c r="U164" s="65"/>
      <c r="V164" s="165"/>
      <c r="W164" s="165"/>
      <c r="X164" s="165"/>
      <c r="Y164" s="165"/>
      <c r="Z164" s="166"/>
      <c r="AA164" s="166"/>
      <c r="AB164" s="166"/>
      <c r="AC164" s="166"/>
      <c r="AD164" s="166"/>
      <c r="AE164" s="166"/>
      <c r="AF164" s="166"/>
      <c r="AG164" s="166"/>
      <c r="AH164" s="166"/>
      <c r="AI164" s="166"/>
    </row>
    <row r="165" spans="1:35" ht="15.750000" customHeight="1">
      <c r="B165" s="170"/>
      <c r="I165" s="65"/>
      <c r="J165" s="65"/>
      <c r="K165" s="65"/>
      <c r="L165" s="65"/>
      <c r="M165" s="65"/>
      <c r="P165" s="167"/>
      <c r="Q165" s="185"/>
      <c r="R165" s="175"/>
      <c r="S165" s="65"/>
      <c r="T165" s="65"/>
      <c r="U165" s="65"/>
      <c r="V165" s="165"/>
      <c r="W165" s="165"/>
      <c r="X165" s="165"/>
      <c r="Y165" s="165"/>
      <c r="Z165" s="166"/>
      <c r="AA165" s="166"/>
      <c r="AB165" s="166"/>
      <c r="AC165" s="166"/>
      <c r="AD165" s="166"/>
      <c r="AE165" s="166"/>
      <c r="AF165" s="166"/>
      <c r="AG165" s="166"/>
      <c r="AH165" s="166"/>
      <c r="AI165" s="166"/>
    </row>
    <row r="166" spans="1:35" ht="15.750000" customHeight="1">
      <c r="B166" s="189"/>
      <c r="I166" s="65"/>
      <c r="J166" s="65"/>
      <c r="K166" s="65"/>
      <c r="L166" s="65"/>
      <c r="M166" s="65"/>
      <c r="P166" s="164"/>
      <c r="Q166" s="185"/>
      <c r="R166" s="65"/>
      <c r="S166" s="65"/>
      <c r="T166" s="65"/>
      <c r="U166" s="65"/>
      <c r="V166" s="165"/>
      <c r="W166" s="165"/>
      <c r="X166" s="165"/>
      <c r="Y166" s="165"/>
      <c r="Z166" s="166"/>
      <c r="AA166" s="166"/>
      <c r="AB166" s="166"/>
      <c r="AC166" s="166"/>
      <c r="AD166" s="166"/>
      <c r="AE166" s="166"/>
      <c r="AF166" s="166"/>
      <c r="AG166" s="166"/>
      <c r="AH166" s="166"/>
      <c r="AI166" s="166"/>
    </row>
    <row r="167" spans="1:35" ht="15.750000" customHeight="1">
      <c r="B167" s="189"/>
      <c r="I167" s="169"/>
      <c r="J167" s="65"/>
      <c r="K167" s="65"/>
      <c r="L167" s="65"/>
      <c r="M167" s="65"/>
      <c r="P167" s="167"/>
      <c r="Q167" s="185"/>
      <c r="R167" s="175"/>
      <c r="S167" s="65"/>
      <c r="T167" s="65"/>
      <c r="U167" s="65"/>
      <c r="V167" s="165"/>
      <c r="W167" s="165"/>
      <c r="X167" s="165"/>
      <c r="Y167" s="165"/>
      <c r="Z167" s="166"/>
      <c r="AA167" s="166"/>
      <c r="AB167" s="166"/>
      <c r="AC167" s="166"/>
      <c r="AD167" s="166"/>
      <c r="AE167" s="166"/>
      <c r="AF167" s="166"/>
      <c r="AG167" s="166"/>
      <c r="AH167" s="166"/>
      <c r="AI167" s="166"/>
    </row>
    <row r="168" spans="1:35" ht="15.750000" customHeight="1">
      <c r="A168" s="156" t="s">
        <v>116</v>
      </c>
      <c r="B168" s="170"/>
      <c r="C168" s="177"/>
      <c r="D168" s="177"/>
      <c r="E168" s="158">
        <f>F168*120%</f>
        <v>0</v>
      </c>
      <c r="F168" s="158">
        <f>(D168-C168+1)*G168</f>
        <v>0</v>
      </c>
      <c r="G168" s="159">
        <f>IF(OR((H168=""),(H168=5)),N168*40,IF(H168=10,N168*55,"포인트 열 재확인"))</f>
        <v>0</v>
      </c>
      <c r="H168" s="160"/>
      <c r="I168" s="162"/>
      <c r="J168" s="65"/>
      <c r="K168" s="162"/>
      <c r="L168" s="65"/>
      <c r="M168" s="162"/>
      <c r="N168" s="162"/>
      <c r="O168" s="163">
        <f>LEN(K168)</f>
        <v>0</v>
      </c>
      <c r="P168" s="164"/>
      <c r="Q168" s="165"/>
      <c r="R168" s="65"/>
      <c r="S168" s="65"/>
      <c r="T168" s="65"/>
      <c r="U168" s="65"/>
      <c r="V168" s="65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  <c r="AH168" s="166"/>
      <c r="AI168" s="166"/>
    </row>
    <row r="169" spans="1:35" ht="15.750000" customHeight="1">
      <c r="B169" s="153"/>
      <c r="I169" s="65"/>
      <c r="J169" s="65"/>
      <c r="K169" s="65"/>
      <c r="L169" s="65"/>
      <c r="M169" s="65"/>
      <c r="P169" s="167"/>
      <c r="Q169" s="168"/>
      <c r="R169" s="175"/>
      <c r="S169" s="65"/>
      <c r="T169" s="65"/>
      <c r="U169" s="65"/>
      <c r="V169" s="65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  <c r="AH169" s="166"/>
      <c r="AI169" s="166"/>
    </row>
    <row r="170" spans="1:35" ht="15.750000" customHeight="1">
      <c r="B170" s="153"/>
      <c r="I170" s="65"/>
      <c r="J170" s="65"/>
      <c r="K170" s="65"/>
      <c r="L170" s="65"/>
      <c r="M170" s="65"/>
      <c r="P170" s="164"/>
      <c r="Q170" s="165"/>
      <c r="R170" s="65"/>
      <c r="S170" s="65"/>
      <c r="T170" s="65"/>
      <c r="U170" s="65"/>
      <c r="V170" s="65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  <c r="AH170" s="166"/>
      <c r="AI170" s="166"/>
    </row>
    <row r="171" spans="1:35" ht="15.750000" customHeight="1">
      <c r="B171" s="153"/>
      <c r="I171" s="65"/>
      <c r="J171" s="65"/>
      <c r="K171" s="65"/>
      <c r="L171" s="65"/>
      <c r="M171" s="65"/>
      <c r="P171" s="167"/>
      <c r="Q171" s="168"/>
      <c r="R171" s="175"/>
      <c r="S171" s="65"/>
      <c r="T171" s="65"/>
      <c r="U171" s="65"/>
      <c r="V171" s="65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  <c r="AH171" s="166"/>
      <c r="AI171" s="166"/>
    </row>
    <row r="172" spans="1:35" ht="15.750000" customHeight="1">
      <c r="B172" s="153"/>
      <c r="I172" s="169"/>
      <c r="J172" s="65"/>
      <c r="K172" s="65"/>
      <c r="L172" s="65"/>
      <c r="M172" s="65"/>
      <c r="P172" s="164"/>
      <c r="Q172" s="165"/>
      <c r="R172" s="65"/>
      <c r="S172" s="65"/>
      <c r="T172" s="65"/>
      <c r="U172" s="65"/>
      <c r="V172" s="65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  <c r="AH172" s="166"/>
      <c r="AI172" s="166"/>
    </row>
    <row r="173" spans="1:35" ht="15.750000" customHeight="1">
      <c r="A173" s="156" t="s">
        <v>116</v>
      </c>
      <c r="B173" s="170"/>
      <c r="C173" s="157"/>
      <c r="D173" s="157"/>
      <c r="E173" s="158">
        <f>F173*120%</f>
        <v>0</v>
      </c>
      <c r="F173" s="158">
        <f>(D173-C173+1)*G173</f>
        <v>0</v>
      </c>
      <c r="G173" s="159">
        <f>IF(OR((H173=""),(H173=5)),N173*40,IF(H173=10,N173*55,"포인트 열 재확인"))</f>
        <v>0</v>
      </c>
      <c r="H173" s="184"/>
      <c r="I173" s="162"/>
      <c r="J173" s="65"/>
      <c r="K173" s="162"/>
      <c r="L173" s="65"/>
      <c r="M173" s="162"/>
      <c r="N173" s="162"/>
      <c r="O173" s="163">
        <f>LEN(K173)</f>
        <v>0</v>
      </c>
      <c r="P173" s="167"/>
      <c r="Q173" s="185"/>
      <c r="R173" s="175"/>
      <c r="S173" s="65"/>
      <c r="T173" s="65"/>
      <c r="U173" s="65"/>
      <c r="V173" s="165"/>
      <c r="W173" s="165"/>
      <c r="X173" s="165"/>
      <c r="Y173" s="165"/>
      <c r="Z173" s="166"/>
      <c r="AA173" s="166"/>
      <c r="AB173" s="166"/>
      <c r="AC173" s="166"/>
      <c r="AD173" s="166"/>
      <c r="AE173" s="166"/>
      <c r="AF173" s="166"/>
      <c r="AG173" s="166"/>
      <c r="AH173" s="166"/>
      <c r="AI173" s="166"/>
    </row>
    <row r="174" spans="1:35" ht="15.750000" customHeight="1">
      <c r="B174" s="189"/>
      <c r="I174" s="65"/>
      <c r="J174" s="65"/>
      <c r="K174" s="65"/>
      <c r="L174" s="65"/>
      <c r="M174" s="65"/>
      <c r="P174" s="164"/>
      <c r="Q174" s="185"/>
      <c r="R174" s="65"/>
      <c r="S174" s="65"/>
      <c r="T174" s="65"/>
      <c r="U174" s="65"/>
      <c r="V174" s="165"/>
      <c r="W174" s="165"/>
      <c r="X174" s="165"/>
      <c r="Y174" s="165"/>
      <c r="Z174" s="166"/>
      <c r="AA174" s="166"/>
      <c r="AB174" s="166"/>
      <c r="AC174" s="166"/>
      <c r="AD174" s="166"/>
      <c r="AE174" s="166"/>
      <c r="AF174" s="166"/>
      <c r="AG174" s="166"/>
      <c r="AH174" s="166"/>
      <c r="AI174" s="166"/>
    </row>
    <row r="175" spans="1:35" ht="15.750000" customHeight="1">
      <c r="B175" s="189"/>
      <c r="I175" s="65"/>
      <c r="J175" s="65"/>
      <c r="K175" s="65"/>
      <c r="L175" s="65"/>
      <c r="M175" s="65"/>
      <c r="P175" s="167"/>
      <c r="Q175" s="185"/>
      <c r="R175" s="175"/>
      <c r="S175" s="65"/>
      <c r="T175" s="65"/>
      <c r="U175" s="65"/>
      <c r="V175" s="165"/>
      <c r="W175" s="165"/>
      <c r="X175" s="165"/>
      <c r="Y175" s="165"/>
      <c r="Z175" s="166"/>
      <c r="AA175" s="166"/>
      <c r="AB175" s="166"/>
      <c r="AC175" s="166"/>
      <c r="AD175" s="166"/>
      <c r="AE175" s="166"/>
      <c r="AF175" s="166"/>
      <c r="AG175" s="166"/>
      <c r="AH175" s="166"/>
      <c r="AI175" s="166"/>
    </row>
    <row r="176" spans="1:35" ht="15.750000" customHeight="1">
      <c r="B176" s="189"/>
      <c r="I176" s="65"/>
      <c r="J176" s="65"/>
      <c r="K176" s="65"/>
      <c r="L176" s="65"/>
      <c r="M176" s="65"/>
      <c r="P176" s="164"/>
      <c r="Q176" s="185"/>
      <c r="R176" s="65"/>
      <c r="S176" s="65"/>
      <c r="T176" s="65"/>
      <c r="U176" s="65"/>
      <c r="V176" s="165"/>
      <c r="W176" s="165"/>
      <c r="X176" s="165"/>
      <c r="Y176" s="165"/>
      <c r="Z176" s="166"/>
      <c r="AA176" s="166"/>
      <c r="AB176" s="166"/>
      <c r="AC176" s="166"/>
      <c r="AD176" s="166"/>
      <c r="AE176" s="166"/>
      <c r="AF176" s="166"/>
      <c r="AG176" s="166"/>
      <c r="AH176" s="166"/>
      <c r="AI176" s="166"/>
    </row>
    <row r="177" spans="1:35" ht="15.750000" customHeight="1">
      <c r="B177" s="189"/>
      <c r="I177" s="169"/>
      <c r="J177" s="65"/>
      <c r="K177" s="65"/>
      <c r="L177" s="65"/>
      <c r="M177" s="65"/>
      <c r="P177" s="167"/>
      <c r="Q177" s="185"/>
      <c r="R177" s="175"/>
      <c r="S177" s="65"/>
      <c r="T177" s="65"/>
      <c r="U177" s="65"/>
      <c r="V177" s="165"/>
      <c r="W177" s="165"/>
      <c r="X177" s="165"/>
      <c r="Y177" s="165"/>
      <c r="Z177" s="166"/>
      <c r="AA177" s="166"/>
      <c r="AB177" s="166"/>
      <c r="AC177" s="166"/>
      <c r="AD177" s="166"/>
      <c r="AE177" s="166"/>
      <c r="AF177" s="166"/>
      <c r="AG177" s="166"/>
      <c r="AH177" s="166"/>
      <c r="AI177" s="166"/>
    </row>
    <row r="178" spans="1:35" ht="15.750000" customHeight="1">
      <c r="A178" s="156" t="s">
        <v>116</v>
      </c>
      <c r="B178" s="170"/>
      <c r="C178" s="177"/>
      <c r="D178" s="177"/>
      <c r="E178" s="158">
        <f>F178*120%</f>
        <v>0</v>
      </c>
      <c r="F178" s="158">
        <f>(D178-C178+1)*G178</f>
        <v>0</v>
      </c>
      <c r="G178" s="159">
        <f>IF(OR((H178=""),(H178=5)),N178*40,IF(H178=10,N178*55,"포인트 열 재확인"))</f>
        <v>0</v>
      </c>
      <c r="H178" s="186"/>
      <c r="I178" s="162"/>
      <c r="J178" s="65"/>
      <c r="K178" s="162"/>
      <c r="L178" s="65"/>
      <c r="M178" s="162"/>
      <c r="N178" s="162"/>
      <c r="O178" s="163">
        <f>LEN(K178)</f>
        <v>0</v>
      </c>
      <c r="P178" s="164"/>
      <c r="Q178" s="185"/>
      <c r="R178" s="65"/>
      <c r="S178" s="65"/>
      <c r="T178" s="65"/>
      <c r="U178" s="65"/>
      <c r="V178" s="165"/>
      <c r="W178" s="165"/>
      <c r="X178" s="165"/>
      <c r="Y178" s="165"/>
      <c r="Z178" s="166"/>
      <c r="AA178" s="166"/>
      <c r="AB178" s="166"/>
      <c r="AC178" s="166"/>
      <c r="AD178" s="166"/>
      <c r="AE178" s="166"/>
      <c r="AF178" s="166"/>
      <c r="AG178" s="166"/>
      <c r="AH178" s="166"/>
      <c r="AI178" s="166"/>
    </row>
    <row r="179" spans="1:35" ht="15.750000" customHeight="1">
      <c r="B179" s="170"/>
      <c r="I179" s="65"/>
      <c r="J179" s="65"/>
      <c r="K179" s="65"/>
      <c r="L179" s="65"/>
      <c r="M179" s="65"/>
      <c r="P179" s="167"/>
      <c r="Q179" s="185"/>
      <c r="R179" s="175"/>
      <c r="S179" s="65"/>
      <c r="T179" s="65"/>
      <c r="U179" s="65"/>
      <c r="V179" s="165"/>
      <c r="W179" s="165"/>
      <c r="X179" s="165"/>
      <c r="Y179" s="165"/>
      <c r="Z179" s="166"/>
      <c r="AA179" s="166"/>
      <c r="AB179" s="166"/>
      <c r="AC179" s="166"/>
      <c r="AD179" s="166"/>
      <c r="AE179" s="166"/>
      <c r="AF179" s="166"/>
      <c r="AG179" s="166"/>
      <c r="AH179" s="166"/>
      <c r="AI179" s="166"/>
    </row>
    <row r="180" spans="1:35" ht="15.750000" customHeight="1">
      <c r="B180" s="170"/>
      <c r="I180" s="65"/>
      <c r="J180" s="65"/>
      <c r="K180" s="65"/>
      <c r="L180" s="65"/>
      <c r="M180" s="65"/>
      <c r="P180" s="164"/>
      <c r="Q180" s="185"/>
      <c r="R180" s="65"/>
      <c r="S180" s="65"/>
      <c r="T180" s="65"/>
      <c r="U180" s="65"/>
      <c r="V180" s="165"/>
      <c r="W180" s="165"/>
      <c r="X180" s="165"/>
      <c r="Y180" s="165"/>
      <c r="Z180" s="166"/>
      <c r="AA180" s="166"/>
      <c r="AB180" s="166"/>
      <c r="AC180" s="166"/>
      <c r="AD180" s="166"/>
      <c r="AE180" s="166"/>
      <c r="AF180" s="166"/>
      <c r="AG180" s="166"/>
      <c r="AH180" s="166"/>
      <c r="AI180" s="166"/>
    </row>
    <row r="181" spans="1:35" ht="15.750000" customHeight="1">
      <c r="B181" s="189"/>
      <c r="I181" s="65"/>
      <c r="J181" s="65"/>
      <c r="K181" s="65"/>
      <c r="L181" s="65"/>
      <c r="M181" s="65"/>
      <c r="P181" s="167"/>
      <c r="Q181" s="185"/>
      <c r="R181" s="175"/>
      <c r="S181" s="65"/>
      <c r="T181" s="65"/>
      <c r="U181" s="65"/>
      <c r="V181" s="165"/>
      <c r="W181" s="165"/>
      <c r="X181" s="165"/>
      <c r="Y181" s="165"/>
      <c r="Z181" s="166"/>
      <c r="AA181" s="166"/>
      <c r="AB181" s="166"/>
      <c r="AC181" s="166"/>
      <c r="AD181" s="166"/>
      <c r="AE181" s="166"/>
      <c r="AF181" s="166"/>
      <c r="AG181" s="166"/>
      <c r="AH181" s="166"/>
      <c r="AI181" s="166"/>
    </row>
    <row r="182" spans="1:35" ht="15.750000" customHeight="1">
      <c r="B182" s="189"/>
      <c r="I182" s="169"/>
      <c r="J182" s="65"/>
      <c r="K182" s="65"/>
      <c r="L182" s="65"/>
      <c r="M182" s="65"/>
      <c r="P182" s="164"/>
      <c r="Q182" s="185"/>
      <c r="R182" s="65"/>
      <c r="S182" s="65"/>
      <c r="T182" s="65"/>
      <c r="U182" s="65"/>
      <c r="V182" s="165"/>
      <c r="W182" s="165"/>
      <c r="X182" s="165"/>
      <c r="Y182" s="165"/>
      <c r="Z182" s="166"/>
      <c r="AA182" s="166"/>
      <c r="AB182" s="166"/>
      <c r="AC182" s="166"/>
      <c r="AD182" s="166"/>
      <c r="AE182" s="166"/>
      <c r="AF182" s="166"/>
      <c r="AG182" s="166"/>
      <c r="AH182" s="166"/>
      <c r="AI182" s="166"/>
    </row>
    <row r="183" spans="1:35" ht="15.750000" customHeight="1">
      <c r="A183" s="156" t="s">
        <v>116</v>
      </c>
      <c r="B183" s="170"/>
      <c r="C183" s="157"/>
      <c r="D183" s="157"/>
      <c r="E183" s="158">
        <f>F183*120%</f>
        <v>0</v>
      </c>
      <c r="F183" s="158">
        <f>(D183-C183+1)*G183</f>
        <v>0</v>
      </c>
      <c r="G183" s="159">
        <f>IF(OR((H183=""),(H183=5)),N183*40,IF(H183=10,N183*55,"포인트 열 재확인"))</f>
        <v>0</v>
      </c>
      <c r="H183" s="171"/>
      <c r="I183" s="162"/>
      <c r="J183" s="65"/>
      <c r="K183" s="162"/>
      <c r="L183" s="65"/>
      <c r="M183" s="162"/>
      <c r="N183" s="162"/>
      <c r="O183" s="163">
        <f>LEN(K183)</f>
        <v>0</v>
      </c>
      <c r="P183" s="167"/>
      <c r="Q183" s="168"/>
      <c r="R183" s="175"/>
      <c r="S183" s="65"/>
      <c r="T183" s="65"/>
      <c r="U183" s="65"/>
      <c r="V183" s="65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  <c r="AH183" s="166"/>
      <c r="AI183" s="166"/>
    </row>
    <row r="184" spans="1:35" ht="15.750000" customHeight="1">
      <c r="B184" s="153"/>
      <c r="I184" s="65"/>
      <c r="J184" s="65"/>
      <c r="K184" s="65"/>
      <c r="L184" s="65"/>
      <c r="M184" s="65"/>
      <c r="P184" s="164"/>
      <c r="Q184" s="165"/>
      <c r="R184" s="65"/>
      <c r="S184" s="65"/>
      <c r="T184" s="65"/>
      <c r="U184" s="65"/>
      <c r="V184" s="65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  <c r="AH184" s="166"/>
      <c r="AI184" s="166"/>
    </row>
    <row r="185" spans="1:35" ht="15.750000" customHeight="1">
      <c r="B185" s="153"/>
      <c r="I185" s="65"/>
      <c r="J185" s="65"/>
      <c r="K185" s="65"/>
      <c r="L185" s="65"/>
      <c r="M185" s="65"/>
      <c r="P185" s="167"/>
      <c r="Q185" s="168"/>
      <c r="R185" s="175"/>
      <c r="S185" s="65"/>
      <c r="T185" s="65"/>
      <c r="U185" s="65"/>
      <c r="V185" s="65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  <c r="AH185" s="166"/>
      <c r="AI185" s="166"/>
    </row>
    <row r="186" spans="1:35" ht="15.750000" customHeight="1">
      <c r="B186" s="153"/>
      <c r="I186" s="65"/>
      <c r="J186" s="65"/>
      <c r="K186" s="65"/>
      <c r="L186" s="65"/>
      <c r="M186" s="65"/>
      <c r="P186" s="164"/>
      <c r="Q186" s="165"/>
      <c r="R186" s="65"/>
      <c r="S186" s="65"/>
      <c r="T186" s="65"/>
      <c r="U186" s="65"/>
      <c r="V186" s="65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  <c r="AI186" s="166"/>
    </row>
    <row r="187" spans="1:35" ht="15.750000" customHeight="1">
      <c r="B187" s="153"/>
      <c r="I187" s="169"/>
      <c r="J187" s="65"/>
      <c r="K187" s="65"/>
      <c r="L187" s="65"/>
      <c r="M187" s="65"/>
      <c r="P187" s="167"/>
      <c r="Q187" s="168"/>
      <c r="R187" s="175"/>
      <c r="S187" s="65"/>
      <c r="T187" s="65"/>
      <c r="U187" s="65"/>
      <c r="V187" s="65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  <c r="AH187" s="166"/>
      <c r="AI187" s="166"/>
    </row>
    <row r="188" spans="1:35" ht="15.750000" customHeight="1">
      <c r="A188" s="156" t="s">
        <v>116</v>
      </c>
      <c r="B188" s="170"/>
      <c r="C188" s="177"/>
      <c r="D188" s="177"/>
      <c r="E188" s="158">
        <f>F188*120%</f>
        <v>0</v>
      </c>
      <c r="F188" s="158">
        <f>(D188-C188+1)*G188</f>
        <v>0</v>
      </c>
      <c r="G188" s="159">
        <f>IF(OR((H188=""),(H188=5)),N188*40,IF(H188=10,N188*55,"포인트 열 재확인"))</f>
        <v>0</v>
      </c>
      <c r="H188" s="160"/>
      <c r="I188" s="162"/>
      <c r="J188" s="65"/>
      <c r="K188" s="162"/>
      <c r="L188" s="65"/>
      <c r="M188" s="162"/>
      <c r="N188" s="162"/>
      <c r="O188" s="163">
        <f>LEN(K188)</f>
        <v>0</v>
      </c>
      <c r="P188" s="164"/>
      <c r="Q188" s="165"/>
      <c r="R188" s="65"/>
      <c r="S188" s="65"/>
      <c r="T188" s="65"/>
      <c r="U188" s="65"/>
      <c r="V188" s="65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  <c r="AH188" s="166"/>
      <c r="AI188" s="166"/>
    </row>
    <row r="189" spans="1:35" ht="15.750000" customHeight="1">
      <c r="B189" s="153"/>
      <c r="I189" s="65"/>
      <c r="J189" s="65"/>
      <c r="K189" s="65"/>
      <c r="L189" s="65"/>
      <c r="M189" s="65"/>
      <c r="P189" s="167"/>
      <c r="Q189" s="168"/>
      <c r="R189" s="175"/>
      <c r="S189" s="65"/>
      <c r="T189" s="65"/>
      <c r="U189" s="65"/>
      <c r="V189" s="65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  <c r="AH189" s="166"/>
      <c r="AI189" s="166"/>
    </row>
    <row r="190" spans="1:35" ht="15.750000" customHeight="1">
      <c r="B190" s="153"/>
      <c r="I190" s="65"/>
      <c r="J190" s="65"/>
      <c r="K190" s="65"/>
      <c r="L190" s="65"/>
      <c r="M190" s="65"/>
      <c r="P190" s="164"/>
      <c r="Q190" s="165"/>
      <c r="R190" s="65"/>
      <c r="S190" s="65"/>
      <c r="T190" s="65"/>
      <c r="U190" s="65"/>
      <c r="V190" s="65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  <c r="AH190" s="166"/>
      <c r="AI190" s="166"/>
    </row>
    <row r="191" spans="1:35" ht="15.750000" customHeight="1">
      <c r="B191" s="153"/>
      <c r="I191" s="65"/>
      <c r="J191" s="65"/>
      <c r="K191" s="65"/>
      <c r="L191" s="65"/>
      <c r="M191" s="65"/>
      <c r="P191" s="167"/>
      <c r="Q191" s="168"/>
      <c r="R191" s="175"/>
      <c r="S191" s="65"/>
      <c r="T191" s="65"/>
      <c r="U191" s="65"/>
      <c r="V191" s="65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  <c r="AH191" s="166"/>
      <c r="AI191" s="166"/>
    </row>
    <row r="192" spans="1:35" ht="15.750000" customHeight="1">
      <c r="B192" s="153"/>
      <c r="I192" s="169"/>
      <c r="J192" s="65"/>
      <c r="K192" s="65"/>
      <c r="L192" s="65"/>
      <c r="M192" s="65"/>
      <c r="P192" s="164"/>
      <c r="Q192" s="165"/>
      <c r="R192" s="65"/>
      <c r="S192" s="65"/>
      <c r="T192" s="65"/>
      <c r="U192" s="65"/>
      <c r="V192" s="65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  <c r="AH192" s="166"/>
      <c r="AI192" s="166"/>
    </row>
    <row r="193" spans="1:35" ht="15.750000" customHeight="1">
      <c r="A193" s="156" t="s">
        <v>116</v>
      </c>
      <c r="B193" s="170"/>
      <c r="C193" s="157"/>
      <c r="D193" s="157"/>
      <c r="E193" s="158">
        <f>F193*120%</f>
        <v>0</v>
      </c>
      <c r="F193" s="158">
        <f>(D193-C193+1)*G193</f>
        <v>0</v>
      </c>
      <c r="G193" s="159">
        <f>IF(OR((H193=""),(H193=5)),N193*40,IF(H193=10,N193*55,"포인트 열 재확인"))</f>
        <v>0</v>
      </c>
      <c r="H193" s="184"/>
      <c r="I193" s="162"/>
      <c r="J193" s="65"/>
      <c r="K193" s="162"/>
      <c r="L193" s="65"/>
      <c r="M193" s="162"/>
      <c r="N193" s="162"/>
      <c r="O193" s="163">
        <f>LEN(K193)</f>
        <v>0</v>
      </c>
      <c r="P193" s="167"/>
      <c r="Q193" s="185"/>
      <c r="R193" s="175"/>
      <c r="S193" s="65"/>
      <c r="T193" s="65"/>
      <c r="U193" s="65"/>
      <c r="V193" s="165"/>
      <c r="W193" s="165"/>
      <c r="X193" s="165"/>
      <c r="Y193" s="165"/>
      <c r="Z193" s="166"/>
      <c r="AA193" s="166"/>
      <c r="AB193" s="166"/>
      <c r="AC193" s="166"/>
      <c r="AD193" s="166"/>
      <c r="AE193" s="166"/>
      <c r="AF193" s="166"/>
      <c r="AG193" s="166"/>
      <c r="AH193" s="166"/>
      <c r="AI193" s="166"/>
    </row>
    <row r="194" spans="1:35" ht="15.750000" customHeight="1">
      <c r="B194" s="189"/>
      <c r="I194" s="65"/>
      <c r="J194" s="65"/>
      <c r="K194" s="65"/>
      <c r="L194" s="65"/>
      <c r="M194" s="65"/>
      <c r="P194" s="164"/>
      <c r="Q194" s="185"/>
      <c r="R194" s="65"/>
      <c r="S194" s="65"/>
      <c r="T194" s="65"/>
      <c r="U194" s="65"/>
      <c r="V194" s="165"/>
      <c r="W194" s="165"/>
      <c r="X194" s="165"/>
      <c r="Y194" s="165"/>
      <c r="Z194" s="166"/>
      <c r="AA194" s="166"/>
      <c r="AB194" s="166"/>
      <c r="AC194" s="166"/>
      <c r="AD194" s="166"/>
      <c r="AE194" s="166"/>
      <c r="AF194" s="166"/>
      <c r="AG194" s="166"/>
      <c r="AH194" s="166"/>
      <c r="AI194" s="166"/>
    </row>
    <row r="195" spans="1:35" ht="15.750000" customHeight="1">
      <c r="B195" s="189"/>
      <c r="I195" s="65"/>
      <c r="J195" s="65"/>
      <c r="K195" s="65"/>
      <c r="L195" s="65"/>
      <c r="M195" s="65"/>
      <c r="P195" s="167"/>
      <c r="Q195" s="185"/>
      <c r="R195" s="175"/>
      <c r="S195" s="65"/>
      <c r="T195" s="65"/>
      <c r="U195" s="65"/>
      <c r="V195" s="165"/>
      <c r="W195" s="165"/>
      <c r="X195" s="165"/>
      <c r="Y195" s="165"/>
      <c r="Z195" s="166"/>
      <c r="AA195" s="166"/>
      <c r="AB195" s="166"/>
      <c r="AC195" s="166"/>
      <c r="AD195" s="166"/>
      <c r="AE195" s="166"/>
      <c r="AF195" s="166"/>
      <c r="AG195" s="166"/>
      <c r="AH195" s="166"/>
      <c r="AI195" s="166"/>
    </row>
    <row r="196" spans="1:35" ht="15.750000" customHeight="1">
      <c r="B196" s="189"/>
      <c r="I196" s="65"/>
      <c r="J196" s="65"/>
      <c r="K196" s="65"/>
      <c r="L196" s="65"/>
      <c r="M196" s="65"/>
      <c r="P196" s="164"/>
      <c r="Q196" s="185"/>
      <c r="R196" s="65"/>
      <c r="S196" s="65"/>
      <c r="T196" s="65"/>
      <c r="U196" s="65"/>
      <c r="V196" s="165"/>
      <c r="W196" s="165"/>
      <c r="X196" s="165"/>
      <c r="Y196" s="165"/>
      <c r="Z196" s="166"/>
      <c r="AA196" s="166"/>
      <c r="AB196" s="166"/>
      <c r="AC196" s="166"/>
      <c r="AD196" s="166"/>
      <c r="AE196" s="166"/>
      <c r="AF196" s="166"/>
      <c r="AG196" s="166"/>
      <c r="AH196" s="166"/>
      <c r="AI196" s="166"/>
    </row>
    <row r="197" spans="1:35" ht="15.750000" customHeight="1">
      <c r="B197" s="189"/>
      <c r="I197" s="169"/>
      <c r="J197" s="65"/>
      <c r="K197" s="65"/>
      <c r="L197" s="65"/>
      <c r="M197" s="65"/>
      <c r="P197" s="167"/>
      <c r="Q197" s="185"/>
      <c r="R197" s="175"/>
      <c r="S197" s="65"/>
      <c r="T197" s="65"/>
      <c r="U197" s="65"/>
      <c r="V197" s="165"/>
      <c r="W197" s="165"/>
      <c r="X197" s="165"/>
      <c r="Y197" s="165"/>
      <c r="Z197" s="166"/>
      <c r="AA197" s="166"/>
      <c r="AB197" s="166"/>
      <c r="AC197" s="166"/>
      <c r="AD197" s="166"/>
      <c r="AE197" s="166"/>
      <c r="AF197" s="166"/>
      <c r="AG197" s="166"/>
      <c r="AH197" s="166"/>
      <c r="AI197" s="166"/>
    </row>
    <row r="198" spans="1:35" ht="15.750000" customHeight="1">
      <c r="A198" s="156" t="s">
        <v>116</v>
      </c>
      <c r="B198" s="170"/>
      <c r="C198" s="177"/>
      <c r="D198" s="177"/>
      <c r="E198" s="158">
        <f>F198*120%</f>
        <v>0</v>
      </c>
      <c r="F198" s="158">
        <f>(D198-C198+1)*G198</f>
        <v>0</v>
      </c>
      <c r="G198" s="159">
        <f>IF(OR((H198=""),(H198=5)),N198*40,IF(H198=10,N198*55,"포인트 열 재확인"))</f>
        <v>0</v>
      </c>
      <c r="H198" s="186"/>
      <c r="I198" s="162"/>
      <c r="J198" s="65"/>
      <c r="K198" s="162"/>
      <c r="L198" s="65"/>
      <c r="M198" s="162"/>
      <c r="N198" s="162"/>
      <c r="O198" s="163">
        <f>LEN(K198)</f>
        <v>0</v>
      </c>
      <c r="P198" s="164"/>
      <c r="Q198" s="185"/>
      <c r="R198" s="188"/>
      <c r="S198" s="65"/>
      <c r="T198" s="65"/>
      <c r="U198" s="13"/>
      <c r="V198" s="165"/>
      <c r="W198" s="165"/>
      <c r="X198" s="165"/>
      <c r="Y198" s="165"/>
      <c r="Z198" s="166"/>
      <c r="AA198" s="166"/>
      <c r="AB198" s="166"/>
      <c r="AC198" s="166"/>
      <c r="AD198" s="166"/>
      <c r="AE198" s="166"/>
      <c r="AF198" s="166"/>
      <c r="AG198" s="166"/>
      <c r="AH198" s="166"/>
      <c r="AI198" s="166"/>
    </row>
    <row r="199" spans="1:35" ht="15.750000" customHeight="1">
      <c r="B199" s="170"/>
      <c r="I199" s="162"/>
      <c r="J199" s="65"/>
      <c r="K199" s="162"/>
      <c r="L199" s="65"/>
      <c r="M199" s="162"/>
      <c r="P199" s="167"/>
      <c r="Q199" s="185"/>
      <c r="R199" s="175"/>
      <c r="S199" s="65"/>
      <c r="T199" s="65"/>
      <c r="U199" s="13"/>
      <c r="V199" s="165"/>
      <c r="W199" s="165"/>
      <c r="X199" s="165"/>
      <c r="Y199" s="165"/>
      <c r="Z199" s="166"/>
      <c r="AA199" s="166"/>
      <c r="AB199" s="166"/>
      <c r="AC199" s="166"/>
      <c r="AD199" s="166"/>
      <c r="AE199" s="166"/>
      <c r="AF199" s="166"/>
      <c r="AG199" s="166"/>
      <c r="AH199" s="166"/>
      <c r="AI199" s="166"/>
    </row>
    <row r="200" spans="1:35" ht="15.750000" customHeight="1">
      <c r="B200" s="170"/>
      <c r="I200" s="162"/>
      <c r="J200" s="65"/>
      <c r="K200" s="162"/>
      <c r="L200" s="65"/>
      <c r="M200" s="162"/>
      <c r="P200" s="164"/>
      <c r="Q200" s="185"/>
      <c r="R200" s="65"/>
      <c r="S200" s="65"/>
      <c r="T200" s="65"/>
      <c r="U200" s="13"/>
      <c r="V200" s="165"/>
      <c r="W200" s="165"/>
      <c r="X200" s="165"/>
      <c r="Y200" s="165"/>
      <c r="Z200" s="166"/>
      <c r="AA200" s="166"/>
      <c r="AB200" s="166"/>
      <c r="AC200" s="166"/>
      <c r="AD200" s="166"/>
      <c r="AE200" s="166"/>
      <c r="AF200" s="166"/>
      <c r="AG200" s="166"/>
      <c r="AH200" s="166"/>
      <c r="AI200" s="166"/>
    </row>
    <row r="201" spans="1:35" ht="15.750000" customHeight="1">
      <c r="B201" s="170"/>
      <c r="I201" s="162"/>
      <c r="J201" s="65"/>
      <c r="K201" s="162"/>
      <c r="L201" s="65"/>
      <c r="M201" s="162"/>
      <c r="P201" s="167"/>
      <c r="Q201" s="185"/>
      <c r="R201" s="175"/>
      <c r="S201" s="65"/>
      <c r="T201" s="65"/>
      <c r="U201" s="13"/>
      <c r="V201" s="165"/>
      <c r="W201" s="165"/>
      <c r="X201" s="165"/>
      <c r="Y201" s="165"/>
      <c r="Z201" s="166"/>
      <c r="AA201" s="166"/>
      <c r="AB201" s="166"/>
      <c r="AC201" s="166"/>
      <c r="AD201" s="166"/>
      <c r="AE201" s="166"/>
      <c r="AF201" s="166"/>
      <c r="AG201" s="166"/>
      <c r="AH201" s="166"/>
      <c r="AI201" s="166"/>
    </row>
    <row r="202" spans="1:35" ht="15.750000" customHeight="1">
      <c r="B202" s="170"/>
      <c r="I202" s="162"/>
      <c r="J202" s="65"/>
      <c r="K202" s="162"/>
      <c r="L202" s="65"/>
      <c r="M202" s="162"/>
      <c r="P202" s="164"/>
      <c r="Q202" s="185"/>
      <c r="R202" s="65"/>
      <c r="S202" s="65"/>
      <c r="T202" s="65"/>
      <c r="U202" s="13"/>
      <c r="V202" s="165"/>
      <c r="W202" s="165"/>
      <c r="X202" s="165"/>
      <c r="Y202" s="165"/>
      <c r="Z202" s="166"/>
      <c r="AA202" s="166"/>
      <c r="AB202" s="166"/>
      <c r="AC202" s="166"/>
      <c r="AD202" s="166"/>
      <c r="AE202" s="166"/>
      <c r="AF202" s="166"/>
      <c r="AG202" s="166"/>
      <c r="AH202" s="166"/>
      <c r="AI202" s="166"/>
    </row>
    <row r="203" spans="1:35" ht="15.750000" customHeight="1">
      <c r="A203" s="156" t="s">
        <v>116</v>
      </c>
      <c r="B203" s="170"/>
      <c r="C203" s="157"/>
      <c r="D203" s="157"/>
      <c r="E203" s="158">
        <f>F203*120%</f>
        <v>0</v>
      </c>
      <c r="F203" s="158">
        <f>(D203-C203+1)*G203</f>
        <v>0</v>
      </c>
      <c r="G203" s="159">
        <f>IF(OR((H203=""),(H203=5)),N203*40,IF(H203=10,N203*55,"포인트 열 재확인"))</f>
        <v>0</v>
      </c>
      <c r="H203" s="197"/>
      <c r="I203" s="161"/>
      <c r="J203" s="65"/>
      <c r="K203" s="162"/>
      <c r="L203" s="65"/>
      <c r="M203" s="162"/>
      <c r="N203" s="162"/>
      <c r="O203" s="163">
        <f>LEN(K203)</f>
        <v>0</v>
      </c>
      <c r="P203" s="167"/>
      <c r="Q203" s="168"/>
      <c r="R203" s="181"/>
      <c r="S203" s="65"/>
      <c r="T203" s="65"/>
      <c r="U203" s="65"/>
      <c r="V203" s="65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  <c r="AH203" s="166"/>
      <c r="AI203" s="166"/>
    </row>
    <row r="204" spans="1:35" ht="15.750000" customHeight="1">
      <c r="B204" s="170"/>
      <c r="I204" s="162"/>
      <c r="J204" s="65"/>
      <c r="K204" s="162"/>
      <c r="L204" s="65"/>
      <c r="M204" s="162"/>
      <c r="P204" s="164"/>
      <c r="Q204" s="165"/>
      <c r="R204" s="65"/>
      <c r="S204" s="65"/>
      <c r="T204" s="65"/>
      <c r="U204" s="65"/>
      <c r="V204" s="65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  <c r="AH204" s="166"/>
      <c r="AI204" s="166"/>
    </row>
    <row r="205" spans="1:35" ht="15.750000" customHeight="1">
      <c r="B205" s="170"/>
      <c r="I205" s="162"/>
      <c r="J205" s="65"/>
      <c r="K205" s="162"/>
      <c r="L205" s="65"/>
      <c r="M205" s="162"/>
      <c r="P205" s="167"/>
      <c r="Q205" s="168"/>
      <c r="R205" s="175"/>
      <c r="S205" s="65"/>
      <c r="T205" s="65"/>
      <c r="U205" s="65"/>
      <c r="V205" s="65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  <c r="AH205" s="166"/>
      <c r="AI205" s="166"/>
    </row>
    <row r="206" spans="1:35" ht="15.750000" customHeight="1">
      <c r="B206" s="170"/>
      <c r="I206" s="162"/>
      <c r="J206" s="65"/>
      <c r="K206" s="162"/>
      <c r="L206" s="65"/>
      <c r="M206" s="162"/>
      <c r="P206" s="164"/>
      <c r="Q206" s="165"/>
      <c r="R206" s="65"/>
      <c r="S206" s="65"/>
      <c r="T206" s="65"/>
      <c r="U206" s="65"/>
      <c r="V206" s="65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  <c r="AI206" s="166"/>
    </row>
    <row r="207" spans="1:35" ht="15.750000" customHeight="1">
      <c r="B207" s="170"/>
      <c r="I207" s="169"/>
      <c r="J207" s="65"/>
      <c r="K207" s="162"/>
      <c r="L207" s="65"/>
      <c r="M207" s="162"/>
      <c r="P207" s="167"/>
      <c r="Q207" s="168"/>
      <c r="R207" s="175"/>
      <c r="S207" s="65"/>
      <c r="T207" s="65"/>
      <c r="U207" s="65"/>
      <c r="V207" s="65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  <c r="AH207" s="166"/>
      <c r="AI207" s="166"/>
    </row>
    <row r="208" spans="1:35" ht="15.750000" customHeight="1">
      <c r="A208" s="156" t="s">
        <v>116</v>
      </c>
      <c r="B208" s="170"/>
      <c r="C208" s="177"/>
      <c r="D208" s="177"/>
      <c r="E208" s="158">
        <f>F208*120%</f>
        <v>0</v>
      </c>
      <c r="F208" s="158">
        <f>(D208-C208+1)*G208</f>
        <v>0</v>
      </c>
      <c r="G208" s="159">
        <f>IF(OR((H208=""),(H208=5)),N208*40,IF(H208=10,N208*55,"포인트 열 재확인"))</f>
        <v>0</v>
      </c>
      <c r="H208" s="186"/>
      <c r="I208" s="162"/>
      <c r="J208" s="65"/>
      <c r="K208" s="162"/>
      <c r="L208" s="65"/>
      <c r="M208" s="162"/>
      <c r="N208" s="162"/>
      <c r="O208" s="163">
        <f>LEN(K208)</f>
        <v>0</v>
      </c>
      <c r="P208" s="164"/>
      <c r="Q208" s="185"/>
      <c r="R208" s="65"/>
      <c r="S208" s="65"/>
      <c r="T208" s="65"/>
      <c r="U208" s="65"/>
      <c r="V208" s="165"/>
      <c r="W208" s="165"/>
      <c r="X208" s="165"/>
      <c r="Y208" s="165"/>
      <c r="Z208" s="166"/>
      <c r="AA208" s="166"/>
      <c r="AB208" s="166"/>
      <c r="AC208" s="166"/>
      <c r="AD208" s="166"/>
      <c r="AE208" s="166"/>
      <c r="AF208" s="166"/>
      <c r="AG208" s="166"/>
      <c r="AH208" s="166"/>
      <c r="AI208" s="166"/>
    </row>
    <row r="209" spans="1:35" ht="15.750000" customHeight="1">
      <c r="B209" s="170"/>
      <c r="I209" s="162"/>
      <c r="J209" s="65"/>
      <c r="K209" s="162"/>
      <c r="L209" s="65"/>
      <c r="M209" s="162"/>
      <c r="P209" s="167"/>
      <c r="Q209" s="185"/>
      <c r="R209" s="175"/>
      <c r="S209" s="65"/>
      <c r="T209" s="65"/>
      <c r="U209" s="65"/>
      <c r="V209" s="165"/>
      <c r="W209" s="165"/>
      <c r="X209" s="165"/>
      <c r="Y209" s="165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</row>
    <row r="210" spans="1:35" ht="15.750000" customHeight="1">
      <c r="B210" s="170"/>
      <c r="I210" s="162"/>
      <c r="J210" s="65"/>
      <c r="K210" s="162"/>
      <c r="L210" s="65"/>
      <c r="M210" s="162"/>
      <c r="P210" s="164"/>
      <c r="Q210" s="185"/>
      <c r="R210" s="65"/>
      <c r="S210" s="65"/>
      <c r="T210" s="65"/>
      <c r="U210" s="65"/>
      <c r="V210" s="165"/>
      <c r="W210" s="165"/>
      <c r="X210" s="165"/>
      <c r="Y210" s="165"/>
      <c r="Z210" s="166"/>
      <c r="AA210" s="166"/>
      <c r="AB210" s="166"/>
      <c r="AC210" s="166"/>
      <c r="AD210" s="166"/>
      <c r="AE210" s="166"/>
      <c r="AF210" s="166"/>
      <c r="AG210" s="166"/>
      <c r="AH210" s="166"/>
      <c r="AI210" s="166"/>
    </row>
    <row r="211" spans="1:35" ht="15.750000" customHeight="1">
      <c r="B211" s="189"/>
      <c r="I211" s="65"/>
      <c r="J211" s="65"/>
      <c r="K211" s="65"/>
      <c r="L211" s="65"/>
      <c r="M211" s="65"/>
      <c r="P211" s="167"/>
      <c r="Q211" s="185"/>
      <c r="R211" s="175"/>
      <c r="S211" s="65"/>
      <c r="T211" s="65"/>
      <c r="U211" s="65"/>
      <c r="V211" s="165"/>
      <c r="W211" s="165"/>
      <c r="X211" s="165"/>
      <c r="Y211" s="165"/>
      <c r="Z211" s="166"/>
      <c r="AA211" s="166"/>
      <c r="AB211" s="166"/>
      <c r="AC211" s="166"/>
      <c r="AD211" s="166"/>
      <c r="AE211" s="166"/>
      <c r="AF211" s="166"/>
      <c r="AG211" s="166"/>
      <c r="AH211" s="166"/>
      <c r="AI211" s="166"/>
    </row>
    <row r="212" spans="1:35" ht="15.750000" customHeight="1">
      <c r="B212" s="189"/>
      <c r="I212" s="65"/>
      <c r="J212" s="65"/>
      <c r="K212" s="65"/>
      <c r="L212" s="65"/>
      <c r="M212" s="65"/>
      <c r="P212" s="164"/>
      <c r="Q212" s="185"/>
      <c r="R212" s="65"/>
      <c r="S212" s="65"/>
      <c r="T212" s="65"/>
      <c r="U212" s="65"/>
      <c r="V212" s="165"/>
      <c r="W212" s="165"/>
      <c r="X212" s="165"/>
      <c r="Y212" s="165"/>
      <c r="Z212" s="166"/>
      <c r="AA212" s="166"/>
      <c r="AB212" s="166"/>
      <c r="AC212" s="166"/>
      <c r="AD212" s="166"/>
      <c r="AE212" s="166"/>
      <c r="AF212" s="166"/>
      <c r="AG212" s="166"/>
      <c r="AH212" s="166"/>
      <c r="AI212" s="166"/>
    </row>
    <row r="213" spans="1:35" ht="15.750000" customHeight="1">
      <c r="A213" s="156" t="s">
        <v>116</v>
      </c>
      <c r="B213" s="170"/>
      <c r="C213" s="157"/>
      <c r="D213" s="157"/>
      <c r="E213" s="158">
        <f>F213*120%</f>
        <v>0</v>
      </c>
      <c r="F213" s="158">
        <f>(D213-C213+1)*G213</f>
        <v>0</v>
      </c>
      <c r="G213" s="159">
        <f>IF(OR((H213=""),(H213=5)),N213*40,IF(H213=10,N213*55,"포인트 열 재확인"))</f>
        <v>0</v>
      </c>
      <c r="H213" s="184"/>
      <c r="I213" s="161"/>
      <c r="J213" s="65"/>
      <c r="K213" s="162"/>
      <c r="L213" s="65"/>
      <c r="M213" s="162"/>
      <c r="N213" s="162"/>
      <c r="O213" s="163">
        <f>LEN(K213)</f>
        <v>0</v>
      </c>
      <c r="P213" s="191"/>
      <c r="Q213" s="185"/>
      <c r="R213" s="175"/>
      <c r="S213" s="195"/>
      <c r="T213" s="65"/>
      <c r="U213" s="65"/>
      <c r="V213" s="165"/>
      <c r="W213" s="165"/>
      <c r="X213" s="165"/>
      <c r="Y213" s="165"/>
      <c r="Z213" s="166"/>
      <c r="AA213" s="166"/>
      <c r="AB213" s="166"/>
      <c r="AC213" s="166"/>
      <c r="AD213" s="166"/>
      <c r="AE213" s="166"/>
      <c r="AF213" s="166"/>
      <c r="AG213" s="166"/>
      <c r="AH213" s="166"/>
      <c r="AI213" s="166"/>
    </row>
    <row r="214" spans="1:35" ht="15.750000" customHeight="1">
      <c r="B214" s="170"/>
      <c r="I214" s="162"/>
      <c r="J214" s="65"/>
      <c r="K214" s="162"/>
      <c r="L214" s="65"/>
      <c r="M214" s="162"/>
      <c r="P214" s="164"/>
      <c r="Q214" s="185"/>
      <c r="R214" s="65"/>
      <c r="S214" s="65"/>
      <c r="T214" s="65"/>
      <c r="U214" s="65"/>
      <c r="V214" s="165"/>
      <c r="W214" s="165"/>
      <c r="X214" s="165"/>
      <c r="Y214" s="165"/>
      <c r="Z214" s="166"/>
      <c r="AA214" s="166"/>
      <c r="AB214" s="166"/>
      <c r="AC214" s="166"/>
      <c r="AD214" s="166"/>
      <c r="AE214" s="166"/>
      <c r="AF214" s="166"/>
      <c r="AG214" s="166"/>
      <c r="AH214" s="166"/>
      <c r="AI214" s="166"/>
    </row>
    <row r="215" spans="1:35" ht="15.750000" customHeight="1">
      <c r="B215" s="170"/>
      <c r="I215" s="162"/>
      <c r="J215" s="65"/>
      <c r="K215" s="162"/>
      <c r="L215" s="65"/>
      <c r="M215" s="162"/>
      <c r="P215" s="167"/>
      <c r="Q215" s="185"/>
      <c r="R215" s="175"/>
      <c r="S215" s="65"/>
      <c r="T215" s="65"/>
      <c r="U215" s="65"/>
      <c r="V215" s="165"/>
      <c r="W215" s="165"/>
      <c r="X215" s="165"/>
      <c r="Y215" s="165"/>
      <c r="Z215" s="166"/>
      <c r="AA215" s="166"/>
      <c r="AB215" s="166"/>
      <c r="AC215" s="166"/>
      <c r="AD215" s="166"/>
      <c r="AE215" s="166"/>
      <c r="AF215" s="166"/>
      <c r="AG215" s="166"/>
      <c r="AH215" s="166"/>
      <c r="AI215" s="166"/>
    </row>
    <row r="216" spans="1:35" ht="15.750000" customHeight="1">
      <c r="B216" s="189"/>
      <c r="I216" s="65"/>
      <c r="J216" s="65"/>
      <c r="K216" s="65"/>
      <c r="L216" s="65"/>
      <c r="M216" s="65"/>
      <c r="P216" s="164"/>
      <c r="Q216" s="185"/>
      <c r="R216" s="65"/>
      <c r="S216" s="65"/>
      <c r="T216" s="65"/>
      <c r="U216" s="65"/>
      <c r="V216" s="165"/>
      <c r="W216" s="165"/>
      <c r="X216" s="165"/>
      <c r="Y216" s="165"/>
      <c r="Z216" s="166"/>
      <c r="AA216" s="166"/>
      <c r="AB216" s="166"/>
      <c r="AC216" s="166"/>
      <c r="AD216" s="166"/>
      <c r="AE216" s="166"/>
      <c r="AF216" s="166"/>
      <c r="AG216" s="166"/>
      <c r="AH216" s="166"/>
      <c r="AI216" s="166"/>
    </row>
    <row r="217" spans="1:35" ht="15.750000" customHeight="1">
      <c r="B217" s="189"/>
      <c r="I217" s="169"/>
      <c r="J217" s="65"/>
      <c r="K217" s="65"/>
      <c r="L217" s="65"/>
      <c r="M217" s="65"/>
      <c r="P217" s="167"/>
      <c r="Q217" s="185"/>
      <c r="R217" s="175"/>
      <c r="S217" s="65"/>
      <c r="T217" s="65"/>
      <c r="U217" s="65"/>
      <c r="V217" s="165"/>
      <c r="W217" s="165"/>
      <c r="X217" s="165"/>
      <c r="Y217" s="165"/>
      <c r="Z217" s="166"/>
      <c r="AA217" s="166"/>
      <c r="AB217" s="166"/>
      <c r="AC217" s="166"/>
      <c r="AD217" s="166"/>
      <c r="AE217" s="166"/>
      <c r="AF217" s="166"/>
      <c r="AG217" s="166"/>
      <c r="AH217" s="166"/>
      <c r="AI217" s="166"/>
    </row>
    <row r="218" spans="1:35" ht="15.750000" customHeight="1">
      <c r="A218" s="156" t="s">
        <v>116</v>
      </c>
      <c r="B218" s="170"/>
      <c r="C218" s="177"/>
      <c r="D218" s="177"/>
      <c r="E218" s="158">
        <f>F218*120%</f>
        <v>0</v>
      </c>
      <c r="F218" s="158">
        <f>(D218-C218+1)*G218</f>
        <v>0</v>
      </c>
      <c r="G218" s="159">
        <f>IF(OR((H218=""),(H218=5)),N218*40,IF(H218=10,N218*55,"포인트 열 재확인"))</f>
        <v>0</v>
      </c>
      <c r="H218" s="160"/>
      <c r="I218" s="162"/>
      <c r="J218" s="65"/>
      <c r="K218" s="162"/>
      <c r="L218" s="65"/>
      <c r="M218" s="162"/>
      <c r="N218" s="162"/>
      <c r="O218" s="163">
        <f>LEN(K218)</f>
        <v>0</v>
      </c>
      <c r="P218" s="164"/>
      <c r="Q218" s="165"/>
      <c r="R218" s="188"/>
      <c r="S218" s="65"/>
      <c r="T218" s="65"/>
      <c r="U218" s="65"/>
      <c r="V218" s="65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  <c r="AH218" s="166"/>
      <c r="AI218" s="166"/>
    </row>
    <row r="219" spans="1:35" ht="15.750000" customHeight="1">
      <c r="B219" s="170"/>
      <c r="I219" s="162"/>
      <c r="J219" s="65"/>
      <c r="K219" s="162"/>
      <c r="L219" s="65"/>
      <c r="M219" s="162"/>
      <c r="P219" s="167"/>
      <c r="Q219" s="168"/>
      <c r="R219" s="175"/>
      <c r="S219" s="65"/>
      <c r="T219" s="65"/>
      <c r="U219" s="65"/>
      <c r="V219" s="65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  <c r="AH219" s="166"/>
      <c r="AI219" s="166"/>
    </row>
    <row r="220" spans="1:35" ht="15.750000" customHeight="1">
      <c r="B220" s="170"/>
      <c r="I220" s="162"/>
      <c r="J220" s="65"/>
      <c r="K220" s="162"/>
      <c r="L220" s="65"/>
      <c r="M220" s="162"/>
      <c r="P220" s="164"/>
      <c r="Q220" s="165"/>
      <c r="R220" s="65"/>
      <c r="S220" s="65"/>
      <c r="T220" s="65"/>
      <c r="U220" s="65"/>
      <c r="V220" s="65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  <c r="AH220" s="166"/>
      <c r="AI220" s="166"/>
    </row>
    <row r="221" spans="1:35" ht="15.750000" customHeight="1">
      <c r="B221" s="170"/>
      <c r="I221" s="162"/>
      <c r="J221" s="65"/>
      <c r="K221" s="162"/>
      <c r="L221" s="65"/>
      <c r="M221" s="162"/>
      <c r="P221" s="167"/>
      <c r="Q221" s="168"/>
      <c r="R221" s="175"/>
      <c r="S221" s="65"/>
      <c r="T221" s="65"/>
      <c r="U221" s="65"/>
      <c r="V221" s="65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6"/>
      <c r="AH221" s="166"/>
      <c r="AI221" s="166"/>
    </row>
    <row r="222" spans="1:35" ht="15.750000" customHeight="1">
      <c r="B222" s="170"/>
      <c r="I222" s="169"/>
      <c r="J222" s="65"/>
      <c r="K222" s="162"/>
      <c r="L222" s="65"/>
      <c r="M222" s="162"/>
      <c r="P222" s="164"/>
      <c r="Q222" s="165"/>
      <c r="R222" s="65"/>
      <c r="S222" s="65"/>
      <c r="T222" s="65"/>
      <c r="U222" s="65"/>
      <c r="V222" s="65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  <c r="AG222" s="166"/>
      <c r="AH222" s="166"/>
      <c r="AI222" s="166"/>
    </row>
    <row r="223" spans="1:35" ht="15.750000" customHeight="1">
      <c r="A223" s="156" t="s">
        <v>116</v>
      </c>
      <c r="B223" s="170"/>
      <c r="C223" s="157"/>
      <c r="D223" s="157"/>
      <c r="E223" s="158">
        <f>F223*120%</f>
        <v>0</v>
      </c>
      <c r="F223" s="158">
        <f>(D223-C223+1)*G223</f>
        <v>0</v>
      </c>
      <c r="G223" s="159">
        <f>IF(OR((H223=""),(H223=5)),N223*40,IF(H223=10,N223*55,"포인트 열 재확인"))</f>
        <v>0</v>
      </c>
      <c r="H223" s="184"/>
      <c r="I223" s="162"/>
      <c r="J223" s="65"/>
      <c r="K223" s="162"/>
      <c r="L223" s="65"/>
      <c r="M223" s="162"/>
      <c r="N223" s="162"/>
      <c r="O223" s="163">
        <f>LEN(K223)</f>
        <v>0</v>
      </c>
      <c r="P223" s="167"/>
      <c r="Q223" s="185"/>
      <c r="R223" s="181"/>
      <c r="S223" s="65"/>
      <c r="T223" s="65"/>
      <c r="U223" s="65"/>
      <c r="V223" s="165"/>
      <c r="W223" s="165"/>
      <c r="X223" s="165"/>
      <c r="Y223" s="165"/>
      <c r="Z223" s="166"/>
      <c r="AA223" s="166"/>
      <c r="AB223" s="166"/>
      <c r="AC223" s="166"/>
      <c r="AD223" s="166"/>
      <c r="AE223" s="166"/>
      <c r="AF223" s="166"/>
      <c r="AG223" s="166"/>
      <c r="AH223" s="166"/>
      <c r="AI223" s="166"/>
    </row>
    <row r="224" spans="1:35" ht="15.750000" customHeight="1">
      <c r="B224" s="170"/>
      <c r="I224" s="162"/>
      <c r="J224" s="65"/>
      <c r="K224" s="162"/>
      <c r="L224" s="65"/>
      <c r="M224" s="162"/>
      <c r="P224" s="164"/>
      <c r="Q224" s="185"/>
      <c r="R224" s="65"/>
      <c r="S224" s="65"/>
      <c r="T224" s="65"/>
      <c r="U224" s="65"/>
      <c r="V224" s="165"/>
      <c r="W224" s="165"/>
      <c r="X224" s="165"/>
      <c r="Y224" s="165"/>
      <c r="Z224" s="166"/>
      <c r="AA224" s="166"/>
      <c r="AB224" s="166"/>
      <c r="AC224" s="166"/>
      <c r="AD224" s="166"/>
      <c r="AE224" s="166"/>
      <c r="AF224" s="166"/>
      <c r="AG224" s="166"/>
      <c r="AH224" s="166"/>
      <c r="AI224" s="166"/>
    </row>
    <row r="225" spans="1:35" ht="15.750000" customHeight="1">
      <c r="B225" s="189"/>
      <c r="I225" s="65"/>
      <c r="J225" s="65"/>
      <c r="K225" s="65"/>
      <c r="L225" s="65"/>
      <c r="M225" s="65"/>
      <c r="P225" s="167"/>
      <c r="Q225" s="185"/>
      <c r="R225" s="175"/>
      <c r="S225" s="65"/>
      <c r="T225" s="65"/>
      <c r="U225" s="65"/>
      <c r="V225" s="165"/>
      <c r="W225" s="165"/>
      <c r="X225" s="165"/>
      <c r="Y225" s="165"/>
      <c r="Z225" s="166"/>
      <c r="AA225" s="166"/>
      <c r="AB225" s="166"/>
      <c r="AC225" s="166"/>
      <c r="AD225" s="166"/>
      <c r="AE225" s="166"/>
      <c r="AF225" s="166"/>
      <c r="AG225" s="166"/>
      <c r="AH225" s="166"/>
      <c r="AI225" s="166"/>
    </row>
    <row r="226" spans="1:35" ht="15.750000" customHeight="1">
      <c r="B226" s="189"/>
      <c r="I226" s="65"/>
      <c r="J226" s="65"/>
      <c r="K226" s="65"/>
      <c r="L226" s="65"/>
      <c r="M226" s="65"/>
      <c r="P226" s="164"/>
      <c r="Q226" s="185"/>
      <c r="R226" s="65"/>
      <c r="S226" s="65"/>
      <c r="T226" s="65"/>
      <c r="U226" s="65"/>
      <c r="V226" s="165"/>
      <c r="W226" s="165"/>
      <c r="X226" s="165"/>
      <c r="Y226" s="165"/>
      <c r="Z226" s="166"/>
      <c r="AA226" s="166"/>
      <c r="AB226" s="166"/>
      <c r="AC226" s="166"/>
      <c r="AD226" s="166"/>
      <c r="AE226" s="166"/>
      <c r="AF226" s="166"/>
      <c r="AG226" s="166"/>
      <c r="AH226" s="166"/>
      <c r="AI226" s="166"/>
    </row>
    <row r="227" spans="1:35" ht="15.750000" customHeight="1">
      <c r="B227" s="189"/>
      <c r="I227" s="169"/>
      <c r="J227" s="65"/>
      <c r="K227" s="65"/>
      <c r="L227" s="65"/>
      <c r="M227" s="65"/>
      <c r="P227" s="167"/>
      <c r="Q227" s="185"/>
      <c r="R227" s="175"/>
      <c r="S227" s="65"/>
      <c r="T227" s="65"/>
      <c r="U227" s="65"/>
      <c r="V227" s="165"/>
      <c r="W227" s="165"/>
      <c r="X227" s="165"/>
      <c r="Y227" s="165"/>
      <c r="Z227" s="166"/>
      <c r="AA227" s="166"/>
      <c r="AB227" s="166"/>
      <c r="AC227" s="166"/>
      <c r="AD227" s="166"/>
      <c r="AE227" s="166"/>
      <c r="AF227" s="166"/>
      <c r="AG227" s="166"/>
      <c r="AH227" s="166"/>
      <c r="AI227" s="166"/>
    </row>
    <row r="228" spans="1:35" ht="15.750000" customHeight="1">
      <c r="A228" s="156" t="s">
        <v>116</v>
      </c>
      <c r="B228" s="170"/>
      <c r="C228" s="177"/>
      <c r="D228" s="177"/>
      <c r="E228" s="158">
        <f>F228*120%</f>
        <v>0</v>
      </c>
      <c r="F228" s="158">
        <f>(D228-C228+1)*G228</f>
        <v>0</v>
      </c>
      <c r="G228" s="159">
        <f>IF(OR((H228=""),(H228=5)),N228*40,IF(H228=10,N228*55,"포인트 열 재확인"))</f>
        <v>0</v>
      </c>
      <c r="H228" s="186"/>
      <c r="I228" s="162"/>
      <c r="J228" s="65"/>
      <c r="K228" s="162"/>
      <c r="L228" s="65"/>
      <c r="M228" s="162"/>
      <c r="N228" s="162"/>
      <c r="O228" s="163">
        <f>LEN(K228)</f>
        <v>0</v>
      </c>
      <c r="P228" s="164"/>
      <c r="Q228" s="185"/>
      <c r="R228" s="65"/>
      <c r="S228" s="65"/>
      <c r="T228" s="65"/>
      <c r="U228" s="13"/>
      <c r="V228" s="165"/>
      <c r="W228" s="165"/>
      <c r="X228" s="165"/>
      <c r="Y228" s="165"/>
      <c r="Z228" s="166"/>
      <c r="AA228" s="166"/>
      <c r="AB228" s="166"/>
      <c r="AC228" s="166"/>
      <c r="AD228" s="166"/>
      <c r="AE228" s="166"/>
      <c r="AF228" s="166"/>
      <c r="AG228" s="166"/>
      <c r="AH228" s="166"/>
      <c r="AI228" s="166"/>
    </row>
    <row r="229" spans="1:35" ht="15.750000" customHeight="1">
      <c r="B229" s="170"/>
      <c r="I229" s="162"/>
      <c r="J229" s="65"/>
      <c r="K229" s="162"/>
      <c r="L229" s="65"/>
      <c r="M229" s="162"/>
      <c r="P229" s="167"/>
      <c r="Q229" s="185"/>
      <c r="R229" s="175"/>
      <c r="S229" s="65"/>
      <c r="T229" s="65"/>
      <c r="U229" s="13"/>
      <c r="V229" s="165"/>
      <c r="W229" s="165"/>
      <c r="X229" s="165"/>
      <c r="Y229" s="165"/>
      <c r="Z229" s="166"/>
      <c r="AA229" s="166"/>
      <c r="AB229" s="166"/>
      <c r="AC229" s="166"/>
      <c r="AD229" s="166"/>
      <c r="AE229" s="166"/>
      <c r="AF229" s="166"/>
      <c r="AG229" s="166"/>
      <c r="AH229" s="166"/>
      <c r="AI229" s="166"/>
    </row>
    <row r="230" spans="1:35" ht="15.750000" customHeight="1">
      <c r="B230" s="170"/>
      <c r="I230" s="162"/>
      <c r="J230" s="65"/>
      <c r="K230" s="162"/>
      <c r="L230" s="65"/>
      <c r="M230" s="162"/>
      <c r="P230" s="164"/>
      <c r="Q230" s="185"/>
      <c r="R230" s="65"/>
      <c r="S230" s="65"/>
      <c r="T230" s="65"/>
      <c r="U230" s="13"/>
      <c r="V230" s="165"/>
      <c r="W230" s="165"/>
      <c r="X230" s="165"/>
      <c r="Y230" s="165"/>
      <c r="Z230" s="166"/>
      <c r="AA230" s="166"/>
      <c r="AB230" s="166"/>
      <c r="AC230" s="166"/>
      <c r="AD230" s="166"/>
      <c r="AE230" s="166"/>
      <c r="AF230" s="166"/>
      <c r="AG230" s="166"/>
      <c r="AH230" s="166"/>
      <c r="AI230" s="166"/>
    </row>
    <row r="231" spans="1:35" ht="15.750000" customHeight="1">
      <c r="B231" s="189"/>
      <c r="I231" s="65"/>
      <c r="J231" s="65"/>
      <c r="K231" s="65"/>
      <c r="L231" s="65"/>
      <c r="M231" s="65"/>
      <c r="P231" s="167"/>
      <c r="Q231" s="185"/>
      <c r="R231" s="175"/>
      <c r="S231" s="65"/>
      <c r="T231" s="65"/>
      <c r="U231" s="13"/>
      <c r="V231" s="165"/>
      <c r="W231" s="165"/>
      <c r="X231" s="165"/>
      <c r="Y231" s="165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</row>
    <row r="232" spans="1:35" ht="15.750000" customHeight="1">
      <c r="B232" s="189"/>
      <c r="I232" s="65"/>
      <c r="J232" s="65"/>
      <c r="K232" s="65"/>
      <c r="L232" s="65"/>
      <c r="M232" s="65"/>
      <c r="P232" s="164"/>
      <c r="Q232" s="185"/>
      <c r="R232" s="65"/>
      <c r="S232" s="65"/>
      <c r="T232" s="65"/>
      <c r="U232" s="13"/>
      <c r="V232" s="165"/>
      <c r="W232" s="165"/>
      <c r="X232" s="165"/>
      <c r="Y232" s="165"/>
      <c r="Z232" s="166"/>
      <c r="AA232" s="166"/>
      <c r="AB232" s="166"/>
      <c r="AC232" s="166"/>
      <c r="AD232" s="166"/>
      <c r="AE232" s="166"/>
      <c r="AF232" s="166"/>
      <c r="AG232" s="166"/>
      <c r="AH232" s="166"/>
      <c r="AI232" s="166"/>
    </row>
    <row r="233" spans="1:35" ht="15.750000" customHeight="1">
      <c r="A233" s="156" t="s">
        <v>116</v>
      </c>
      <c r="B233" s="170"/>
      <c r="C233" s="204"/>
      <c r="D233" s="157"/>
      <c r="E233" s="158">
        <f>F233*120%</f>
        <v>0</v>
      </c>
      <c r="F233" s="158">
        <f>(D233-C233+1)*G233</f>
        <v>0</v>
      </c>
      <c r="G233" s="159">
        <f>IF(OR((H233=""),(H233=5)),N233*40,IF(H233=10,N233*55,"포인트 열 재확인"))</f>
        <v>0</v>
      </c>
      <c r="H233" s="184"/>
      <c r="I233" s="161"/>
      <c r="J233" s="65"/>
      <c r="K233" s="162"/>
      <c r="L233" s="65"/>
      <c r="M233" s="162"/>
      <c r="N233" s="162"/>
      <c r="O233" s="163">
        <f>LEN(K233)</f>
        <v>0</v>
      </c>
      <c r="P233" s="167"/>
      <c r="Q233" s="185"/>
      <c r="R233" s="175"/>
      <c r="S233" s="195"/>
      <c r="T233" s="65"/>
      <c r="U233" s="13"/>
      <c r="V233" s="165"/>
      <c r="W233" s="165"/>
      <c r="X233" s="165"/>
      <c r="Y233" s="165"/>
      <c r="Z233" s="166"/>
      <c r="AA233" s="166"/>
      <c r="AB233" s="166"/>
      <c r="AC233" s="166"/>
      <c r="AD233" s="166"/>
      <c r="AE233" s="166"/>
      <c r="AF233" s="166"/>
      <c r="AG233" s="166"/>
      <c r="AH233" s="166"/>
      <c r="AI233" s="166"/>
    </row>
    <row r="234" spans="1:35" ht="15.750000" customHeight="1">
      <c r="B234" s="170"/>
      <c r="I234" s="162"/>
      <c r="J234" s="65"/>
      <c r="K234" s="162"/>
      <c r="L234" s="65"/>
      <c r="M234" s="162"/>
      <c r="P234" s="164"/>
      <c r="Q234" s="185"/>
      <c r="R234" s="65"/>
      <c r="S234" s="65"/>
      <c r="T234" s="65"/>
      <c r="U234" s="13"/>
      <c r="V234" s="165"/>
      <c r="W234" s="165"/>
      <c r="X234" s="165"/>
      <c r="Y234" s="165"/>
      <c r="Z234" s="166"/>
      <c r="AA234" s="166"/>
      <c r="AB234" s="166"/>
      <c r="AC234" s="166"/>
      <c r="AD234" s="166"/>
      <c r="AE234" s="166"/>
      <c r="AF234" s="166"/>
      <c r="AG234" s="166"/>
      <c r="AH234" s="166"/>
      <c r="AI234" s="166"/>
    </row>
    <row r="235" spans="1:35" ht="15.750000" customHeight="1">
      <c r="B235" s="170"/>
      <c r="I235" s="162"/>
      <c r="J235" s="65"/>
      <c r="K235" s="162"/>
      <c r="L235" s="65"/>
      <c r="M235" s="162"/>
      <c r="P235" s="167"/>
      <c r="Q235" s="185"/>
      <c r="R235" s="175"/>
      <c r="S235" s="65"/>
      <c r="T235" s="65"/>
      <c r="U235" s="13"/>
      <c r="V235" s="165"/>
      <c r="W235" s="165"/>
      <c r="X235" s="165"/>
      <c r="Y235" s="165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</row>
    <row r="236" spans="1:35" ht="15.750000" customHeight="1">
      <c r="B236" s="189"/>
      <c r="I236" s="65"/>
      <c r="J236" s="65"/>
      <c r="K236" s="65"/>
      <c r="L236" s="65"/>
      <c r="M236" s="65"/>
      <c r="P236" s="164"/>
      <c r="Q236" s="185"/>
      <c r="R236" s="65"/>
      <c r="S236" s="65"/>
      <c r="T236" s="65"/>
      <c r="U236" s="13"/>
      <c r="V236" s="165"/>
      <c r="W236" s="165"/>
      <c r="X236" s="165"/>
      <c r="Y236" s="165"/>
      <c r="Z236" s="166"/>
      <c r="AA236" s="166"/>
      <c r="AB236" s="166"/>
      <c r="AC236" s="166"/>
      <c r="AD236" s="166"/>
      <c r="AE236" s="166"/>
      <c r="AF236" s="166"/>
      <c r="AG236" s="166"/>
      <c r="AH236" s="166"/>
      <c r="AI236" s="166"/>
    </row>
    <row r="237" spans="1:35" ht="15.750000" customHeight="1">
      <c r="B237" s="189"/>
      <c r="I237" s="169"/>
      <c r="J237" s="65"/>
      <c r="K237" s="65"/>
      <c r="L237" s="65"/>
      <c r="M237" s="65"/>
      <c r="P237" s="167"/>
      <c r="Q237" s="185"/>
      <c r="R237" s="175"/>
      <c r="S237" s="65"/>
      <c r="T237" s="65"/>
      <c r="U237" s="13"/>
      <c r="V237" s="165"/>
      <c r="W237" s="165"/>
      <c r="X237" s="165"/>
      <c r="Y237" s="165"/>
      <c r="Z237" s="166"/>
      <c r="AA237" s="166"/>
      <c r="AB237" s="166"/>
      <c r="AC237" s="166"/>
      <c r="AD237" s="166"/>
      <c r="AE237" s="166"/>
      <c r="AF237" s="166"/>
      <c r="AG237" s="166"/>
      <c r="AH237" s="166"/>
      <c r="AI237" s="166"/>
    </row>
    <row r="238" spans="1:35" ht="15.750000" customHeight="1">
      <c r="A238" s="156" t="s">
        <v>116</v>
      </c>
      <c r="B238" s="170"/>
      <c r="C238" s="177"/>
      <c r="D238" s="177"/>
      <c r="E238" s="158">
        <f>F238*120%</f>
        <v>0</v>
      </c>
      <c r="F238" s="158">
        <f>(D238-C238+1)*G238</f>
        <v>0</v>
      </c>
      <c r="G238" s="159">
        <f>IF(OR((H238=""),(H238=5)),N238*40,IF(H238=10,N238*55,"포인트 열 재확인"))</f>
        <v>0</v>
      </c>
      <c r="H238" s="160"/>
      <c r="I238" s="162"/>
      <c r="J238" s="65"/>
      <c r="K238" s="162"/>
      <c r="L238" s="65"/>
      <c r="M238" s="162"/>
      <c r="N238" s="162"/>
      <c r="O238" s="163">
        <f>LEN(K238)</f>
        <v>0</v>
      </c>
      <c r="P238" s="164"/>
      <c r="Q238" s="165"/>
      <c r="R238" s="188"/>
      <c r="S238" s="65"/>
      <c r="T238" s="65"/>
      <c r="U238" s="13"/>
      <c r="V238" s="65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  <c r="AH238" s="166"/>
      <c r="AI238" s="166"/>
    </row>
    <row r="239" spans="1:35" ht="15.750000" customHeight="1">
      <c r="B239" s="170"/>
      <c r="I239" s="162"/>
      <c r="J239" s="65"/>
      <c r="K239" s="162"/>
      <c r="L239" s="65"/>
      <c r="M239" s="162"/>
      <c r="P239" s="167"/>
      <c r="Q239" s="168"/>
      <c r="R239" s="175"/>
      <c r="S239" s="65"/>
      <c r="T239" s="65"/>
      <c r="U239" s="13"/>
      <c r="V239" s="65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  <c r="AH239" s="166"/>
      <c r="AI239" s="166"/>
    </row>
    <row r="240" spans="1:35" ht="15.750000" customHeight="1">
      <c r="B240" s="153"/>
      <c r="I240" s="65"/>
      <c r="J240" s="65"/>
      <c r="K240" s="65"/>
      <c r="L240" s="65"/>
      <c r="M240" s="65"/>
      <c r="P240" s="164"/>
      <c r="Q240" s="165"/>
      <c r="R240" s="65"/>
      <c r="S240" s="65"/>
      <c r="T240" s="65"/>
      <c r="U240" s="13"/>
      <c r="V240" s="65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  <c r="AH240" s="166"/>
      <c r="AI240" s="166"/>
    </row>
    <row r="241" spans="1:35" ht="15.750000" customHeight="1">
      <c r="B241" s="153"/>
      <c r="I241" s="65"/>
      <c r="J241" s="65"/>
      <c r="K241" s="65"/>
      <c r="L241" s="65"/>
      <c r="M241" s="65"/>
      <c r="P241" s="167"/>
      <c r="Q241" s="168"/>
      <c r="R241" s="175"/>
      <c r="S241" s="65"/>
      <c r="T241" s="65"/>
      <c r="U241" s="13"/>
      <c r="V241" s="65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  <c r="AG241" s="166"/>
      <c r="AH241" s="166"/>
      <c r="AI241" s="166"/>
    </row>
    <row r="242" spans="1:35" ht="15.750000" customHeight="1">
      <c r="B242" s="153"/>
      <c r="I242" s="169"/>
      <c r="J242" s="65"/>
      <c r="K242" s="65"/>
      <c r="L242" s="65"/>
      <c r="M242" s="65"/>
      <c r="P242" s="164"/>
      <c r="Q242" s="165"/>
      <c r="R242" s="65"/>
      <c r="S242" s="65"/>
      <c r="T242" s="65"/>
      <c r="U242" s="13"/>
      <c r="V242" s="65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  <c r="AH242" s="166"/>
      <c r="AI242" s="166"/>
    </row>
    <row r="243" spans="1:35" ht="15.750000" customHeight="1">
      <c r="A243" s="156" t="s">
        <v>116</v>
      </c>
      <c r="B243" s="170"/>
      <c r="C243" s="204"/>
      <c r="D243" s="157"/>
      <c r="E243" s="158">
        <f>F243*120%</f>
        <v>0</v>
      </c>
      <c r="F243" s="158">
        <f>(D243-C243+1)*G243</f>
        <v>0</v>
      </c>
      <c r="G243" s="159">
        <f>IF(OR((H243=""),(H243=5)),N243*40,IF(H243=10,N243*55,"포인트 열 재확인"))</f>
        <v>0</v>
      </c>
      <c r="H243" s="184"/>
      <c r="I243" s="162"/>
      <c r="J243" s="65"/>
      <c r="K243" s="162"/>
      <c r="L243" s="65"/>
      <c r="M243" s="162"/>
      <c r="N243" s="162"/>
      <c r="O243" s="163">
        <f>LEN(K243)</f>
        <v>0</v>
      </c>
      <c r="P243" s="167"/>
      <c r="Q243" s="185"/>
      <c r="R243" s="181"/>
      <c r="S243" s="65"/>
      <c r="T243" s="65"/>
      <c r="U243" s="13"/>
      <c r="V243" s="165"/>
      <c r="W243" s="165"/>
      <c r="X243" s="165"/>
      <c r="Y243" s="165"/>
      <c r="Z243" s="166"/>
      <c r="AA243" s="166"/>
      <c r="AB243" s="166"/>
      <c r="AC243" s="166"/>
      <c r="AD243" s="166"/>
      <c r="AE243" s="166"/>
      <c r="AF243" s="166"/>
      <c r="AG243" s="166"/>
      <c r="AH243" s="166"/>
      <c r="AI243" s="166"/>
    </row>
    <row r="244" spans="1:35" ht="15.750000" customHeight="1">
      <c r="B244" s="170"/>
      <c r="I244" s="162"/>
      <c r="J244" s="65"/>
      <c r="K244" s="162"/>
      <c r="L244" s="65"/>
      <c r="M244" s="162"/>
      <c r="P244" s="164"/>
      <c r="Q244" s="185"/>
      <c r="R244" s="65"/>
      <c r="S244" s="65"/>
      <c r="T244" s="65"/>
      <c r="U244" s="13"/>
      <c r="V244" s="165"/>
      <c r="W244" s="165"/>
      <c r="X244" s="165"/>
      <c r="Y244" s="165"/>
      <c r="Z244" s="166"/>
      <c r="AA244" s="166"/>
      <c r="AB244" s="166"/>
      <c r="AC244" s="166"/>
      <c r="AD244" s="166"/>
      <c r="AE244" s="166"/>
      <c r="AF244" s="166"/>
      <c r="AG244" s="166"/>
      <c r="AH244" s="166"/>
      <c r="AI244" s="166"/>
    </row>
    <row r="245" spans="1:35" ht="15.750000" customHeight="1">
      <c r="B245" s="170"/>
      <c r="I245" s="162"/>
      <c r="J245" s="65"/>
      <c r="K245" s="162"/>
      <c r="L245" s="65"/>
      <c r="M245" s="162"/>
      <c r="P245" s="167"/>
      <c r="Q245" s="185"/>
      <c r="R245" s="175"/>
      <c r="S245" s="65"/>
      <c r="T245" s="65"/>
      <c r="U245" s="13"/>
      <c r="V245" s="165"/>
      <c r="W245" s="165"/>
      <c r="X245" s="165"/>
      <c r="Y245" s="165"/>
      <c r="Z245" s="166"/>
      <c r="AA245" s="166"/>
      <c r="AB245" s="166"/>
      <c r="AC245" s="166"/>
      <c r="AD245" s="166"/>
      <c r="AE245" s="166"/>
      <c r="AF245" s="166"/>
      <c r="AG245" s="166"/>
      <c r="AH245" s="166"/>
      <c r="AI245" s="166"/>
    </row>
    <row r="246" spans="1:35" ht="15.750000" customHeight="1">
      <c r="B246" s="189"/>
      <c r="I246" s="65"/>
      <c r="J246" s="65"/>
      <c r="K246" s="65"/>
      <c r="L246" s="65"/>
      <c r="M246" s="65"/>
      <c r="P246" s="164"/>
      <c r="Q246" s="185"/>
      <c r="R246" s="65"/>
      <c r="S246" s="65"/>
      <c r="T246" s="65"/>
      <c r="U246" s="13"/>
      <c r="V246" s="165"/>
      <c r="W246" s="165"/>
      <c r="X246" s="165"/>
      <c r="Y246" s="165"/>
      <c r="Z246" s="166"/>
      <c r="AA246" s="166"/>
      <c r="AB246" s="166"/>
      <c r="AC246" s="166"/>
      <c r="AD246" s="166"/>
      <c r="AE246" s="166"/>
      <c r="AF246" s="166"/>
      <c r="AG246" s="166"/>
      <c r="AH246" s="166"/>
      <c r="AI246" s="166"/>
    </row>
    <row r="247" spans="1:35" ht="15.750000" customHeight="1">
      <c r="B247" s="189"/>
      <c r="I247" s="65"/>
      <c r="J247" s="65"/>
      <c r="K247" s="65"/>
      <c r="L247" s="65"/>
      <c r="M247" s="65"/>
      <c r="P247" s="167"/>
      <c r="Q247" s="185"/>
      <c r="R247" s="175"/>
      <c r="S247" s="65"/>
      <c r="T247" s="65"/>
      <c r="U247" s="13"/>
      <c r="V247" s="165"/>
      <c r="W247" s="165"/>
      <c r="X247" s="165"/>
      <c r="Y247" s="165"/>
      <c r="Z247" s="166"/>
      <c r="AA247" s="166"/>
      <c r="AB247" s="166"/>
      <c r="AC247" s="166"/>
      <c r="AD247" s="166"/>
      <c r="AE247" s="166"/>
      <c r="AF247" s="166"/>
      <c r="AG247" s="166"/>
      <c r="AH247" s="166"/>
      <c r="AI247" s="166"/>
    </row>
    <row r="248" spans="1:35" ht="15.750000" customHeight="1">
      <c r="A248" s="156" t="s">
        <v>116</v>
      </c>
      <c r="B248" s="170"/>
      <c r="C248" s="177"/>
      <c r="D248" s="177"/>
      <c r="E248" s="158">
        <f>F248*120%</f>
        <v>0</v>
      </c>
      <c r="F248" s="158">
        <f>(D248-C248+1)*G248</f>
        <v>0</v>
      </c>
      <c r="G248" s="159">
        <f>IF(OR((H248=""),(H248=5)),N248*40,IF(H248=10,N248*55,"포인트 열 재확인"))</f>
        <v>0</v>
      </c>
      <c r="H248" s="186"/>
      <c r="I248" s="161"/>
      <c r="J248" s="65"/>
      <c r="K248" s="162"/>
      <c r="L248" s="65"/>
      <c r="M248" s="162"/>
      <c r="N248" s="162"/>
      <c r="O248" s="163">
        <f>LEN(K248)</f>
        <v>0</v>
      </c>
      <c r="P248" s="164"/>
      <c r="Q248" s="185"/>
      <c r="R248" s="188"/>
      <c r="S248" s="65"/>
      <c r="T248" s="65"/>
      <c r="U248" s="13"/>
      <c r="V248" s="165"/>
      <c r="W248" s="165"/>
      <c r="X248" s="165"/>
      <c r="Y248" s="165"/>
      <c r="Z248" s="166"/>
      <c r="AA248" s="166"/>
      <c r="AB248" s="166"/>
      <c r="AC248" s="166"/>
      <c r="AD248" s="166"/>
      <c r="AE248" s="166"/>
      <c r="AF248" s="166"/>
      <c r="AG248" s="166"/>
      <c r="AH248" s="166"/>
      <c r="AI248" s="166"/>
    </row>
    <row r="249" spans="1:35" ht="15.750000" customHeight="1">
      <c r="B249" s="170"/>
      <c r="I249" s="162"/>
      <c r="J249" s="65"/>
      <c r="K249" s="162"/>
      <c r="L249" s="65"/>
      <c r="M249" s="162"/>
      <c r="P249" s="167"/>
      <c r="Q249" s="185"/>
      <c r="R249" s="175"/>
      <c r="S249" s="65"/>
      <c r="T249" s="65"/>
      <c r="U249" s="13"/>
      <c r="V249" s="165"/>
      <c r="W249" s="165"/>
      <c r="X249" s="165"/>
      <c r="Y249" s="165"/>
      <c r="Z249" s="166"/>
      <c r="AA249" s="166"/>
      <c r="AB249" s="166"/>
      <c r="AC249" s="166"/>
      <c r="AD249" s="166"/>
      <c r="AE249" s="166"/>
      <c r="AF249" s="166"/>
      <c r="AG249" s="166"/>
      <c r="AH249" s="166"/>
      <c r="AI249" s="166"/>
    </row>
    <row r="250" spans="1:35" ht="15.750000" customHeight="1">
      <c r="B250" s="170"/>
      <c r="I250" s="162"/>
      <c r="J250" s="65"/>
      <c r="K250" s="162"/>
      <c r="L250" s="65"/>
      <c r="M250" s="162"/>
      <c r="P250" s="164"/>
      <c r="Q250" s="185"/>
      <c r="R250" s="65"/>
      <c r="S250" s="65"/>
      <c r="T250" s="65"/>
      <c r="U250" s="13"/>
      <c r="V250" s="165"/>
      <c r="W250" s="165"/>
      <c r="X250" s="165"/>
      <c r="Y250" s="165"/>
      <c r="Z250" s="166"/>
      <c r="AA250" s="166"/>
      <c r="AB250" s="166"/>
      <c r="AC250" s="166"/>
      <c r="AD250" s="166"/>
      <c r="AE250" s="166"/>
      <c r="AF250" s="166"/>
      <c r="AG250" s="166"/>
      <c r="AH250" s="166"/>
      <c r="AI250" s="166"/>
    </row>
    <row r="251" spans="1:35" ht="15.750000" customHeight="1">
      <c r="B251" s="170"/>
      <c r="I251" s="162"/>
      <c r="J251" s="65"/>
      <c r="K251" s="162"/>
      <c r="L251" s="65"/>
      <c r="M251" s="162"/>
      <c r="P251" s="167"/>
      <c r="Q251" s="185"/>
      <c r="R251" s="175"/>
      <c r="S251" s="65"/>
      <c r="T251" s="65"/>
      <c r="U251" s="13"/>
      <c r="V251" s="165"/>
      <c r="W251" s="165"/>
      <c r="X251" s="165"/>
      <c r="Y251" s="165"/>
      <c r="Z251" s="166"/>
      <c r="AA251" s="166"/>
      <c r="AB251" s="166"/>
      <c r="AC251" s="166"/>
      <c r="AD251" s="166"/>
      <c r="AE251" s="166"/>
      <c r="AF251" s="166"/>
      <c r="AG251" s="166"/>
      <c r="AH251" s="166"/>
      <c r="AI251" s="166"/>
    </row>
    <row r="252" spans="1:35" ht="15.750000" customHeight="1">
      <c r="B252" s="170"/>
      <c r="I252" s="169"/>
      <c r="J252" s="65"/>
      <c r="K252" s="162"/>
      <c r="L252" s="65"/>
      <c r="M252" s="162"/>
      <c r="P252" s="164"/>
      <c r="Q252" s="185"/>
      <c r="R252" s="65"/>
      <c r="S252" s="65"/>
      <c r="T252" s="65"/>
      <c r="U252" s="13"/>
      <c r="V252" s="165"/>
      <c r="W252" s="165"/>
      <c r="X252" s="165"/>
      <c r="Y252" s="165"/>
      <c r="Z252" s="166"/>
      <c r="AA252" s="166"/>
      <c r="AB252" s="166"/>
      <c r="AC252" s="166"/>
      <c r="AD252" s="166"/>
      <c r="AE252" s="166"/>
      <c r="AF252" s="166"/>
      <c r="AG252" s="166"/>
      <c r="AH252" s="166"/>
      <c r="AI252" s="166"/>
    </row>
    <row r="253" spans="1:35" ht="15.750000" customHeight="1">
      <c r="A253" s="156" t="s">
        <v>116</v>
      </c>
      <c r="B253" s="170"/>
      <c r="C253" s="204"/>
      <c r="D253" s="157"/>
      <c r="E253" s="158">
        <f>F253*120%</f>
        <v>0</v>
      </c>
      <c r="F253" s="158">
        <f>(D253-C253+1)*G253</f>
        <v>0</v>
      </c>
      <c r="G253" s="159">
        <f>IF(OR((H253=""),(H253=5)),N253*40,IF(H253=10,N253*55,"포인트 열 재확인"))</f>
        <v>0</v>
      </c>
      <c r="H253" s="171"/>
      <c r="I253" s="162"/>
      <c r="J253" s="65"/>
      <c r="K253" s="162"/>
      <c r="L253" s="65"/>
      <c r="M253" s="162"/>
      <c r="N253" s="162"/>
      <c r="O253" s="163">
        <f>LEN(K253)</f>
        <v>0</v>
      </c>
      <c r="P253" s="167"/>
      <c r="Q253" s="168"/>
      <c r="R253" s="181"/>
      <c r="S253" s="65"/>
      <c r="T253" s="65"/>
      <c r="U253" s="13"/>
      <c r="V253" s="65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  <c r="AH253" s="166"/>
      <c r="AI253" s="166"/>
    </row>
    <row r="254" spans="1:35" ht="15.750000" customHeight="1">
      <c r="B254" s="170"/>
      <c r="I254" s="162"/>
      <c r="J254" s="65"/>
      <c r="K254" s="162"/>
      <c r="L254" s="65"/>
      <c r="M254" s="162"/>
      <c r="P254" s="164"/>
      <c r="Q254" s="165"/>
      <c r="R254" s="65"/>
      <c r="S254" s="65"/>
      <c r="T254" s="65"/>
      <c r="U254" s="13"/>
      <c r="V254" s="65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  <c r="AH254" s="166"/>
      <c r="AI254" s="166"/>
    </row>
    <row r="255" spans="1:35" ht="15.750000" customHeight="1">
      <c r="B255" s="170"/>
      <c r="I255" s="162"/>
      <c r="J255" s="65"/>
      <c r="K255" s="162"/>
      <c r="L255" s="65"/>
      <c r="M255" s="162"/>
      <c r="P255" s="167"/>
      <c r="Q255" s="168"/>
      <c r="R255" s="175"/>
      <c r="S255" s="65"/>
      <c r="T255" s="65"/>
      <c r="U255" s="13"/>
      <c r="V255" s="65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  <c r="AH255" s="166"/>
      <c r="AI255" s="166"/>
    </row>
    <row r="256" spans="1:35" ht="15.750000" customHeight="1">
      <c r="B256" s="170"/>
      <c r="I256" s="162"/>
      <c r="J256" s="194"/>
      <c r="K256" s="162"/>
      <c r="L256" s="65"/>
      <c r="M256" s="162"/>
      <c r="P256" s="164"/>
      <c r="Q256" s="165"/>
      <c r="R256" s="65"/>
      <c r="S256" s="65"/>
      <c r="T256" s="65"/>
      <c r="U256" s="13"/>
      <c r="V256" s="65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  <c r="AH256" s="166"/>
      <c r="AI256" s="166"/>
    </row>
    <row r="257" spans="1:35" ht="15.750000" customHeight="1">
      <c r="B257" s="170"/>
      <c r="I257" s="169"/>
      <c r="J257" s="65"/>
      <c r="K257" s="162"/>
      <c r="L257" s="65"/>
      <c r="M257" s="162"/>
      <c r="P257" s="167"/>
      <c r="Q257" s="168"/>
      <c r="R257" s="175"/>
      <c r="S257" s="65"/>
      <c r="T257" s="65"/>
      <c r="U257" s="13"/>
      <c r="V257" s="65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  <c r="AH257" s="166"/>
      <c r="AI257" s="166"/>
    </row>
    <row r="258" spans="1:35" ht="15.750000" customHeight="1">
      <c r="A258" s="156" t="s">
        <v>116</v>
      </c>
      <c r="B258" s="88"/>
      <c r="C258" s="177"/>
      <c r="D258" s="177"/>
      <c r="E258" s="158">
        <f>F258*120%</f>
        <v>0</v>
      </c>
      <c r="F258" s="158">
        <f>(D258-C258+1)*G258</f>
        <v>0</v>
      </c>
      <c r="G258" s="159">
        <f>IF(OR((H258=""),(H258=5)),N258*40,IF(H258=10,N258*55,"포인트 열 재확인"))</f>
        <v>0</v>
      </c>
      <c r="H258" s="160"/>
      <c r="I258" s="162"/>
      <c r="J258" s="65"/>
      <c r="K258" s="162"/>
      <c r="L258" s="487"/>
      <c r="M258" s="162"/>
      <c r="N258" s="162"/>
      <c r="O258" s="163">
        <f>LEN(K258)</f>
        <v>0</v>
      </c>
      <c r="P258" s="164"/>
      <c r="Q258" s="165"/>
      <c r="R258" s="65"/>
      <c r="S258" s="13"/>
      <c r="T258" s="65"/>
      <c r="U258" s="65"/>
      <c r="V258" s="65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  <c r="AH258" s="166"/>
      <c r="AI258" s="166"/>
    </row>
    <row r="259" spans="1:35" ht="15.750000" customHeight="1">
      <c r="B259" s="88"/>
      <c r="I259" s="162"/>
      <c r="J259" s="65"/>
      <c r="K259" s="162"/>
      <c r="L259" s="65"/>
      <c r="M259" s="162"/>
      <c r="P259" s="167"/>
      <c r="Q259" s="168"/>
      <c r="R259" s="65"/>
      <c r="S259" s="65"/>
      <c r="T259" s="65"/>
      <c r="U259" s="65"/>
      <c r="V259" s="65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  <c r="AH259" s="166"/>
      <c r="AI259" s="166"/>
    </row>
    <row r="260" spans="1:35" ht="15.750000" customHeight="1">
      <c r="B260" s="88"/>
      <c r="I260" s="162"/>
      <c r="J260" s="65"/>
      <c r="K260" s="162"/>
      <c r="L260" s="65"/>
      <c r="M260" s="162"/>
      <c r="P260" s="164"/>
      <c r="Q260" s="165"/>
      <c r="R260" s="65"/>
      <c r="S260" s="65"/>
      <c r="T260" s="65"/>
      <c r="U260" s="65"/>
      <c r="V260" s="65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  <c r="AH260" s="166"/>
      <c r="AI260" s="166"/>
    </row>
    <row r="261" spans="1:35" ht="15.750000" customHeight="1">
      <c r="B261" s="88"/>
      <c r="I261" s="257"/>
      <c r="J261" s="65"/>
      <c r="K261" s="162"/>
      <c r="L261" s="65"/>
      <c r="M261" s="162"/>
      <c r="P261" s="167"/>
      <c r="Q261" s="191" t="s">
        <v>705</v>
      </c>
      <c r="R261" s="65"/>
      <c r="S261" s="65"/>
      <c r="T261" s="65"/>
      <c r="U261" s="65"/>
      <c r="V261" s="65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  <c r="AH261" s="166"/>
      <c r="AI261" s="166"/>
    </row>
    <row r="262" spans="1:35" ht="15.750000" customHeight="1">
      <c r="B262" s="88"/>
      <c r="I262" s="220"/>
      <c r="J262" s="65"/>
      <c r="K262" s="162"/>
      <c r="L262" s="65"/>
      <c r="M262" s="162"/>
      <c r="P262" s="164"/>
      <c r="Q262" s="162" t="s">
        <v>707</v>
      </c>
      <c r="R262" s="65"/>
      <c r="S262" s="65"/>
      <c r="T262" s="65"/>
      <c r="U262" s="65"/>
      <c r="V262" s="65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</row>
    <row r="263" spans="1:35" ht="15.750000" customHeight="1">
      <c r="A263" s="156" t="s">
        <v>116</v>
      </c>
      <c r="B263" s="88"/>
      <c r="C263" s="157"/>
      <c r="D263" s="157"/>
      <c r="E263" s="158">
        <f>F263*120%</f>
        <v>0</v>
      </c>
      <c r="F263" s="158">
        <f>(D263-C263+1)*G263</f>
        <v>0</v>
      </c>
      <c r="G263" s="159">
        <f>IF(OR((H263=""),(H263=5)),N263*40,IF(H263=10,N263*55,"포인트 열 재확인"))</f>
        <v>0</v>
      </c>
      <c r="H263" s="186"/>
      <c r="I263" s="162"/>
      <c r="J263" s="65"/>
      <c r="K263" s="162"/>
      <c r="L263" s="178"/>
      <c r="M263" s="162"/>
      <c r="N263" s="162"/>
      <c r="O263" s="163">
        <f>LEN(K263)</f>
        <v>0</v>
      </c>
      <c r="P263" s="167"/>
      <c r="Q263" s="185"/>
      <c r="R263" s="188"/>
      <c r="S263" s="13"/>
      <c r="T263" s="65"/>
      <c r="U263" s="13"/>
      <c r="V263" s="165"/>
      <c r="W263" s="165"/>
      <c r="X263" s="165"/>
      <c r="Y263" s="165"/>
      <c r="Z263" s="166"/>
      <c r="AA263" s="166"/>
      <c r="AB263" s="166"/>
      <c r="AC263" s="166"/>
      <c r="AD263" s="166"/>
      <c r="AE263" s="166"/>
      <c r="AF263" s="166"/>
      <c r="AG263" s="166"/>
      <c r="AH263" s="166"/>
      <c r="AI263" s="166"/>
    </row>
    <row r="264" spans="1:35" ht="15.750000" customHeight="1">
      <c r="B264" s="88"/>
      <c r="I264" s="162"/>
      <c r="J264" s="65"/>
      <c r="K264" s="162"/>
      <c r="L264" s="178"/>
      <c r="M264" s="162"/>
      <c r="P264" s="164"/>
      <c r="Q264" s="185"/>
      <c r="R264" s="65"/>
      <c r="S264" s="65"/>
      <c r="T264" s="65"/>
      <c r="U264" s="13"/>
      <c r="V264" s="165"/>
      <c r="W264" s="165"/>
      <c r="X264" s="165"/>
      <c r="Y264" s="165"/>
      <c r="Z264" s="166"/>
      <c r="AA264" s="166"/>
      <c r="AB264" s="166"/>
      <c r="AC264" s="166"/>
      <c r="AD264" s="166"/>
      <c r="AE264" s="166"/>
      <c r="AF264" s="166"/>
      <c r="AG264" s="166"/>
      <c r="AH264" s="166"/>
      <c r="AI264" s="166"/>
    </row>
    <row r="265" spans="1:35" ht="15.750000" customHeight="1">
      <c r="B265" s="88"/>
      <c r="I265" s="162"/>
      <c r="J265" s="65"/>
      <c r="K265" s="162"/>
      <c r="L265" s="178"/>
      <c r="M265" s="162"/>
      <c r="P265" s="167"/>
      <c r="Q265" s="185"/>
      <c r="R265" s="65"/>
      <c r="S265" s="65"/>
      <c r="T265" s="65"/>
      <c r="U265" s="13"/>
      <c r="V265" s="165"/>
      <c r="W265" s="165"/>
      <c r="X265" s="165"/>
      <c r="Y265" s="165"/>
      <c r="Z265" s="166"/>
      <c r="AA265" s="166"/>
      <c r="AB265" s="166"/>
      <c r="AC265" s="166"/>
      <c r="AD265" s="166"/>
      <c r="AE265" s="166"/>
      <c r="AF265" s="166"/>
      <c r="AG265" s="166"/>
      <c r="AH265" s="166"/>
      <c r="AI265" s="166"/>
    </row>
    <row r="266" spans="1:35" ht="15.750000" customHeight="1">
      <c r="B266" s="88"/>
      <c r="I266" s="162"/>
      <c r="J266" s="65"/>
      <c r="K266" s="162"/>
      <c r="L266" s="178"/>
      <c r="M266" s="162"/>
      <c r="P266" s="164"/>
      <c r="Q266" s="190" t="s">
        <v>720</v>
      </c>
      <c r="R266" s="65"/>
      <c r="S266" s="65"/>
      <c r="T266" s="65"/>
      <c r="U266" s="13"/>
      <c r="V266" s="165"/>
      <c r="W266" s="165"/>
      <c r="X266" s="165"/>
      <c r="Y266" s="165"/>
      <c r="Z266" s="166"/>
      <c r="AA266" s="166"/>
      <c r="AB266" s="166"/>
      <c r="AC266" s="166"/>
      <c r="AD266" s="166"/>
      <c r="AE266" s="166"/>
      <c r="AF266" s="166"/>
      <c r="AG266" s="166"/>
      <c r="AH266" s="166"/>
      <c r="AI266" s="166"/>
    </row>
    <row r="267" spans="1:35" ht="15.750000" customHeight="1">
      <c r="B267" s="88"/>
      <c r="I267" s="220"/>
      <c r="J267" s="65"/>
      <c r="K267" s="162"/>
      <c r="L267" s="178"/>
      <c r="M267" s="162"/>
      <c r="P267" s="167"/>
      <c r="Q267" s="176" t="s">
        <v>707</v>
      </c>
      <c r="R267" s="65"/>
      <c r="S267" s="65"/>
      <c r="T267" s="65"/>
      <c r="U267" s="13"/>
      <c r="V267" s="165"/>
      <c r="W267" s="165"/>
      <c r="X267" s="165"/>
      <c r="Y267" s="165"/>
      <c r="Z267" s="166"/>
      <c r="AA267" s="166"/>
      <c r="AB267" s="166"/>
      <c r="AC267" s="166"/>
      <c r="AD267" s="166"/>
      <c r="AE267" s="166"/>
      <c r="AF267" s="166"/>
      <c r="AG267" s="166"/>
      <c r="AH267" s="166"/>
      <c r="AI267" s="166"/>
    </row>
    <row r="268" spans="1:35" ht="15.750000" customHeight="1">
      <c r="A268" s="156" t="s">
        <v>116</v>
      </c>
      <c r="B268" s="170"/>
      <c r="C268" s="177"/>
      <c r="D268" s="177"/>
      <c r="E268" s="158">
        <f>F268*120%</f>
        <v>0</v>
      </c>
      <c r="F268" s="158">
        <f>(D268-C268+1)*G268</f>
        <v>0</v>
      </c>
      <c r="G268" s="159">
        <f>IF(OR((H268=""),(H268=5)),N268*40,IF(H268=10,N268*55,"포인트 열 재확인"))</f>
        <v>0</v>
      </c>
      <c r="H268" s="160"/>
      <c r="I268" s="162"/>
      <c r="J268" s="65"/>
      <c r="K268" s="162"/>
      <c r="L268" s="65"/>
      <c r="M268" s="162"/>
      <c r="N268" s="162"/>
      <c r="O268" s="163">
        <f>LEN(K268)</f>
        <v>0</v>
      </c>
      <c r="P268" s="164"/>
      <c r="Q268" s="165"/>
      <c r="R268" s="65"/>
      <c r="S268" s="13"/>
      <c r="T268" s="215"/>
      <c r="U268" s="13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  <c r="AH268" s="166"/>
      <c r="AI268" s="166"/>
    </row>
    <row r="269" spans="1:35" ht="15.750000" customHeight="1">
      <c r="B269" s="170"/>
      <c r="I269" s="162"/>
      <c r="J269" s="65"/>
      <c r="K269" s="162"/>
      <c r="L269" s="65"/>
      <c r="M269" s="162"/>
      <c r="P269" s="167"/>
      <c r="Q269" s="168"/>
      <c r="R269" s="65"/>
      <c r="S269" s="65"/>
      <c r="T269" s="215"/>
      <c r="U269" s="13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  <c r="AH269" s="166"/>
      <c r="AI269" s="166"/>
    </row>
    <row r="270" spans="1:35" ht="15.750000" customHeight="1">
      <c r="B270" s="170"/>
      <c r="I270" s="162"/>
      <c r="J270" s="65"/>
      <c r="K270" s="162"/>
      <c r="L270" s="178"/>
      <c r="M270" s="162"/>
      <c r="P270" s="164"/>
      <c r="Q270" s="165"/>
      <c r="R270" s="65"/>
      <c r="S270" s="65"/>
      <c r="T270" s="65"/>
      <c r="U270" s="13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  <c r="AH270" s="166"/>
      <c r="AI270" s="166"/>
    </row>
    <row r="271" spans="1:35" ht="15.750000" customHeight="1">
      <c r="B271" s="170"/>
      <c r="I271" s="162"/>
      <c r="J271" s="65"/>
      <c r="K271" s="162"/>
      <c r="L271" s="65"/>
      <c r="M271" s="162"/>
      <c r="P271" s="167"/>
      <c r="Q271" s="238" t="s">
        <v>733</v>
      </c>
      <c r="R271" s="65"/>
      <c r="S271" s="65"/>
      <c r="T271" s="65"/>
      <c r="U271" s="13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  <c r="AH271" s="166"/>
      <c r="AI271" s="166"/>
    </row>
    <row r="272" spans="1:35" ht="15.750000" customHeight="1">
      <c r="B272" s="170"/>
      <c r="I272" s="220"/>
      <c r="J272" s="65"/>
      <c r="K272" s="162"/>
      <c r="L272" s="65"/>
      <c r="M272" s="162"/>
      <c r="P272" s="164"/>
      <c r="Q272" s="162" t="s">
        <v>707</v>
      </c>
      <c r="R272" s="65"/>
      <c r="S272" s="65"/>
      <c r="T272" s="65"/>
      <c r="U272" s="13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  <c r="AH272" s="166"/>
      <c r="AI272" s="166"/>
    </row>
    <row r="273" spans="1:35" ht="15.750000" customHeight="1">
      <c r="A273" s="156" t="s">
        <v>116</v>
      </c>
      <c r="B273" s="170"/>
      <c r="C273" s="157"/>
      <c r="D273" s="157"/>
      <c r="E273" s="158">
        <f>F273*120%</f>
        <v>0</v>
      </c>
      <c r="F273" s="158">
        <f>(D273-C273+1)*G273</f>
        <v>0</v>
      </c>
      <c r="G273" s="159">
        <f>IF(OR((H273=""),(H273=5)),N273*40,IF(H273=10,N273*55,"포인트 열 재확인"))</f>
        <v>0</v>
      </c>
      <c r="H273" s="184"/>
      <c r="I273" s="162"/>
      <c r="J273" s="65"/>
      <c r="K273" s="162"/>
      <c r="L273" s="65"/>
      <c r="M273" s="162"/>
      <c r="N273" s="162"/>
      <c r="O273" s="163">
        <f>LEN(K273)</f>
        <v>0</v>
      </c>
      <c r="P273" s="191"/>
      <c r="Q273" s="185"/>
      <c r="R273" s="65"/>
      <c r="S273" s="13"/>
      <c r="T273" s="65"/>
      <c r="U273" s="13"/>
      <c r="V273" s="165"/>
      <c r="W273" s="165"/>
      <c r="X273" s="165"/>
      <c r="Y273" s="165"/>
      <c r="Z273" s="166"/>
      <c r="AA273" s="166"/>
      <c r="AB273" s="166"/>
      <c r="AC273" s="166"/>
      <c r="AD273" s="166"/>
      <c r="AE273" s="166"/>
      <c r="AF273" s="166"/>
      <c r="AG273" s="166"/>
      <c r="AH273" s="166"/>
      <c r="AI273" s="166"/>
    </row>
    <row r="274" spans="1:35" ht="15.750000" customHeight="1">
      <c r="B274" s="170"/>
      <c r="I274" s="162"/>
      <c r="J274" s="65"/>
      <c r="K274" s="162"/>
      <c r="L274" s="65"/>
      <c r="M274" s="162"/>
      <c r="P274" s="190"/>
      <c r="Q274" s="185"/>
      <c r="R274" s="65"/>
      <c r="S274" s="65"/>
      <c r="T274" s="65"/>
      <c r="U274" s="13"/>
      <c r="V274" s="165"/>
      <c r="W274" s="165"/>
      <c r="X274" s="165"/>
      <c r="Y274" s="165"/>
      <c r="Z274" s="166"/>
      <c r="AA274" s="166"/>
      <c r="AB274" s="166"/>
      <c r="AC274" s="166"/>
      <c r="AD274" s="166"/>
      <c r="AE274" s="166"/>
      <c r="AF274" s="166"/>
      <c r="AG274" s="166"/>
      <c r="AH274" s="166"/>
      <c r="AI274" s="166"/>
    </row>
    <row r="275" spans="1:35" ht="15.750000" customHeight="1">
      <c r="B275" s="170"/>
      <c r="I275" s="162"/>
      <c r="J275" s="65"/>
      <c r="K275" s="162"/>
      <c r="L275" s="65"/>
      <c r="M275" s="162"/>
      <c r="P275" s="191"/>
      <c r="Q275" s="185"/>
      <c r="R275" s="65"/>
      <c r="S275" s="65"/>
      <c r="T275" s="65"/>
      <c r="U275" s="13"/>
      <c r="V275" s="165"/>
      <c r="W275" s="165"/>
      <c r="X275" s="165"/>
      <c r="Y275" s="165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</row>
    <row r="276" spans="1:35" ht="15.750000" customHeight="1">
      <c r="B276" s="189"/>
      <c r="I276" s="162"/>
      <c r="J276" s="65"/>
      <c r="K276" s="162"/>
      <c r="L276" s="65"/>
      <c r="M276" s="162"/>
      <c r="P276" s="190"/>
      <c r="Q276" s="185"/>
      <c r="R276" s="65"/>
      <c r="S276" s="65"/>
      <c r="T276" s="65"/>
      <c r="U276" s="13"/>
      <c r="V276" s="165"/>
      <c r="W276" s="165"/>
      <c r="X276" s="165"/>
      <c r="Y276" s="165"/>
      <c r="Z276" s="166"/>
      <c r="AA276" s="166"/>
      <c r="AB276" s="166"/>
      <c r="AC276" s="166"/>
      <c r="AD276" s="166"/>
      <c r="AE276" s="166"/>
      <c r="AF276" s="166"/>
      <c r="AG276" s="166"/>
      <c r="AH276" s="166"/>
      <c r="AI276" s="166"/>
    </row>
    <row r="277" spans="1:35" ht="15.750000" customHeight="1">
      <c r="B277" s="189"/>
      <c r="I277" s="220"/>
      <c r="J277" s="65"/>
      <c r="K277" s="162"/>
      <c r="L277" s="65"/>
      <c r="M277" s="162"/>
      <c r="P277" s="191"/>
      <c r="Q277" s="185"/>
      <c r="R277" s="65"/>
      <c r="S277" s="65"/>
      <c r="T277" s="65"/>
      <c r="U277" s="13"/>
      <c r="V277" s="165"/>
      <c r="W277" s="165"/>
      <c r="X277" s="165"/>
      <c r="Y277" s="165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</row>
    <row r="278" spans="1:35" ht="15.750000" customHeight="1">
      <c r="A278" s="156" t="s">
        <v>116</v>
      </c>
      <c r="B278" s="170"/>
      <c r="C278" s="177"/>
      <c r="D278" s="177"/>
      <c r="E278" s="158">
        <f>F278*120%</f>
        <v>0</v>
      </c>
      <c r="F278" s="158">
        <f>(D278-C278+1)*G278</f>
        <v>0</v>
      </c>
      <c r="G278" s="159">
        <f>IF(OR((H278=""),(H278=5)),N278*40,IF(H278=10,N278*55,"포인트 열 재확인"))</f>
        <v>0</v>
      </c>
      <c r="H278" s="160"/>
      <c r="I278" s="162"/>
      <c r="J278" s="65"/>
      <c r="K278" s="162"/>
      <c r="L278" s="65"/>
      <c r="M278" s="162"/>
      <c r="N278" s="161"/>
      <c r="O278" s="163">
        <f>LEN(K278)</f>
        <v>0</v>
      </c>
      <c r="P278" s="190"/>
      <c r="Q278" s="165"/>
      <c r="R278" s="178"/>
      <c r="S278" s="13"/>
      <c r="T278" s="65"/>
      <c r="U278" s="65"/>
      <c r="V278" s="65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  <c r="AH278" s="166"/>
      <c r="AI278" s="166"/>
    </row>
    <row r="279" spans="1:35" ht="15.750000" customHeight="1">
      <c r="B279" s="170"/>
      <c r="I279" s="162"/>
      <c r="J279" s="65"/>
      <c r="K279" s="162"/>
      <c r="L279" s="65"/>
      <c r="M279" s="162"/>
      <c r="P279" s="191"/>
      <c r="Q279" s="168"/>
      <c r="R279" s="65"/>
      <c r="S279" s="65"/>
      <c r="T279" s="65"/>
      <c r="U279" s="65"/>
      <c r="V279" s="65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  <c r="AH279" s="166"/>
      <c r="AI279" s="166"/>
    </row>
    <row r="280" spans="1:35" ht="15.750000" customHeight="1">
      <c r="B280" s="170"/>
      <c r="I280" s="162"/>
      <c r="J280" s="65"/>
      <c r="K280" s="162"/>
      <c r="L280" s="65"/>
      <c r="M280" s="162"/>
      <c r="P280" s="190"/>
      <c r="Q280" s="165"/>
      <c r="R280" s="178"/>
      <c r="S280" s="65"/>
      <c r="T280" s="65"/>
      <c r="U280" s="65"/>
      <c r="V280" s="65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  <c r="AH280" s="166"/>
      <c r="AI280" s="166"/>
    </row>
    <row r="281" spans="1:35" ht="15.750000" customHeight="1">
      <c r="B281" s="170"/>
      <c r="I281" s="162"/>
      <c r="J281" s="65"/>
      <c r="K281" s="162"/>
      <c r="L281" s="65"/>
      <c r="M281" s="162"/>
      <c r="P281" s="191"/>
      <c r="Q281" s="168"/>
      <c r="R281" s="225"/>
      <c r="S281" s="65"/>
      <c r="T281" s="65"/>
      <c r="U281" s="65"/>
      <c r="V281" s="65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  <c r="AH281" s="166"/>
      <c r="AI281" s="166"/>
    </row>
    <row r="282" spans="1:35" ht="15.750000" customHeight="1">
      <c r="B282" s="170"/>
      <c r="I282" s="220"/>
      <c r="J282" s="65"/>
      <c r="K282" s="162"/>
      <c r="L282" s="65"/>
      <c r="M282" s="162"/>
      <c r="P282" s="190"/>
      <c r="Q282" s="165"/>
      <c r="R282" s="178"/>
      <c r="S282" s="65"/>
      <c r="T282" s="65"/>
      <c r="U282" s="65"/>
      <c r="V282" s="65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  <c r="AH282" s="166"/>
      <c r="AI282" s="166"/>
    </row>
    <row r="283" spans="1:35" ht="15.750000" customHeight="1">
      <c r="A283" s="156" t="s">
        <v>116</v>
      </c>
      <c r="B283" s="170"/>
      <c r="C283" s="157"/>
      <c r="D283" s="157"/>
      <c r="E283" s="158">
        <f>F283*120%</f>
        <v>0</v>
      </c>
      <c r="F283" s="158">
        <f>(D283-C283+1)*G283</f>
        <v>0</v>
      </c>
      <c r="G283" s="159">
        <f>IF(OR((H283=""),(H283=5)),N283*40,IF(H283=10,N283*55,"포인트 열 재확인"))</f>
        <v>0</v>
      </c>
      <c r="H283" s="171"/>
      <c r="I283" s="162"/>
      <c r="J283" s="65"/>
      <c r="K283" s="162"/>
      <c r="L283" s="65"/>
      <c r="M283" s="162"/>
      <c r="N283" s="161"/>
      <c r="O283" s="163">
        <f>LEN(K283)</f>
        <v>0</v>
      </c>
      <c r="P283" s="191"/>
      <c r="Q283" s="168"/>
      <c r="R283" s="65"/>
      <c r="S283" s="13"/>
      <c r="T283" s="65"/>
      <c r="U283" s="65"/>
      <c r="V283" s="65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  <c r="AH283" s="166"/>
      <c r="AI283" s="166"/>
    </row>
    <row r="284" spans="1:35" ht="15.750000" customHeight="1">
      <c r="B284" s="170"/>
      <c r="I284" s="162"/>
      <c r="J284" s="65"/>
      <c r="K284" s="162"/>
      <c r="L284" s="65"/>
      <c r="M284" s="162"/>
      <c r="P284" s="190"/>
      <c r="Q284" s="165"/>
      <c r="R284" s="65"/>
      <c r="S284" s="65"/>
      <c r="T284" s="65"/>
      <c r="U284" s="65"/>
      <c r="V284" s="65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  <c r="AH284" s="166"/>
      <c r="AI284" s="166"/>
    </row>
    <row r="285" spans="1:35" ht="15.750000" customHeight="1">
      <c r="B285" s="170"/>
      <c r="I285" s="162"/>
      <c r="J285" s="65"/>
      <c r="K285" s="162"/>
      <c r="L285" s="65"/>
      <c r="M285" s="162"/>
      <c r="P285" s="191"/>
      <c r="Q285" s="168"/>
      <c r="R285" s="65"/>
      <c r="S285" s="65"/>
      <c r="T285" s="65"/>
      <c r="U285" s="65"/>
      <c r="V285" s="65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  <c r="AH285" s="166"/>
      <c r="AI285" s="166"/>
    </row>
    <row r="286" spans="1:35" ht="15.750000" customHeight="1">
      <c r="B286" s="170"/>
      <c r="I286" s="162"/>
      <c r="J286" s="65"/>
      <c r="K286" s="162"/>
      <c r="L286" s="65"/>
      <c r="M286" s="162"/>
      <c r="P286" s="190"/>
      <c r="Q286" s="165"/>
      <c r="R286" s="65"/>
      <c r="S286" s="65"/>
      <c r="T286" s="65"/>
      <c r="U286" s="65"/>
      <c r="V286" s="65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  <c r="AH286" s="166"/>
      <c r="AI286" s="166"/>
    </row>
    <row r="287" spans="1:35" ht="15.750000" customHeight="1">
      <c r="B287" s="170"/>
      <c r="I287" s="162"/>
      <c r="J287" s="65"/>
      <c r="K287" s="162"/>
      <c r="L287" s="65"/>
      <c r="M287" s="162"/>
      <c r="P287" s="191"/>
      <c r="Q287" s="168"/>
      <c r="R287" s="65"/>
      <c r="S287" s="65"/>
      <c r="T287" s="65"/>
      <c r="U287" s="65"/>
      <c r="V287" s="65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  <c r="AH287" s="166"/>
      <c r="AI287" s="166"/>
    </row>
    <row r="288" spans="1:35" ht="15.750000" customHeight="1">
      <c r="A288" s="156" t="s">
        <v>116</v>
      </c>
      <c r="B288" s="170"/>
      <c r="C288" s="177"/>
      <c r="D288" s="177"/>
      <c r="E288" s="158">
        <f>F288*120%</f>
        <v>0</v>
      </c>
      <c r="F288" s="158">
        <f>(D288-C288+1)*G288</f>
        <v>0</v>
      </c>
      <c r="G288" s="159">
        <f>IF(OR((H288=""),(H288=5)),N288*40,IF(H288=10,N288*55,"포인트 열 재확인"))</f>
        <v>0</v>
      </c>
      <c r="H288" s="186"/>
      <c r="I288" s="162"/>
      <c r="J288" s="65"/>
      <c r="K288" s="162"/>
      <c r="L288" s="65"/>
      <c r="M288" s="162"/>
      <c r="N288" s="162"/>
      <c r="O288" s="163">
        <f>LEN(K288)</f>
        <v>0</v>
      </c>
      <c r="P288" s="164"/>
      <c r="Q288" s="185"/>
      <c r="R288" s="65"/>
      <c r="S288" s="13"/>
      <c r="T288" s="65"/>
      <c r="U288" s="13"/>
      <c r="V288" s="165"/>
      <c r="W288" s="165"/>
      <c r="X288" s="165"/>
      <c r="Y288" s="165"/>
      <c r="Z288" s="166"/>
      <c r="AA288" s="166"/>
      <c r="AB288" s="166"/>
      <c r="AC288" s="166"/>
      <c r="AD288" s="166"/>
      <c r="AE288" s="166"/>
      <c r="AF288" s="166"/>
      <c r="AG288" s="166"/>
      <c r="AH288" s="166"/>
      <c r="AI288" s="166"/>
    </row>
    <row r="289" spans="1:35" ht="15.750000" customHeight="1">
      <c r="B289" s="170"/>
      <c r="I289" s="162"/>
      <c r="J289" s="65"/>
      <c r="K289" s="162"/>
      <c r="L289" s="65"/>
      <c r="M289" s="162"/>
      <c r="P289" s="167"/>
      <c r="Q289" s="185"/>
      <c r="R289" s="65"/>
      <c r="S289" s="65"/>
      <c r="T289" s="65"/>
      <c r="U289" s="13"/>
      <c r="V289" s="165"/>
      <c r="W289" s="165"/>
      <c r="X289" s="165"/>
      <c r="Y289" s="165"/>
      <c r="Z289" s="166"/>
      <c r="AA289" s="166"/>
      <c r="AB289" s="166"/>
      <c r="AC289" s="166"/>
      <c r="AD289" s="166"/>
      <c r="AE289" s="166"/>
      <c r="AF289" s="166"/>
      <c r="AG289" s="166"/>
      <c r="AH289" s="166"/>
      <c r="AI289" s="166"/>
    </row>
    <row r="290" spans="1:35" ht="15.750000" customHeight="1">
      <c r="B290" s="170"/>
      <c r="I290" s="162"/>
      <c r="J290" s="65"/>
      <c r="K290" s="162"/>
      <c r="L290" s="65"/>
      <c r="M290" s="162"/>
      <c r="P290" s="164"/>
      <c r="Q290" s="185"/>
      <c r="R290" s="65"/>
      <c r="S290" s="65"/>
      <c r="T290" s="65"/>
      <c r="U290" s="13"/>
      <c r="V290" s="165"/>
      <c r="W290" s="165"/>
      <c r="X290" s="165"/>
      <c r="Y290" s="165"/>
      <c r="Z290" s="166"/>
      <c r="AA290" s="166"/>
      <c r="AB290" s="166"/>
      <c r="AC290" s="166"/>
      <c r="AD290" s="166"/>
      <c r="AE290" s="166"/>
      <c r="AF290" s="166"/>
      <c r="AG290" s="166"/>
      <c r="AH290" s="166"/>
      <c r="AI290" s="166"/>
    </row>
    <row r="291" spans="1:35" ht="15.750000" customHeight="1">
      <c r="B291" s="170"/>
      <c r="I291" s="162"/>
      <c r="J291" s="65"/>
      <c r="K291" s="162"/>
      <c r="L291" s="65"/>
      <c r="M291" s="162"/>
      <c r="P291" s="167"/>
      <c r="Q291" s="185"/>
      <c r="R291" s="65"/>
      <c r="S291" s="65"/>
      <c r="T291" s="65"/>
      <c r="U291" s="13"/>
      <c r="V291" s="165"/>
      <c r="W291" s="165"/>
      <c r="X291" s="165"/>
      <c r="Y291" s="165"/>
      <c r="Z291" s="166"/>
      <c r="AA291" s="166"/>
      <c r="AB291" s="166"/>
      <c r="AC291" s="166"/>
      <c r="AD291" s="166"/>
      <c r="AE291" s="166"/>
      <c r="AF291" s="166"/>
      <c r="AG291" s="166"/>
      <c r="AH291" s="166"/>
      <c r="AI291" s="166"/>
    </row>
    <row r="292" spans="1:35" ht="15.750000" customHeight="1">
      <c r="B292" s="170"/>
      <c r="I292" s="162"/>
      <c r="J292" s="65"/>
      <c r="K292" s="162"/>
      <c r="L292" s="65"/>
      <c r="M292" s="162"/>
      <c r="P292" s="164"/>
      <c r="Q292" s="185"/>
      <c r="R292" s="65"/>
      <c r="S292" s="65"/>
      <c r="T292" s="65"/>
      <c r="U292" s="13"/>
      <c r="V292" s="165"/>
      <c r="W292" s="165"/>
      <c r="X292" s="165"/>
      <c r="Y292" s="165"/>
      <c r="Z292" s="166"/>
      <c r="AA292" s="166"/>
      <c r="AB292" s="166"/>
      <c r="AC292" s="166"/>
      <c r="AD292" s="166"/>
      <c r="AE292" s="166"/>
      <c r="AF292" s="166"/>
      <c r="AG292" s="166"/>
      <c r="AH292" s="166"/>
      <c r="AI292" s="166"/>
    </row>
    <row r="293" spans="1:35" ht="15.750000" customHeight="1">
      <c r="A293" s="156" t="s">
        <v>116</v>
      </c>
      <c r="B293" s="170"/>
      <c r="C293" s="157"/>
      <c r="D293" s="157"/>
      <c r="E293" s="158">
        <f>F293*120%</f>
        <v>0</v>
      </c>
      <c r="F293" s="158">
        <f>(D293-C293+1)*G293</f>
        <v>0</v>
      </c>
      <c r="G293" s="159">
        <f>IF(OR((H293=""),(H293=5)),N293*40,IF(H293=10,N293*55,"포인트 열 재확인"))</f>
        <v>0</v>
      </c>
      <c r="H293" s="171"/>
      <c r="I293" s="161"/>
      <c r="J293" s="65"/>
      <c r="K293" s="162"/>
      <c r="L293" s="65"/>
      <c r="M293" s="162"/>
      <c r="N293" s="162"/>
      <c r="O293" s="163">
        <f>LEN(K293)</f>
        <v>0</v>
      </c>
      <c r="P293" s="167"/>
      <c r="Q293" s="234" t="s">
        <v>784</v>
      </c>
      <c r="R293" s="225"/>
      <c r="S293" s="13"/>
      <c r="T293" s="65"/>
      <c r="U293" s="65"/>
      <c r="V293" s="65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  <c r="AH293" s="166"/>
      <c r="AI293" s="166"/>
    </row>
    <row r="294" spans="1:35" ht="15.750000" customHeight="1">
      <c r="B294" s="170"/>
      <c r="I294" s="162"/>
      <c r="J294" s="65"/>
      <c r="K294" s="162"/>
      <c r="L294" s="65"/>
      <c r="M294" s="162"/>
      <c r="P294" s="164"/>
      <c r="Q294" s="165"/>
      <c r="R294" s="65"/>
      <c r="S294" s="65"/>
      <c r="T294" s="65"/>
      <c r="U294" s="65"/>
      <c r="V294" s="65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  <c r="AH294" s="166"/>
      <c r="AI294" s="166"/>
    </row>
    <row r="295" spans="1:35" ht="15.750000" customHeight="1">
      <c r="B295" s="170"/>
      <c r="I295" s="162"/>
      <c r="J295" s="65"/>
      <c r="K295" s="162"/>
      <c r="L295" s="65"/>
      <c r="M295" s="162"/>
      <c r="P295" s="167"/>
      <c r="Q295" s="168"/>
      <c r="R295" s="225"/>
      <c r="S295" s="65"/>
      <c r="T295" s="65"/>
      <c r="U295" s="65"/>
      <c r="V295" s="65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  <c r="AH295" s="166"/>
      <c r="AI295" s="166"/>
    </row>
    <row r="296" spans="1:35" ht="15.750000" customHeight="1">
      <c r="B296" s="170"/>
      <c r="I296" s="162"/>
      <c r="J296" s="65"/>
      <c r="K296" s="162"/>
      <c r="L296" s="65"/>
      <c r="M296" s="162"/>
      <c r="P296" s="164"/>
      <c r="Q296" s="165"/>
      <c r="R296" s="178"/>
      <c r="S296" s="65"/>
      <c r="T296" s="65"/>
      <c r="U296" s="65"/>
      <c r="V296" s="65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</row>
    <row r="297" spans="1:35" ht="15.750000" customHeight="1">
      <c r="B297" s="170"/>
      <c r="I297" s="162"/>
      <c r="J297" s="65"/>
      <c r="K297" s="162"/>
      <c r="L297" s="65"/>
      <c r="M297" s="162"/>
      <c r="P297" s="167"/>
      <c r="Q297" s="168"/>
      <c r="R297" s="225"/>
      <c r="S297" s="65"/>
      <c r="T297" s="65"/>
      <c r="U297" s="65"/>
      <c r="V297" s="65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  <c r="AH297" s="166"/>
      <c r="AI297" s="166"/>
    </row>
    <row r="298" spans="1:35" ht="15.750000" customHeight="1">
      <c r="A298" s="156" t="s">
        <v>116</v>
      </c>
      <c r="B298" s="170"/>
      <c r="C298" s="177"/>
      <c r="D298" s="177"/>
      <c r="E298" s="158">
        <f>F298*120%</f>
        <v>0</v>
      </c>
      <c r="F298" s="158">
        <f>(D298-C298+1)*G298</f>
        <v>0</v>
      </c>
      <c r="G298" s="159">
        <f>IF(OR((H298=""),(H298=5)),N298*40,IF(H298=10,N298*55,"포인트 열 재확인"))</f>
        <v>0</v>
      </c>
      <c r="H298" s="160"/>
      <c r="I298" s="231"/>
      <c r="J298" s="65"/>
      <c r="K298" s="162"/>
      <c r="L298" s="65"/>
      <c r="M298" s="162"/>
      <c r="N298" s="162"/>
      <c r="O298" s="163">
        <f>LEN(K298)</f>
        <v>0</v>
      </c>
      <c r="P298" s="164"/>
      <c r="Q298" s="231" t="s">
        <v>784</v>
      </c>
      <c r="R298" s="65"/>
      <c r="S298" s="13"/>
      <c r="T298" s="65"/>
      <c r="U298" s="65"/>
      <c r="V298" s="65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  <c r="AH298" s="166"/>
      <c r="AI298" s="166"/>
    </row>
    <row r="299" spans="1:35" ht="15.750000" customHeight="1">
      <c r="B299" s="170"/>
      <c r="I299" s="231"/>
      <c r="J299" s="65"/>
      <c r="K299" s="162"/>
      <c r="L299" s="65"/>
      <c r="M299" s="162"/>
      <c r="P299" s="167"/>
      <c r="Q299" s="168"/>
      <c r="R299" s="65"/>
      <c r="S299" s="65"/>
      <c r="T299" s="65"/>
      <c r="U299" s="65"/>
      <c r="V299" s="65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  <c r="AH299" s="166"/>
      <c r="AI299" s="166"/>
    </row>
    <row r="300" spans="1:35" ht="15.750000" customHeight="1">
      <c r="B300" s="170"/>
      <c r="I300" s="231"/>
      <c r="J300" s="65"/>
      <c r="K300" s="162"/>
      <c r="L300" s="65"/>
      <c r="M300" s="162"/>
      <c r="P300" s="164"/>
      <c r="Q300" s="165"/>
      <c r="R300" s="65"/>
      <c r="S300" s="65"/>
      <c r="T300" s="65"/>
      <c r="U300" s="65"/>
      <c r="V300" s="65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  <c r="AH300" s="166"/>
      <c r="AI300" s="166"/>
    </row>
    <row r="301" spans="1:35" ht="15.750000" customHeight="1">
      <c r="B301" s="170"/>
      <c r="I301" s="231"/>
      <c r="J301" s="65"/>
      <c r="K301" s="162"/>
      <c r="L301" s="65"/>
      <c r="M301" s="162"/>
      <c r="P301" s="167"/>
      <c r="Q301" s="168"/>
      <c r="R301" s="65"/>
      <c r="S301" s="65"/>
      <c r="T301" s="65"/>
      <c r="U301" s="65"/>
      <c r="V301" s="65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  <c r="AH301" s="166"/>
      <c r="AI301" s="166"/>
    </row>
    <row r="302" spans="1:35" ht="15.750000" customHeight="1">
      <c r="B302" s="170"/>
      <c r="I302" s="162"/>
      <c r="J302" s="65"/>
      <c r="K302" s="162"/>
      <c r="L302" s="65"/>
      <c r="M302" s="162"/>
      <c r="P302" s="164"/>
      <c r="Q302" s="165"/>
      <c r="R302" s="65"/>
      <c r="S302" s="65"/>
      <c r="T302" s="65"/>
      <c r="U302" s="65"/>
      <c r="V302" s="65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  <c r="AH302" s="166"/>
      <c r="AI302" s="166"/>
    </row>
    <row r="303" spans="1:35" ht="15.750000" customHeight="1">
      <c r="A303" s="156" t="s">
        <v>116</v>
      </c>
      <c r="B303" s="170"/>
      <c r="C303" s="157"/>
      <c r="D303" s="157"/>
      <c r="E303" s="158">
        <f>F303*120%</f>
        <v>0</v>
      </c>
      <c r="F303" s="158">
        <f>(D303-C303+1)*G303</f>
        <v>0</v>
      </c>
      <c r="G303" s="159">
        <f>IF(OR((H303=""),(H303=5)),N303*40,IF(H303=10,N303*55,"포인트 열 재확인"))</f>
        <v>0</v>
      </c>
      <c r="H303" s="184"/>
      <c r="I303" s="162"/>
      <c r="J303" s="65"/>
      <c r="K303" s="162"/>
      <c r="L303" s="178"/>
      <c r="M303" s="162"/>
      <c r="N303" s="162"/>
      <c r="O303" s="163">
        <f>LEN(K303)</f>
        <v>0</v>
      </c>
      <c r="P303" s="167"/>
      <c r="Q303" s="185"/>
      <c r="R303" s="65"/>
      <c r="S303" s="13"/>
      <c r="T303" s="65"/>
      <c r="U303" s="13"/>
      <c r="V303" s="165"/>
      <c r="W303" s="165"/>
      <c r="X303" s="165"/>
      <c r="Y303" s="165"/>
      <c r="Z303" s="166"/>
      <c r="AA303" s="166"/>
      <c r="AB303" s="166"/>
      <c r="AC303" s="166"/>
      <c r="AD303" s="166"/>
      <c r="AE303" s="166"/>
      <c r="AF303" s="166"/>
      <c r="AG303" s="166"/>
      <c r="AH303" s="166"/>
      <c r="AI303" s="166"/>
    </row>
    <row r="304" spans="1:35" ht="15.750000" customHeight="1">
      <c r="B304" s="170"/>
      <c r="I304" s="162"/>
      <c r="J304" s="65"/>
      <c r="K304" s="162"/>
      <c r="L304" s="65"/>
      <c r="M304" s="162"/>
      <c r="P304" s="164"/>
      <c r="Q304" s="185"/>
      <c r="R304" s="65"/>
      <c r="S304" s="65"/>
      <c r="T304" s="65"/>
      <c r="U304" s="13"/>
      <c r="V304" s="165"/>
      <c r="W304" s="165"/>
      <c r="X304" s="165"/>
      <c r="Y304" s="165"/>
      <c r="Z304" s="166"/>
      <c r="AA304" s="166"/>
      <c r="AB304" s="166"/>
      <c r="AC304" s="166"/>
      <c r="AD304" s="166"/>
      <c r="AE304" s="166"/>
      <c r="AF304" s="166"/>
      <c r="AG304" s="166"/>
      <c r="AH304" s="166"/>
      <c r="AI304" s="166"/>
    </row>
    <row r="305" spans="1:35" ht="15.750000" customHeight="1">
      <c r="B305" s="170"/>
      <c r="I305" s="162"/>
      <c r="J305" s="65"/>
      <c r="K305" s="162"/>
      <c r="L305" s="178"/>
      <c r="M305" s="162"/>
      <c r="P305" s="167"/>
      <c r="Q305" s="185"/>
      <c r="R305" s="65"/>
      <c r="S305" s="65"/>
      <c r="T305" s="65"/>
      <c r="U305" s="13"/>
      <c r="V305" s="165"/>
      <c r="W305" s="165"/>
      <c r="X305" s="165"/>
      <c r="Y305" s="165"/>
      <c r="Z305" s="166"/>
      <c r="AA305" s="166"/>
      <c r="AB305" s="166"/>
      <c r="AC305" s="166"/>
      <c r="AD305" s="166"/>
      <c r="AE305" s="166"/>
      <c r="AF305" s="166"/>
      <c r="AG305" s="166"/>
      <c r="AH305" s="166"/>
      <c r="AI305" s="166"/>
    </row>
    <row r="306" spans="1:35" ht="15.750000" customHeight="1">
      <c r="B306" s="170"/>
      <c r="I306" s="162"/>
      <c r="J306" s="65"/>
      <c r="K306" s="162"/>
      <c r="L306" s="178"/>
      <c r="M306" s="162"/>
      <c r="P306" s="164"/>
      <c r="Q306" s="185"/>
      <c r="R306" s="65"/>
      <c r="S306" s="65"/>
      <c r="T306" s="65"/>
      <c r="U306" s="13"/>
      <c r="V306" s="165"/>
      <c r="W306" s="165"/>
      <c r="X306" s="165"/>
      <c r="Y306" s="165"/>
      <c r="Z306" s="166"/>
      <c r="AA306" s="166"/>
      <c r="AB306" s="166"/>
      <c r="AC306" s="166"/>
      <c r="AD306" s="166"/>
      <c r="AE306" s="166"/>
      <c r="AF306" s="166"/>
      <c r="AG306" s="166"/>
      <c r="AH306" s="166"/>
      <c r="AI306" s="166"/>
    </row>
    <row r="307" spans="1:35" ht="15.750000" customHeight="1">
      <c r="B307" s="170"/>
      <c r="I307" s="162"/>
      <c r="J307" s="65"/>
      <c r="K307" s="162"/>
      <c r="L307" s="65"/>
      <c r="M307" s="162"/>
      <c r="P307" s="167"/>
      <c r="Q307" s="185"/>
      <c r="R307" s="65"/>
      <c r="S307" s="65"/>
      <c r="T307" s="65"/>
      <c r="U307" s="13"/>
      <c r="V307" s="165"/>
      <c r="W307" s="165"/>
      <c r="X307" s="165"/>
      <c r="Y307" s="165"/>
      <c r="Z307" s="166"/>
      <c r="AA307" s="166"/>
      <c r="AB307" s="166"/>
      <c r="AC307" s="166"/>
      <c r="AD307" s="166"/>
      <c r="AE307" s="166"/>
      <c r="AF307" s="166"/>
      <c r="AG307" s="166"/>
      <c r="AH307" s="166"/>
      <c r="AI307" s="166"/>
    </row>
    <row r="308" spans="1:35" ht="15.750000" customHeight="1">
      <c r="A308" s="156" t="s">
        <v>116</v>
      </c>
      <c r="B308" s="170"/>
      <c r="C308" s="177"/>
      <c r="D308" s="177"/>
      <c r="E308" s="158">
        <f>F308*120%</f>
        <v>0</v>
      </c>
      <c r="F308" s="158">
        <f>(D308-C308+1)*G308</f>
        <v>0</v>
      </c>
      <c r="G308" s="159">
        <f>IF(OR((H308=""),(H308=5)),N308*40,IF(H308=10,N308*55,"포인트 열 재확인"))</f>
        <v>0</v>
      </c>
      <c r="H308" s="160"/>
      <c r="I308" s="162"/>
      <c r="J308" s="65"/>
      <c r="K308" s="162"/>
      <c r="L308" s="65"/>
      <c r="M308" s="162"/>
      <c r="N308" s="162"/>
      <c r="O308" s="163">
        <f>LEN(K308)</f>
        <v>0</v>
      </c>
      <c r="P308" s="190"/>
      <c r="Q308" s="165"/>
      <c r="R308" s="178"/>
      <c r="S308" s="13"/>
      <c r="T308" s="65"/>
      <c r="U308" s="65"/>
      <c r="V308" s="65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  <c r="AH308" s="166"/>
      <c r="AI308" s="166"/>
    </row>
    <row r="309" spans="1:35" ht="15.750000" customHeight="1">
      <c r="B309" s="170"/>
      <c r="I309" s="162"/>
      <c r="J309" s="65"/>
      <c r="K309" s="162"/>
      <c r="L309" s="65"/>
      <c r="M309" s="162"/>
      <c r="P309" s="191"/>
      <c r="Q309" s="168"/>
      <c r="R309" s="65"/>
      <c r="S309" s="65"/>
      <c r="T309" s="65"/>
      <c r="U309" s="65"/>
      <c r="V309" s="65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  <c r="AH309" s="166"/>
      <c r="AI309" s="166"/>
    </row>
    <row r="310" spans="1:35" ht="15.750000" customHeight="1">
      <c r="B310" s="170"/>
      <c r="I310" s="162"/>
      <c r="J310" s="65"/>
      <c r="K310" s="162"/>
      <c r="L310" s="65"/>
      <c r="M310" s="162"/>
      <c r="P310" s="190"/>
      <c r="Q310" s="165"/>
      <c r="R310" s="178"/>
      <c r="S310" s="65"/>
      <c r="T310" s="65"/>
      <c r="U310" s="65"/>
      <c r="V310" s="65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  <c r="AH310" s="166"/>
      <c r="AI310" s="166"/>
    </row>
    <row r="311" spans="1:35" ht="15.750000" customHeight="1">
      <c r="B311" s="170"/>
      <c r="I311" s="162"/>
      <c r="J311" s="65"/>
      <c r="K311" s="162"/>
      <c r="L311" s="65"/>
      <c r="M311" s="162"/>
      <c r="P311" s="191"/>
      <c r="Q311" s="168"/>
      <c r="R311" s="225"/>
      <c r="S311" s="65"/>
      <c r="T311" s="65"/>
      <c r="U311" s="65"/>
      <c r="V311" s="65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  <c r="AH311" s="166"/>
      <c r="AI311" s="166"/>
    </row>
    <row r="312" spans="1:35" ht="15.750000" customHeight="1">
      <c r="B312" s="170"/>
      <c r="I312" s="220"/>
      <c r="J312" s="65"/>
      <c r="K312" s="162"/>
      <c r="L312" s="65"/>
      <c r="M312" s="162"/>
      <c r="P312" s="190"/>
      <c r="Q312" s="165"/>
      <c r="R312" s="178"/>
      <c r="S312" s="65"/>
      <c r="T312" s="65"/>
      <c r="U312" s="65"/>
      <c r="V312" s="65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  <c r="AH312" s="166"/>
      <c r="AI312" s="166"/>
    </row>
    <row r="313" spans="1:35" ht="15.750000" customHeight="1">
      <c r="A313" s="156" t="s">
        <v>116</v>
      </c>
      <c r="B313" s="170"/>
      <c r="C313" s="157"/>
      <c r="D313" s="157"/>
      <c r="E313" s="158">
        <f>F313*120%</f>
        <v>0</v>
      </c>
      <c r="F313" s="158">
        <f>(D313-C313+1)*G313</f>
        <v>0</v>
      </c>
      <c r="G313" s="159">
        <f>IF(OR((H313=""),(H313=5)),N313*40,IF(H313=10,N313*55,"포인트 열 재확인"))</f>
        <v>0</v>
      </c>
      <c r="H313" s="184"/>
      <c r="I313" s="162"/>
      <c r="J313" s="65"/>
      <c r="K313" s="162"/>
      <c r="L313" s="65"/>
      <c r="M313" s="162"/>
      <c r="N313" s="162"/>
      <c r="O313" s="163">
        <f>LEN(K313)</f>
        <v>0</v>
      </c>
      <c r="P313" s="191"/>
      <c r="Q313" s="185"/>
      <c r="R313" s="188"/>
      <c r="S313" s="13"/>
      <c r="T313" s="65"/>
      <c r="U313" s="13"/>
      <c r="V313" s="165"/>
      <c r="W313" s="165"/>
      <c r="X313" s="165"/>
      <c r="Y313" s="165"/>
      <c r="Z313" s="166"/>
      <c r="AA313" s="166"/>
      <c r="AB313" s="166"/>
      <c r="AC313" s="166"/>
      <c r="AD313" s="166"/>
      <c r="AE313" s="166"/>
      <c r="AF313" s="166"/>
      <c r="AG313" s="166"/>
      <c r="AH313" s="166"/>
      <c r="AI313" s="166"/>
    </row>
    <row r="314" spans="1:35" ht="15.750000" customHeight="1">
      <c r="B314" s="170"/>
      <c r="I314" s="162"/>
      <c r="J314" s="65"/>
      <c r="K314" s="162"/>
      <c r="L314" s="65"/>
      <c r="M314" s="162"/>
      <c r="P314" s="190"/>
      <c r="Q314" s="185"/>
      <c r="R314" s="65"/>
      <c r="S314" s="65"/>
      <c r="T314" s="65"/>
      <c r="U314" s="13"/>
      <c r="V314" s="165"/>
      <c r="W314" s="165"/>
      <c r="X314" s="165"/>
      <c r="Y314" s="165"/>
      <c r="Z314" s="166"/>
      <c r="AA314" s="166"/>
      <c r="AB314" s="166"/>
      <c r="AC314" s="166"/>
      <c r="AD314" s="166"/>
      <c r="AE314" s="166"/>
      <c r="AF314" s="166"/>
      <c r="AG314" s="166"/>
      <c r="AH314" s="166"/>
      <c r="AI314" s="166"/>
    </row>
    <row r="315" spans="1:35" ht="15.750000" customHeight="1">
      <c r="B315" s="170"/>
      <c r="I315" s="162"/>
      <c r="J315" s="65"/>
      <c r="K315" s="162"/>
      <c r="L315" s="65"/>
      <c r="M315" s="162"/>
      <c r="P315" s="191"/>
      <c r="Q315" s="185"/>
      <c r="R315" s="65"/>
      <c r="S315" s="65"/>
      <c r="T315" s="65"/>
      <c r="U315" s="13"/>
      <c r="V315" s="165"/>
      <c r="W315" s="165"/>
      <c r="X315" s="165"/>
      <c r="Y315" s="165"/>
      <c r="Z315" s="166"/>
      <c r="AA315" s="166"/>
      <c r="AB315" s="166"/>
      <c r="AC315" s="166"/>
      <c r="AD315" s="166"/>
      <c r="AE315" s="166"/>
      <c r="AF315" s="166"/>
      <c r="AG315" s="166"/>
      <c r="AH315" s="166"/>
      <c r="AI315" s="166"/>
    </row>
    <row r="316" spans="1:35" ht="15.750000" customHeight="1">
      <c r="B316" s="170"/>
      <c r="I316" s="162"/>
      <c r="J316" s="65"/>
      <c r="K316" s="162"/>
      <c r="L316" s="178"/>
      <c r="M316" s="162"/>
      <c r="P316" s="190"/>
      <c r="Q316" s="185"/>
      <c r="R316" s="65"/>
      <c r="S316" s="65"/>
      <c r="T316" s="65"/>
      <c r="U316" s="13"/>
      <c r="V316" s="165"/>
      <c r="W316" s="165"/>
      <c r="X316" s="165"/>
      <c r="Y316" s="165"/>
      <c r="Z316" s="166"/>
      <c r="AA316" s="166"/>
      <c r="AB316" s="166"/>
      <c r="AC316" s="166"/>
      <c r="AD316" s="166"/>
      <c r="AE316" s="166"/>
      <c r="AF316" s="166"/>
      <c r="AG316" s="166"/>
      <c r="AH316" s="166"/>
      <c r="AI316" s="166"/>
    </row>
    <row r="317" spans="1:35" ht="15.750000" customHeight="1">
      <c r="B317" s="170"/>
      <c r="I317" s="162"/>
      <c r="J317" s="65"/>
      <c r="K317" s="162"/>
      <c r="L317" s="65"/>
      <c r="M317" s="162"/>
      <c r="P317" s="191"/>
      <c r="Q317" s="185"/>
      <c r="R317" s="65"/>
      <c r="S317" s="65"/>
      <c r="T317" s="65"/>
      <c r="U317" s="13"/>
      <c r="V317" s="165"/>
      <c r="W317" s="165"/>
      <c r="X317" s="165"/>
      <c r="Y317" s="165"/>
      <c r="Z317" s="166"/>
      <c r="AA317" s="166"/>
      <c r="AB317" s="166"/>
      <c r="AC317" s="166"/>
      <c r="AD317" s="166"/>
      <c r="AE317" s="166"/>
      <c r="AF317" s="166"/>
      <c r="AG317" s="166"/>
      <c r="AH317" s="166"/>
      <c r="AI317" s="166"/>
    </row>
    <row r="318" spans="1:35" ht="15.750000" customHeight="1">
      <c r="A318" s="156" t="s">
        <v>116</v>
      </c>
      <c r="B318" s="170"/>
      <c r="C318" s="177"/>
      <c r="D318" s="177"/>
      <c r="E318" s="158">
        <f>F318*120%</f>
        <v>0</v>
      </c>
      <c r="F318" s="158">
        <f>(D318-C318+1)*G318</f>
        <v>0</v>
      </c>
      <c r="G318" s="159">
        <f>IF(OR((H318=""),(H318=5)),N318*40,IF(H318=10,N318*55,"포인트 열 재확인"))</f>
        <v>0</v>
      </c>
      <c r="H318" s="186"/>
      <c r="I318" s="162"/>
      <c r="J318" s="65"/>
      <c r="K318" s="162"/>
      <c r="L318" s="65"/>
      <c r="M318" s="162"/>
      <c r="N318" s="162"/>
      <c r="O318" s="163">
        <f>LEN(K318)</f>
        <v>0</v>
      </c>
      <c r="P318" s="190"/>
      <c r="Q318" s="185"/>
      <c r="R318" s="65"/>
      <c r="S318" s="13"/>
      <c r="T318" s="65"/>
      <c r="U318" s="13"/>
      <c r="V318" s="165"/>
      <c r="W318" s="165"/>
      <c r="X318" s="165"/>
      <c r="Y318" s="165"/>
      <c r="Z318" s="166"/>
      <c r="AA318" s="166"/>
      <c r="AB318" s="166"/>
      <c r="AC318" s="166"/>
      <c r="AD318" s="166"/>
      <c r="AE318" s="166"/>
      <c r="AF318" s="166"/>
      <c r="AG318" s="166"/>
      <c r="AH318" s="166"/>
      <c r="AI318" s="166"/>
    </row>
    <row r="319" spans="1:35" ht="15.750000" customHeight="1">
      <c r="B319" s="170"/>
      <c r="I319" s="162"/>
      <c r="J319" s="65"/>
      <c r="K319" s="162"/>
      <c r="L319" s="65"/>
      <c r="M319" s="162"/>
      <c r="P319" s="191"/>
      <c r="Q319" s="185"/>
      <c r="R319" s="65"/>
      <c r="S319" s="65"/>
      <c r="T319" s="65"/>
      <c r="U319" s="13"/>
      <c r="V319" s="165"/>
      <c r="W319" s="165"/>
      <c r="X319" s="165"/>
      <c r="Y319" s="165"/>
      <c r="Z319" s="166"/>
      <c r="AA319" s="166"/>
      <c r="AB319" s="166"/>
      <c r="AC319" s="166"/>
      <c r="AD319" s="166"/>
      <c r="AE319" s="166"/>
      <c r="AF319" s="166"/>
      <c r="AG319" s="166"/>
      <c r="AH319" s="166"/>
      <c r="AI319" s="166"/>
    </row>
    <row r="320" spans="1:35" ht="15.750000" customHeight="1">
      <c r="B320" s="170"/>
      <c r="I320" s="162"/>
      <c r="J320" s="65"/>
      <c r="K320" s="162"/>
      <c r="L320" s="65"/>
      <c r="M320" s="162"/>
      <c r="P320" s="190"/>
      <c r="Q320" s="185"/>
      <c r="R320" s="65"/>
      <c r="S320" s="65"/>
      <c r="T320" s="65"/>
      <c r="U320" s="13"/>
      <c r="V320" s="165"/>
      <c r="W320" s="165"/>
      <c r="X320" s="165"/>
      <c r="Y320" s="165"/>
      <c r="Z320" s="166"/>
      <c r="AA320" s="166"/>
      <c r="AB320" s="166"/>
      <c r="AC320" s="166"/>
      <c r="AD320" s="166"/>
      <c r="AE320" s="166"/>
      <c r="AF320" s="166"/>
      <c r="AG320" s="166"/>
      <c r="AH320" s="166"/>
      <c r="AI320" s="166"/>
    </row>
    <row r="321" spans="1:35" ht="15.750000" customHeight="1">
      <c r="B321" s="170"/>
      <c r="I321" s="162"/>
      <c r="J321" s="65"/>
      <c r="K321" s="162"/>
      <c r="L321" s="65"/>
      <c r="M321" s="162"/>
      <c r="P321" s="191"/>
      <c r="Q321" s="185"/>
      <c r="R321" s="65"/>
      <c r="S321" s="65"/>
      <c r="T321" s="65"/>
      <c r="U321" s="13"/>
      <c r="V321" s="165"/>
      <c r="W321" s="165"/>
      <c r="X321" s="165"/>
      <c r="Y321" s="165"/>
      <c r="Z321" s="166"/>
      <c r="AA321" s="166"/>
      <c r="AB321" s="166"/>
      <c r="AC321" s="166"/>
      <c r="AD321" s="166"/>
      <c r="AE321" s="166"/>
      <c r="AF321" s="166"/>
      <c r="AG321" s="166"/>
      <c r="AH321" s="166"/>
      <c r="AI321" s="166"/>
    </row>
    <row r="322" spans="1:35" ht="15.750000" customHeight="1">
      <c r="B322" s="170"/>
      <c r="I322" s="220"/>
      <c r="J322" s="65"/>
      <c r="K322" s="162"/>
      <c r="L322" s="65"/>
      <c r="M322" s="162"/>
      <c r="P322" s="190"/>
      <c r="Q322" s="185"/>
      <c r="R322" s="65"/>
      <c r="S322" s="65"/>
      <c r="T322" s="65"/>
      <c r="U322" s="13"/>
      <c r="V322" s="165"/>
      <c r="W322" s="165"/>
      <c r="X322" s="165"/>
      <c r="Y322" s="165"/>
      <c r="Z322" s="166"/>
      <c r="AA322" s="166"/>
      <c r="AB322" s="166"/>
      <c r="AC322" s="166"/>
      <c r="AD322" s="166"/>
      <c r="AE322" s="166"/>
      <c r="AF322" s="166"/>
      <c r="AG322" s="166"/>
      <c r="AH322" s="166"/>
      <c r="AI322" s="166"/>
    </row>
    <row r="323" spans="1:35" ht="15.750000" customHeight="1">
      <c r="A323" s="156" t="s">
        <v>116</v>
      </c>
      <c r="B323" s="170"/>
      <c r="C323" s="157"/>
      <c r="D323" s="157"/>
      <c r="E323" s="158">
        <f>F323*120%</f>
        <v>0</v>
      </c>
      <c r="F323" s="158">
        <f>(D323-C323+1)*G323</f>
        <v>0</v>
      </c>
      <c r="G323" s="159">
        <f>IF(OR((H323=""),(H323=5)),N323*40,IF(H323=10,N323*55,"포인트 열 재확인"))</f>
        <v>0</v>
      </c>
      <c r="H323" s="171"/>
      <c r="I323" s="162"/>
      <c r="J323" s="65"/>
      <c r="K323" s="162"/>
      <c r="L323" s="65"/>
      <c r="M323" s="162"/>
      <c r="N323" s="162"/>
      <c r="O323" s="163">
        <f>LEN(K323)</f>
        <v>0</v>
      </c>
      <c r="P323" s="167"/>
      <c r="Q323" s="168"/>
      <c r="R323" s="65"/>
      <c r="S323" s="13"/>
      <c r="T323" s="65"/>
      <c r="U323" s="65"/>
      <c r="V323" s="65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  <c r="AH323" s="166"/>
      <c r="AI323" s="166"/>
    </row>
    <row r="324" spans="1:35" ht="15.750000" customHeight="1">
      <c r="B324" s="170"/>
      <c r="I324" s="162"/>
      <c r="J324" s="65"/>
      <c r="K324" s="162"/>
      <c r="L324" s="65"/>
      <c r="M324" s="162"/>
      <c r="P324" s="164"/>
      <c r="Q324" s="165"/>
      <c r="R324" s="65"/>
      <c r="S324" s="65"/>
      <c r="T324" s="253"/>
      <c r="U324" s="65"/>
      <c r="V324" s="65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  <c r="AH324" s="166"/>
      <c r="AI324" s="166"/>
    </row>
    <row r="325" spans="1:35" ht="15.750000" customHeight="1">
      <c r="B325" s="170"/>
      <c r="I325" s="162"/>
      <c r="J325" s="65"/>
      <c r="K325" s="162"/>
      <c r="L325" s="65"/>
      <c r="M325" s="162"/>
      <c r="P325" s="167"/>
      <c r="Q325" s="168"/>
      <c r="R325" s="65"/>
      <c r="S325" s="65"/>
      <c r="T325" s="65"/>
      <c r="U325" s="65"/>
      <c r="V325" s="65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  <c r="AH325" s="166"/>
      <c r="AI325" s="166"/>
    </row>
    <row r="326" spans="1:35" ht="15.750000" customHeight="1">
      <c r="B326" s="170"/>
      <c r="I326" s="162"/>
      <c r="J326" s="65"/>
      <c r="K326" s="162"/>
      <c r="L326" s="65"/>
      <c r="M326" s="162"/>
      <c r="P326" s="164"/>
      <c r="Q326" s="165"/>
      <c r="R326" s="65"/>
      <c r="S326" s="65"/>
      <c r="T326" s="65"/>
      <c r="U326" s="65"/>
      <c r="V326" s="65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  <c r="AH326" s="166"/>
      <c r="AI326" s="166"/>
    </row>
    <row r="327" spans="1:35" ht="15.750000" customHeight="1">
      <c r="B327" s="170"/>
      <c r="I327" s="220"/>
      <c r="J327" s="65"/>
      <c r="K327" s="162"/>
      <c r="L327" s="65"/>
      <c r="M327" s="162"/>
      <c r="P327" s="167"/>
      <c r="Q327" s="168"/>
      <c r="R327" s="65"/>
      <c r="S327" s="65"/>
      <c r="T327" s="65"/>
      <c r="U327" s="65"/>
      <c r="V327" s="65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  <c r="AH327" s="166"/>
      <c r="AI327" s="166"/>
    </row>
    <row r="328" spans="1:35" ht="15.750000" customHeight="1">
      <c r="A328" s="156" t="s">
        <v>116</v>
      </c>
      <c r="B328" s="170"/>
      <c r="C328" s="177"/>
      <c r="D328" s="177"/>
      <c r="E328" s="158">
        <f>F328*120%</f>
        <v>0</v>
      </c>
      <c r="F328" s="158">
        <f>(D328-C328+1)*G328</f>
        <v>0</v>
      </c>
      <c r="G328" s="159">
        <f>IF(OR((H328=""),(H328=5)),N328*40,IF(H328=10,N328*55,"포인트 열 재확인"))</f>
        <v>0</v>
      </c>
      <c r="H328" s="186"/>
      <c r="I328" s="162"/>
      <c r="J328" s="65"/>
      <c r="K328" s="162"/>
      <c r="L328" s="65"/>
      <c r="M328" s="162"/>
      <c r="N328" s="162"/>
      <c r="O328" s="163">
        <f>LEN(K328)</f>
        <v>0</v>
      </c>
      <c r="P328" s="164"/>
      <c r="Q328" s="185"/>
      <c r="R328" s="188"/>
      <c r="S328" s="13"/>
      <c r="T328" s="65"/>
      <c r="U328" s="13"/>
      <c r="V328" s="165"/>
      <c r="W328" s="165"/>
      <c r="X328" s="165"/>
      <c r="Y328" s="165"/>
      <c r="Z328" s="166"/>
      <c r="AA328" s="166"/>
      <c r="AB328" s="166"/>
      <c r="AC328" s="166"/>
      <c r="AD328" s="166"/>
      <c r="AE328" s="166"/>
      <c r="AF328" s="166"/>
      <c r="AG328" s="166"/>
      <c r="AH328" s="166"/>
      <c r="AI328" s="166"/>
    </row>
    <row r="329" spans="1:35" ht="15.750000" customHeight="1">
      <c r="B329" s="170"/>
      <c r="I329" s="162"/>
      <c r="J329" s="65"/>
      <c r="K329" s="162"/>
      <c r="L329" s="65"/>
      <c r="M329" s="162"/>
      <c r="P329" s="167"/>
      <c r="Q329" s="185"/>
      <c r="R329" s="65"/>
      <c r="S329" s="65"/>
      <c r="T329" s="65"/>
      <c r="U329" s="13"/>
      <c r="V329" s="165"/>
      <c r="W329" s="165"/>
      <c r="X329" s="165"/>
      <c r="Y329" s="165"/>
      <c r="Z329" s="166"/>
      <c r="AA329" s="166"/>
      <c r="AB329" s="166"/>
      <c r="AC329" s="166"/>
      <c r="AD329" s="166"/>
      <c r="AE329" s="166"/>
      <c r="AF329" s="166"/>
      <c r="AG329" s="166"/>
      <c r="AH329" s="166"/>
      <c r="AI329" s="166"/>
    </row>
    <row r="330" spans="1:35" ht="15.750000" customHeight="1">
      <c r="B330" s="170"/>
      <c r="I330" s="162"/>
      <c r="J330" s="65"/>
      <c r="K330" s="162"/>
      <c r="L330" s="65"/>
      <c r="M330" s="162"/>
      <c r="P330" s="164"/>
      <c r="Q330" s="185"/>
      <c r="R330" s="65"/>
      <c r="S330" s="65"/>
      <c r="T330" s="65"/>
      <c r="U330" s="13"/>
      <c r="V330" s="165"/>
      <c r="W330" s="165"/>
      <c r="X330" s="165"/>
      <c r="Y330" s="165"/>
      <c r="Z330" s="166"/>
      <c r="AA330" s="166"/>
      <c r="AB330" s="166"/>
      <c r="AC330" s="166"/>
      <c r="AD330" s="166"/>
      <c r="AE330" s="166"/>
      <c r="AF330" s="166"/>
      <c r="AG330" s="166"/>
      <c r="AH330" s="166"/>
      <c r="AI330" s="166"/>
    </row>
    <row r="331" spans="1:35" ht="15.750000" customHeight="1">
      <c r="B331" s="170"/>
      <c r="I331" s="162"/>
      <c r="J331" s="65"/>
      <c r="K331" s="162"/>
      <c r="L331" s="65"/>
      <c r="M331" s="162"/>
      <c r="P331" s="167"/>
      <c r="Q331" s="185"/>
      <c r="R331" s="65"/>
      <c r="S331" s="65"/>
      <c r="T331" s="65"/>
      <c r="U331" s="13"/>
      <c r="V331" s="165"/>
      <c r="W331" s="165"/>
      <c r="X331" s="165"/>
      <c r="Y331" s="165"/>
      <c r="Z331" s="166"/>
      <c r="AA331" s="166"/>
      <c r="AB331" s="166"/>
      <c r="AC331" s="166"/>
      <c r="AD331" s="166"/>
      <c r="AE331" s="166"/>
      <c r="AF331" s="166"/>
      <c r="AG331" s="166"/>
      <c r="AH331" s="166"/>
      <c r="AI331" s="166"/>
    </row>
    <row r="332" spans="1:35" ht="15.750000" customHeight="1">
      <c r="B332" s="170"/>
      <c r="I332" s="220"/>
      <c r="J332" s="65"/>
      <c r="K332" s="162"/>
      <c r="L332" s="65"/>
      <c r="M332" s="162"/>
      <c r="P332" s="164"/>
      <c r="Q332" s="185"/>
      <c r="R332" s="65"/>
      <c r="S332" s="65"/>
      <c r="T332" s="65"/>
      <c r="U332" s="13"/>
      <c r="V332" s="165"/>
      <c r="W332" s="165"/>
      <c r="X332" s="165"/>
      <c r="Y332" s="165"/>
      <c r="Z332" s="166"/>
      <c r="AA332" s="166"/>
      <c r="AB332" s="166"/>
      <c r="AC332" s="166"/>
      <c r="AD332" s="166"/>
      <c r="AE332" s="166"/>
      <c r="AF332" s="166"/>
      <c r="AG332" s="166"/>
      <c r="AH332" s="166"/>
      <c r="AI332" s="166"/>
    </row>
    <row r="333" spans="1:35" ht="15.750000" customHeight="1">
      <c r="A333" s="156" t="s">
        <v>116</v>
      </c>
      <c r="B333" s="170"/>
      <c r="C333" s="157"/>
      <c r="D333" s="157"/>
      <c r="E333" s="158">
        <f>F333*120%</f>
        <v>0</v>
      </c>
      <c r="F333" s="158">
        <f>(D333-C333+1)*G333</f>
        <v>0</v>
      </c>
      <c r="G333" s="159">
        <f>IF(OR((H333=""),(H333=5)),N333*40,IF(H333=10,N333*55,"포인트 열 재확인"))</f>
        <v>0</v>
      </c>
      <c r="H333" s="184"/>
      <c r="I333" s="162"/>
      <c r="J333" s="65"/>
      <c r="K333" s="162"/>
      <c r="L333" s="65"/>
      <c r="M333" s="162"/>
      <c r="N333" s="161"/>
      <c r="O333" s="163">
        <f>LEN(K333)</f>
        <v>0</v>
      </c>
      <c r="P333" s="167"/>
      <c r="Q333" s="185"/>
      <c r="R333" s="65"/>
      <c r="S333" s="13"/>
      <c r="T333" s="65"/>
      <c r="U333" s="13"/>
      <c r="V333" s="165"/>
      <c r="W333" s="165"/>
      <c r="X333" s="165"/>
      <c r="Y333" s="165"/>
      <c r="Z333" s="166"/>
      <c r="AA333" s="166"/>
      <c r="AB333" s="166"/>
      <c r="AC333" s="166"/>
      <c r="AD333" s="166"/>
      <c r="AE333" s="166"/>
      <c r="AF333" s="166"/>
      <c r="AG333" s="166"/>
      <c r="AH333" s="166"/>
      <c r="AI333" s="166"/>
    </row>
    <row r="334" spans="1:35" ht="15.750000" customHeight="1">
      <c r="B334" s="170"/>
      <c r="I334" s="162"/>
      <c r="J334" s="65"/>
      <c r="K334" s="162"/>
      <c r="L334" s="65"/>
      <c r="M334" s="162"/>
      <c r="P334" s="164"/>
      <c r="Q334" s="185"/>
      <c r="R334" s="65"/>
      <c r="S334" s="65"/>
      <c r="T334" s="65"/>
      <c r="U334" s="13"/>
      <c r="V334" s="165"/>
      <c r="W334" s="165"/>
      <c r="X334" s="165"/>
      <c r="Y334" s="165"/>
      <c r="Z334" s="166"/>
      <c r="AA334" s="166"/>
      <c r="AB334" s="166"/>
      <c r="AC334" s="166"/>
      <c r="AD334" s="166"/>
      <c r="AE334" s="166"/>
      <c r="AF334" s="166"/>
      <c r="AG334" s="166"/>
      <c r="AH334" s="166"/>
      <c r="AI334" s="166"/>
    </row>
    <row r="335" spans="1:35" ht="15.750000" customHeight="1">
      <c r="B335" s="170"/>
      <c r="I335" s="162"/>
      <c r="J335" s="65"/>
      <c r="K335" s="162"/>
      <c r="L335" s="65"/>
      <c r="M335" s="162"/>
      <c r="P335" s="167"/>
      <c r="Q335" s="185"/>
      <c r="R335" s="65"/>
      <c r="S335" s="65"/>
      <c r="T335" s="65"/>
      <c r="U335" s="13"/>
      <c r="V335" s="165"/>
      <c r="W335" s="165"/>
      <c r="X335" s="165"/>
      <c r="Y335" s="165"/>
      <c r="Z335" s="166"/>
      <c r="AA335" s="166"/>
      <c r="AB335" s="166"/>
      <c r="AC335" s="166"/>
      <c r="AD335" s="166"/>
      <c r="AE335" s="166"/>
      <c r="AF335" s="166"/>
      <c r="AG335" s="166"/>
      <c r="AH335" s="166"/>
      <c r="AI335" s="166"/>
    </row>
    <row r="336" spans="1:35" ht="15.750000" customHeight="1">
      <c r="B336" s="170"/>
      <c r="I336" s="162"/>
      <c r="J336" s="65"/>
      <c r="K336" s="162"/>
      <c r="L336" s="65"/>
      <c r="M336" s="162"/>
      <c r="P336" s="164"/>
      <c r="Q336" s="185"/>
      <c r="R336" s="65"/>
      <c r="S336" s="65"/>
      <c r="T336" s="65"/>
      <c r="U336" s="13"/>
      <c r="V336" s="165"/>
      <c r="W336" s="165"/>
      <c r="X336" s="165"/>
      <c r="Y336" s="165"/>
      <c r="Z336" s="166"/>
      <c r="AA336" s="166"/>
      <c r="AB336" s="166"/>
      <c r="AC336" s="166"/>
      <c r="AD336" s="166"/>
      <c r="AE336" s="166"/>
      <c r="AF336" s="166"/>
      <c r="AG336" s="166"/>
      <c r="AH336" s="166"/>
      <c r="AI336" s="166"/>
    </row>
    <row r="337" spans="1:35" ht="15.750000" customHeight="1">
      <c r="B337" s="170"/>
      <c r="I337" s="220"/>
      <c r="J337" s="65"/>
      <c r="K337" s="162"/>
      <c r="L337" s="65"/>
      <c r="M337" s="162"/>
      <c r="P337" s="167"/>
      <c r="Q337" s="185"/>
      <c r="R337" s="65"/>
      <c r="S337" s="65"/>
      <c r="T337" s="65"/>
      <c r="U337" s="13"/>
      <c r="V337" s="165"/>
      <c r="W337" s="165"/>
      <c r="X337" s="165"/>
      <c r="Y337" s="165"/>
      <c r="Z337" s="166"/>
      <c r="AA337" s="166"/>
      <c r="AB337" s="166"/>
      <c r="AC337" s="166"/>
      <c r="AD337" s="166"/>
      <c r="AE337" s="166"/>
      <c r="AF337" s="166"/>
      <c r="AG337" s="166"/>
      <c r="AH337" s="166"/>
      <c r="AI337" s="166"/>
    </row>
    <row r="338" spans="1:35" ht="15.750000" customHeight="1">
      <c r="A338" s="156" t="s">
        <v>116</v>
      </c>
      <c r="B338" s="170"/>
      <c r="C338" s="177"/>
      <c r="D338" s="177"/>
      <c r="E338" s="158">
        <f>F338*120%</f>
        <v>0</v>
      </c>
      <c r="F338" s="158">
        <f>(D338-C338+1)*G338</f>
        <v>0</v>
      </c>
      <c r="G338" s="159">
        <f>IF(OR((H338=""),(H338=5)),N338*40,IF(H338=10,N338*55,"포인트 열 재확인"))</f>
        <v>0</v>
      </c>
      <c r="H338" s="160"/>
      <c r="I338" s="162"/>
      <c r="J338" s="65"/>
      <c r="K338" s="162"/>
      <c r="L338" s="65"/>
      <c r="M338" s="162"/>
      <c r="N338" s="162"/>
      <c r="O338" s="163">
        <f>LEN(K338)</f>
        <v>0</v>
      </c>
      <c r="P338" s="190"/>
      <c r="Q338" s="165"/>
      <c r="R338" s="178"/>
      <c r="S338" s="13"/>
      <c r="T338" s="65"/>
      <c r="U338" s="65"/>
      <c r="V338" s="65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  <c r="AH338" s="166"/>
      <c r="AI338" s="166"/>
    </row>
    <row r="339" spans="1:35" ht="15.750000" customHeight="1">
      <c r="B339" s="170"/>
      <c r="I339" s="162"/>
      <c r="J339" s="65"/>
      <c r="K339" s="162"/>
      <c r="L339" s="65"/>
      <c r="M339" s="162"/>
      <c r="P339" s="191"/>
      <c r="Q339" s="168"/>
      <c r="R339" s="65"/>
      <c r="S339" s="65"/>
      <c r="T339" s="65"/>
      <c r="U339" s="65"/>
      <c r="V339" s="65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  <c r="AH339" s="166"/>
      <c r="AI339" s="166"/>
    </row>
    <row r="340" spans="1:35" ht="15.750000" customHeight="1">
      <c r="B340" s="170"/>
      <c r="I340" s="162"/>
      <c r="J340" s="65"/>
      <c r="K340" s="162"/>
      <c r="L340" s="65"/>
      <c r="M340" s="162"/>
      <c r="P340" s="190"/>
      <c r="Q340" s="165"/>
      <c r="R340" s="178"/>
      <c r="S340" s="65"/>
      <c r="T340" s="65"/>
      <c r="U340" s="65"/>
      <c r="V340" s="65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  <c r="AH340" s="166"/>
      <c r="AI340" s="166"/>
    </row>
    <row r="341" spans="1:35" ht="15.750000" customHeight="1">
      <c r="B341" s="170"/>
      <c r="I341" s="162"/>
      <c r="J341" s="65"/>
      <c r="K341" s="162"/>
      <c r="L341" s="65"/>
      <c r="M341" s="162"/>
      <c r="P341" s="191"/>
      <c r="Q341" s="168"/>
      <c r="R341" s="225"/>
      <c r="S341" s="65"/>
      <c r="T341" s="65"/>
      <c r="U341" s="65"/>
      <c r="V341" s="65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  <c r="AH341" s="166"/>
      <c r="AI341" s="166"/>
    </row>
    <row r="342" spans="1:35" ht="15.750000" customHeight="1">
      <c r="B342" s="170"/>
      <c r="I342" s="220"/>
      <c r="J342" s="65"/>
      <c r="K342" s="162"/>
      <c r="L342" s="65"/>
      <c r="M342" s="162"/>
      <c r="P342" s="190"/>
      <c r="Q342" s="165"/>
      <c r="R342" s="178"/>
      <c r="S342" s="65"/>
      <c r="T342" s="65"/>
      <c r="U342" s="65"/>
      <c r="V342" s="65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</row>
    <row r="343" spans="1:35" ht="15.750000" customHeight="1">
      <c r="A343" s="156" t="s">
        <v>116</v>
      </c>
      <c r="B343" s="170"/>
      <c r="C343" s="157"/>
      <c r="D343" s="157"/>
      <c r="E343" s="158">
        <f>F343*120%</f>
        <v>0</v>
      </c>
      <c r="F343" s="158">
        <f>(D343-C343+1)*G343</f>
        <v>0</v>
      </c>
      <c r="G343" s="159">
        <f>IF(OR((H343=""),(H343=5)),N343*40,IF(H343=10,N343*55,"포인트 열 재확인"))</f>
        <v>0</v>
      </c>
      <c r="H343" s="184"/>
      <c r="I343" s="162"/>
      <c r="J343" s="65"/>
      <c r="K343" s="162"/>
      <c r="L343" s="65"/>
      <c r="M343" s="162"/>
      <c r="N343" s="161"/>
      <c r="O343" s="163">
        <f>LEN(K343)</f>
        <v>0</v>
      </c>
      <c r="P343" s="191"/>
      <c r="Q343" s="185"/>
      <c r="R343" s="188"/>
      <c r="S343" s="13"/>
      <c r="T343" s="65"/>
      <c r="U343" s="13"/>
      <c r="V343" s="165"/>
      <c r="W343" s="165"/>
      <c r="X343" s="165"/>
      <c r="Y343" s="165"/>
      <c r="Z343" s="166"/>
      <c r="AA343" s="166"/>
      <c r="AB343" s="166"/>
      <c r="AC343" s="166"/>
      <c r="AD343" s="166"/>
      <c r="AE343" s="166"/>
      <c r="AF343" s="166"/>
      <c r="AG343" s="166"/>
      <c r="AH343" s="166"/>
      <c r="AI343" s="166"/>
    </row>
    <row r="344" spans="1:35" ht="15.750000" customHeight="1">
      <c r="B344" s="170"/>
      <c r="I344" s="162"/>
      <c r="J344" s="65"/>
      <c r="K344" s="162"/>
      <c r="L344" s="65"/>
      <c r="M344" s="162"/>
      <c r="P344" s="190"/>
      <c r="Q344" s="185"/>
      <c r="R344" s="65"/>
      <c r="S344" s="65"/>
      <c r="T344" s="65"/>
      <c r="U344" s="13"/>
      <c r="V344" s="165"/>
      <c r="W344" s="165"/>
      <c r="X344" s="165"/>
      <c r="Y344" s="165"/>
      <c r="Z344" s="166"/>
      <c r="AA344" s="166"/>
      <c r="AB344" s="166"/>
      <c r="AC344" s="166"/>
      <c r="AD344" s="166"/>
      <c r="AE344" s="166"/>
      <c r="AF344" s="166"/>
      <c r="AG344" s="166"/>
      <c r="AH344" s="166"/>
      <c r="AI344" s="166"/>
    </row>
    <row r="345" spans="1:35" ht="15.750000" customHeight="1">
      <c r="B345" s="170"/>
      <c r="I345" s="162"/>
      <c r="J345" s="65"/>
      <c r="K345" s="162"/>
      <c r="L345" s="65"/>
      <c r="M345" s="162"/>
      <c r="P345" s="191"/>
      <c r="Q345" s="185"/>
      <c r="R345" s="65"/>
      <c r="S345" s="65"/>
      <c r="T345" s="65"/>
      <c r="U345" s="13"/>
      <c r="V345" s="165"/>
      <c r="W345" s="165"/>
      <c r="X345" s="165"/>
      <c r="Y345" s="165"/>
      <c r="Z345" s="166"/>
      <c r="AA345" s="166"/>
      <c r="AB345" s="166"/>
      <c r="AC345" s="166"/>
      <c r="AD345" s="166"/>
      <c r="AE345" s="166"/>
      <c r="AF345" s="166"/>
      <c r="AG345" s="166"/>
      <c r="AH345" s="166"/>
      <c r="AI345" s="166"/>
    </row>
    <row r="346" spans="1:35" ht="15.750000" customHeight="1">
      <c r="B346" s="170"/>
      <c r="I346" s="162"/>
      <c r="J346" s="65"/>
      <c r="K346" s="162"/>
      <c r="L346" s="178"/>
      <c r="M346" s="162"/>
      <c r="P346" s="190"/>
      <c r="Q346" s="185"/>
      <c r="R346" s="65"/>
      <c r="S346" s="65"/>
      <c r="T346" s="65"/>
      <c r="U346" s="13"/>
      <c r="V346" s="165"/>
      <c r="W346" s="165"/>
      <c r="X346" s="165"/>
      <c r="Y346" s="165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</row>
    <row r="347" spans="1:35" ht="15.750000" customHeight="1">
      <c r="B347" s="170"/>
      <c r="I347" s="220"/>
      <c r="J347" s="65"/>
      <c r="K347" s="162"/>
      <c r="L347" s="65"/>
      <c r="M347" s="162"/>
      <c r="P347" s="191"/>
      <c r="Q347" s="185"/>
      <c r="R347" s="65"/>
      <c r="S347" s="65"/>
      <c r="T347" s="65"/>
      <c r="U347" s="13"/>
      <c r="V347" s="165"/>
      <c r="W347" s="165"/>
      <c r="X347" s="165"/>
      <c r="Y347" s="165"/>
      <c r="Z347" s="166"/>
      <c r="AA347" s="166"/>
      <c r="AB347" s="166"/>
      <c r="AC347" s="166"/>
      <c r="AD347" s="166"/>
      <c r="AE347" s="166"/>
      <c r="AF347" s="166"/>
      <c r="AG347" s="166"/>
      <c r="AH347" s="166"/>
      <c r="AI347" s="166"/>
    </row>
    <row r="348" spans="1:35" ht="15.750000" customHeight="1">
      <c r="A348" s="156" t="s">
        <v>116</v>
      </c>
      <c r="B348" s="170"/>
      <c r="C348" s="177"/>
      <c r="D348" s="177"/>
      <c r="E348" s="158">
        <f>F348*120%</f>
        <v>0</v>
      </c>
      <c r="F348" s="158">
        <f>(D348-C348+1)*G348</f>
        <v>0</v>
      </c>
      <c r="G348" s="159">
        <f>IF(OR((H348=""),(H348=5)),N348*40,IF(H348=10,N348*55,"포인트 열 재확인"))</f>
        <v>0</v>
      </c>
      <c r="H348" s="186"/>
      <c r="I348" s="162"/>
      <c r="J348" s="65"/>
      <c r="K348" s="162"/>
      <c r="L348" s="65"/>
      <c r="M348" s="162"/>
      <c r="N348" s="162"/>
      <c r="O348" s="163">
        <f>LEN(K348)</f>
        <v>0</v>
      </c>
      <c r="P348" s="164"/>
      <c r="Q348" s="185"/>
      <c r="R348" s="65"/>
      <c r="S348" s="13"/>
      <c r="T348" s="65"/>
      <c r="U348" s="13"/>
      <c r="V348" s="165"/>
      <c r="W348" s="165"/>
      <c r="X348" s="165"/>
      <c r="Y348" s="165"/>
      <c r="Z348" s="166"/>
      <c r="AA348" s="166"/>
      <c r="AB348" s="166"/>
      <c r="AC348" s="166"/>
      <c r="AD348" s="166"/>
      <c r="AE348" s="166"/>
      <c r="AF348" s="166"/>
      <c r="AG348" s="166"/>
      <c r="AH348" s="166"/>
      <c r="AI348" s="166"/>
    </row>
    <row r="349" spans="1:35" ht="15.750000" customHeight="1">
      <c r="B349" s="170"/>
      <c r="I349" s="162"/>
      <c r="J349" s="65"/>
      <c r="K349" s="162"/>
      <c r="L349" s="65"/>
      <c r="M349" s="162"/>
      <c r="P349" s="167"/>
      <c r="Q349" s="185"/>
      <c r="R349" s="65"/>
      <c r="S349" s="65"/>
      <c r="T349" s="65"/>
      <c r="U349" s="13"/>
      <c r="V349" s="165"/>
      <c r="W349" s="165"/>
      <c r="X349" s="165"/>
      <c r="Y349" s="165"/>
      <c r="Z349" s="166"/>
      <c r="AA349" s="166"/>
      <c r="AB349" s="166"/>
      <c r="AC349" s="166"/>
      <c r="AD349" s="166"/>
      <c r="AE349" s="166"/>
      <c r="AF349" s="166"/>
      <c r="AG349" s="166"/>
      <c r="AH349" s="166"/>
      <c r="AI349" s="166"/>
    </row>
    <row r="350" spans="1:35" ht="15.750000" customHeight="1">
      <c r="B350" s="170"/>
      <c r="I350" s="162"/>
      <c r="J350" s="65"/>
      <c r="K350" s="162"/>
      <c r="L350" s="65"/>
      <c r="M350" s="162"/>
      <c r="P350" s="164"/>
      <c r="Q350" s="185"/>
      <c r="R350" s="65"/>
      <c r="S350" s="65"/>
      <c r="T350" s="65"/>
      <c r="U350" s="13"/>
      <c r="V350" s="165"/>
      <c r="W350" s="165"/>
      <c r="X350" s="165"/>
      <c r="Y350" s="165"/>
      <c r="Z350" s="166"/>
      <c r="AA350" s="166"/>
      <c r="AB350" s="166"/>
      <c r="AC350" s="166"/>
      <c r="AD350" s="166"/>
      <c r="AE350" s="166"/>
      <c r="AF350" s="166"/>
      <c r="AG350" s="166"/>
      <c r="AH350" s="166"/>
      <c r="AI350" s="166"/>
    </row>
    <row r="351" spans="1:35" ht="15.750000" customHeight="1">
      <c r="B351" s="170"/>
      <c r="I351" s="162"/>
      <c r="J351" s="65"/>
      <c r="K351" s="162"/>
      <c r="L351" s="65"/>
      <c r="M351" s="162"/>
      <c r="P351" s="167"/>
      <c r="Q351" s="185"/>
      <c r="R351" s="65"/>
      <c r="S351" s="65"/>
      <c r="T351" s="65"/>
      <c r="U351" s="13"/>
      <c r="V351" s="165"/>
      <c r="W351" s="165"/>
      <c r="X351" s="165"/>
      <c r="Y351" s="165"/>
      <c r="Z351" s="166"/>
      <c r="AA351" s="166"/>
      <c r="AB351" s="166"/>
      <c r="AC351" s="166"/>
      <c r="AD351" s="166"/>
      <c r="AE351" s="166"/>
      <c r="AF351" s="166"/>
      <c r="AG351" s="166"/>
      <c r="AH351" s="166"/>
      <c r="AI351" s="166"/>
    </row>
    <row r="352" spans="1:35" ht="15.750000" customHeight="1">
      <c r="B352" s="170"/>
      <c r="I352" s="220"/>
      <c r="J352" s="65"/>
      <c r="K352" s="162"/>
      <c r="L352" s="65"/>
      <c r="M352" s="162"/>
      <c r="P352" s="164"/>
      <c r="Q352" s="185"/>
      <c r="R352" s="65"/>
      <c r="S352" s="65"/>
      <c r="T352" s="65"/>
      <c r="U352" s="13"/>
      <c r="V352" s="165"/>
      <c r="W352" s="165"/>
      <c r="X352" s="165"/>
      <c r="Y352" s="165"/>
      <c r="Z352" s="166"/>
      <c r="AA352" s="166"/>
      <c r="AB352" s="166"/>
      <c r="AC352" s="166"/>
      <c r="AD352" s="166"/>
      <c r="AE352" s="166"/>
      <c r="AF352" s="166"/>
      <c r="AG352" s="166"/>
      <c r="AH352" s="166"/>
      <c r="AI352" s="166"/>
    </row>
    <row r="353" spans="1:35" ht="15.750000" customHeight="1">
      <c r="A353" s="156" t="s">
        <v>116</v>
      </c>
      <c r="B353" s="170"/>
      <c r="C353" s="157"/>
      <c r="D353" s="157"/>
      <c r="E353" s="158">
        <f>F353*120%</f>
        <v>0</v>
      </c>
      <c r="F353" s="158">
        <f>(D353-C353+1)*G353</f>
        <v>0</v>
      </c>
      <c r="G353" s="159">
        <f>IF(OR((H353=""),(H353=5)),N353*40,IF(H353=10,N353*55,"포인트 열 재확인"))</f>
        <v>0</v>
      </c>
      <c r="H353" s="171"/>
      <c r="I353" s="162"/>
      <c r="J353" s="253"/>
      <c r="K353" s="162"/>
      <c r="L353" s="65"/>
      <c r="M353" s="162"/>
      <c r="N353" s="162"/>
      <c r="O353" s="163">
        <f>LEN(K353)</f>
        <v>0</v>
      </c>
      <c r="P353" s="191"/>
      <c r="Q353" s="162" t="s">
        <v>784</v>
      </c>
      <c r="R353" s="65"/>
      <c r="S353" s="13"/>
      <c r="T353" s="65"/>
      <c r="U353" s="13"/>
      <c r="V353" s="165"/>
      <c r="W353" s="165"/>
      <c r="X353" s="165"/>
      <c r="Y353" s="165"/>
      <c r="Z353" s="166"/>
      <c r="AA353" s="166"/>
      <c r="AB353" s="166"/>
      <c r="AC353" s="166"/>
      <c r="AD353" s="166"/>
      <c r="AE353" s="166"/>
      <c r="AF353" s="166"/>
      <c r="AG353" s="166"/>
      <c r="AH353" s="166"/>
      <c r="AI353" s="166"/>
    </row>
    <row r="354" spans="1:35" ht="15.750000" customHeight="1">
      <c r="B354" s="170"/>
      <c r="I354" s="162"/>
      <c r="J354" s="253"/>
      <c r="K354" s="162"/>
      <c r="L354" s="65"/>
      <c r="M354" s="162"/>
      <c r="P354" s="190"/>
      <c r="Q354" s="65"/>
      <c r="R354" s="65"/>
      <c r="S354" s="65"/>
      <c r="T354" s="65"/>
      <c r="U354" s="13"/>
      <c r="V354" s="165"/>
      <c r="W354" s="165"/>
      <c r="X354" s="165"/>
      <c r="Y354" s="165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</row>
    <row r="355" spans="1:35" ht="15.750000" customHeight="1">
      <c r="B355" s="170"/>
      <c r="I355" s="162"/>
      <c r="J355" s="253"/>
      <c r="K355" s="162"/>
      <c r="L355" s="65"/>
      <c r="M355" s="162"/>
      <c r="P355" s="191"/>
      <c r="Q355" s="175"/>
      <c r="R355" s="65"/>
      <c r="S355" s="65"/>
      <c r="T355" s="65"/>
      <c r="U355" s="13"/>
      <c r="V355" s="165"/>
      <c r="W355" s="165"/>
      <c r="X355" s="165"/>
      <c r="Y355" s="165"/>
      <c r="Z355" s="166"/>
      <c r="AA355" s="166"/>
      <c r="AB355" s="166"/>
      <c r="AC355" s="166"/>
      <c r="AD355" s="166"/>
      <c r="AE355" s="166"/>
      <c r="AF355" s="166"/>
      <c r="AG355" s="166"/>
      <c r="AH355" s="166"/>
      <c r="AI355" s="166"/>
    </row>
    <row r="356" spans="1:35" ht="15.750000" customHeight="1">
      <c r="B356" s="170"/>
      <c r="I356" s="162"/>
      <c r="J356" s="253"/>
      <c r="K356" s="162"/>
      <c r="L356" s="65"/>
      <c r="M356" s="162"/>
      <c r="P356" s="190"/>
      <c r="Q356" s="216" t="s">
        <v>942</v>
      </c>
      <c r="R356" s="65"/>
      <c r="S356" s="65"/>
      <c r="T356" s="65"/>
      <c r="U356" s="13"/>
      <c r="V356" s="165"/>
      <c r="W356" s="165"/>
      <c r="X356" s="165"/>
      <c r="Y356" s="165"/>
      <c r="Z356" s="166"/>
      <c r="AA356" s="166"/>
      <c r="AB356" s="166"/>
      <c r="AC356" s="166"/>
      <c r="AD356" s="166"/>
      <c r="AE356" s="166"/>
      <c r="AF356" s="166"/>
      <c r="AG356" s="166"/>
      <c r="AH356" s="166"/>
      <c r="AI356" s="166"/>
    </row>
    <row r="357" spans="1:35" ht="15.750000" customHeight="1">
      <c r="B357" s="170"/>
      <c r="I357" s="220"/>
      <c r="J357" s="65"/>
      <c r="K357" s="190"/>
      <c r="L357" s="65"/>
      <c r="M357" s="162"/>
      <c r="P357" s="191"/>
      <c r="Q357" s="176" t="s">
        <v>707</v>
      </c>
      <c r="R357" s="65"/>
      <c r="S357" s="65"/>
      <c r="T357" s="65"/>
      <c r="U357" s="13"/>
      <c r="V357" s="165"/>
      <c r="W357" s="165"/>
      <c r="X357" s="165"/>
      <c r="Y357" s="165"/>
      <c r="Z357" s="166"/>
      <c r="AA357" s="166"/>
      <c r="AB357" s="166"/>
      <c r="AC357" s="166"/>
      <c r="AD357" s="166"/>
      <c r="AE357" s="166"/>
      <c r="AF357" s="166"/>
      <c r="AG357" s="166"/>
      <c r="AH357" s="166"/>
      <c r="AI357" s="166"/>
    </row>
    <row r="358" spans="1:35" ht="15.750000" customHeight="1">
      <c r="A358" s="156"/>
      <c r="B358" s="88"/>
      <c r="C358" s="241"/>
      <c r="D358" s="241"/>
      <c r="E358" s="158"/>
      <c r="F358" s="158"/>
      <c r="G358" s="159"/>
      <c r="H358" s="174"/>
      <c r="I358" s="162"/>
      <c r="J358" s="65"/>
      <c r="K358" s="162"/>
      <c r="L358" s="65"/>
      <c r="M358" s="162"/>
      <c r="N358" s="162"/>
      <c r="O358" s="163"/>
      <c r="P358" s="164"/>
      <c r="Q358" s="65"/>
      <c r="R358" s="65"/>
      <c r="S358" s="65"/>
      <c r="T358" s="65"/>
      <c r="U358" s="13"/>
      <c r="V358" s="6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5.750000" customHeight="1">
      <c r="B359" s="183"/>
      <c r="I359" s="65"/>
      <c r="J359" s="65"/>
      <c r="K359" s="65"/>
      <c r="L359" s="65"/>
      <c r="M359" s="65"/>
      <c r="P359" s="167"/>
      <c r="Q359" s="175"/>
      <c r="R359" s="175"/>
      <c r="S359" s="65"/>
      <c r="T359" s="65"/>
      <c r="U359" s="13"/>
      <c r="V359" s="17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5.750000" customHeight="1">
      <c r="B360" s="183"/>
      <c r="I360" s="65"/>
      <c r="J360" s="65"/>
      <c r="K360" s="65"/>
      <c r="L360" s="65"/>
      <c r="M360" s="65"/>
      <c r="P360" s="164"/>
      <c r="Q360" s="65"/>
      <c r="R360" s="65"/>
      <c r="S360" s="65"/>
      <c r="T360" s="65"/>
      <c r="U360" s="13"/>
      <c r="V360" s="6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5.750000" customHeight="1">
      <c r="B361" s="183"/>
      <c r="I361" s="65"/>
      <c r="J361" s="65"/>
      <c r="K361" s="65"/>
      <c r="L361" s="65"/>
      <c r="M361" s="65"/>
      <c r="P361" s="167"/>
      <c r="Q361" s="175"/>
      <c r="R361" s="175"/>
      <c r="S361" s="65"/>
      <c r="T361" s="65"/>
      <c r="U361" s="13"/>
      <c r="V361" s="17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5.750000" customHeight="1">
      <c r="B362" s="183"/>
      <c r="I362" s="169"/>
      <c r="J362" s="65"/>
      <c r="K362" s="65"/>
      <c r="L362" s="65"/>
      <c r="M362" s="65"/>
      <c r="P362" s="164"/>
      <c r="Q362" s="65"/>
      <c r="R362" s="65"/>
      <c r="S362" s="65"/>
      <c r="T362" s="65"/>
      <c r="U362" s="13"/>
      <c r="V362" s="6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5.750000" customHeight="1">
      <c r="A363" s="156"/>
      <c r="B363" s="88"/>
      <c r="C363" s="240"/>
      <c r="D363" s="240"/>
      <c r="E363" s="158"/>
      <c r="F363" s="158"/>
      <c r="G363" s="159"/>
      <c r="H363" s="174"/>
      <c r="I363" s="162"/>
      <c r="J363" s="65"/>
      <c r="K363" s="162"/>
      <c r="L363" s="65"/>
      <c r="M363" s="162"/>
      <c r="N363" s="162"/>
      <c r="O363" s="163"/>
      <c r="P363" s="167"/>
      <c r="Q363" s="175"/>
      <c r="R363" s="175"/>
      <c r="S363" s="65"/>
      <c r="T363" s="65"/>
      <c r="U363" s="13"/>
      <c r="V363" s="17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5.750000" customHeight="1">
      <c r="B364" s="183"/>
      <c r="I364" s="65"/>
      <c r="J364" s="65"/>
      <c r="K364" s="65"/>
      <c r="L364" s="65"/>
      <c r="M364" s="65"/>
      <c r="P364" s="164"/>
      <c r="Q364" s="65"/>
      <c r="R364" s="65"/>
      <c r="S364" s="65"/>
      <c r="T364" s="65"/>
      <c r="U364" s="13"/>
      <c r="V364" s="6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5.750000" customHeight="1">
      <c r="B365" s="183"/>
      <c r="I365" s="65"/>
      <c r="J365" s="65"/>
      <c r="K365" s="65"/>
      <c r="L365" s="65"/>
      <c r="M365" s="65"/>
      <c r="P365" s="167"/>
      <c r="Q365" s="175"/>
      <c r="R365" s="175"/>
      <c r="S365" s="65"/>
      <c r="T365" s="65"/>
      <c r="U365" s="13"/>
      <c r="V365" s="17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5.750000" customHeight="1">
      <c r="B366" s="183"/>
      <c r="I366" s="65"/>
      <c r="J366" s="65"/>
      <c r="K366" s="65"/>
      <c r="L366" s="65"/>
      <c r="M366" s="65"/>
      <c r="P366" s="164"/>
      <c r="Q366" s="65"/>
      <c r="R366" s="65"/>
      <c r="S366" s="65"/>
      <c r="T366" s="65"/>
      <c r="U366" s="13"/>
      <c r="V366" s="6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5.750000" customHeight="1">
      <c r="B367" s="183"/>
      <c r="I367" s="169"/>
      <c r="J367" s="65"/>
      <c r="K367" s="65"/>
      <c r="L367" s="65"/>
      <c r="M367" s="65"/>
      <c r="P367" s="167"/>
      <c r="Q367" s="175"/>
      <c r="R367" s="175"/>
      <c r="S367" s="65"/>
      <c r="T367" s="65"/>
      <c r="U367" s="13"/>
      <c r="V367" s="17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5.750000" customHeight="1">
      <c r="A368" s="156"/>
      <c r="B368" s="88"/>
      <c r="C368" s="241"/>
      <c r="D368" s="241"/>
      <c r="E368" s="158"/>
      <c r="F368" s="158"/>
      <c r="G368" s="159"/>
      <c r="H368" s="160"/>
      <c r="I368" s="162"/>
      <c r="J368" s="65"/>
      <c r="K368" s="162"/>
      <c r="L368" s="65"/>
      <c r="M368" s="162"/>
      <c r="N368" s="162"/>
      <c r="O368" s="163"/>
      <c r="P368" s="164"/>
      <c r="Q368" s="165"/>
      <c r="R368" s="65"/>
      <c r="S368" s="65"/>
      <c r="T368" s="65"/>
      <c r="U368" s="13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  <c r="AH368" s="166"/>
      <c r="AI368" s="166"/>
    </row>
    <row r="369" spans="1:35" ht="15.750000" customHeight="1">
      <c r="B369" s="153"/>
      <c r="I369" s="65"/>
      <c r="J369" s="65"/>
      <c r="K369" s="65"/>
      <c r="L369" s="65"/>
      <c r="M369" s="65"/>
      <c r="P369" s="167"/>
      <c r="Q369" s="168"/>
      <c r="R369" s="175"/>
      <c r="S369" s="65"/>
      <c r="T369" s="65"/>
      <c r="U369" s="13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  <c r="AH369" s="166"/>
      <c r="AI369" s="166"/>
    </row>
    <row r="370" spans="1:35" ht="15.750000" customHeight="1">
      <c r="B370" s="153"/>
      <c r="I370" s="65"/>
      <c r="J370" s="65"/>
      <c r="K370" s="65"/>
      <c r="L370" s="65"/>
      <c r="M370" s="65"/>
      <c r="P370" s="164"/>
      <c r="Q370" s="165"/>
      <c r="R370" s="65"/>
      <c r="S370" s="65"/>
      <c r="T370" s="65"/>
      <c r="U370" s="13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  <c r="AH370" s="166"/>
      <c r="AI370" s="166"/>
    </row>
    <row r="371" spans="1:35" ht="15.750000" customHeight="1">
      <c r="B371" s="153"/>
      <c r="I371" s="65"/>
      <c r="J371" s="65"/>
      <c r="K371" s="65"/>
      <c r="L371" s="65"/>
      <c r="M371" s="65"/>
      <c r="P371" s="167"/>
      <c r="Q371" s="168"/>
      <c r="R371" s="175"/>
      <c r="S371" s="65"/>
      <c r="T371" s="65"/>
      <c r="U371" s="13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  <c r="AH371" s="166"/>
      <c r="AI371" s="166"/>
    </row>
    <row r="372" spans="1:35" ht="15.750000" customHeight="1">
      <c r="B372" s="153"/>
      <c r="I372" s="169"/>
      <c r="J372" s="65"/>
      <c r="K372" s="65"/>
      <c r="L372" s="65"/>
      <c r="M372" s="65"/>
      <c r="P372" s="164"/>
      <c r="Q372" s="165"/>
      <c r="R372" s="65"/>
      <c r="S372" s="65"/>
      <c r="T372" s="65"/>
      <c r="U372" s="13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  <c r="AH372" s="166"/>
      <c r="AI372" s="166"/>
    </row>
    <row r="373" spans="1:35" ht="15.750000" customHeight="1">
      <c r="A373" s="156"/>
      <c r="B373" s="88"/>
      <c r="C373" s="240"/>
      <c r="D373" s="240"/>
      <c r="E373" s="158"/>
      <c r="F373" s="158"/>
      <c r="G373" s="159"/>
      <c r="H373" s="192"/>
      <c r="I373" s="162"/>
      <c r="J373" s="65"/>
      <c r="K373" s="162"/>
      <c r="L373" s="65"/>
      <c r="M373" s="162"/>
      <c r="N373" s="162"/>
      <c r="O373" s="163"/>
      <c r="P373" s="167"/>
      <c r="Q373" s="175"/>
      <c r="R373" s="175"/>
      <c r="S373" s="65"/>
      <c r="T373" s="65"/>
      <c r="U373" s="13"/>
      <c r="V373" s="6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5.750000" customHeight="1">
      <c r="B374" s="183"/>
      <c r="I374" s="65"/>
      <c r="J374" s="65"/>
      <c r="K374" s="65"/>
      <c r="L374" s="65"/>
      <c r="M374" s="65"/>
      <c r="P374" s="164"/>
      <c r="Q374" s="65"/>
      <c r="R374" s="65"/>
      <c r="S374" s="65"/>
      <c r="T374" s="65"/>
      <c r="U374" s="13"/>
      <c r="V374" s="17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5.750000" customHeight="1">
      <c r="B375" s="183"/>
      <c r="I375" s="65"/>
      <c r="J375" s="65"/>
      <c r="K375" s="65"/>
      <c r="L375" s="65"/>
      <c r="M375" s="65"/>
      <c r="P375" s="167"/>
      <c r="Q375" s="175"/>
      <c r="R375" s="175"/>
      <c r="S375" s="65"/>
      <c r="T375" s="65"/>
      <c r="U375" s="13"/>
      <c r="V375" s="6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5.750000" customHeight="1">
      <c r="B376" s="183"/>
      <c r="I376" s="65"/>
      <c r="J376" s="65"/>
      <c r="K376" s="65"/>
      <c r="L376" s="65"/>
      <c r="M376" s="65"/>
      <c r="P376" s="164"/>
      <c r="Q376" s="65"/>
      <c r="R376" s="65"/>
      <c r="S376" s="65"/>
      <c r="T376" s="65"/>
      <c r="U376" s="13"/>
      <c r="V376" s="17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5.750000" customHeight="1">
      <c r="B377" s="183"/>
      <c r="I377" s="169"/>
      <c r="J377" s="65"/>
      <c r="K377" s="65"/>
      <c r="L377" s="65"/>
      <c r="M377" s="65"/>
      <c r="P377" s="167"/>
      <c r="Q377" s="175"/>
      <c r="R377" s="175"/>
      <c r="S377" s="65"/>
      <c r="T377" s="65"/>
      <c r="U377" s="13"/>
      <c r="V377" s="6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5.750000" customHeight="1">
      <c r="A378" s="156"/>
      <c r="B378" s="88"/>
      <c r="C378" s="241"/>
      <c r="D378" s="241"/>
      <c r="E378" s="158"/>
      <c r="F378" s="158"/>
      <c r="G378" s="159"/>
      <c r="H378" s="174"/>
      <c r="I378" s="162"/>
      <c r="J378" s="65"/>
      <c r="K378" s="162"/>
      <c r="L378" s="65"/>
      <c r="M378" s="162"/>
      <c r="N378" s="162"/>
      <c r="O378" s="163"/>
      <c r="P378" s="164"/>
      <c r="Q378" s="65"/>
      <c r="R378" s="65"/>
      <c r="S378" s="65"/>
      <c r="T378" s="65"/>
      <c r="U378" s="13"/>
      <c r="V378" s="6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5.750000" customHeight="1">
      <c r="B379" s="183"/>
      <c r="I379" s="65"/>
      <c r="J379" s="65"/>
      <c r="K379" s="65"/>
      <c r="L379" s="65"/>
      <c r="M379" s="65"/>
      <c r="P379" s="167"/>
      <c r="Q379" s="175"/>
      <c r="R379" s="175"/>
      <c r="S379" s="65"/>
      <c r="T379" s="65"/>
      <c r="U379" s="13"/>
      <c r="V379" s="17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5.750000" customHeight="1">
      <c r="B380" s="183"/>
      <c r="I380" s="65"/>
      <c r="J380" s="65"/>
      <c r="K380" s="65"/>
      <c r="L380" s="65"/>
      <c r="M380" s="65"/>
      <c r="P380" s="164"/>
      <c r="Q380" s="65"/>
      <c r="R380" s="65"/>
      <c r="S380" s="65"/>
      <c r="T380" s="65"/>
      <c r="U380" s="13"/>
      <c r="V380" s="6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5.750000" customHeight="1">
      <c r="B381" s="183"/>
      <c r="I381" s="65"/>
      <c r="J381" s="65"/>
      <c r="K381" s="65"/>
      <c r="L381" s="65"/>
      <c r="M381" s="65"/>
      <c r="P381" s="167"/>
      <c r="Q381" s="175"/>
      <c r="R381" s="175"/>
      <c r="S381" s="65"/>
      <c r="T381" s="65"/>
      <c r="U381" s="13"/>
      <c r="V381" s="17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5.750000" customHeight="1">
      <c r="B382" s="183"/>
      <c r="I382" s="169"/>
      <c r="J382" s="65"/>
      <c r="K382" s="65"/>
      <c r="L382" s="65"/>
      <c r="M382" s="65"/>
      <c r="P382" s="164"/>
      <c r="Q382" s="65"/>
      <c r="R382" s="65"/>
      <c r="S382" s="65"/>
      <c r="T382" s="65"/>
      <c r="U382" s="13"/>
      <c r="V382" s="6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5.750000" customHeight="1">
      <c r="A383" s="156"/>
      <c r="B383" s="88"/>
      <c r="C383" s="240"/>
      <c r="D383" s="240"/>
      <c r="E383" s="158"/>
      <c r="F383" s="158"/>
      <c r="G383" s="159"/>
      <c r="H383" s="174"/>
      <c r="I383" s="162"/>
      <c r="J383" s="65"/>
      <c r="K383" s="162"/>
      <c r="L383" s="65"/>
      <c r="M383" s="162"/>
      <c r="N383" s="162"/>
      <c r="O383" s="163"/>
      <c r="P383" s="167"/>
      <c r="Q383" s="175"/>
      <c r="R383" s="175"/>
      <c r="S383" s="65"/>
      <c r="T383" s="65"/>
      <c r="U383" s="13"/>
      <c r="V383" s="17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5.750000" customHeight="1">
      <c r="B384" s="183"/>
      <c r="I384" s="65"/>
      <c r="J384" s="65"/>
      <c r="K384" s="65"/>
      <c r="L384" s="65"/>
      <c r="M384" s="65"/>
      <c r="P384" s="164"/>
      <c r="Q384" s="65"/>
      <c r="R384" s="65"/>
      <c r="S384" s="65"/>
      <c r="T384" s="65"/>
      <c r="U384" s="13"/>
      <c r="V384" s="6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5.750000" customHeight="1">
      <c r="B385" s="183"/>
      <c r="I385" s="65"/>
      <c r="J385" s="65"/>
      <c r="K385" s="65"/>
      <c r="L385" s="65"/>
      <c r="M385" s="65"/>
      <c r="P385" s="167"/>
      <c r="Q385" s="175"/>
      <c r="R385" s="175"/>
      <c r="S385" s="65"/>
      <c r="T385" s="65"/>
      <c r="U385" s="13"/>
      <c r="V385" s="17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5.750000" customHeight="1">
      <c r="B386" s="183"/>
      <c r="I386" s="65"/>
      <c r="J386" s="65"/>
      <c r="K386" s="65"/>
      <c r="L386" s="65"/>
      <c r="M386" s="65"/>
      <c r="P386" s="164"/>
      <c r="Q386" s="65"/>
      <c r="R386" s="65"/>
      <c r="S386" s="65"/>
      <c r="T386" s="65"/>
      <c r="U386" s="13"/>
      <c r="V386" s="6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5.750000" customHeight="1">
      <c r="B387" s="183"/>
      <c r="I387" s="169"/>
      <c r="J387" s="65"/>
      <c r="K387" s="65"/>
      <c r="L387" s="65"/>
      <c r="M387" s="65"/>
      <c r="P387" s="167"/>
      <c r="Q387" s="175"/>
      <c r="R387" s="175"/>
      <c r="S387" s="65"/>
      <c r="T387" s="65"/>
      <c r="U387" s="13"/>
      <c r="V387" s="17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5.750000" customHeight="1">
      <c r="A388" s="156"/>
      <c r="B388" s="88"/>
      <c r="C388" s="241"/>
      <c r="D388" s="241"/>
      <c r="E388" s="158"/>
      <c r="F388" s="158"/>
      <c r="G388" s="159"/>
      <c r="H388" s="174"/>
      <c r="I388" s="162"/>
      <c r="J388" s="65"/>
      <c r="K388" s="162"/>
      <c r="L388" s="65"/>
      <c r="M388" s="162"/>
      <c r="N388" s="162"/>
      <c r="O388" s="163"/>
      <c r="P388" s="164"/>
      <c r="Q388" s="65"/>
      <c r="R388" s="65"/>
      <c r="S388" s="65"/>
      <c r="T388" s="65"/>
      <c r="U388" s="13"/>
      <c r="V388" s="6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5.750000" customHeight="1">
      <c r="B389" s="183"/>
      <c r="I389" s="65"/>
      <c r="J389" s="65"/>
      <c r="K389" s="65"/>
      <c r="L389" s="65"/>
      <c r="M389" s="65"/>
      <c r="P389" s="167"/>
      <c r="Q389" s="175"/>
      <c r="R389" s="175"/>
      <c r="S389" s="65"/>
      <c r="T389" s="65"/>
      <c r="U389" s="13"/>
      <c r="V389" s="17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5.750000" customHeight="1">
      <c r="B390" s="183"/>
      <c r="I390" s="65"/>
      <c r="J390" s="65"/>
      <c r="K390" s="65"/>
      <c r="L390" s="65"/>
      <c r="M390" s="65"/>
      <c r="P390" s="164"/>
      <c r="Q390" s="65"/>
      <c r="R390" s="65"/>
      <c r="S390" s="65"/>
      <c r="T390" s="65"/>
      <c r="U390" s="13"/>
      <c r="V390" s="6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5.750000" customHeight="1">
      <c r="B391" s="183"/>
      <c r="I391" s="65"/>
      <c r="J391" s="65"/>
      <c r="K391" s="65"/>
      <c r="L391" s="65"/>
      <c r="M391" s="65"/>
      <c r="P391" s="167"/>
      <c r="Q391" s="175"/>
      <c r="R391" s="175"/>
      <c r="S391" s="65"/>
      <c r="T391" s="65"/>
      <c r="U391" s="13"/>
      <c r="V391" s="17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5.750000" customHeight="1">
      <c r="B392" s="183"/>
      <c r="I392" s="169"/>
      <c r="J392" s="65"/>
      <c r="K392" s="65"/>
      <c r="L392" s="65"/>
      <c r="M392" s="65"/>
      <c r="P392" s="164"/>
      <c r="Q392" s="65"/>
      <c r="R392" s="65"/>
      <c r="S392" s="65"/>
      <c r="T392" s="65"/>
      <c r="U392" s="13"/>
      <c r="V392" s="6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5.750000" customHeight="1">
      <c r="A393" s="156"/>
      <c r="B393" s="88"/>
      <c r="C393" s="240"/>
      <c r="D393" s="177"/>
      <c r="E393" s="158"/>
      <c r="F393" s="158"/>
      <c r="G393" s="159"/>
      <c r="H393" s="174"/>
      <c r="I393" s="162"/>
      <c r="J393" s="65"/>
      <c r="K393" s="162"/>
      <c r="L393" s="65"/>
      <c r="M393" s="162"/>
      <c r="N393" s="162"/>
      <c r="O393" s="163"/>
      <c r="P393" s="167"/>
      <c r="Q393" s="175"/>
      <c r="R393" s="181"/>
      <c r="S393" s="65"/>
      <c r="T393" s="65"/>
      <c r="U393" s="13"/>
      <c r="V393" s="17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5.750000" customHeight="1">
      <c r="B394" s="88"/>
      <c r="I394" s="162"/>
      <c r="J394" s="65"/>
      <c r="K394" s="162"/>
      <c r="L394" s="65"/>
      <c r="M394" s="162"/>
      <c r="P394" s="164"/>
      <c r="Q394" s="65"/>
      <c r="R394" s="65"/>
      <c r="S394" s="65"/>
      <c r="T394" s="65"/>
      <c r="U394" s="13"/>
      <c r="V394" s="6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5.750000" customHeight="1">
      <c r="B395" s="88"/>
      <c r="I395" s="162"/>
      <c r="J395" s="65"/>
      <c r="K395" s="162"/>
      <c r="L395" s="65"/>
      <c r="M395" s="162"/>
      <c r="P395" s="167"/>
      <c r="Q395" s="175"/>
      <c r="R395" s="175"/>
      <c r="S395" s="65"/>
      <c r="T395" s="65"/>
      <c r="U395" s="13"/>
      <c r="V395" s="17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5.750000" customHeight="1">
      <c r="B396" s="183"/>
      <c r="I396" s="65"/>
      <c r="J396" s="65"/>
      <c r="K396" s="65"/>
      <c r="L396" s="65"/>
      <c r="M396" s="65"/>
      <c r="P396" s="164"/>
      <c r="Q396" s="65"/>
      <c r="R396" s="65"/>
      <c r="S396" s="65"/>
      <c r="T396" s="65"/>
      <c r="U396" s="13"/>
      <c r="V396" s="6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5.750000" customHeight="1">
      <c r="B397" s="183"/>
      <c r="I397" s="169"/>
      <c r="J397" s="65"/>
      <c r="K397" s="65"/>
      <c r="L397" s="65"/>
      <c r="M397" s="65"/>
      <c r="P397" s="167"/>
      <c r="Q397" s="175"/>
      <c r="R397" s="175"/>
      <c r="S397" s="65"/>
      <c r="T397" s="65"/>
      <c r="U397" s="13"/>
      <c r="V397" s="17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5.750000" customHeight="1">
      <c r="A398" s="156"/>
      <c r="B398" s="88"/>
      <c r="C398" s="241"/>
      <c r="D398" s="177"/>
      <c r="E398" s="158"/>
      <c r="F398" s="158"/>
      <c r="G398" s="159"/>
      <c r="H398" s="174"/>
      <c r="I398" s="162"/>
      <c r="J398" s="65"/>
      <c r="K398" s="162"/>
      <c r="L398" s="65"/>
      <c r="M398" s="162"/>
      <c r="N398" s="162"/>
      <c r="O398" s="163"/>
      <c r="P398" s="164"/>
      <c r="Q398" s="65"/>
      <c r="R398" s="188"/>
      <c r="S398" s="65"/>
      <c r="T398" s="65"/>
      <c r="U398" s="13"/>
      <c r="V398" s="6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5.750000" customHeight="1">
      <c r="B399" s="88"/>
      <c r="I399" s="162"/>
      <c r="J399" s="65"/>
      <c r="K399" s="162"/>
      <c r="L399" s="65"/>
      <c r="M399" s="162"/>
      <c r="P399" s="167"/>
      <c r="Q399" s="175"/>
      <c r="R399" s="175"/>
      <c r="S399" s="65"/>
      <c r="T399" s="65"/>
      <c r="U399" s="13"/>
      <c r="V399" s="17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5.750000" customHeight="1">
      <c r="B400" s="88"/>
      <c r="I400" s="162"/>
      <c r="J400" s="65"/>
      <c r="K400" s="162"/>
      <c r="L400" s="65"/>
      <c r="M400" s="162"/>
      <c r="P400" s="164"/>
      <c r="Q400" s="65"/>
      <c r="R400" s="65"/>
      <c r="S400" s="65"/>
      <c r="T400" s="65"/>
      <c r="U400" s="13"/>
      <c r="V400" s="6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5.750000" customHeight="1">
      <c r="B401" s="183"/>
      <c r="I401" s="65"/>
      <c r="J401" s="65"/>
      <c r="K401" s="65"/>
      <c r="L401" s="65"/>
      <c r="M401" s="65"/>
      <c r="P401" s="167"/>
      <c r="Q401" s="175"/>
      <c r="R401" s="175"/>
      <c r="S401" s="65"/>
      <c r="T401" s="65"/>
      <c r="U401" s="13"/>
      <c r="V401" s="17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5.750000" customHeight="1">
      <c r="B402" s="183"/>
      <c r="I402" s="169"/>
      <c r="J402" s="65"/>
      <c r="K402" s="65"/>
      <c r="L402" s="65"/>
      <c r="M402" s="65"/>
      <c r="P402" s="164"/>
      <c r="Q402" s="65"/>
      <c r="R402" s="65"/>
      <c r="S402" s="65"/>
      <c r="T402" s="65"/>
      <c r="U402" s="13"/>
      <c r="V402" s="6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5.750000" customHeight="1">
      <c r="A403" s="156"/>
      <c r="B403" s="88"/>
      <c r="C403" s="240"/>
      <c r="D403" s="177"/>
      <c r="E403" s="158"/>
      <c r="F403" s="158"/>
      <c r="G403" s="159"/>
      <c r="H403" s="174"/>
      <c r="I403" s="162"/>
      <c r="J403" s="65"/>
      <c r="K403" s="162"/>
      <c r="L403" s="65"/>
      <c r="M403" s="162"/>
      <c r="N403" s="162"/>
      <c r="O403" s="163"/>
      <c r="P403" s="167"/>
      <c r="Q403" s="175"/>
      <c r="R403" s="181"/>
      <c r="S403" s="65"/>
      <c r="T403" s="65"/>
      <c r="U403" s="13"/>
      <c r="V403" s="17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5.750000" customHeight="1">
      <c r="B404" s="88"/>
      <c r="I404" s="162"/>
      <c r="J404" s="65"/>
      <c r="K404" s="162"/>
      <c r="L404" s="65"/>
      <c r="M404" s="162"/>
      <c r="P404" s="164"/>
      <c r="Q404" s="65"/>
      <c r="R404" s="65"/>
      <c r="S404" s="65"/>
      <c r="T404" s="65"/>
      <c r="U404" s="13"/>
      <c r="V404" s="6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5.750000" customHeight="1">
      <c r="B405" s="88"/>
      <c r="I405" s="162"/>
      <c r="J405" s="65"/>
      <c r="K405" s="162"/>
      <c r="L405" s="65"/>
      <c r="M405" s="162"/>
      <c r="P405" s="167"/>
      <c r="Q405" s="175"/>
      <c r="R405" s="175"/>
      <c r="S405" s="65"/>
      <c r="T405" s="65"/>
      <c r="U405" s="13"/>
      <c r="V405" s="17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5.750000" customHeight="1">
      <c r="B406" s="183"/>
      <c r="I406" s="65"/>
      <c r="J406" s="65"/>
      <c r="K406" s="65"/>
      <c r="L406" s="65"/>
      <c r="M406" s="65"/>
      <c r="P406" s="164"/>
      <c r="Q406" s="65"/>
      <c r="R406" s="65"/>
      <c r="S406" s="65"/>
      <c r="T406" s="65"/>
      <c r="U406" s="13"/>
      <c r="V406" s="6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5.750000" customHeight="1">
      <c r="B407" s="183"/>
      <c r="I407" s="169"/>
      <c r="J407" s="65"/>
      <c r="K407" s="65"/>
      <c r="L407" s="65"/>
      <c r="M407" s="65"/>
      <c r="P407" s="167"/>
      <c r="Q407" s="175"/>
      <c r="R407" s="175"/>
      <c r="S407" s="65"/>
      <c r="T407" s="65"/>
      <c r="U407" s="13"/>
      <c r="V407" s="17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5.750000" customHeight="1">
      <c r="A408" s="156"/>
      <c r="B408" s="88"/>
      <c r="C408" s="241"/>
      <c r="D408" s="177"/>
      <c r="E408" s="158"/>
      <c r="F408" s="158"/>
      <c r="G408" s="159"/>
      <c r="H408" s="174"/>
      <c r="I408" s="162"/>
      <c r="J408" s="65"/>
      <c r="K408" s="162"/>
      <c r="L408" s="65"/>
      <c r="M408" s="162"/>
      <c r="N408" s="162"/>
      <c r="O408" s="163"/>
      <c r="P408" s="164"/>
      <c r="Q408" s="65"/>
      <c r="R408" s="188"/>
      <c r="S408" s="65"/>
      <c r="T408" s="65"/>
      <c r="U408" s="13"/>
      <c r="V408" s="6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5.750000" customHeight="1">
      <c r="B409" s="88"/>
      <c r="I409" s="162"/>
      <c r="J409" s="65"/>
      <c r="K409" s="162"/>
      <c r="L409" s="65"/>
      <c r="M409" s="162"/>
      <c r="P409" s="167"/>
      <c r="Q409" s="175"/>
      <c r="R409" s="175"/>
      <c r="S409" s="65"/>
      <c r="T409" s="65"/>
      <c r="U409" s="13"/>
      <c r="V409" s="17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5.750000" customHeight="1">
      <c r="B410" s="88"/>
      <c r="I410" s="162"/>
      <c r="J410" s="65"/>
      <c r="K410" s="162"/>
      <c r="L410" s="65"/>
      <c r="M410" s="162"/>
      <c r="P410" s="164"/>
      <c r="Q410" s="65"/>
      <c r="R410" s="65"/>
      <c r="S410" s="65"/>
      <c r="T410" s="65"/>
      <c r="U410" s="13"/>
      <c r="V410" s="6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5.750000" customHeight="1">
      <c r="B411" s="88"/>
      <c r="I411" s="162"/>
      <c r="J411" s="65"/>
      <c r="K411" s="162"/>
      <c r="L411" s="65"/>
      <c r="M411" s="162"/>
      <c r="P411" s="167"/>
      <c r="Q411" s="175"/>
      <c r="R411" s="175"/>
      <c r="S411" s="65"/>
      <c r="T411" s="65"/>
      <c r="U411" s="13"/>
      <c r="V411" s="17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5.750000" customHeight="1">
      <c r="B412" s="88"/>
      <c r="I412" s="220"/>
      <c r="J412" s="65"/>
      <c r="K412" s="162"/>
      <c r="L412" s="65"/>
      <c r="M412" s="162"/>
      <c r="P412" s="164"/>
      <c r="Q412" s="65"/>
      <c r="R412" s="65"/>
      <c r="S412" s="65"/>
      <c r="T412" s="65"/>
      <c r="U412" s="13"/>
      <c r="V412" s="6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5.750000" customHeight="1">
      <c r="A413" s="156"/>
      <c r="B413" s="88"/>
      <c r="C413" s="240"/>
      <c r="D413" s="240"/>
      <c r="E413" s="158"/>
      <c r="F413" s="158"/>
      <c r="G413" s="159"/>
      <c r="H413" s="192"/>
      <c r="I413" s="162"/>
      <c r="J413" s="65"/>
      <c r="K413" s="162"/>
      <c r="L413" s="65"/>
      <c r="M413" s="162"/>
      <c r="N413" s="162"/>
      <c r="O413" s="163"/>
      <c r="P413" s="167"/>
      <c r="Q413" s="175"/>
      <c r="R413" s="181"/>
      <c r="S413" s="65"/>
      <c r="T413" s="65"/>
      <c r="U413" s="13"/>
      <c r="V413" s="17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5.750000" customHeight="1">
      <c r="B414" s="88"/>
      <c r="I414" s="162"/>
      <c r="J414" s="65"/>
      <c r="K414" s="162"/>
      <c r="L414" s="65"/>
      <c r="M414" s="162"/>
      <c r="P414" s="164"/>
      <c r="Q414" s="65"/>
      <c r="R414" s="65"/>
      <c r="S414" s="65"/>
      <c r="T414" s="65"/>
      <c r="U414" s="13"/>
      <c r="V414" s="6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5.750000" customHeight="1">
      <c r="B415" s="88"/>
      <c r="I415" s="162"/>
      <c r="J415" s="65"/>
      <c r="K415" s="162"/>
      <c r="L415" s="65"/>
      <c r="M415" s="162"/>
      <c r="P415" s="167"/>
      <c r="Q415" s="175"/>
      <c r="R415" s="175"/>
      <c r="S415" s="65"/>
      <c r="T415" s="65"/>
      <c r="U415" s="13"/>
      <c r="V415" s="17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5.750000" customHeight="1">
      <c r="B416" s="88"/>
      <c r="I416" s="162"/>
      <c r="J416" s="65"/>
      <c r="K416" s="162"/>
      <c r="L416" s="65"/>
      <c r="M416" s="162"/>
      <c r="P416" s="164"/>
      <c r="Q416" s="65"/>
      <c r="R416" s="65"/>
      <c r="S416" s="65"/>
      <c r="T416" s="65"/>
      <c r="U416" s="13"/>
      <c r="V416" s="6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5.750000" customHeight="1">
      <c r="B417" s="183"/>
      <c r="I417" s="169"/>
      <c r="J417" s="65"/>
      <c r="K417" s="65"/>
      <c r="L417" s="65"/>
      <c r="M417" s="65"/>
      <c r="P417" s="167"/>
      <c r="Q417" s="175"/>
      <c r="R417" s="175"/>
      <c r="S417" s="65"/>
      <c r="T417" s="65"/>
      <c r="U417" s="13"/>
      <c r="V417" s="6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5.750000" customHeight="1">
      <c r="A418" s="156"/>
      <c r="B418" s="88"/>
      <c r="C418" s="241"/>
      <c r="D418" s="241"/>
      <c r="E418" s="158"/>
      <c r="F418" s="158"/>
      <c r="G418" s="159"/>
      <c r="H418" s="174"/>
      <c r="I418" s="162"/>
      <c r="J418" s="65"/>
      <c r="K418" s="162"/>
      <c r="L418" s="65"/>
      <c r="M418" s="162"/>
      <c r="N418" s="162"/>
      <c r="O418" s="163"/>
      <c r="P418" s="164"/>
      <c r="Q418" s="65"/>
      <c r="R418" s="188"/>
      <c r="S418" s="65"/>
      <c r="T418" s="65"/>
      <c r="U418" s="13"/>
      <c r="V418" s="6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5.750000" customHeight="1">
      <c r="B419" s="88"/>
      <c r="I419" s="162"/>
      <c r="J419" s="65"/>
      <c r="K419" s="162"/>
      <c r="L419" s="65"/>
      <c r="M419" s="162"/>
      <c r="P419" s="167"/>
      <c r="Q419" s="175"/>
      <c r="R419" s="175"/>
      <c r="S419" s="65"/>
      <c r="T419" s="65"/>
      <c r="U419" s="13"/>
      <c r="V419" s="6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5.750000" customHeight="1">
      <c r="B420" s="88"/>
      <c r="I420" s="162"/>
      <c r="J420" s="65"/>
      <c r="K420" s="162"/>
      <c r="L420" s="65"/>
      <c r="M420" s="162"/>
      <c r="P420" s="164"/>
      <c r="Q420" s="65"/>
      <c r="R420" s="65"/>
      <c r="S420" s="65"/>
      <c r="T420" s="65"/>
      <c r="U420" s="13"/>
      <c r="V420" s="6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5.750000" customHeight="1">
      <c r="B421" s="88"/>
      <c r="I421" s="162"/>
      <c r="J421" s="65"/>
      <c r="K421" s="162"/>
      <c r="L421" s="65"/>
      <c r="M421" s="162"/>
      <c r="P421" s="167"/>
      <c r="Q421" s="175"/>
      <c r="R421" s="175"/>
      <c r="S421" s="65"/>
      <c r="T421" s="65"/>
      <c r="U421" s="13"/>
      <c r="V421" s="6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5.750000" customHeight="1">
      <c r="B422" s="88"/>
      <c r="I422" s="220"/>
      <c r="J422" s="65"/>
      <c r="K422" s="162"/>
      <c r="L422" s="65"/>
      <c r="M422" s="162"/>
      <c r="P422" s="164"/>
      <c r="Q422" s="65"/>
      <c r="R422" s="65"/>
      <c r="S422" s="65"/>
      <c r="T422" s="65"/>
      <c r="U422" s="13"/>
      <c r="V422" s="6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5.750000" customHeight="1">
      <c r="A423" s="156"/>
      <c r="B423" s="88"/>
      <c r="C423" s="240"/>
      <c r="D423" s="240"/>
      <c r="E423" s="158"/>
      <c r="F423" s="158"/>
      <c r="G423" s="159"/>
      <c r="H423" s="174"/>
      <c r="I423" s="161"/>
      <c r="J423" s="65"/>
      <c r="K423" s="162"/>
      <c r="L423" s="65"/>
      <c r="M423" s="162"/>
      <c r="N423" s="162"/>
      <c r="O423" s="163"/>
      <c r="P423" s="167"/>
      <c r="Q423" s="175"/>
      <c r="R423" s="65"/>
      <c r="S423" s="65"/>
      <c r="T423" s="65"/>
      <c r="U423" s="13"/>
      <c r="V423" s="6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5.750000" customHeight="1">
      <c r="B424" s="88"/>
      <c r="I424" s="162"/>
      <c r="J424" s="65"/>
      <c r="K424" s="162"/>
      <c r="L424" s="65"/>
      <c r="M424" s="162"/>
      <c r="P424" s="164"/>
      <c r="Q424" s="65"/>
      <c r="R424" s="65"/>
      <c r="S424" s="65"/>
      <c r="T424" s="65"/>
      <c r="U424" s="13"/>
      <c r="V424" s="6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5.750000" customHeight="1">
      <c r="B425" s="88"/>
      <c r="I425" s="162"/>
      <c r="J425" s="65"/>
      <c r="K425" s="162"/>
      <c r="L425" s="65"/>
      <c r="M425" s="162"/>
      <c r="P425" s="167"/>
      <c r="Q425" s="175"/>
      <c r="R425" s="65"/>
      <c r="S425" s="65"/>
      <c r="T425" s="65"/>
      <c r="U425" s="13"/>
      <c r="V425" s="6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5.750000" customHeight="1">
      <c r="B426" s="183"/>
      <c r="I426" s="65"/>
      <c r="J426" s="65"/>
      <c r="K426" s="65"/>
      <c r="L426" s="65"/>
      <c r="M426" s="65"/>
      <c r="P426" s="164"/>
      <c r="Q426" s="65"/>
      <c r="R426" s="65"/>
      <c r="S426" s="65"/>
      <c r="T426" s="65"/>
      <c r="U426" s="13"/>
      <c r="V426" s="6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5.750000" customHeight="1">
      <c r="B427" s="183"/>
      <c r="I427" s="169"/>
      <c r="J427" s="65"/>
      <c r="K427" s="65"/>
      <c r="L427" s="65"/>
      <c r="M427" s="65"/>
      <c r="P427" s="167"/>
      <c r="Q427" s="175"/>
      <c r="R427" s="65"/>
      <c r="S427" s="65"/>
      <c r="T427" s="65"/>
      <c r="U427" s="13"/>
      <c r="V427" s="6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5.750000" customHeight="1">
      <c r="A428" s="156"/>
      <c r="B428" s="88"/>
      <c r="C428" s="241"/>
      <c r="D428" s="241"/>
      <c r="E428" s="158"/>
      <c r="F428" s="158"/>
      <c r="G428" s="159"/>
      <c r="H428" s="192"/>
      <c r="I428" s="161"/>
      <c r="J428" s="65"/>
      <c r="K428" s="162"/>
      <c r="L428" s="65"/>
      <c r="M428" s="162"/>
      <c r="N428" s="162"/>
      <c r="O428" s="163"/>
      <c r="P428" s="164"/>
      <c r="Q428" s="65"/>
      <c r="R428" s="65"/>
      <c r="S428" s="65"/>
      <c r="T428" s="65"/>
      <c r="U428" s="13"/>
      <c r="V428" s="6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5.750000" customHeight="1">
      <c r="B429" s="88"/>
      <c r="I429" s="162"/>
      <c r="J429" s="65"/>
      <c r="K429" s="162"/>
      <c r="L429" s="65"/>
      <c r="M429" s="162"/>
      <c r="P429" s="167"/>
      <c r="Q429" s="175"/>
      <c r="R429" s="65"/>
      <c r="S429" s="65"/>
      <c r="T429" s="65"/>
      <c r="U429" s="13"/>
      <c r="V429" s="6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5.750000" customHeight="1">
      <c r="B430" s="88"/>
      <c r="I430" s="162"/>
      <c r="J430" s="65"/>
      <c r="K430" s="162"/>
      <c r="L430" s="65"/>
      <c r="M430" s="162"/>
      <c r="P430" s="164"/>
      <c r="Q430" s="65"/>
      <c r="R430" s="65"/>
      <c r="S430" s="65"/>
      <c r="T430" s="65"/>
      <c r="U430" s="13"/>
      <c r="V430" s="6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5.750000" customHeight="1">
      <c r="B431" s="183"/>
      <c r="I431" s="65"/>
      <c r="J431" s="65"/>
      <c r="K431" s="65"/>
      <c r="L431" s="65"/>
      <c r="M431" s="65"/>
      <c r="P431" s="167"/>
      <c r="Q431" s="175"/>
      <c r="R431" s="65"/>
      <c r="S431" s="65"/>
      <c r="T431" s="65"/>
      <c r="U431" s="13"/>
      <c r="V431" s="6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5.750000" customHeight="1">
      <c r="B432" s="183"/>
      <c r="I432" s="169"/>
      <c r="J432" s="65"/>
      <c r="K432" s="65"/>
      <c r="L432" s="65"/>
      <c r="M432" s="65"/>
      <c r="P432" s="164"/>
      <c r="Q432" s="65"/>
      <c r="R432" s="65"/>
      <c r="S432" s="65"/>
      <c r="T432" s="65"/>
      <c r="U432" s="13"/>
      <c r="V432" s="6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5.750000" customHeight="1">
      <c r="A433" s="156"/>
      <c r="B433" s="88"/>
      <c r="C433" s="240"/>
      <c r="D433" s="240"/>
      <c r="E433" s="158"/>
      <c r="F433" s="158"/>
      <c r="G433" s="159"/>
      <c r="H433" s="174"/>
      <c r="I433" s="162"/>
      <c r="J433" s="65"/>
      <c r="K433" s="162"/>
      <c r="L433" s="65"/>
      <c r="M433" s="162"/>
      <c r="N433" s="162"/>
      <c r="O433" s="163"/>
      <c r="P433" s="167"/>
      <c r="Q433" s="175"/>
      <c r="R433" s="175"/>
      <c r="S433" s="65"/>
      <c r="T433" s="65"/>
      <c r="U433" s="13"/>
      <c r="V433" s="6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5.750000" customHeight="1">
      <c r="B434" s="88"/>
      <c r="I434" s="162"/>
      <c r="J434" s="65"/>
      <c r="K434" s="162"/>
      <c r="L434" s="65"/>
      <c r="M434" s="162"/>
      <c r="P434" s="164"/>
      <c r="Q434" s="65"/>
      <c r="R434" s="65"/>
      <c r="S434" s="65"/>
      <c r="T434" s="65"/>
      <c r="U434" s="13"/>
      <c r="V434" s="6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5.750000" customHeight="1">
      <c r="B435" s="88"/>
      <c r="I435" s="162"/>
      <c r="J435" s="65"/>
      <c r="K435" s="162"/>
      <c r="L435" s="65"/>
      <c r="M435" s="162"/>
      <c r="P435" s="167"/>
      <c r="Q435" s="175"/>
      <c r="R435" s="175"/>
      <c r="S435" s="65"/>
      <c r="T435" s="65"/>
      <c r="U435" s="13"/>
      <c r="V435" s="6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5.750000" customHeight="1">
      <c r="B436" s="183"/>
      <c r="I436" s="65"/>
      <c r="J436" s="65"/>
      <c r="K436" s="65"/>
      <c r="L436" s="65"/>
      <c r="M436" s="65"/>
      <c r="P436" s="164"/>
      <c r="Q436" s="65"/>
      <c r="R436" s="65"/>
      <c r="S436" s="65"/>
      <c r="T436" s="65"/>
      <c r="U436" s="13"/>
      <c r="V436" s="6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5.750000" customHeight="1">
      <c r="B437" s="183"/>
      <c r="I437" s="169"/>
      <c r="J437" s="65"/>
      <c r="K437" s="65"/>
      <c r="L437" s="65"/>
      <c r="M437" s="65"/>
      <c r="P437" s="167"/>
      <c r="Q437" s="175"/>
      <c r="R437" s="175"/>
      <c r="S437" s="65"/>
      <c r="T437" s="65"/>
      <c r="U437" s="13"/>
      <c r="V437" s="17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5.750000" customHeight="1">
      <c r="A438" s="156"/>
      <c r="B438" s="88"/>
      <c r="C438" s="241"/>
      <c r="D438" s="241"/>
      <c r="E438" s="158"/>
      <c r="F438" s="158"/>
      <c r="G438" s="159"/>
      <c r="H438" s="174"/>
      <c r="I438" s="162"/>
      <c r="J438" s="65"/>
      <c r="K438" s="162"/>
      <c r="L438" s="65"/>
      <c r="M438" s="162"/>
      <c r="N438" s="162"/>
      <c r="O438" s="163"/>
      <c r="P438" s="164"/>
      <c r="Q438" s="65"/>
      <c r="R438" s="188"/>
      <c r="S438" s="65"/>
      <c r="T438" s="65"/>
      <c r="U438" s="13"/>
      <c r="V438" s="6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5.750000" customHeight="1">
      <c r="B439" s="88"/>
      <c r="I439" s="162"/>
      <c r="J439" s="65"/>
      <c r="K439" s="162"/>
      <c r="L439" s="65"/>
      <c r="M439" s="162"/>
      <c r="P439" s="167"/>
      <c r="Q439" s="175"/>
      <c r="R439" s="175"/>
      <c r="S439" s="65"/>
      <c r="T439" s="65"/>
      <c r="U439" s="13"/>
      <c r="V439" s="17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5.750000" customHeight="1">
      <c r="B440" s="88"/>
      <c r="I440" s="162"/>
      <c r="J440" s="65"/>
      <c r="K440" s="162"/>
      <c r="L440" s="65"/>
      <c r="M440" s="162"/>
      <c r="P440" s="164"/>
      <c r="Q440" s="65"/>
      <c r="R440" s="65"/>
      <c r="S440" s="65"/>
      <c r="T440" s="65"/>
      <c r="U440" s="13"/>
      <c r="V440" s="65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5.750000" customHeight="1">
      <c r="B441" s="88"/>
      <c r="I441" s="162"/>
      <c r="J441" s="65"/>
      <c r="K441" s="162"/>
      <c r="L441" s="65"/>
      <c r="M441" s="162"/>
      <c r="P441" s="167"/>
      <c r="Q441" s="175"/>
      <c r="R441" s="175"/>
      <c r="S441" s="65"/>
      <c r="T441" s="65"/>
      <c r="U441" s="13"/>
      <c r="V441" s="17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5.750000" customHeight="1">
      <c r="B442" s="88"/>
      <c r="I442" s="220"/>
      <c r="J442" s="65"/>
      <c r="K442" s="162"/>
      <c r="L442" s="65"/>
      <c r="M442" s="162"/>
      <c r="P442" s="164"/>
      <c r="Q442" s="65"/>
      <c r="R442" s="65"/>
      <c r="S442" s="65"/>
      <c r="T442" s="65"/>
      <c r="U442" s="13"/>
      <c r="V442" s="6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5.750000" customHeight="1">
      <c r="A443" s="156"/>
      <c r="B443" s="88"/>
      <c r="C443" s="240"/>
      <c r="D443" s="240"/>
      <c r="E443" s="158"/>
      <c r="F443" s="158"/>
      <c r="G443" s="159"/>
      <c r="H443" s="174"/>
      <c r="I443" s="162"/>
      <c r="J443" s="65"/>
      <c r="K443" s="162"/>
      <c r="L443" s="65"/>
      <c r="M443" s="162"/>
      <c r="N443" s="162"/>
      <c r="O443" s="163"/>
      <c r="P443" s="164"/>
      <c r="Q443" s="65"/>
      <c r="R443" s="188"/>
      <c r="S443" s="65"/>
      <c r="T443" s="65"/>
      <c r="U443" s="13"/>
      <c r="V443" s="6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5.750000" customHeight="1">
      <c r="B444" s="88"/>
      <c r="I444" s="162"/>
      <c r="J444" s="65"/>
      <c r="K444" s="162"/>
      <c r="L444" s="65"/>
      <c r="M444" s="162"/>
      <c r="P444" s="167"/>
      <c r="Q444" s="175"/>
      <c r="R444" s="175"/>
      <c r="S444" s="65"/>
      <c r="T444" s="65"/>
      <c r="U444" s="13"/>
      <c r="V444" s="17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5.750000" customHeight="1">
      <c r="B445" s="183"/>
      <c r="I445" s="65"/>
      <c r="J445" s="65"/>
      <c r="K445" s="65"/>
      <c r="L445" s="65"/>
      <c r="M445" s="65"/>
      <c r="P445" s="164"/>
      <c r="Q445" s="65"/>
      <c r="R445" s="65"/>
      <c r="S445" s="65"/>
      <c r="T445" s="65"/>
      <c r="U445" s="13"/>
      <c r="V445" s="6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5.750000" customHeight="1">
      <c r="B446" s="183"/>
      <c r="I446" s="65"/>
      <c r="J446" s="65"/>
      <c r="K446" s="65"/>
      <c r="L446" s="65"/>
      <c r="M446" s="65"/>
      <c r="P446" s="167"/>
      <c r="Q446" s="175"/>
      <c r="R446" s="175"/>
      <c r="S446" s="65"/>
      <c r="T446" s="65"/>
      <c r="U446" s="13"/>
      <c r="V446" s="17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5.750000" customHeight="1">
      <c r="B447" s="183"/>
      <c r="I447" s="169"/>
      <c r="J447" s="65"/>
      <c r="K447" s="65"/>
      <c r="L447" s="65"/>
      <c r="M447" s="65"/>
      <c r="P447" s="164"/>
      <c r="Q447" s="65"/>
      <c r="R447" s="65"/>
      <c r="S447" s="65"/>
      <c r="T447" s="65"/>
      <c r="U447" s="13"/>
      <c r="V447" s="6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5.750000" customHeight="1">
      <c r="A448" s="156"/>
      <c r="B448" s="88"/>
      <c r="C448" s="241"/>
      <c r="D448" s="241"/>
      <c r="E448" s="158"/>
      <c r="F448" s="158"/>
      <c r="G448" s="159"/>
      <c r="H448" s="174"/>
      <c r="I448" s="162"/>
      <c r="J448" s="65"/>
      <c r="K448" s="162"/>
      <c r="L448" s="65"/>
      <c r="M448" s="162"/>
      <c r="N448" s="162"/>
      <c r="O448" s="163"/>
      <c r="P448" s="164"/>
      <c r="Q448" s="65"/>
      <c r="R448" s="188"/>
      <c r="S448" s="65"/>
      <c r="T448" s="65"/>
      <c r="U448" s="13"/>
      <c r="V448" s="6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5.750000" customHeight="1">
      <c r="B449" s="88"/>
      <c r="I449" s="162"/>
      <c r="J449" s="65"/>
      <c r="K449" s="162"/>
      <c r="L449" s="65"/>
      <c r="M449" s="162"/>
      <c r="P449" s="167"/>
      <c r="Q449" s="175"/>
      <c r="R449" s="175"/>
      <c r="S449" s="65"/>
      <c r="T449" s="65"/>
      <c r="U449" s="13"/>
      <c r="V449" s="17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5.750000" customHeight="1">
      <c r="B450" s="183"/>
      <c r="I450" s="65"/>
      <c r="J450" s="65"/>
      <c r="K450" s="65"/>
      <c r="L450" s="65"/>
      <c r="M450" s="65"/>
      <c r="P450" s="164"/>
      <c r="Q450" s="65"/>
      <c r="R450" s="65"/>
      <c r="S450" s="65"/>
      <c r="T450" s="65"/>
      <c r="U450" s="13"/>
      <c r="V450" s="6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5.750000" customHeight="1">
      <c r="B451" s="183"/>
      <c r="I451" s="65"/>
      <c r="J451" s="65"/>
      <c r="K451" s="65"/>
      <c r="L451" s="65"/>
      <c r="M451" s="65"/>
      <c r="P451" s="167"/>
      <c r="Q451" s="175"/>
      <c r="R451" s="175"/>
      <c r="S451" s="65"/>
      <c r="T451" s="65"/>
      <c r="U451" s="13"/>
      <c r="V451" s="6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5.750000" customHeight="1">
      <c r="B452" s="183"/>
      <c r="I452" s="169"/>
      <c r="J452" s="65"/>
      <c r="K452" s="65"/>
      <c r="L452" s="65"/>
      <c r="M452" s="65"/>
      <c r="P452" s="164"/>
      <c r="Q452" s="65"/>
      <c r="R452" s="65"/>
      <c r="S452" s="65"/>
      <c r="T452" s="65"/>
      <c r="U452" s="13"/>
      <c r="V452" s="6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5.750000" customHeight="1">
      <c r="A453" s="156"/>
      <c r="B453" s="88"/>
      <c r="C453" s="204"/>
      <c r="D453" s="204"/>
      <c r="E453" s="158"/>
      <c r="F453" s="158"/>
      <c r="G453" s="159"/>
      <c r="H453" s="244"/>
      <c r="I453" s="162"/>
      <c r="J453" s="65"/>
      <c r="K453" s="162"/>
      <c r="L453" s="65"/>
      <c r="M453" s="162"/>
      <c r="N453" s="162"/>
      <c r="O453" s="163"/>
      <c r="P453" s="167"/>
      <c r="Q453" s="175"/>
      <c r="R453" s="175"/>
      <c r="S453" s="65"/>
      <c r="T453" s="65"/>
      <c r="U453" s="13"/>
      <c r="V453" s="6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5.750000" customHeight="1">
      <c r="B454" s="88"/>
      <c r="I454" s="162"/>
      <c r="J454" s="65"/>
      <c r="K454" s="162"/>
      <c r="L454" s="65"/>
      <c r="M454" s="162"/>
      <c r="P454" s="164"/>
      <c r="Q454" s="65"/>
      <c r="R454" s="65"/>
      <c r="S454" s="65"/>
      <c r="T454" s="65"/>
      <c r="U454" s="13"/>
      <c r="V454" s="6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5.750000" customHeight="1">
      <c r="B455" s="88"/>
      <c r="I455" s="162"/>
      <c r="J455" s="65"/>
      <c r="K455" s="162"/>
      <c r="L455" s="65"/>
      <c r="M455" s="162"/>
      <c r="P455" s="167"/>
      <c r="Q455" s="175"/>
      <c r="R455" s="175"/>
      <c r="S455" s="65"/>
      <c r="T455" s="65"/>
      <c r="U455" s="13"/>
      <c r="V455" s="6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5.750000" customHeight="1">
      <c r="B456" s="1"/>
      <c r="I456" s="65"/>
      <c r="J456" s="65"/>
      <c r="K456" s="65"/>
      <c r="L456" s="65"/>
      <c r="M456" s="65"/>
      <c r="P456" s="164"/>
      <c r="Q456" s="65"/>
      <c r="R456" s="65"/>
      <c r="S456" s="65"/>
      <c r="T456" s="65"/>
      <c r="U456" s="13"/>
      <c r="V456" s="6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5.750000" customHeight="1">
      <c r="B457" s="1"/>
      <c r="I457" s="169"/>
      <c r="J457" s="65"/>
      <c r="K457" s="65"/>
      <c r="L457" s="65"/>
      <c r="M457" s="65"/>
      <c r="P457" s="167"/>
      <c r="Q457" s="175"/>
      <c r="R457" s="302"/>
      <c r="S457" s="195"/>
      <c r="T457" s="65"/>
      <c r="U457" s="13"/>
      <c r="V457" s="6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5.750000" customHeight="1">
      <c r="A458" s="156"/>
      <c r="B458" s="88"/>
      <c r="C458" s="177"/>
      <c r="D458" s="177"/>
      <c r="E458" s="158"/>
      <c r="F458" s="158"/>
      <c r="G458" s="159"/>
      <c r="H458" s="244"/>
      <c r="I458" s="162"/>
      <c r="J458" s="65"/>
      <c r="K458" s="162"/>
      <c r="L458" s="65"/>
      <c r="M458" s="162"/>
      <c r="N458" s="162"/>
      <c r="O458" s="163"/>
      <c r="P458" s="164"/>
      <c r="Q458" s="65"/>
      <c r="R458" s="65"/>
      <c r="S458" s="65"/>
      <c r="T458" s="65"/>
      <c r="U458" s="13"/>
      <c r="V458" s="6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5.750000" customHeight="1">
      <c r="B459" s="88"/>
      <c r="I459" s="162"/>
      <c r="J459" s="65"/>
      <c r="K459" s="162"/>
      <c r="L459" s="65"/>
      <c r="M459" s="162"/>
      <c r="P459" s="167"/>
      <c r="Q459" s="175"/>
      <c r="R459" s="175"/>
      <c r="S459" s="65"/>
      <c r="T459" s="65"/>
      <c r="U459" s="13"/>
      <c r="V459" s="6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5.750000" customHeight="1">
      <c r="B460" s="88"/>
      <c r="I460" s="162"/>
      <c r="J460" s="65"/>
      <c r="K460" s="162"/>
      <c r="L460" s="65"/>
      <c r="M460" s="162"/>
      <c r="P460" s="164"/>
      <c r="Q460" s="65"/>
      <c r="R460" s="65"/>
      <c r="S460" s="65"/>
      <c r="T460" s="65"/>
      <c r="U460" s="13"/>
      <c r="V460" s="6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5.750000" customHeight="1">
      <c r="B461" s="1"/>
      <c r="I461" s="65"/>
      <c r="J461" s="65"/>
      <c r="K461" s="65"/>
      <c r="L461" s="65"/>
      <c r="M461" s="65"/>
      <c r="P461" s="167"/>
      <c r="Q461" s="175"/>
      <c r="R461" s="175"/>
      <c r="S461" s="65"/>
      <c r="T461" s="65"/>
      <c r="U461" s="13"/>
      <c r="V461" s="6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5.750000" customHeight="1">
      <c r="B462" s="1"/>
      <c r="I462" s="169"/>
      <c r="J462" s="65"/>
      <c r="K462" s="65"/>
      <c r="L462" s="65"/>
      <c r="M462" s="65"/>
      <c r="P462" s="164"/>
      <c r="Q462" s="65"/>
      <c r="R462" s="65"/>
      <c r="S462" s="65"/>
      <c r="T462" s="65"/>
      <c r="U462" s="13"/>
      <c r="V462" s="6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5.750000" customHeight="1">
      <c r="A463" s="156"/>
      <c r="B463" s="88"/>
      <c r="C463" s="204"/>
      <c r="D463" s="204"/>
      <c r="E463" s="158"/>
      <c r="F463" s="158"/>
      <c r="G463" s="159"/>
      <c r="H463" s="171"/>
      <c r="I463" s="161"/>
      <c r="J463" s="65"/>
      <c r="K463" s="162"/>
      <c r="L463" s="65"/>
      <c r="M463" s="162"/>
      <c r="N463" s="162"/>
      <c r="O463" s="163"/>
      <c r="P463" s="167"/>
      <c r="Q463" s="168"/>
      <c r="R463" s="188"/>
      <c r="S463" s="65"/>
      <c r="T463" s="65"/>
      <c r="U463" s="13"/>
      <c r="V463" s="165"/>
      <c r="W463" s="166"/>
      <c r="X463" s="166"/>
      <c r="Y463" s="166"/>
      <c r="Z463" s="166"/>
      <c r="AA463" s="166"/>
      <c r="AB463" s="166"/>
      <c r="AC463" s="166"/>
      <c r="AD463" s="166"/>
      <c r="AE463" s="166"/>
      <c r="AF463" s="166"/>
      <c r="AG463" s="166"/>
      <c r="AH463" s="166"/>
      <c r="AI463" s="166"/>
    </row>
    <row r="464" spans="1:35" ht="15.750000" customHeight="1">
      <c r="B464" s="88"/>
      <c r="I464" s="162"/>
      <c r="J464" s="65"/>
      <c r="K464" s="162"/>
      <c r="L464" s="65"/>
      <c r="M464" s="162"/>
      <c r="P464" s="164"/>
      <c r="Q464" s="165"/>
      <c r="R464" s="65"/>
      <c r="S464" s="65"/>
      <c r="T464" s="65"/>
      <c r="U464" s="13"/>
      <c r="V464" s="165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  <c r="AH464" s="166"/>
      <c r="AI464" s="166"/>
    </row>
    <row r="465" spans="1:35" ht="15.750000" customHeight="1">
      <c r="B465" s="88"/>
      <c r="I465" s="162"/>
      <c r="J465" s="65"/>
      <c r="K465" s="162"/>
      <c r="L465" s="65"/>
      <c r="M465" s="162"/>
      <c r="P465" s="167"/>
      <c r="Q465" s="168"/>
      <c r="R465" s="65"/>
      <c r="S465" s="65"/>
      <c r="T465" s="65"/>
      <c r="U465" s="13"/>
      <c r="V465" s="165"/>
      <c r="W465" s="166"/>
      <c r="X465" s="166"/>
      <c r="Y465" s="166"/>
      <c r="Z465" s="166"/>
      <c r="AA465" s="166"/>
      <c r="AB465" s="166"/>
      <c r="AC465" s="166"/>
      <c r="AD465" s="166"/>
      <c r="AE465" s="166"/>
      <c r="AF465" s="166"/>
      <c r="AG465" s="166"/>
      <c r="AH465" s="166"/>
      <c r="AI465" s="166"/>
    </row>
    <row r="466" spans="1:35" ht="15.750000" customHeight="1">
      <c r="B466" s="88"/>
      <c r="I466" s="162"/>
      <c r="J466" s="65"/>
      <c r="K466" s="162"/>
      <c r="L466" s="65"/>
      <c r="M466" s="162"/>
      <c r="P466" s="164"/>
      <c r="Q466" s="165"/>
      <c r="R466" s="65"/>
      <c r="S466" s="65"/>
      <c r="T466" s="65"/>
      <c r="U466" s="13"/>
      <c r="V466" s="165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  <c r="AH466" s="166"/>
      <c r="AI466" s="166"/>
    </row>
    <row r="467" spans="1:35" ht="15.750000" customHeight="1">
      <c r="B467" s="88"/>
      <c r="I467" s="220"/>
      <c r="J467" s="65"/>
      <c r="K467" s="162"/>
      <c r="L467" s="65"/>
      <c r="M467" s="162"/>
      <c r="P467" s="167"/>
      <c r="Q467" s="168"/>
      <c r="R467" s="65"/>
      <c r="S467" s="65"/>
      <c r="T467" s="65"/>
      <c r="U467" s="13"/>
      <c r="V467" s="165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  <c r="AH467" s="166"/>
      <c r="AI467" s="166"/>
    </row>
    <row r="468" spans="1:35" ht="15.750000" customHeight="1">
      <c r="A468" s="156"/>
      <c r="B468" s="88"/>
      <c r="C468" s="177"/>
      <c r="D468" s="177"/>
      <c r="E468" s="158"/>
      <c r="F468" s="158"/>
      <c r="G468" s="159"/>
      <c r="H468" s="160"/>
      <c r="I468" s="162"/>
      <c r="J468" s="65"/>
      <c r="K468" s="162"/>
      <c r="L468" s="65"/>
      <c r="M468" s="162"/>
      <c r="N468" s="162"/>
      <c r="O468" s="163"/>
      <c r="P468" s="164"/>
      <c r="Q468" s="165"/>
      <c r="R468" s="188"/>
      <c r="S468" s="65"/>
      <c r="T468" s="65"/>
      <c r="U468" s="13"/>
      <c r="V468" s="165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  <c r="AH468" s="166"/>
      <c r="AI468" s="166"/>
    </row>
    <row r="469" spans="1:35" ht="15.750000" customHeight="1">
      <c r="B469" s="88"/>
      <c r="I469" s="162"/>
      <c r="J469" s="65"/>
      <c r="K469" s="162"/>
      <c r="L469" s="65"/>
      <c r="M469" s="162"/>
      <c r="P469" s="167"/>
      <c r="Q469" s="168"/>
      <c r="R469" s="175"/>
      <c r="S469" s="65"/>
      <c r="T469" s="65"/>
      <c r="U469" s="13"/>
      <c r="V469" s="165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6"/>
      <c r="AG469" s="166"/>
      <c r="AH469" s="166"/>
      <c r="AI469" s="166"/>
    </row>
    <row r="470" spans="1:35" ht="15.750000" customHeight="1">
      <c r="B470" s="88"/>
      <c r="I470" s="162"/>
      <c r="J470" s="65"/>
      <c r="K470" s="162"/>
      <c r="L470" s="65"/>
      <c r="M470" s="162"/>
      <c r="P470" s="164"/>
      <c r="Q470" s="165"/>
      <c r="R470" s="65"/>
      <c r="S470" s="65"/>
      <c r="T470" s="65"/>
      <c r="U470" s="13"/>
      <c r="V470" s="165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  <c r="AH470" s="166"/>
      <c r="AI470" s="166"/>
    </row>
    <row r="471" spans="1:35" ht="15.750000" customHeight="1">
      <c r="B471" s="88"/>
      <c r="I471" s="162"/>
      <c r="J471" s="65"/>
      <c r="K471" s="162"/>
      <c r="L471" s="65"/>
      <c r="M471" s="162"/>
      <c r="P471" s="167"/>
      <c r="Q471" s="168"/>
      <c r="R471" s="175"/>
      <c r="S471" s="65"/>
      <c r="T471" s="65"/>
      <c r="U471" s="13"/>
      <c r="V471" s="165"/>
      <c r="W471" s="166"/>
      <c r="X471" s="166"/>
      <c r="Y471" s="166"/>
      <c r="Z471" s="166"/>
      <c r="AA471" s="166"/>
      <c r="AB471" s="166"/>
      <c r="AC471" s="166"/>
      <c r="AD471" s="166"/>
      <c r="AE471" s="166"/>
      <c r="AF471" s="166"/>
      <c r="AG471" s="166"/>
      <c r="AH471" s="166"/>
      <c r="AI471" s="166"/>
    </row>
    <row r="472" spans="1:35" ht="15.750000" customHeight="1">
      <c r="B472" s="88"/>
      <c r="I472" s="220"/>
      <c r="J472" s="65"/>
      <c r="K472" s="162"/>
      <c r="L472" s="65"/>
      <c r="M472" s="162"/>
      <c r="P472" s="164"/>
      <c r="Q472" s="165"/>
      <c r="R472" s="65"/>
      <c r="S472" s="65"/>
      <c r="T472" s="65"/>
      <c r="U472" s="13"/>
      <c r="V472" s="165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  <c r="AH472" s="166"/>
      <c r="AI472" s="166"/>
    </row>
    <row r="473" spans="1:35" ht="15.750000" customHeight="1">
      <c r="A473" s="156"/>
      <c r="B473" s="88"/>
      <c r="C473" s="204"/>
      <c r="D473" s="157"/>
      <c r="E473" s="158"/>
      <c r="F473" s="158"/>
      <c r="G473" s="159"/>
      <c r="H473" s="171"/>
      <c r="I473" s="162"/>
      <c r="J473" s="65"/>
      <c r="K473" s="162"/>
      <c r="L473" s="65"/>
      <c r="M473" s="162"/>
      <c r="N473" s="162"/>
      <c r="O473" s="163"/>
      <c r="P473" s="167"/>
      <c r="Q473" s="168"/>
      <c r="R473" s="181"/>
      <c r="S473" s="65"/>
      <c r="T473" s="65"/>
      <c r="U473" s="13"/>
      <c r="V473" s="165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  <c r="AH473" s="166"/>
      <c r="AI473" s="166"/>
    </row>
    <row r="474" spans="1:35" ht="15.750000" customHeight="1">
      <c r="B474" s="88"/>
      <c r="I474" s="162"/>
      <c r="J474" s="65"/>
      <c r="K474" s="162"/>
      <c r="L474" s="65"/>
      <c r="M474" s="162"/>
      <c r="P474" s="164"/>
      <c r="Q474" s="165"/>
      <c r="R474" s="65"/>
      <c r="S474" s="65"/>
      <c r="T474" s="65"/>
      <c r="U474" s="13"/>
      <c r="V474" s="165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  <c r="AH474" s="166"/>
      <c r="AI474" s="166"/>
    </row>
    <row r="475" spans="1:35" ht="15.750000" customHeight="1">
      <c r="B475" s="88"/>
      <c r="I475" s="162"/>
      <c r="J475" s="65"/>
      <c r="K475" s="162"/>
      <c r="L475" s="65"/>
      <c r="M475" s="162"/>
      <c r="P475" s="167"/>
      <c r="Q475" s="168"/>
      <c r="R475" s="175"/>
      <c r="S475" s="65"/>
      <c r="T475" s="65"/>
      <c r="U475" s="13"/>
      <c r="V475" s="165"/>
      <c r="W475" s="166"/>
      <c r="X475" s="166"/>
      <c r="Y475" s="166"/>
      <c r="Z475" s="166"/>
      <c r="AA475" s="166"/>
      <c r="AB475" s="166"/>
      <c r="AC475" s="166"/>
      <c r="AD475" s="166"/>
      <c r="AE475" s="166"/>
      <c r="AF475" s="166"/>
      <c r="AG475" s="166"/>
      <c r="AH475" s="166"/>
      <c r="AI475" s="166"/>
    </row>
    <row r="476" spans="1:35" ht="15.750000" customHeight="1">
      <c r="B476" s="88"/>
      <c r="I476" s="162"/>
      <c r="J476" s="65"/>
      <c r="K476" s="162"/>
      <c r="L476" s="65"/>
      <c r="M476" s="162"/>
      <c r="P476" s="164"/>
      <c r="Q476" s="165"/>
      <c r="R476" s="65"/>
      <c r="S476" s="65"/>
      <c r="T476" s="65"/>
      <c r="U476" s="13"/>
      <c r="V476" s="165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  <c r="AH476" s="166"/>
      <c r="AI476" s="166"/>
    </row>
    <row r="477" spans="1:35" ht="15.750000" customHeight="1">
      <c r="B477" s="88"/>
      <c r="I477" s="220"/>
      <c r="J477" s="65"/>
      <c r="K477" s="162"/>
      <c r="L477" s="65"/>
      <c r="M477" s="162"/>
      <c r="P477" s="167"/>
      <c r="Q477" s="168"/>
      <c r="R477" s="175"/>
      <c r="S477" s="65"/>
      <c r="T477" s="65"/>
      <c r="U477" s="13"/>
      <c r="V477" s="165"/>
      <c r="W477" s="166"/>
      <c r="X477" s="166"/>
      <c r="Y477" s="166"/>
      <c r="Z477" s="166"/>
      <c r="AA477" s="166"/>
      <c r="AB477" s="166"/>
      <c r="AC477" s="166"/>
      <c r="AD477" s="166"/>
      <c r="AE477" s="166"/>
      <c r="AF477" s="166"/>
      <c r="AG477" s="166"/>
      <c r="AH477" s="166"/>
      <c r="AI477" s="166"/>
    </row>
    <row r="478" spans="1:35" ht="15.750000" customHeight="1">
      <c r="A478" s="156"/>
      <c r="B478" s="88"/>
      <c r="C478" s="177"/>
      <c r="D478" s="177"/>
      <c r="E478" s="158"/>
      <c r="F478" s="158"/>
      <c r="G478" s="159"/>
      <c r="H478" s="160"/>
      <c r="I478" s="162"/>
      <c r="J478" s="65"/>
      <c r="K478" s="162"/>
      <c r="L478" s="65"/>
      <c r="M478" s="162"/>
      <c r="N478" s="162"/>
      <c r="O478" s="163"/>
      <c r="P478" s="164"/>
      <c r="Q478" s="165"/>
      <c r="R478" s="188"/>
      <c r="S478" s="65"/>
      <c r="T478" s="65"/>
      <c r="U478" s="13"/>
      <c r="V478" s="165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  <c r="AH478" s="166"/>
      <c r="AI478" s="166"/>
    </row>
    <row r="479" spans="1:35" ht="15.750000" customHeight="1">
      <c r="B479" s="88"/>
      <c r="I479" s="162"/>
      <c r="J479" s="65"/>
      <c r="K479" s="162"/>
      <c r="L479" s="65"/>
      <c r="M479" s="162"/>
      <c r="P479" s="167"/>
      <c r="Q479" s="168"/>
      <c r="R479" s="175"/>
      <c r="S479" s="65"/>
      <c r="T479" s="65"/>
      <c r="U479" s="13"/>
      <c r="V479" s="165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  <c r="AH479" s="166"/>
      <c r="AI479" s="166"/>
    </row>
    <row r="480" spans="1:35" ht="15.750000" customHeight="1">
      <c r="B480" s="153"/>
      <c r="I480" s="65"/>
      <c r="J480" s="65"/>
      <c r="K480" s="65"/>
      <c r="L480" s="65"/>
      <c r="M480" s="65"/>
      <c r="P480" s="164"/>
      <c r="Q480" s="165"/>
      <c r="R480" s="65"/>
      <c r="S480" s="65"/>
      <c r="T480" s="65"/>
      <c r="U480" s="13"/>
      <c r="V480" s="165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  <c r="AH480" s="166"/>
      <c r="AI480" s="166"/>
    </row>
    <row r="481" spans="1:35" ht="15.750000" customHeight="1">
      <c r="B481" s="153"/>
      <c r="I481" s="65"/>
      <c r="J481" s="65"/>
      <c r="K481" s="65"/>
      <c r="L481" s="65"/>
      <c r="M481" s="65"/>
      <c r="P481" s="167"/>
      <c r="Q481" s="168"/>
      <c r="R481" s="175"/>
      <c r="S481" s="65"/>
      <c r="T481" s="65"/>
      <c r="U481" s="13"/>
      <c r="V481" s="165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6"/>
      <c r="AH481" s="166"/>
      <c r="AI481" s="166"/>
    </row>
    <row r="482" spans="1:35" ht="15.750000" customHeight="1">
      <c r="B482" s="153"/>
      <c r="I482" s="169"/>
      <c r="J482" s="65"/>
      <c r="K482" s="65"/>
      <c r="L482" s="65"/>
      <c r="M482" s="65"/>
      <c r="P482" s="164"/>
      <c r="Q482" s="165"/>
      <c r="R482" s="65"/>
      <c r="S482" s="65"/>
      <c r="T482" s="65"/>
      <c r="U482" s="13"/>
      <c r="V482" s="165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  <c r="AH482" s="166"/>
      <c r="AI482" s="166"/>
    </row>
    <row r="483" spans="1:35" ht="15.750000" customHeight="1">
      <c r="A483" s="156"/>
      <c r="B483" s="88"/>
      <c r="C483" s="204"/>
      <c r="D483" s="157"/>
      <c r="E483" s="158"/>
      <c r="F483" s="158"/>
      <c r="G483" s="159"/>
      <c r="H483" s="171"/>
      <c r="I483" s="162"/>
      <c r="J483" s="65"/>
      <c r="K483" s="162"/>
      <c r="L483" s="65"/>
      <c r="M483" s="162"/>
      <c r="N483" s="162"/>
      <c r="O483" s="163"/>
      <c r="P483" s="167"/>
      <c r="Q483" s="168"/>
      <c r="R483" s="181"/>
      <c r="S483" s="65"/>
      <c r="T483" s="65"/>
      <c r="U483" s="13"/>
      <c r="V483" s="165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  <c r="AH483" s="166"/>
      <c r="AI483" s="166"/>
    </row>
    <row r="484" spans="1:35" ht="15.750000" customHeight="1">
      <c r="B484" s="88"/>
      <c r="I484" s="162"/>
      <c r="J484" s="65"/>
      <c r="K484" s="162"/>
      <c r="L484" s="65"/>
      <c r="M484" s="162"/>
      <c r="P484" s="164"/>
      <c r="Q484" s="165"/>
      <c r="R484" s="65"/>
      <c r="S484" s="65"/>
      <c r="T484" s="65"/>
      <c r="U484" s="13"/>
      <c r="V484" s="165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  <c r="AH484" s="166"/>
      <c r="AI484" s="166"/>
    </row>
    <row r="485" spans="1:35" ht="15.750000" customHeight="1">
      <c r="B485" s="153"/>
      <c r="I485" s="65"/>
      <c r="J485" s="65"/>
      <c r="K485" s="65"/>
      <c r="L485" s="65"/>
      <c r="M485" s="65"/>
      <c r="P485" s="167"/>
      <c r="Q485" s="168"/>
      <c r="R485" s="175"/>
      <c r="S485" s="65"/>
      <c r="T485" s="65"/>
      <c r="U485" s="13"/>
      <c r="V485" s="165"/>
      <c r="W485" s="166"/>
      <c r="X485" s="166"/>
      <c r="Y485" s="166"/>
      <c r="Z485" s="166"/>
      <c r="AA485" s="166"/>
      <c r="AB485" s="166"/>
      <c r="AC485" s="166"/>
      <c r="AD485" s="166"/>
      <c r="AE485" s="166"/>
      <c r="AF485" s="166"/>
      <c r="AG485" s="166"/>
      <c r="AH485" s="166"/>
      <c r="AI485" s="166"/>
    </row>
    <row r="486" spans="1:35" ht="15.750000" customHeight="1">
      <c r="B486" s="153"/>
      <c r="I486" s="65"/>
      <c r="J486" s="65"/>
      <c r="K486" s="65"/>
      <c r="L486" s="65"/>
      <c r="M486" s="65"/>
      <c r="P486" s="164"/>
      <c r="Q486" s="165"/>
      <c r="R486" s="65"/>
      <c r="S486" s="65"/>
      <c r="T486" s="65"/>
      <c r="U486" s="13"/>
      <c r="V486" s="165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  <c r="AH486" s="166"/>
      <c r="AI486" s="166"/>
    </row>
    <row r="487" spans="1:35" ht="15.750000" customHeight="1">
      <c r="B487" s="153"/>
      <c r="I487" s="169"/>
      <c r="J487" s="65"/>
      <c r="K487" s="65"/>
      <c r="L487" s="65"/>
      <c r="M487" s="65"/>
      <c r="P487" s="167"/>
      <c r="Q487" s="168"/>
      <c r="R487" s="175"/>
      <c r="S487" s="65"/>
      <c r="T487" s="65"/>
      <c r="U487" s="13"/>
      <c r="V487" s="165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  <c r="AH487" s="166"/>
      <c r="AI487" s="166"/>
    </row>
    <row r="488" spans="1:35" ht="15.750000" customHeight="1">
      <c r="A488" s="156"/>
      <c r="B488" s="88"/>
      <c r="C488" s="177"/>
      <c r="D488" s="177"/>
      <c r="E488" s="158"/>
      <c r="F488" s="158"/>
      <c r="G488" s="159"/>
      <c r="H488" s="160"/>
      <c r="I488" s="162"/>
      <c r="J488" s="65"/>
      <c r="K488" s="162"/>
      <c r="L488" s="65"/>
      <c r="M488" s="162"/>
      <c r="N488" s="162"/>
      <c r="O488" s="163"/>
      <c r="P488" s="164"/>
      <c r="Q488" s="165"/>
      <c r="R488" s="188"/>
      <c r="S488" s="65"/>
      <c r="T488" s="65"/>
      <c r="U488" s="13"/>
      <c r="V488" s="165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  <c r="AH488" s="166"/>
      <c r="AI488" s="166"/>
    </row>
    <row r="489" spans="1:35" ht="15.750000" customHeight="1">
      <c r="B489" s="88"/>
      <c r="I489" s="162"/>
      <c r="J489" s="65"/>
      <c r="K489" s="162"/>
      <c r="L489" s="65"/>
      <c r="M489" s="162"/>
      <c r="P489" s="167"/>
      <c r="Q489" s="168"/>
      <c r="R489" s="175"/>
      <c r="S489" s="65"/>
      <c r="T489" s="65"/>
      <c r="U489" s="13"/>
      <c r="V489" s="165"/>
      <c r="W489" s="166"/>
      <c r="X489" s="166"/>
      <c r="Y489" s="166"/>
      <c r="Z489" s="166"/>
      <c r="AA489" s="166"/>
      <c r="AB489" s="166"/>
      <c r="AC489" s="166"/>
      <c r="AD489" s="166"/>
      <c r="AE489" s="166"/>
      <c r="AF489" s="166"/>
      <c r="AG489" s="166"/>
      <c r="AH489" s="166"/>
      <c r="AI489" s="166"/>
    </row>
    <row r="490" spans="1:35" ht="15.750000" customHeight="1">
      <c r="B490" s="153"/>
      <c r="I490" s="65"/>
      <c r="J490" s="65"/>
      <c r="K490" s="65"/>
      <c r="L490" s="65"/>
      <c r="M490" s="65"/>
      <c r="P490" s="164"/>
      <c r="Q490" s="165"/>
      <c r="R490" s="65"/>
      <c r="S490" s="65"/>
      <c r="T490" s="65"/>
      <c r="U490" s="13"/>
      <c r="V490" s="165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  <c r="AH490" s="166"/>
      <c r="AI490" s="166"/>
    </row>
    <row r="491" spans="1:35" ht="15.750000" customHeight="1">
      <c r="B491" s="153"/>
      <c r="I491" s="65"/>
      <c r="J491" s="65"/>
      <c r="K491" s="65"/>
      <c r="L491" s="65"/>
      <c r="M491" s="65"/>
      <c r="P491" s="167"/>
      <c r="Q491" s="168"/>
      <c r="R491" s="175"/>
      <c r="S491" s="65"/>
      <c r="T491" s="65"/>
      <c r="U491" s="13"/>
      <c r="V491" s="165"/>
      <c r="W491" s="166"/>
      <c r="X491" s="166"/>
      <c r="Y491" s="166"/>
      <c r="Z491" s="166"/>
      <c r="AA491" s="166"/>
      <c r="AB491" s="166"/>
      <c r="AC491" s="166"/>
      <c r="AD491" s="166"/>
      <c r="AE491" s="166"/>
      <c r="AF491" s="166"/>
      <c r="AG491" s="166"/>
      <c r="AH491" s="166"/>
      <c r="AI491" s="166"/>
    </row>
    <row r="492" spans="1:35" ht="15.750000" customHeight="1">
      <c r="B492" s="153"/>
      <c r="I492" s="169"/>
      <c r="J492" s="65"/>
      <c r="K492" s="65"/>
      <c r="L492" s="65"/>
      <c r="M492" s="65"/>
      <c r="P492" s="164"/>
      <c r="Q492" s="165"/>
      <c r="R492" s="65"/>
      <c r="S492" s="65"/>
      <c r="T492" s="65"/>
      <c r="U492" s="13"/>
      <c r="V492" s="165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  <c r="AH492" s="166"/>
      <c r="AI492" s="166"/>
    </row>
    <row r="493" spans="1:35" ht="15.750000" customHeight="1">
      <c r="A493" s="156"/>
      <c r="B493" s="88"/>
      <c r="C493" s="204"/>
      <c r="D493" s="157"/>
      <c r="E493" s="158"/>
      <c r="F493" s="158"/>
      <c r="G493" s="159"/>
      <c r="H493" s="174"/>
      <c r="I493" s="162"/>
      <c r="J493" s="65"/>
      <c r="K493" s="162"/>
      <c r="L493" s="65"/>
      <c r="M493" s="162"/>
      <c r="N493" s="162"/>
      <c r="O493" s="163"/>
      <c r="P493" s="167"/>
      <c r="Q493" s="175"/>
      <c r="R493" s="181"/>
      <c r="S493" s="65"/>
      <c r="T493" s="65"/>
      <c r="U493" s="13"/>
      <c r="V493" s="6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5.750000" customHeight="1">
      <c r="B494" s="88"/>
      <c r="I494" s="162"/>
      <c r="J494" s="65"/>
      <c r="K494" s="162"/>
      <c r="L494" s="65"/>
      <c r="M494" s="162"/>
      <c r="P494" s="164"/>
      <c r="Q494" s="65"/>
      <c r="R494" s="65"/>
      <c r="S494" s="65"/>
      <c r="T494" s="65"/>
      <c r="U494" s="13"/>
      <c r="V494" s="6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5.750000" customHeight="1">
      <c r="B495" s="88"/>
      <c r="I495" s="162"/>
      <c r="J495" s="65"/>
      <c r="K495" s="162"/>
      <c r="L495" s="65"/>
      <c r="M495" s="162"/>
      <c r="P495" s="167"/>
      <c r="Q495" s="175"/>
      <c r="R495" s="175"/>
      <c r="S495" s="65"/>
      <c r="T495" s="65"/>
      <c r="U495" s="13"/>
      <c r="V495" s="6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5.750000" customHeight="1">
      <c r="B496" s="88"/>
      <c r="I496" s="162"/>
      <c r="J496" s="65"/>
      <c r="K496" s="162"/>
      <c r="L496" s="65"/>
      <c r="M496" s="162"/>
      <c r="P496" s="164"/>
      <c r="Q496" s="65"/>
      <c r="R496" s="65"/>
      <c r="S496" s="65"/>
      <c r="T496" s="65"/>
      <c r="U496" s="13"/>
      <c r="V496" s="6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5.750000" customHeight="1">
      <c r="B497" s="88"/>
      <c r="I497" s="220"/>
      <c r="J497" s="65"/>
      <c r="K497" s="162"/>
      <c r="L497" s="65"/>
      <c r="M497" s="162"/>
      <c r="P497" s="167"/>
      <c r="Q497" s="175"/>
      <c r="R497" s="175"/>
      <c r="S497" s="65"/>
      <c r="T497" s="65"/>
      <c r="U497" s="13"/>
      <c r="V497" s="6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5.750000" customHeight="1">
      <c r="A498" s="156"/>
      <c r="B498" s="88"/>
      <c r="C498" s="177"/>
      <c r="D498" s="177"/>
      <c r="E498" s="158"/>
      <c r="F498" s="158"/>
      <c r="G498" s="159"/>
      <c r="H498" s="160"/>
      <c r="I498" s="162"/>
      <c r="J498" s="65"/>
      <c r="K498" s="162"/>
      <c r="L498" s="65"/>
      <c r="M498" s="162"/>
      <c r="N498" s="162"/>
      <c r="O498" s="163"/>
      <c r="P498" s="164"/>
      <c r="Q498" s="165"/>
      <c r="R498" s="188"/>
      <c r="S498" s="65"/>
      <c r="T498" s="65"/>
      <c r="U498" s="13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  <c r="AH498" s="166"/>
      <c r="AI498" s="166"/>
    </row>
    <row r="499" spans="1:35" ht="15.750000" customHeight="1">
      <c r="B499" s="88"/>
      <c r="I499" s="162"/>
      <c r="J499" s="65"/>
      <c r="K499" s="162"/>
      <c r="L499" s="65"/>
      <c r="M499" s="162"/>
      <c r="P499" s="167"/>
      <c r="Q499" s="168"/>
      <c r="R499" s="175"/>
      <c r="S499" s="65"/>
      <c r="T499" s="65"/>
      <c r="U499" s="13"/>
      <c r="V499" s="166"/>
      <c r="W499" s="166"/>
      <c r="X499" s="166"/>
      <c r="Y499" s="166"/>
      <c r="Z499" s="166"/>
      <c r="AA499" s="166"/>
      <c r="AB499" s="166"/>
      <c r="AC499" s="166"/>
      <c r="AD499" s="166"/>
      <c r="AE499" s="166"/>
      <c r="AF499" s="166"/>
      <c r="AG499" s="166"/>
      <c r="AH499" s="166"/>
      <c r="AI499" s="166"/>
    </row>
    <row r="500" spans="1:35" ht="15.750000" customHeight="1">
      <c r="B500" s="88"/>
      <c r="I500" s="162"/>
      <c r="J500" s="65"/>
      <c r="K500" s="162"/>
      <c r="L500" s="65"/>
      <c r="M500" s="162"/>
      <c r="P500" s="164"/>
      <c r="Q500" s="165"/>
      <c r="R500" s="65"/>
      <c r="S500" s="65"/>
      <c r="T500" s="65"/>
      <c r="U500" s="13"/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  <c r="AH500" s="166"/>
      <c r="AI500" s="166"/>
    </row>
    <row r="501" spans="1:35" ht="15.750000" customHeight="1">
      <c r="B501" s="88"/>
      <c r="I501" s="162"/>
      <c r="J501" s="65"/>
      <c r="K501" s="162"/>
      <c r="L501" s="65"/>
      <c r="M501" s="162"/>
      <c r="P501" s="167"/>
      <c r="Q501" s="168"/>
      <c r="R501" s="175"/>
      <c r="S501" s="65"/>
      <c r="T501" s="65"/>
      <c r="U501" s="13"/>
      <c r="V501" s="166"/>
      <c r="W501" s="166"/>
      <c r="X501" s="166"/>
      <c r="Y501" s="166"/>
      <c r="Z501" s="166"/>
      <c r="AA501" s="166"/>
      <c r="AB501" s="166"/>
      <c r="AC501" s="166"/>
      <c r="AD501" s="166"/>
      <c r="AE501" s="166"/>
      <c r="AF501" s="166"/>
      <c r="AG501" s="166"/>
      <c r="AH501" s="166"/>
      <c r="AI501" s="166"/>
    </row>
    <row r="502" spans="1:35" ht="15.750000" customHeight="1">
      <c r="B502" s="88"/>
      <c r="I502" s="220"/>
      <c r="J502" s="65"/>
      <c r="K502" s="162"/>
      <c r="L502" s="65"/>
      <c r="M502" s="162"/>
      <c r="P502" s="164"/>
      <c r="Q502" s="165"/>
      <c r="R502" s="65"/>
      <c r="S502" s="65"/>
      <c r="T502" s="65"/>
      <c r="U502" s="13"/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  <c r="AH502" s="166"/>
      <c r="AI502" s="166"/>
    </row>
    <row r="503" spans="1:35" ht="15.750000" customHeight="1">
      <c r="A503" s="156"/>
      <c r="B503" s="88"/>
      <c r="C503" s="204"/>
      <c r="D503" s="157"/>
      <c r="E503" s="158"/>
      <c r="F503" s="158"/>
      <c r="G503" s="159"/>
      <c r="H503" s="171"/>
      <c r="I503" s="162"/>
      <c r="J503" s="65"/>
      <c r="K503" s="162"/>
      <c r="L503" s="65"/>
      <c r="M503" s="162"/>
      <c r="N503" s="162"/>
      <c r="O503" s="163"/>
      <c r="P503" s="167"/>
      <c r="Q503" s="168"/>
      <c r="R503" s="181"/>
      <c r="S503" s="65"/>
      <c r="T503" s="65"/>
      <c r="U503" s="13"/>
      <c r="V503" s="166"/>
      <c r="W503" s="166"/>
      <c r="X503" s="166"/>
      <c r="Y503" s="166"/>
      <c r="Z503" s="166"/>
      <c r="AA503" s="166"/>
      <c r="AB503" s="166"/>
      <c r="AC503" s="166"/>
      <c r="AD503" s="166"/>
      <c r="AE503" s="166"/>
      <c r="AF503" s="166"/>
      <c r="AG503" s="166"/>
      <c r="AH503" s="166"/>
      <c r="AI503" s="166"/>
    </row>
    <row r="504" spans="1:35" ht="15.750000" customHeight="1">
      <c r="B504" s="88"/>
      <c r="I504" s="162"/>
      <c r="J504" s="65"/>
      <c r="K504" s="162"/>
      <c r="L504" s="65"/>
      <c r="M504" s="162"/>
      <c r="P504" s="164"/>
      <c r="Q504" s="165"/>
      <c r="R504" s="65"/>
      <c r="S504" s="65"/>
      <c r="T504" s="65"/>
      <c r="U504" s="13"/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  <c r="AH504" s="166"/>
      <c r="AI504" s="166"/>
    </row>
    <row r="505" spans="1:35" ht="15.750000" customHeight="1">
      <c r="B505" s="88"/>
      <c r="I505" s="162"/>
      <c r="J505" s="65"/>
      <c r="K505" s="162"/>
      <c r="L505" s="65"/>
      <c r="M505" s="162"/>
      <c r="P505" s="167"/>
      <c r="Q505" s="168"/>
      <c r="R505" s="175"/>
      <c r="S505" s="65"/>
      <c r="T505" s="65"/>
      <c r="U505" s="13"/>
      <c r="V505" s="166"/>
      <c r="W505" s="166"/>
      <c r="X505" s="166"/>
      <c r="Y505" s="166"/>
      <c r="Z505" s="166"/>
      <c r="AA505" s="166"/>
      <c r="AB505" s="166"/>
      <c r="AC505" s="166"/>
      <c r="AD505" s="166"/>
      <c r="AE505" s="166"/>
      <c r="AF505" s="166"/>
      <c r="AG505" s="166"/>
      <c r="AH505" s="166"/>
      <c r="AI505" s="166"/>
    </row>
    <row r="506" spans="1:35" ht="15.750000" customHeight="1">
      <c r="B506" s="88"/>
      <c r="I506" s="162"/>
      <c r="J506" s="65"/>
      <c r="K506" s="162"/>
      <c r="L506" s="65"/>
      <c r="M506" s="162"/>
      <c r="P506" s="164"/>
      <c r="Q506" s="165"/>
      <c r="R506" s="65"/>
      <c r="S506" s="65"/>
      <c r="T506" s="65"/>
      <c r="U506" s="13"/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  <c r="AH506" s="166"/>
      <c r="AI506" s="166"/>
    </row>
    <row r="507" spans="1:35" ht="15.750000" customHeight="1">
      <c r="B507" s="88"/>
      <c r="I507" s="220"/>
      <c r="J507" s="65"/>
      <c r="K507" s="162"/>
      <c r="L507" s="65"/>
      <c r="M507" s="162"/>
      <c r="P507" s="167"/>
      <c r="Q507" s="168"/>
      <c r="R507" s="175"/>
      <c r="S507" s="65"/>
      <c r="T507" s="65"/>
      <c r="U507" s="13"/>
      <c r="V507" s="166"/>
      <c r="W507" s="166"/>
      <c r="X507" s="166"/>
      <c r="Y507" s="166"/>
      <c r="Z507" s="166"/>
      <c r="AA507" s="166"/>
      <c r="AB507" s="166"/>
      <c r="AC507" s="166"/>
      <c r="AD507" s="166"/>
      <c r="AE507" s="166"/>
      <c r="AF507" s="166"/>
      <c r="AG507" s="166"/>
      <c r="AH507" s="166"/>
      <c r="AI507" s="166"/>
    </row>
    <row r="508" spans="1:35" ht="15.750000" customHeight="1">
      <c r="A508" s="156"/>
      <c r="B508" s="88"/>
      <c r="C508" s="177"/>
      <c r="D508" s="177"/>
      <c r="E508" s="158"/>
      <c r="F508" s="158"/>
      <c r="G508" s="159"/>
      <c r="H508" s="160"/>
      <c r="I508" s="162"/>
      <c r="J508" s="65"/>
      <c r="K508" s="162"/>
      <c r="L508" s="65"/>
      <c r="M508" s="162"/>
      <c r="N508" s="162"/>
      <c r="O508" s="163"/>
      <c r="P508" s="164"/>
      <c r="Q508" s="165"/>
      <c r="R508" s="188"/>
      <c r="S508" s="65"/>
      <c r="T508" s="65"/>
      <c r="U508" s="13"/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  <c r="AH508" s="166"/>
      <c r="AI508" s="166"/>
    </row>
    <row r="509" spans="1:35" ht="15.750000" customHeight="1">
      <c r="B509" s="88"/>
      <c r="I509" s="162"/>
      <c r="J509" s="65"/>
      <c r="K509" s="162"/>
      <c r="L509" s="65"/>
      <c r="M509" s="162"/>
      <c r="P509" s="167"/>
      <c r="Q509" s="168"/>
      <c r="R509" s="175"/>
      <c r="S509" s="65"/>
      <c r="T509" s="65"/>
      <c r="U509" s="13"/>
      <c r="V509" s="166"/>
      <c r="W509" s="166"/>
      <c r="X509" s="166"/>
      <c r="Y509" s="166"/>
      <c r="Z509" s="166"/>
      <c r="AA509" s="166"/>
      <c r="AB509" s="166"/>
      <c r="AC509" s="166"/>
      <c r="AD509" s="166"/>
      <c r="AE509" s="166"/>
      <c r="AF509" s="166"/>
      <c r="AG509" s="166"/>
      <c r="AH509" s="166"/>
      <c r="AI509" s="166"/>
    </row>
    <row r="510" spans="1:35" ht="15.750000" customHeight="1">
      <c r="B510" s="88"/>
      <c r="I510" s="162"/>
      <c r="J510" s="65"/>
      <c r="K510" s="162"/>
      <c r="L510" s="65"/>
      <c r="M510" s="162"/>
      <c r="P510" s="164"/>
      <c r="Q510" s="165"/>
      <c r="R510" s="65"/>
      <c r="S510" s="65"/>
      <c r="T510" s="65"/>
      <c r="U510" s="13"/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  <c r="AH510" s="166"/>
      <c r="AI510" s="166"/>
    </row>
    <row r="511" spans="1:35" ht="15.750000" customHeight="1">
      <c r="B511" s="88"/>
      <c r="I511" s="162"/>
      <c r="J511" s="65"/>
      <c r="K511" s="162"/>
      <c r="L511" s="65"/>
      <c r="M511" s="162"/>
      <c r="P511" s="167"/>
      <c r="Q511" s="168"/>
      <c r="R511" s="175"/>
      <c r="S511" s="65"/>
      <c r="T511" s="65"/>
      <c r="U511" s="13"/>
      <c r="V511" s="166"/>
      <c r="W511" s="166"/>
      <c r="X511" s="166"/>
      <c r="Y511" s="166"/>
      <c r="Z511" s="166"/>
      <c r="AA511" s="166"/>
      <c r="AB511" s="166"/>
      <c r="AC511" s="166"/>
      <c r="AD511" s="166"/>
      <c r="AE511" s="166"/>
      <c r="AF511" s="166"/>
      <c r="AG511" s="166"/>
      <c r="AH511" s="166"/>
      <c r="AI511" s="166"/>
    </row>
    <row r="512" spans="1:35" ht="15.750000" customHeight="1">
      <c r="B512" s="88"/>
      <c r="I512" s="220"/>
      <c r="J512" s="65"/>
      <c r="K512" s="162"/>
      <c r="L512" s="65"/>
      <c r="M512" s="162"/>
      <c r="P512" s="164"/>
      <c r="Q512" s="165"/>
      <c r="R512" s="65"/>
      <c r="S512" s="65"/>
      <c r="T512" s="65"/>
      <c r="U512" s="13"/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  <c r="AH512" s="166"/>
      <c r="AI512" s="166"/>
    </row>
    <row r="513" spans="1:35" ht="15.750000" customHeight="1">
      <c r="A513" s="156"/>
      <c r="B513" s="88"/>
      <c r="C513" s="204"/>
      <c r="D513" s="204"/>
      <c r="E513" s="158"/>
      <c r="F513" s="158"/>
      <c r="G513" s="159"/>
      <c r="H513" s="171"/>
      <c r="I513" s="162"/>
      <c r="J513" s="65"/>
      <c r="K513" s="162"/>
      <c r="L513" s="65"/>
      <c r="M513" s="162"/>
      <c r="N513" s="162"/>
      <c r="O513" s="163"/>
      <c r="P513" s="167"/>
      <c r="Q513" s="168"/>
      <c r="R513" s="181"/>
      <c r="S513" s="65"/>
      <c r="T513" s="65"/>
      <c r="U513" s="13"/>
      <c r="V513" s="166"/>
      <c r="W513" s="166"/>
      <c r="X513" s="166"/>
      <c r="Y513" s="166"/>
      <c r="Z513" s="166"/>
      <c r="AA513" s="166"/>
      <c r="AB513" s="166"/>
      <c r="AC513" s="166"/>
      <c r="AD513" s="166"/>
      <c r="AE513" s="166"/>
      <c r="AF513" s="166"/>
      <c r="AG513" s="166"/>
      <c r="AH513" s="166"/>
      <c r="AI513" s="166"/>
    </row>
    <row r="514" spans="1:35" ht="15.750000" customHeight="1">
      <c r="B514" s="88"/>
      <c r="I514" s="162"/>
      <c r="J514" s="65"/>
      <c r="K514" s="162"/>
      <c r="L514" s="65"/>
      <c r="M514" s="162"/>
      <c r="P514" s="164"/>
      <c r="Q514" s="165"/>
      <c r="R514" s="65"/>
      <c r="S514" s="65"/>
      <c r="T514" s="65"/>
      <c r="U514" s="13"/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  <c r="AH514" s="166"/>
      <c r="AI514" s="166"/>
    </row>
    <row r="515" spans="1:35" ht="15.750000" customHeight="1">
      <c r="B515" s="88"/>
      <c r="I515" s="162"/>
      <c r="J515" s="65"/>
      <c r="K515" s="162"/>
      <c r="L515" s="65"/>
      <c r="M515" s="162"/>
      <c r="P515" s="167"/>
      <c r="Q515" s="168"/>
      <c r="R515" s="175"/>
      <c r="S515" s="65"/>
      <c r="T515" s="65"/>
      <c r="U515" s="13"/>
      <c r="V515" s="166"/>
      <c r="W515" s="166"/>
      <c r="X515" s="166"/>
      <c r="Y515" s="166"/>
      <c r="Z515" s="166"/>
      <c r="AA515" s="166"/>
      <c r="AB515" s="166"/>
      <c r="AC515" s="166"/>
      <c r="AD515" s="166"/>
      <c r="AE515" s="166"/>
      <c r="AF515" s="166"/>
      <c r="AG515" s="166"/>
      <c r="AH515" s="166"/>
      <c r="AI515" s="166"/>
    </row>
    <row r="516" spans="1:35" ht="15.750000" customHeight="1">
      <c r="B516" s="88"/>
      <c r="I516" s="162"/>
      <c r="J516" s="65"/>
      <c r="K516" s="162"/>
      <c r="L516" s="65"/>
      <c r="M516" s="162"/>
      <c r="P516" s="164"/>
      <c r="Q516" s="165"/>
      <c r="R516" s="65"/>
      <c r="S516" s="65"/>
      <c r="T516" s="65"/>
      <c r="U516" s="13"/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  <c r="AH516" s="166"/>
      <c r="AI516" s="166"/>
    </row>
    <row r="517" spans="1:35" ht="15.750000" customHeight="1">
      <c r="B517" s="88"/>
      <c r="I517" s="220"/>
      <c r="J517" s="65"/>
      <c r="K517" s="162"/>
      <c r="L517" s="65"/>
      <c r="M517" s="162"/>
      <c r="P517" s="167"/>
      <c r="Q517" s="168"/>
      <c r="R517" s="175"/>
      <c r="S517" s="65"/>
      <c r="T517" s="65"/>
      <c r="U517" s="13"/>
      <c r="V517" s="166"/>
      <c r="W517" s="166"/>
      <c r="X517" s="166"/>
      <c r="Y517" s="166"/>
      <c r="Z517" s="166"/>
      <c r="AA517" s="166"/>
      <c r="AB517" s="166"/>
      <c r="AC517" s="166"/>
      <c r="AD517" s="166"/>
      <c r="AE517" s="166"/>
      <c r="AF517" s="166"/>
      <c r="AG517" s="166"/>
      <c r="AH517" s="166"/>
      <c r="AI517" s="166"/>
    </row>
    <row r="518" spans="1:35" ht="15.750000" customHeight="1">
      <c r="A518" s="156"/>
      <c r="B518" s="88"/>
      <c r="C518" s="177"/>
      <c r="D518" s="177"/>
      <c r="E518" s="158"/>
      <c r="F518" s="158"/>
      <c r="G518" s="159"/>
      <c r="H518" s="160"/>
      <c r="I518" s="162"/>
      <c r="J518" s="65"/>
      <c r="K518" s="162"/>
      <c r="L518" s="65"/>
      <c r="M518" s="162"/>
      <c r="N518" s="162"/>
      <c r="O518" s="163"/>
      <c r="P518" s="164"/>
      <c r="Q518" s="165"/>
      <c r="R518" s="188"/>
      <c r="S518" s="65"/>
      <c r="T518" s="65"/>
      <c r="U518" s="13"/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  <c r="AH518" s="166"/>
      <c r="AI518" s="166"/>
    </row>
    <row r="519" spans="1:35" ht="15.750000" customHeight="1">
      <c r="B519" s="88"/>
      <c r="I519" s="162"/>
      <c r="J519" s="65"/>
      <c r="K519" s="162"/>
      <c r="L519" s="65"/>
      <c r="M519" s="162"/>
      <c r="P519" s="167"/>
      <c r="Q519" s="168"/>
      <c r="R519" s="175"/>
      <c r="S519" s="65"/>
      <c r="T519" s="65"/>
      <c r="U519" s="13"/>
      <c r="V519" s="166"/>
      <c r="W519" s="166"/>
      <c r="X519" s="166"/>
      <c r="Y519" s="166"/>
      <c r="Z519" s="166"/>
      <c r="AA519" s="166"/>
      <c r="AB519" s="166"/>
      <c r="AC519" s="166"/>
      <c r="AD519" s="166"/>
      <c r="AE519" s="166"/>
      <c r="AF519" s="166"/>
      <c r="AG519" s="166"/>
      <c r="AH519" s="166"/>
      <c r="AI519" s="166"/>
    </row>
    <row r="520" spans="1:35" ht="15.750000" customHeight="1">
      <c r="B520" s="88"/>
      <c r="I520" s="162"/>
      <c r="J520" s="65"/>
      <c r="K520" s="162"/>
      <c r="L520" s="65"/>
      <c r="M520" s="162"/>
      <c r="P520" s="164"/>
      <c r="Q520" s="165"/>
      <c r="R520" s="65"/>
      <c r="S520" s="65"/>
      <c r="T520" s="65"/>
      <c r="U520" s="13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  <c r="AH520" s="166"/>
      <c r="AI520" s="166"/>
    </row>
    <row r="521" spans="1:35" ht="15.750000" customHeight="1">
      <c r="B521" s="88"/>
      <c r="I521" s="162"/>
      <c r="J521" s="65"/>
      <c r="K521" s="162"/>
      <c r="L521" s="65"/>
      <c r="M521" s="162"/>
      <c r="P521" s="167"/>
      <c r="Q521" s="168"/>
      <c r="R521" s="175"/>
      <c r="S521" s="65"/>
      <c r="T521" s="65"/>
      <c r="U521" s="13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6"/>
      <c r="AG521" s="166"/>
      <c r="AH521" s="166"/>
      <c r="AI521" s="166"/>
    </row>
    <row r="522" spans="1:35" ht="15.750000" customHeight="1">
      <c r="B522" s="88"/>
      <c r="I522" s="220"/>
      <c r="J522" s="65"/>
      <c r="K522" s="162"/>
      <c r="L522" s="65"/>
      <c r="M522" s="162"/>
      <c r="P522" s="164"/>
      <c r="Q522" s="165"/>
      <c r="R522" s="65"/>
      <c r="S522" s="65"/>
      <c r="T522" s="65"/>
      <c r="U522" s="13"/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  <c r="AH522" s="166"/>
      <c r="AI522" s="166"/>
    </row>
    <row r="523" spans="1:35" ht="15.750000" customHeight="1">
      <c r="A523" s="156"/>
      <c r="B523" s="88"/>
      <c r="C523" s="204"/>
      <c r="D523" s="157"/>
      <c r="E523" s="158"/>
      <c r="F523" s="158"/>
      <c r="G523" s="159"/>
      <c r="H523" s="171"/>
      <c r="I523" s="162"/>
      <c r="J523" s="65"/>
      <c r="K523" s="162"/>
      <c r="L523" s="65"/>
      <c r="M523" s="162"/>
      <c r="N523" s="162"/>
      <c r="O523" s="163"/>
      <c r="P523" s="167"/>
      <c r="Q523" s="168"/>
      <c r="R523" s="65"/>
      <c r="S523" s="65"/>
      <c r="T523" s="65"/>
      <c r="U523" s="13"/>
      <c r="V523" s="166"/>
      <c r="W523" s="166"/>
      <c r="X523" s="166"/>
      <c r="Y523" s="166"/>
      <c r="Z523" s="166"/>
      <c r="AA523" s="166"/>
      <c r="AB523" s="166"/>
      <c r="AC523" s="166"/>
      <c r="AD523" s="166"/>
      <c r="AE523" s="166"/>
      <c r="AF523" s="166"/>
      <c r="AG523" s="166"/>
      <c r="AH523" s="166"/>
      <c r="AI523" s="166"/>
    </row>
    <row r="524" spans="1:35" ht="15.750000" customHeight="1">
      <c r="B524" s="88"/>
      <c r="I524" s="162"/>
      <c r="J524" s="65"/>
      <c r="K524" s="162"/>
      <c r="L524" s="65"/>
      <c r="M524" s="162"/>
      <c r="P524" s="164"/>
      <c r="Q524" s="165"/>
      <c r="R524" s="65"/>
      <c r="S524" s="65"/>
      <c r="T524" s="65"/>
      <c r="U524" s="13"/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  <c r="AH524" s="166"/>
      <c r="AI524" s="166"/>
    </row>
    <row r="525" spans="1:35" ht="15.750000" customHeight="1">
      <c r="B525" s="88"/>
      <c r="I525" s="162"/>
      <c r="J525" s="65"/>
      <c r="K525" s="162"/>
      <c r="L525" s="65"/>
      <c r="M525" s="162"/>
      <c r="P525" s="167"/>
      <c r="Q525" s="168"/>
      <c r="R525" s="65"/>
      <c r="S525" s="65"/>
      <c r="T525" s="65"/>
      <c r="U525" s="13"/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  <c r="AH525" s="166"/>
      <c r="AI525" s="166"/>
    </row>
    <row r="526" spans="1:35" ht="15.750000" customHeight="1">
      <c r="B526" s="153"/>
      <c r="I526" s="65"/>
      <c r="J526" s="65"/>
      <c r="K526" s="65"/>
      <c r="L526" s="65"/>
      <c r="M526" s="65"/>
      <c r="P526" s="164"/>
      <c r="Q526" s="165"/>
      <c r="R526" s="65"/>
      <c r="S526" s="65"/>
      <c r="T526" s="65"/>
      <c r="U526" s="13"/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  <c r="AH526" s="166"/>
      <c r="AI526" s="166"/>
    </row>
    <row r="527" spans="1:35" ht="15.750000" customHeight="1">
      <c r="B527" s="153"/>
      <c r="I527" s="169"/>
      <c r="J527" s="65"/>
      <c r="K527" s="65"/>
      <c r="L527" s="65"/>
      <c r="M527" s="65"/>
      <c r="P527" s="167"/>
      <c r="Q527" s="168"/>
      <c r="R527" s="65"/>
      <c r="S527" s="65"/>
      <c r="T527" s="65"/>
      <c r="U527" s="13"/>
      <c r="V527" s="165"/>
      <c r="W527" s="165"/>
      <c r="X527" s="165"/>
      <c r="Y527" s="166"/>
      <c r="Z527" s="166"/>
      <c r="AA527" s="166"/>
      <c r="AB527" s="166"/>
      <c r="AC527" s="166"/>
      <c r="AD527" s="166"/>
      <c r="AE527" s="166"/>
      <c r="AF527" s="166"/>
      <c r="AG527" s="166"/>
      <c r="AH527" s="166"/>
      <c r="AI527" s="166"/>
    </row>
    <row r="528" spans="1:35" ht="15.750000" customHeight="1">
      <c r="A528" s="156"/>
      <c r="B528" s="88"/>
      <c r="C528" s="177"/>
      <c r="D528" s="177"/>
      <c r="E528" s="158"/>
      <c r="F528" s="158"/>
      <c r="G528" s="159"/>
      <c r="H528" s="160"/>
      <c r="I528" s="162"/>
      <c r="J528" s="65"/>
      <c r="K528" s="162"/>
      <c r="L528" s="65"/>
      <c r="M528" s="162"/>
      <c r="N528" s="162"/>
      <c r="O528" s="163"/>
      <c r="P528" s="164"/>
      <c r="Q528" s="165"/>
      <c r="R528" s="65"/>
      <c r="S528" s="65"/>
      <c r="T528" s="65"/>
      <c r="U528" s="13"/>
      <c r="V528" s="165"/>
      <c r="W528" s="165"/>
      <c r="X528" s="165"/>
      <c r="Y528" s="166"/>
      <c r="Z528" s="166"/>
      <c r="AA528" s="166"/>
      <c r="AB528" s="166"/>
      <c r="AC528" s="166"/>
      <c r="AD528" s="166"/>
      <c r="AE528" s="166"/>
      <c r="AF528" s="166"/>
      <c r="AG528" s="166"/>
      <c r="AH528" s="166"/>
      <c r="AI528" s="166"/>
    </row>
    <row r="529" spans="1:35" ht="15.750000" customHeight="1">
      <c r="B529" s="88"/>
      <c r="I529" s="162"/>
      <c r="J529" s="65"/>
      <c r="K529" s="162"/>
      <c r="L529" s="65"/>
      <c r="M529" s="162"/>
      <c r="P529" s="167"/>
      <c r="Q529" s="168"/>
      <c r="R529" s="65"/>
      <c r="S529" s="65"/>
      <c r="T529" s="65"/>
      <c r="U529" s="13"/>
      <c r="V529" s="165"/>
      <c r="W529" s="165"/>
      <c r="X529" s="165"/>
      <c r="Y529" s="166"/>
      <c r="Z529" s="166"/>
      <c r="AA529" s="166"/>
      <c r="AB529" s="166"/>
      <c r="AC529" s="166"/>
      <c r="AD529" s="166"/>
      <c r="AE529" s="166"/>
      <c r="AF529" s="166"/>
      <c r="AG529" s="166"/>
      <c r="AH529" s="166"/>
      <c r="AI529" s="166"/>
    </row>
    <row r="530" spans="1:35" ht="15.750000" customHeight="1">
      <c r="B530" s="88"/>
      <c r="I530" s="162"/>
      <c r="J530" s="65"/>
      <c r="K530" s="162"/>
      <c r="L530" s="65"/>
      <c r="M530" s="162"/>
      <c r="P530" s="164"/>
      <c r="Q530" s="165"/>
      <c r="R530" s="65"/>
      <c r="S530" s="65"/>
      <c r="T530" s="65"/>
      <c r="U530" s="13"/>
      <c r="V530" s="165"/>
      <c r="W530" s="165"/>
      <c r="X530" s="165"/>
      <c r="Y530" s="166"/>
      <c r="Z530" s="166"/>
      <c r="AA530" s="166"/>
      <c r="AB530" s="166"/>
      <c r="AC530" s="166"/>
      <c r="AD530" s="166"/>
      <c r="AE530" s="166"/>
      <c r="AF530" s="166"/>
      <c r="AG530" s="166"/>
      <c r="AH530" s="166"/>
      <c r="AI530" s="166"/>
    </row>
    <row r="531" spans="1:35" ht="15.750000" customHeight="1">
      <c r="B531" s="153"/>
      <c r="I531" s="65"/>
      <c r="J531" s="65"/>
      <c r="K531" s="65"/>
      <c r="L531" s="65"/>
      <c r="M531" s="65"/>
      <c r="P531" s="167"/>
      <c r="Q531" s="168"/>
      <c r="R531" s="65"/>
      <c r="S531" s="65"/>
      <c r="T531" s="65"/>
      <c r="U531" s="13"/>
      <c r="V531" s="165"/>
      <c r="W531" s="165"/>
      <c r="X531" s="165"/>
      <c r="Y531" s="166"/>
      <c r="Z531" s="166"/>
      <c r="AA531" s="166"/>
      <c r="AB531" s="166"/>
      <c r="AC531" s="166"/>
      <c r="AD531" s="166"/>
      <c r="AE531" s="166"/>
      <c r="AF531" s="166"/>
      <c r="AG531" s="166"/>
      <c r="AH531" s="166"/>
      <c r="AI531" s="166"/>
    </row>
    <row r="532" spans="1:35" ht="15.750000" customHeight="1">
      <c r="B532" s="153"/>
      <c r="I532" s="169"/>
      <c r="J532" s="65"/>
      <c r="K532" s="65"/>
      <c r="L532" s="65"/>
      <c r="M532" s="65"/>
      <c r="P532" s="164"/>
      <c r="Q532" s="165"/>
      <c r="R532" s="65"/>
      <c r="S532" s="65"/>
      <c r="T532" s="65"/>
      <c r="U532" s="13"/>
      <c r="V532" s="165"/>
      <c r="W532" s="165"/>
      <c r="X532" s="165"/>
      <c r="Y532" s="166"/>
      <c r="Z532" s="166"/>
      <c r="AA532" s="166"/>
      <c r="AB532" s="166"/>
      <c r="AC532" s="166"/>
      <c r="AD532" s="166"/>
      <c r="AE532" s="166"/>
      <c r="AF532" s="166"/>
      <c r="AG532" s="166"/>
      <c r="AH532" s="166"/>
      <c r="AI532" s="166"/>
    </row>
    <row r="533" spans="1:35" ht="15.750000" customHeight="1">
      <c r="A533" s="156"/>
      <c r="B533" s="88"/>
      <c r="C533" s="204"/>
      <c r="D533" s="157"/>
      <c r="E533" s="158"/>
      <c r="F533" s="158"/>
      <c r="G533" s="159"/>
      <c r="H533" s="171"/>
      <c r="I533" s="161"/>
      <c r="J533" s="65"/>
      <c r="K533" s="162"/>
      <c r="L533" s="65"/>
      <c r="M533" s="162"/>
      <c r="N533" s="162"/>
      <c r="O533" s="163"/>
      <c r="P533" s="167"/>
      <c r="Q533" s="168"/>
      <c r="R533" s="65"/>
      <c r="S533" s="65"/>
      <c r="T533" s="65"/>
      <c r="U533" s="13"/>
      <c r="V533" s="165"/>
      <c r="W533" s="165"/>
      <c r="X533" s="165"/>
      <c r="Y533" s="166"/>
      <c r="Z533" s="166"/>
      <c r="AA533" s="166"/>
      <c r="AB533" s="166"/>
      <c r="AC533" s="166"/>
      <c r="AD533" s="166"/>
      <c r="AE533" s="166"/>
      <c r="AF533" s="166"/>
      <c r="AG533" s="166"/>
      <c r="AH533" s="166"/>
      <c r="AI533" s="166"/>
    </row>
    <row r="534" spans="1:35" ht="15.750000" customHeight="1">
      <c r="B534" s="88"/>
      <c r="I534" s="162"/>
      <c r="J534" s="65"/>
      <c r="K534" s="162"/>
      <c r="L534" s="65"/>
      <c r="M534" s="162"/>
      <c r="P534" s="164"/>
      <c r="Q534" s="165"/>
      <c r="R534" s="65"/>
      <c r="S534" s="65"/>
      <c r="T534" s="65"/>
      <c r="U534" s="13"/>
      <c r="V534" s="165"/>
      <c r="W534" s="165"/>
      <c r="X534" s="165"/>
      <c r="Y534" s="166"/>
      <c r="Z534" s="166"/>
      <c r="AA534" s="166"/>
      <c r="AB534" s="166"/>
      <c r="AC534" s="166"/>
      <c r="AD534" s="166"/>
      <c r="AE534" s="166"/>
      <c r="AF534" s="166"/>
      <c r="AG534" s="166"/>
      <c r="AH534" s="166"/>
      <c r="AI534" s="166"/>
    </row>
    <row r="535" spans="1:35" ht="15.750000" customHeight="1">
      <c r="B535" s="88"/>
      <c r="I535" s="162"/>
      <c r="J535" s="65"/>
      <c r="K535" s="162"/>
      <c r="L535" s="65"/>
      <c r="M535" s="162"/>
      <c r="P535" s="167"/>
      <c r="Q535" s="168"/>
      <c r="R535" s="65"/>
      <c r="S535" s="65"/>
      <c r="T535" s="65"/>
      <c r="U535" s="13"/>
      <c r="V535" s="165"/>
      <c r="W535" s="165"/>
      <c r="X535" s="165"/>
      <c r="Y535" s="166"/>
      <c r="Z535" s="166"/>
      <c r="AA535" s="166"/>
      <c r="AB535" s="166"/>
      <c r="AC535" s="166"/>
      <c r="AD535" s="166"/>
      <c r="AE535" s="166"/>
      <c r="AF535" s="166"/>
      <c r="AG535" s="166"/>
      <c r="AH535" s="166"/>
      <c r="AI535" s="166"/>
    </row>
    <row r="536" spans="1:35" ht="15.750000" customHeight="1">
      <c r="B536" s="153"/>
      <c r="I536" s="65"/>
      <c r="J536" s="65"/>
      <c r="K536" s="65"/>
      <c r="L536" s="65"/>
      <c r="M536" s="65"/>
      <c r="P536" s="164"/>
      <c r="Q536" s="165"/>
      <c r="R536" s="65"/>
      <c r="S536" s="65"/>
      <c r="T536" s="65"/>
      <c r="U536" s="13"/>
      <c r="V536" s="165"/>
      <c r="W536" s="165"/>
      <c r="X536" s="165"/>
      <c r="Y536" s="166"/>
      <c r="Z536" s="166"/>
      <c r="AA536" s="166"/>
      <c r="AB536" s="166"/>
      <c r="AC536" s="166"/>
      <c r="AD536" s="166"/>
      <c r="AE536" s="166"/>
      <c r="AF536" s="166"/>
      <c r="AG536" s="166"/>
      <c r="AH536" s="166"/>
      <c r="AI536" s="166"/>
    </row>
    <row r="537" spans="1:35" ht="15.750000" customHeight="1">
      <c r="B537" s="153"/>
      <c r="I537" s="169"/>
      <c r="J537" s="65"/>
      <c r="K537" s="65"/>
      <c r="L537" s="65"/>
      <c r="M537" s="65"/>
      <c r="P537" s="167"/>
      <c r="Q537" s="168"/>
      <c r="R537" s="65"/>
      <c r="S537" s="65"/>
      <c r="T537" s="65"/>
      <c r="U537" s="13"/>
      <c r="V537" s="165"/>
      <c r="W537" s="165"/>
      <c r="X537" s="165"/>
      <c r="Y537" s="166"/>
      <c r="Z537" s="166"/>
      <c r="AA537" s="166"/>
      <c r="AB537" s="166"/>
      <c r="AC537" s="166"/>
      <c r="AD537" s="166"/>
      <c r="AE537" s="166"/>
      <c r="AF537" s="166"/>
      <c r="AG537" s="166"/>
      <c r="AH537" s="166"/>
      <c r="AI537" s="166"/>
    </row>
    <row r="538" spans="1:35" ht="15.750000" customHeight="1">
      <c r="A538" s="156"/>
      <c r="B538" s="88"/>
      <c r="C538" s="177"/>
      <c r="D538" s="177"/>
      <c r="E538" s="158"/>
      <c r="F538" s="158"/>
      <c r="G538" s="159"/>
      <c r="H538" s="174"/>
      <c r="I538" s="162"/>
      <c r="J538" s="65"/>
      <c r="K538" s="162"/>
      <c r="L538" s="65"/>
      <c r="M538" s="162"/>
      <c r="N538" s="162"/>
      <c r="O538" s="163"/>
      <c r="P538" s="164"/>
      <c r="Q538" s="65"/>
      <c r="R538" s="188"/>
      <c r="S538" s="65"/>
      <c r="T538" s="65"/>
      <c r="U538" s="13"/>
      <c r="V538" s="65"/>
      <c r="W538" s="65"/>
      <c r="X538" s="65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5.750000" customHeight="1">
      <c r="B539" s="88"/>
      <c r="I539" s="162"/>
      <c r="J539" s="65"/>
      <c r="K539" s="162"/>
      <c r="L539" s="65"/>
      <c r="M539" s="162"/>
      <c r="P539" s="167"/>
      <c r="Q539" s="175"/>
      <c r="R539" s="175"/>
      <c r="S539" s="65"/>
      <c r="T539" s="65"/>
      <c r="U539" s="13"/>
      <c r="V539" s="65"/>
      <c r="W539" s="65"/>
      <c r="X539" s="65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5.750000" customHeight="1">
      <c r="B540" s="88"/>
      <c r="I540" s="162"/>
      <c r="J540" s="65"/>
      <c r="K540" s="162"/>
      <c r="L540" s="65"/>
      <c r="M540" s="162"/>
      <c r="P540" s="164"/>
      <c r="Q540" s="65"/>
      <c r="R540" s="65"/>
      <c r="S540" s="65"/>
      <c r="T540" s="65"/>
      <c r="U540" s="13"/>
      <c r="V540" s="65"/>
      <c r="W540" s="65"/>
      <c r="X540" s="65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5.750000" customHeight="1">
      <c r="B541" s="88"/>
      <c r="I541" s="162"/>
      <c r="J541" s="65"/>
      <c r="K541" s="162"/>
      <c r="L541" s="65"/>
      <c r="M541" s="162"/>
      <c r="P541" s="167"/>
      <c r="Q541" s="175"/>
      <c r="R541" s="175"/>
      <c r="S541" s="65"/>
      <c r="T541" s="65"/>
      <c r="U541" s="13"/>
      <c r="V541" s="65"/>
      <c r="W541" s="65"/>
      <c r="X541" s="65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5.750000" customHeight="1">
      <c r="B542" s="88"/>
      <c r="I542" s="220"/>
      <c r="J542" s="65"/>
      <c r="K542" s="162"/>
      <c r="L542" s="65"/>
      <c r="M542" s="162"/>
      <c r="P542" s="164"/>
      <c r="Q542" s="65"/>
      <c r="R542" s="65"/>
      <c r="S542" s="65"/>
      <c r="T542" s="65"/>
      <c r="U542" s="13"/>
      <c r="V542" s="65"/>
      <c r="W542" s="65"/>
      <c r="X542" s="65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5.750000" customHeight="1">
      <c r="A543" s="156"/>
      <c r="B543" s="88"/>
      <c r="C543" s="204"/>
      <c r="D543" s="157"/>
      <c r="E543" s="158"/>
      <c r="F543" s="158"/>
      <c r="G543" s="159"/>
      <c r="H543" s="174"/>
      <c r="I543" s="162"/>
      <c r="J543" s="65"/>
      <c r="K543" s="162"/>
      <c r="L543" s="65"/>
      <c r="M543" s="162"/>
      <c r="N543" s="162"/>
      <c r="O543" s="163"/>
      <c r="P543" s="167"/>
      <c r="Q543" s="175"/>
      <c r="R543" s="175"/>
      <c r="S543" s="65"/>
      <c r="T543" s="65"/>
      <c r="U543" s="13"/>
      <c r="V543" s="65"/>
      <c r="W543" s="65"/>
      <c r="X543" s="65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5.750000" customHeight="1">
      <c r="B544" s="88"/>
      <c r="I544" s="162"/>
      <c r="J544" s="65"/>
      <c r="K544" s="162"/>
      <c r="L544" s="65"/>
      <c r="M544" s="162"/>
      <c r="P544" s="164"/>
      <c r="Q544" s="65"/>
      <c r="R544" s="65"/>
      <c r="S544" s="65"/>
      <c r="T544" s="65"/>
      <c r="U544" s="13"/>
      <c r="V544" s="65"/>
      <c r="W544" s="65"/>
      <c r="X544" s="65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5.750000" customHeight="1">
      <c r="B545" s="88"/>
      <c r="I545" s="162"/>
      <c r="J545" s="65"/>
      <c r="K545" s="162"/>
      <c r="L545" s="65"/>
      <c r="M545" s="162"/>
      <c r="P545" s="167"/>
      <c r="Q545" s="175"/>
      <c r="R545" s="175"/>
      <c r="S545" s="65"/>
      <c r="T545" s="65"/>
      <c r="U545" s="13"/>
      <c r="V545" s="65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5.750000" customHeight="1">
      <c r="B546" s="183"/>
      <c r="I546" s="65"/>
      <c r="J546" s="65"/>
      <c r="K546" s="65"/>
      <c r="L546" s="65"/>
      <c r="M546" s="65"/>
      <c r="P546" s="164"/>
      <c r="Q546" s="65"/>
      <c r="R546" s="65"/>
      <c r="S546" s="65"/>
      <c r="T546" s="65"/>
      <c r="U546" s="13"/>
      <c r="V546" s="175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5.750000" customHeight="1">
      <c r="B547" s="183"/>
      <c r="I547" s="169"/>
      <c r="J547" s="65"/>
      <c r="K547" s="65"/>
      <c r="L547" s="65"/>
      <c r="M547" s="65"/>
      <c r="P547" s="167"/>
      <c r="Q547" s="175"/>
      <c r="R547" s="175"/>
      <c r="S547" s="65"/>
      <c r="T547" s="65"/>
      <c r="U547" s="13"/>
      <c r="V547" s="65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5.750000" customHeight="1">
      <c r="A548" s="156"/>
      <c r="B548" s="88"/>
      <c r="C548" s="177"/>
      <c r="D548" s="177"/>
      <c r="E548" s="158"/>
      <c r="F548" s="158"/>
      <c r="G548" s="159"/>
      <c r="H548" s="174"/>
      <c r="I548" s="162"/>
      <c r="J548" s="65"/>
      <c r="K548" s="162"/>
      <c r="L548" s="65"/>
      <c r="M548" s="162"/>
      <c r="N548" s="162"/>
      <c r="O548" s="163"/>
      <c r="P548" s="164"/>
      <c r="Q548" s="65"/>
      <c r="R548" s="188"/>
      <c r="S548" s="65"/>
      <c r="T548" s="65"/>
      <c r="U548" s="13"/>
      <c r="V548" s="65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5.750000" customHeight="1">
      <c r="B549" s="88"/>
      <c r="I549" s="162"/>
      <c r="J549" s="65"/>
      <c r="K549" s="162"/>
      <c r="L549" s="65"/>
      <c r="M549" s="162"/>
      <c r="P549" s="167"/>
      <c r="Q549" s="175"/>
      <c r="R549" s="175"/>
      <c r="S549" s="65"/>
      <c r="T549" s="65"/>
      <c r="U549" s="13"/>
      <c r="V549" s="175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5.750000" customHeight="1">
      <c r="B550" s="88"/>
      <c r="I550" s="162"/>
      <c r="J550" s="65"/>
      <c r="K550" s="162"/>
      <c r="L550" s="65"/>
      <c r="M550" s="162"/>
      <c r="P550" s="164"/>
      <c r="Q550" s="65"/>
      <c r="R550" s="65"/>
      <c r="S550" s="65"/>
      <c r="T550" s="65"/>
      <c r="U550" s="13"/>
      <c r="V550" s="65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5.750000" customHeight="1">
      <c r="B551" s="88"/>
      <c r="I551" s="162"/>
      <c r="J551" s="65"/>
      <c r="K551" s="65"/>
      <c r="L551" s="65"/>
      <c r="M551" s="65"/>
      <c r="P551" s="167"/>
      <c r="Q551" s="175"/>
      <c r="R551" s="175"/>
      <c r="S551" s="65"/>
      <c r="T551" s="65"/>
      <c r="U551" s="13"/>
      <c r="V551" s="175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5.750000" customHeight="1">
      <c r="B552" s="88"/>
      <c r="I552" s="220"/>
      <c r="J552" s="65"/>
      <c r="K552" s="65"/>
      <c r="L552" s="65"/>
      <c r="M552" s="65"/>
      <c r="P552" s="164"/>
      <c r="Q552" s="65"/>
      <c r="R552" s="65"/>
      <c r="S552" s="65"/>
      <c r="T552" s="65"/>
      <c r="U552" s="13"/>
      <c r="V552" s="65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5.750000" customHeight="1">
      <c r="A553" s="156"/>
      <c r="B553" s="88"/>
      <c r="C553" s="204"/>
      <c r="D553" s="157"/>
      <c r="E553" s="158"/>
      <c r="F553" s="158"/>
      <c r="G553" s="159"/>
      <c r="H553" s="192"/>
      <c r="I553" s="162"/>
      <c r="J553" s="65"/>
      <c r="K553" s="162"/>
      <c r="L553" s="65"/>
      <c r="M553" s="162"/>
      <c r="N553" s="162"/>
      <c r="O553" s="163"/>
      <c r="P553" s="167"/>
      <c r="Q553" s="175"/>
      <c r="R553" s="181"/>
      <c r="S553" s="65"/>
      <c r="T553" s="65"/>
      <c r="U553" s="13"/>
      <c r="V553" s="175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5.750000" customHeight="1">
      <c r="B554" s="88"/>
      <c r="I554" s="162"/>
      <c r="J554" s="65"/>
      <c r="K554" s="162"/>
      <c r="L554" s="65"/>
      <c r="M554" s="162"/>
      <c r="P554" s="164"/>
      <c r="Q554" s="65"/>
      <c r="R554" s="65"/>
      <c r="S554" s="65"/>
      <c r="T554" s="65"/>
      <c r="U554" s="13"/>
      <c r="V554" s="65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5.750000" customHeight="1">
      <c r="B555" s="88"/>
      <c r="I555" s="162"/>
      <c r="J555" s="65"/>
      <c r="K555" s="162"/>
      <c r="L555" s="65"/>
      <c r="M555" s="162"/>
      <c r="P555" s="167"/>
      <c r="Q555" s="175"/>
      <c r="R555" s="175"/>
      <c r="S555" s="65"/>
      <c r="T555" s="65"/>
      <c r="U555" s="13"/>
      <c r="V555" s="175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5.750000" customHeight="1">
      <c r="B556" s="183"/>
      <c r="I556" s="65"/>
      <c r="J556" s="65"/>
      <c r="K556" s="65"/>
      <c r="L556" s="65"/>
      <c r="M556" s="65"/>
      <c r="P556" s="164"/>
      <c r="Q556" s="65"/>
      <c r="R556" s="65"/>
      <c r="S556" s="65"/>
      <c r="T556" s="65"/>
      <c r="U556" s="13"/>
      <c r="V556" s="65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5.750000" customHeight="1">
      <c r="B557" s="183"/>
      <c r="I557" s="169"/>
      <c r="J557" s="65"/>
      <c r="K557" s="65"/>
      <c r="L557" s="65"/>
      <c r="M557" s="65"/>
      <c r="P557" s="167"/>
      <c r="Q557" s="175"/>
      <c r="R557" s="175"/>
      <c r="S557" s="65"/>
      <c r="T557" s="65"/>
      <c r="U557" s="13"/>
      <c r="V557" s="175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5.750000" customHeight="1">
      <c r="A558" s="156"/>
      <c r="B558" s="88"/>
      <c r="C558" s="177"/>
      <c r="D558" s="177"/>
      <c r="E558" s="158"/>
      <c r="F558" s="158"/>
      <c r="G558" s="159"/>
      <c r="H558" s="174"/>
      <c r="I558" s="162"/>
      <c r="J558" s="65"/>
      <c r="K558" s="162"/>
      <c r="L558" s="65"/>
      <c r="M558" s="162"/>
      <c r="N558" s="162"/>
      <c r="O558" s="163"/>
      <c r="P558" s="164"/>
      <c r="Q558" s="65"/>
      <c r="R558" s="188"/>
      <c r="S558" s="65"/>
      <c r="T558" s="65"/>
      <c r="U558" s="13"/>
      <c r="V558" s="65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5.750000" customHeight="1">
      <c r="B559" s="88"/>
      <c r="I559" s="162"/>
      <c r="J559" s="65"/>
      <c r="K559" s="162"/>
      <c r="L559" s="65"/>
      <c r="M559" s="162"/>
      <c r="P559" s="167"/>
      <c r="Q559" s="175"/>
      <c r="R559" s="175"/>
      <c r="S559" s="65"/>
      <c r="T559" s="65"/>
      <c r="U559" s="13"/>
      <c r="V559" s="175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5.750000" customHeight="1">
      <c r="B560" s="183"/>
      <c r="I560" s="65"/>
      <c r="J560" s="65"/>
      <c r="K560" s="65"/>
      <c r="L560" s="65"/>
      <c r="M560" s="65"/>
      <c r="P560" s="164"/>
      <c r="Q560" s="65"/>
      <c r="R560" s="65"/>
      <c r="S560" s="65"/>
      <c r="T560" s="65"/>
      <c r="U560" s="13"/>
      <c r="V560" s="65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5.750000" customHeight="1">
      <c r="B561" s="183"/>
      <c r="I561" s="65"/>
      <c r="J561" s="65"/>
      <c r="K561" s="65"/>
      <c r="L561" s="65"/>
      <c r="M561" s="65"/>
      <c r="P561" s="167"/>
      <c r="Q561" s="175"/>
      <c r="R561" s="175"/>
      <c r="S561" s="65"/>
      <c r="T561" s="65"/>
      <c r="U561" s="13"/>
      <c r="V561" s="175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5.750000" customHeight="1">
      <c r="B562" s="183"/>
      <c r="I562" s="169"/>
      <c r="J562" s="65"/>
      <c r="K562" s="65"/>
      <c r="L562" s="65"/>
      <c r="M562" s="65"/>
      <c r="P562" s="164"/>
      <c r="Q562" s="65"/>
      <c r="R562" s="65"/>
      <c r="S562" s="65"/>
      <c r="T562" s="65"/>
      <c r="U562" s="13"/>
      <c r="V562" s="65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5.750000" customHeight="1">
      <c r="A563" s="156"/>
      <c r="B563" s="88"/>
      <c r="C563" s="204"/>
      <c r="D563" s="157"/>
      <c r="E563" s="158"/>
      <c r="F563" s="158"/>
      <c r="G563" s="159"/>
      <c r="H563" s="174"/>
      <c r="I563" s="162"/>
      <c r="J563" s="65"/>
      <c r="K563" s="162"/>
      <c r="L563" s="65"/>
      <c r="M563" s="162"/>
      <c r="N563" s="162"/>
      <c r="O563" s="163"/>
      <c r="P563" s="167"/>
      <c r="Q563" s="175"/>
      <c r="R563" s="181"/>
      <c r="S563" s="65"/>
      <c r="T563" s="65"/>
      <c r="U563" s="13"/>
      <c r="V563" s="175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5.750000" customHeight="1">
      <c r="B564" s="88"/>
      <c r="I564" s="162"/>
      <c r="J564" s="65"/>
      <c r="K564" s="162"/>
      <c r="L564" s="65"/>
      <c r="M564" s="162"/>
      <c r="P564" s="164"/>
      <c r="Q564" s="65"/>
      <c r="R564" s="65"/>
      <c r="S564" s="65"/>
      <c r="T564" s="65"/>
      <c r="U564" s="13"/>
      <c r="V564" s="65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5.750000" customHeight="1">
      <c r="B565" s="183"/>
      <c r="I565" s="65"/>
      <c r="J565" s="65"/>
      <c r="K565" s="65"/>
      <c r="L565" s="65"/>
      <c r="M565" s="65"/>
      <c r="P565" s="167"/>
      <c r="Q565" s="175"/>
      <c r="R565" s="175"/>
      <c r="S565" s="65"/>
      <c r="T565" s="65"/>
      <c r="U565" s="13"/>
      <c r="V565" s="175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5.750000" customHeight="1">
      <c r="B566" s="183"/>
      <c r="I566" s="65"/>
      <c r="J566" s="65"/>
      <c r="K566" s="65"/>
      <c r="L566" s="65"/>
      <c r="M566" s="65"/>
      <c r="P566" s="164"/>
      <c r="Q566" s="65"/>
      <c r="R566" s="65"/>
      <c r="S566" s="65"/>
      <c r="T566" s="65"/>
      <c r="U566" s="13"/>
      <c r="V566" s="65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5.750000" customHeight="1">
      <c r="B567" s="183"/>
      <c r="I567" s="169"/>
      <c r="J567" s="65"/>
      <c r="K567" s="65"/>
      <c r="L567" s="65"/>
      <c r="M567" s="65"/>
      <c r="P567" s="167"/>
      <c r="Q567" s="175"/>
      <c r="R567" s="175"/>
      <c r="S567" s="65"/>
      <c r="T567" s="65"/>
      <c r="U567" s="13"/>
      <c r="V567" s="175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5.750000" customHeight="1">
      <c r="A568" s="156"/>
      <c r="B568" s="88"/>
      <c r="C568" s="177"/>
      <c r="D568" s="177"/>
      <c r="E568" s="158"/>
      <c r="F568" s="158"/>
      <c r="G568" s="159"/>
      <c r="H568" s="174"/>
      <c r="I568" s="162"/>
      <c r="J568" s="65"/>
      <c r="K568" s="162"/>
      <c r="L568" s="65"/>
      <c r="M568" s="162"/>
      <c r="N568" s="162"/>
      <c r="O568" s="163"/>
      <c r="P568" s="164"/>
      <c r="Q568" s="65"/>
      <c r="R568" s="188"/>
      <c r="S568" s="65"/>
      <c r="T568" s="65"/>
      <c r="U568" s="13"/>
      <c r="V568" s="65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5.750000" customHeight="1">
      <c r="B569" s="88"/>
      <c r="I569" s="162"/>
      <c r="J569" s="65"/>
      <c r="K569" s="162"/>
      <c r="L569" s="65"/>
      <c r="M569" s="162"/>
      <c r="P569" s="167"/>
      <c r="Q569" s="175"/>
      <c r="R569" s="175"/>
      <c r="S569" s="65"/>
      <c r="T569" s="65"/>
      <c r="U569" s="13"/>
      <c r="V569" s="175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5.750000" customHeight="1">
      <c r="B570" s="183"/>
      <c r="I570" s="65"/>
      <c r="J570" s="65"/>
      <c r="K570" s="65"/>
      <c r="L570" s="65"/>
      <c r="M570" s="65"/>
      <c r="P570" s="164"/>
      <c r="Q570" s="65"/>
      <c r="R570" s="65"/>
      <c r="S570" s="65"/>
      <c r="T570" s="65"/>
      <c r="U570" s="13"/>
      <c r="V570" s="65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5.750000" customHeight="1">
      <c r="B571" s="183"/>
      <c r="I571" s="65"/>
      <c r="J571" s="65"/>
      <c r="K571" s="65"/>
      <c r="L571" s="65"/>
      <c r="M571" s="65"/>
      <c r="P571" s="167"/>
      <c r="Q571" s="175"/>
      <c r="R571" s="175"/>
      <c r="S571" s="65"/>
      <c r="T571" s="65"/>
      <c r="U571" s="13"/>
      <c r="V571" s="175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5.750000" customHeight="1">
      <c r="B572" s="183"/>
      <c r="I572" s="169"/>
      <c r="J572" s="65"/>
      <c r="K572" s="65"/>
      <c r="L572" s="65"/>
      <c r="M572" s="65"/>
      <c r="P572" s="164"/>
      <c r="Q572" s="65"/>
      <c r="R572" s="65"/>
      <c r="S572" s="65"/>
      <c r="T572" s="65"/>
      <c r="U572" s="13"/>
      <c r="V572" s="65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5.750000" customHeight="1">
      <c r="A573" s="156"/>
      <c r="B573" s="88"/>
      <c r="C573" s="204"/>
      <c r="D573" s="157"/>
      <c r="E573" s="158"/>
      <c r="F573" s="158"/>
      <c r="G573" s="159"/>
      <c r="H573" s="192"/>
      <c r="I573" s="162"/>
      <c r="J573" s="65"/>
      <c r="K573" s="162"/>
      <c r="L573" s="65"/>
      <c r="M573" s="162"/>
      <c r="N573" s="162"/>
      <c r="O573" s="163"/>
      <c r="P573" s="167"/>
      <c r="Q573" s="175"/>
      <c r="R573" s="181"/>
      <c r="S573" s="65"/>
      <c r="T573" s="65"/>
      <c r="U573" s="13"/>
      <c r="V573" s="175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5.750000" customHeight="1">
      <c r="B574" s="88"/>
      <c r="I574" s="162"/>
      <c r="J574" s="65"/>
      <c r="K574" s="162"/>
      <c r="L574" s="65"/>
      <c r="M574" s="162"/>
      <c r="P574" s="164"/>
      <c r="Q574" s="65"/>
      <c r="R574" s="65"/>
      <c r="S574" s="65"/>
      <c r="T574" s="65"/>
      <c r="U574" s="13"/>
      <c r="V574" s="65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5.750000" customHeight="1">
      <c r="B575" s="88"/>
      <c r="I575" s="162"/>
      <c r="J575" s="65"/>
      <c r="K575" s="162"/>
      <c r="L575" s="65"/>
      <c r="M575" s="162"/>
      <c r="P575" s="167"/>
      <c r="Q575" s="175"/>
      <c r="R575" s="175"/>
      <c r="S575" s="65"/>
      <c r="T575" s="65"/>
      <c r="U575" s="13"/>
      <c r="V575" s="175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5.750000" customHeight="1">
      <c r="B576" s="183"/>
      <c r="I576" s="65"/>
      <c r="J576" s="65"/>
      <c r="K576" s="65"/>
      <c r="L576" s="65"/>
      <c r="M576" s="65"/>
      <c r="P576" s="164"/>
      <c r="Q576" s="65"/>
      <c r="R576" s="65"/>
      <c r="S576" s="65"/>
      <c r="T576" s="65"/>
      <c r="U576" s="13"/>
      <c r="V576" s="65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5.750000" customHeight="1">
      <c r="B577" s="183"/>
      <c r="I577" s="169"/>
      <c r="J577" s="65"/>
      <c r="K577" s="65"/>
      <c r="L577" s="65"/>
      <c r="M577" s="65"/>
      <c r="P577" s="167"/>
      <c r="Q577" s="175"/>
      <c r="R577" s="175"/>
      <c r="S577" s="65"/>
      <c r="T577" s="65"/>
      <c r="U577" s="13"/>
      <c r="V577" s="175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5.750000" customHeight="1">
      <c r="A578" s="156"/>
      <c r="B578" s="88"/>
      <c r="C578" s="177"/>
      <c r="D578" s="177"/>
      <c r="E578" s="158"/>
      <c r="F578" s="158"/>
      <c r="G578" s="159"/>
      <c r="H578" s="174"/>
      <c r="I578" s="162"/>
      <c r="J578" s="65"/>
      <c r="K578" s="162"/>
      <c r="L578" s="65"/>
      <c r="M578" s="162"/>
      <c r="N578" s="162"/>
      <c r="O578" s="163"/>
      <c r="P578" s="164"/>
      <c r="Q578" s="65"/>
      <c r="R578" s="65"/>
      <c r="S578" s="65"/>
      <c r="T578" s="65"/>
      <c r="U578" s="13"/>
      <c r="V578" s="65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5.750000" customHeight="1">
      <c r="B579" s="88"/>
      <c r="I579" s="162"/>
      <c r="J579" s="65"/>
      <c r="K579" s="162"/>
      <c r="L579" s="65"/>
      <c r="M579" s="162"/>
      <c r="P579" s="167"/>
      <c r="Q579" s="175"/>
      <c r="R579" s="175"/>
      <c r="S579" s="65"/>
      <c r="T579" s="65"/>
      <c r="U579" s="13"/>
      <c r="V579" s="175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5.750000" customHeight="1">
      <c r="B580" s="183"/>
      <c r="I580" s="162"/>
      <c r="J580" s="65"/>
      <c r="K580" s="162"/>
      <c r="L580" s="65"/>
      <c r="M580" s="162"/>
      <c r="P580" s="164"/>
      <c r="Q580" s="65"/>
      <c r="R580" s="65"/>
      <c r="S580" s="65"/>
      <c r="T580" s="65"/>
      <c r="U580" s="13"/>
      <c r="V580" s="65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5.750000" customHeight="1">
      <c r="B581" s="183"/>
      <c r="I581" s="162"/>
      <c r="J581" s="65"/>
      <c r="K581" s="162"/>
      <c r="L581" s="65"/>
      <c r="M581" s="162"/>
      <c r="P581" s="167"/>
      <c r="Q581" s="175"/>
      <c r="R581" s="175"/>
      <c r="S581" s="65"/>
      <c r="T581" s="65"/>
      <c r="U581" s="13"/>
      <c r="V581" s="175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5.750000" customHeight="1">
      <c r="B582" s="183"/>
      <c r="I582" s="220"/>
      <c r="J582" s="65"/>
      <c r="K582" s="162"/>
      <c r="L582" s="65"/>
      <c r="M582" s="162"/>
      <c r="P582" s="164"/>
      <c r="Q582" s="65"/>
      <c r="R582" s="65"/>
      <c r="S582" s="65"/>
      <c r="T582" s="65"/>
      <c r="U582" s="13"/>
      <c r="V582" s="65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5.750000" customHeight="1">
      <c r="A583" s="156"/>
      <c r="B583" s="88"/>
      <c r="C583" s="204"/>
      <c r="D583" s="204"/>
      <c r="E583" s="158"/>
      <c r="F583" s="158"/>
      <c r="G583" s="159"/>
      <c r="H583" s="192"/>
      <c r="I583" s="162"/>
      <c r="J583" s="65"/>
      <c r="K583" s="162"/>
      <c r="L583" s="65"/>
      <c r="M583" s="162"/>
      <c r="N583" s="162"/>
      <c r="O583" s="163"/>
      <c r="P583" s="167"/>
      <c r="Q583" s="175"/>
      <c r="R583" s="215"/>
      <c r="S583" s="65"/>
      <c r="T583" s="65"/>
      <c r="U583" s="13"/>
      <c r="V583" s="175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5.750000" customHeight="1">
      <c r="B584" s="88"/>
      <c r="I584" s="162"/>
      <c r="J584" s="65"/>
      <c r="K584" s="162"/>
      <c r="L584" s="65"/>
      <c r="M584" s="162"/>
      <c r="P584" s="164"/>
      <c r="Q584" s="65"/>
      <c r="R584" s="65"/>
      <c r="S584" s="65"/>
      <c r="T584" s="65"/>
      <c r="U584" s="13"/>
      <c r="V584" s="65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5.750000" customHeight="1">
      <c r="B585" s="88"/>
      <c r="I585" s="162"/>
      <c r="J585" s="65"/>
      <c r="K585" s="162"/>
      <c r="L585" s="65"/>
      <c r="M585" s="162"/>
      <c r="P585" s="167"/>
      <c r="Q585" s="175"/>
      <c r="R585" s="175"/>
      <c r="S585" s="65"/>
      <c r="T585" s="65"/>
      <c r="U585" s="13"/>
      <c r="V585" s="175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5.750000" customHeight="1">
      <c r="B586" s="183"/>
      <c r="I586" s="162"/>
      <c r="J586" s="65"/>
      <c r="K586" s="162"/>
      <c r="L586" s="65"/>
      <c r="M586" s="162"/>
      <c r="P586" s="164"/>
      <c r="Q586" s="65"/>
      <c r="R586" s="65"/>
      <c r="S586" s="65"/>
      <c r="T586" s="65"/>
      <c r="U586" s="13"/>
      <c r="V586" s="65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5.750000" customHeight="1">
      <c r="B587" s="183"/>
      <c r="I587" s="220"/>
      <c r="J587" s="65"/>
      <c r="K587" s="162"/>
      <c r="L587" s="65"/>
      <c r="M587" s="162"/>
      <c r="P587" s="167"/>
      <c r="Q587" s="175"/>
      <c r="R587" s="175"/>
      <c r="S587" s="65"/>
      <c r="T587" s="65"/>
      <c r="U587" s="13"/>
      <c r="V587" s="175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5.750000" customHeight="1">
      <c r="A588" s="156"/>
      <c r="B588" s="88"/>
      <c r="C588" s="177"/>
      <c r="D588" s="177"/>
      <c r="E588" s="158"/>
      <c r="F588" s="158"/>
      <c r="G588" s="159"/>
      <c r="H588" s="160"/>
      <c r="I588" s="162"/>
      <c r="J588" s="65"/>
      <c r="K588" s="162"/>
      <c r="L588" s="65"/>
      <c r="M588" s="162"/>
      <c r="N588" s="162"/>
      <c r="O588" s="163"/>
      <c r="P588" s="164"/>
      <c r="Q588" s="165"/>
      <c r="R588" s="65"/>
      <c r="S588" s="65"/>
      <c r="T588" s="65"/>
      <c r="U588" s="13"/>
      <c r="V588" s="166"/>
      <c r="W588" s="166"/>
      <c r="X588" s="166"/>
      <c r="Y588" s="166"/>
      <c r="Z588" s="166"/>
      <c r="AA588" s="166"/>
      <c r="AB588" s="166"/>
      <c r="AC588" s="166"/>
      <c r="AD588" s="166"/>
      <c r="AE588" s="166"/>
      <c r="AF588" s="166"/>
      <c r="AG588" s="166"/>
      <c r="AH588" s="166"/>
      <c r="AI588" s="166"/>
    </row>
    <row r="589" spans="1:35" ht="15.750000" customHeight="1">
      <c r="B589" s="88"/>
      <c r="I589" s="162"/>
      <c r="J589" s="65"/>
      <c r="K589" s="162"/>
      <c r="L589" s="65"/>
      <c r="M589" s="162"/>
      <c r="P589" s="167"/>
      <c r="Q589" s="168"/>
      <c r="R589" s="65"/>
      <c r="S589" s="65"/>
      <c r="T589" s="65"/>
      <c r="U589" s="13"/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  <c r="AH589" s="166"/>
      <c r="AI589" s="166"/>
    </row>
    <row r="590" spans="1:35" ht="15.750000" customHeight="1">
      <c r="B590" s="88"/>
      <c r="I590" s="162"/>
      <c r="J590" s="65"/>
      <c r="K590" s="162"/>
      <c r="L590" s="65"/>
      <c r="M590" s="162"/>
      <c r="P590" s="164"/>
      <c r="Q590" s="165"/>
      <c r="R590" s="65"/>
      <c r="S590" s="65"/>
      <c r="T590" s="65"/>
      <c r="U590" s="13"/>
      <c r="V590" s="165"/>
      <c r="W590" s="166"/>
      <c r="X590" s="166"/>
      <c r="Y590" s="166"/>
      <c r="Z590" s="166"/>
      <c r="AA590" s="166"/>
      <c r="AB590" s="166"/>
      <c r="AC590" s="166"/>
      <c r="AD590" s="166"/>
      <c r="AE590" s="166"/>
      <c r="AF590" s="166"/>
      <c r="AG590" s="166"/>
      <c r="AH590" s="166"/>
      <c r="AI590" s="166"/>
    </row>
    <row r="591" spans="1:35" ht="15.750000" customHeight="1">
      <c r="B591" s="153"/>
      <c r="I591" s="65"/>
      <c r="J591" s="65"/>
      <c r="K591" s="65"/>
      <c r="L591" s="65"/>
      <c r="M591" s="65"/>
      <c r="P591" s="167"/>
      <c r="Q591" s="168"/>
      <c r="R591" s="65"/>
      <c r="S591" s="65"/>
      <c r="T591" s="65"/>
      <c r="U591" s="13"/>
      <c r="V591" s="165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  <c r="AH591" s="166"/>
      <c r="AI591" s="166"/>
    </row>
    <row r="592" spans="1:35" ht="15.750000" customHeight="1">
      <c r="B592" s="153"/>
      <c r="I592" s="169"/>
      <c r="J592" s="65"/>
      <c r="K592" s="65"/>
      <c r="L592" s="65"/>
      <c r="M592" s="65"/>
      <c r="P592" s="164"/>
      <c r="Q592" s="165"/>
      <c r="R592" s="65"/>
      <c r="S592" s="65"/>
      <c r="T592" s="65"/>
      <c r="U592" s="13"/>
      <c r="V592" s="165"/>
      <c r="W592" s="166"/>
      <c r="X592" s="166"/>
      <c r="Y592" s="166"/>
      <c r="Z592" s="166"/>
      <c r="AA592" s="166"/>
      <c r="AB592" s="166"/>
      <c r="AC592" s="166"/>
      <c r="AD592" s="166"/>
      <c r="AE592" s="166"/>
      <c r="AF592" s="166"/>
      <c r="AG592" s="166"/>
      <c r="AH592" s="166"/>
      <c r="AI592" s="166"/>
    </row>
    <row r="593" spans="1:35" ht="15.750000" customHeight="1">
      <c r="A593" s="156"/>
      <c r="B593" s="88"/>
      <c r="C593" s="204"/>
      <c r="D593" s="157"/>
      <c r="E593" s="158"/>
      <c r="F593" s="158"/>
      <c r="G593" s="159"/>
      <c r="H593" s="171"/>
      <c r="I593" s="161"/>
      <c r="J593" s="65"/>
      <c r="K593" s="162"/>
      <c r="L593" s="65"/>
      <c r="M593" s="162"/>
      <c r="N593" s="162"/>
      <c r="O593" s="163"/>
      <c r="P593" s="167"/>
      <c r="Q593" s="168"/>
      <c r="R593" s="65"/>
      <c r="S593" s="65"/>
      <c r="T593" s="65"/>
      <c r="U593" s="13"/>
      <c r="V593" s="165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  <c r="AH593" s="166"/>
      <c r="AI593" s="166"/>
    </row>
    <row r="594" spans="1:35" ht="15.750000" customHeight="1">
      <c r="B594" s="88"/>
      <c r="I594" s="162"/>
      <c r="J594" s="65"/>
      <c r="K594" s="162"/>
      <c r="L594" s="65"/>
      <c r="M594" s="162"/>
      <c r="P594" s="164"/>
      <c r="Q594" s="165"/>
      <c r="R594" s="65"/>
      <c r="S594" s="65"/>
      <c r="T594" s="65"/>
      <c r="U594" s="13"/>
      <c r="V594" s="165"/>
      <c r="W594" s="166"/>
      <c r="X594" s="166"/>
      <c r="Y594" s="166"/>
      <c r="Z594" s="166"/>
      <c r="AA594" s="166"/>
      <c r="AB594" s="166"/>
      <c r="AC594" s="166"/>
      <c r="AD594" s="166"/>
      <c r="AE594" s="166"/>
      <c r="AF594" s="166"/>
      <c r="AG594" s="166"/>
      <c r="AH594" s="166"/>
      <c r="AI594" s="166"/>
    </row>
    <row r="595" spans="1:35" ht="15.750000" customHeight="1">
      <c r="B595" s="88"/>
      <c r="I595" s="162"/>
      <c r="J595" s="65"/>
      <c r="K595" s="162"/>
      <c r="L595" s="65"/>
      <c r="M595" s="162"/>
      <c r="P595" s="167"/>
      <c r="Q595" s="168"/>
      <c r="R595" s="65"/>
      <c r="S595" s="65"/>
      <c r="T595" s="65"/>
      <c r="U595" s="13"/>
      <c r="V595" s="165"/>
      <c r="W595" s="166"/>
      <c r="X595" s="166"/>
      <c r="Y595" s="166"/>
      <c r="Z595" s="166"/>
      <c r="AA595" s="166"/>
      <c r="AB595" s="166"/>
      <c r="AC595" s="166"/>
      <c r="AD595" s="166"/>
      <c r="AE595" s="166"/>
      <c r="AF595" s="166"/>
      <c r="AG595" s="166"/>
      <c r="AH595" s="166"/>
      <c r="AI595" s="166"/>
    </row>
    <row r="596" spans="1:35" ht="15.750000" customHeight="1">
      <c r="B596" s="153"/>
      <c r="I596" s="65"/>
      <c r="J596" s="65"/>
      <c r="K596" s="65"/>
      <c r="L596" s="65"/>
      <c r="M596" s="65"/>
      <c r="P596" s="164"/>
      <c r="Q596" s="165"/>
      <c r="R596" s="65"/>
      <c r="S596" s="65"/>
      <c r="T596" s="65"/>
      <c r="U596" s="13"/>
      <c r="V596" s="165"/>
      <c r="W596" s="166"/>
      <c r="X596" s="166"/>
      <c r="Y596" s="166"/>
      <c r="Z596" s="166"/>
      <c r="AA596" s="166"/>
      <c r="AB596" s="166"/>
      <c r="AC596" s="166"/>
      <c r="AD596" s="166"/>
      <c r="AE596" s="166"/>
      <c r="AF596" s="166"/>
      <c r="AG596" s="166"/>
      <c r="AH596" s="166"/>
      <c r="AI596" s="166"/>
    </row>
    <row r="597" spans="1:35" ht="15.750000" customHeight="1">
      <c r="B597" s="153"/>
      <c r="I597" s="169"/>
      <c r="J597" s="65"/>
      <c r="K597" s="65"/>
      <c r="L597" s="65"/>
      <c r="M597" s="65"/>
      <c r="P597" s="167"/>
      <c r="Q597" s="168"/>
      <c r="R597" s="65"/>
      <c r="S597" s="65"/>
      <c r="T597" s="65"/>
      <c r="U597" s="13"/>
      <c r="V597" s="165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  <c r="AH597" s="166"/>
      <c r="AI597" s="166"/>
    </row>
    <row r="598" spans="1:35" ht="15.750000" customHeight="1">
      <c r="A598" s="156"/>
      <c r="B598" s="88"/>
      <c r="C598" s="177"/>
      <c r="D598" s="177"/>
      <c r="E598" s="158"/>
      <c r="F598" s="158"/>
      <c r="G598" s="159"/>
      <c r="H598" s="160"/>
      <c r="I598" s="161"/>
      <c r="J598" s="65"/>
      <c r="K598" s="162"/>
      <c r="L598" s="65"/>
      <c r="M598" s="162"/>
      <c r="N598" s="162"/>
      <c r="O598" s="163"/>
      <c r="P598" s="164"/>
      <c r="Q598" s="165"/>
      <c r="R598" s="65"/>
      <c r="S598" s="65"/>
      <c r="T598" s="65"/>
      <c r="U598" s="13"/>
      <c r="V598" s="165"/>
      <c r="W598" s="166"/>
      <c r="X598" s="166"/>
      <c r="Y598" s="166"/>
      <c r="Z598" s="166"/>
      <c r="AA598" s="166"/>
      <c r="AB598" s="166"/>
      <c r="AC598" s="166"/>
      <c r="AD598" s="166"/>
      <c r="AE598" s="166"/>
      <c r="AF598" s="166"/>
      <c r="AG598" s="166"/>
      <c r="AH598" s="166"/>
      <c r="AI598" s="166"/>
    </row>
    <row r="599" spans="1:35" ht="15.750000" customHeight="1">
      <c r="B599" s="88"/>
      <c r="I599" s="162"/>
      <c r="J599" s="65"/>
      <c r="K599" s="162"/>
      <c r="L599" s="65"/>
      <c r="M599" s="162"/>
      <c r="P599" s="167"/>
      <c r="Q599" s="168"/>
      <c r="R599" s="65"/>
      <c r="S599" s="65"/>
      <c r="T599" s="65"/>
      <c r="U599" s="13"/>
      <c r="V599" s="165"/>
      <c r="W599" s="166"/>
      <c r="X599" s="166"/>
      <c r="Y599" s="166"/>
      <c r="Z599" s="166"/>
      <c r="AA599" s="166"/>
      <c r="AB599" s="166"/>
      <c r="AC599" s="166"/>
      <c r="AD599" s="166"/>
      <c r="AE599" s="166"/>
      <c r="AF599" s="166"/>
      <c r="AG599" s="166"/>
      <c r="AH599" s="166"/>
      <c r="AI599" s="166"/>
    </row>
    <row r="600" spans="1:35" ht="15.750000" customHeight="1">
      <c r="B600" s="88"/>
      <c r="I600" s="162"/>
      <c r="J600" s="65"/>
      <c r="K600" s="162"/>
      <c r="L600" s="65"/>
      <c r="M600" s="162"/>
      <c r="P600" s="164"/>
      <c r="Q600" s="165"/>
      <c r="R600" s="65"/>
      <c r="S600" s="65"/>
      <c r="T600" s="65"/>
      <c r="U600" s="13"/>
      <c r="V600" s="165"/>
      <c r="W600" s="166"/>
      <c r="X600" s="166"/>
      <c r="Y600" s="166"/>
      <c r="Z600" s="166"/>
      <c r="AA600" s="166"/>
      <c r="AB600" s="166"/>
      <c r="AC600" s="166"/>
      <c r="AD600" s="166"/>
      <c r="AE600" s="166"/>
      <c r="AF600" s="166"/>
      <c r="AG600" s="166"/>
      <c r="AH600" s="166"/>
      <c r="AI600" s="166"/>
    </row>
    <row r="601" spans="1:35" ht="15.750000" customHeight="1">
      <c r="B601" s="153"/>
      <c r="I601" s="65"/>
      <c r="J601" s="65"/>
      <c r="K601" s="65"/>
      <c r="L601" s="65"/>
      <c r="M601" s="65"/>
      <c r="P601" s="167"/>
      <c r="Q601" s="168"/>
      <c r="R601" s="65"/>
      <c r="S601" s="65"/>
      <c r="T601" s="65"/>
      <c r="U601" s="13"/>
      <c r="V601" s="165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  <c r="AH601" s="166"/>
      <c r="AI601" s="166"/>
    </row>
    <row r="602" spans="1:35" ht="15.750000" customHeight="1">
      <c r="B602" s="153"/>
      <c r="I602" s="169"/>
      <c r="J602" s="65"/>
      <c r="K602" s="65"/>
      <c r="L602" s="65"/>
      <c r="M602" s="65"/>
      <c r="P602" s="164"/>
      <c r="Q602" s="165"/>
      <c r="R602" s="65"/>
      <c r="S602" s="65"/>
      <c r="T602" s="65"/>
      <c r="U602" s="13"/>
      <c r="V602" s="165"/>
      <c r="W602" s="166"/>
      <c r="X602" s="166"/>
      <c r="Y602" s="166"/>
      <c r="Z602" s="166"/>
      <c r="AA602" s="166"/>
      <c r="AB602" s="166"/>
      <c r="AC602" s="166"/>
      <c r="AD602" s="166"/>
      <c r="AE602" s="166"/>
      <c r="AF602" s="166"/>
      <c r="AG602" s="166"/>
      <c r="AH602" s="166"/>
      <c r="AI602" s="166"/>
    </row>
    <row r="603" spans="1:35" ht="15.750000" customHeight="1">
      <c r="A603" s="156"/>
      <c r="B603" s="88"/>
      <c r="C603" s="204"/>
      <c r="D603" s="157"/>
      <c r="E603" s="158"/>
      <c r="F603" s="158"/>
      <c r="G603" s="159"/>
      <c r="H603" s="171"/>
      <c r="I603" s="162"/>
      <c r="J603" s="65"/>
      <c r="K603" s="162"/>
      <c r="L603" s="65"/>
      <c r="M603" s="162"/>
      <c r="N603" s="162"/>
      <c r="O603" s="163"/>
      <c r="P603" s="167"/>
      <c r="Q603" s="168"/>
      <c r="R603" s="175"/>
      <c r="S603" s="65"/>
      <c r="T603" s="65"/>
      <c r="U603" s="13"/>
      <c r="V603" s="165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  <c r="AH603" s="166"/>
      <c r="AI603" s="166"/>
    </row>
    <row r="604" spans="1:35" ht="15.750000" customHeight="1">
      <c r="B604" s="88"/>
      <c r="I604" s="162"/>
      <c r="J604" s="65"/>
      <c r="K604" s="162"/>
      <c r="L604" s="65"/>
      <c r="M604" s="162"/>
      <c r="P604" s="164"/>
      <c r="Q604" s="165"/>
      <c r="R604" s="65"/>
      <c r="S604" s="65"/>
      <c r="T604" s="65"/>
      <c r="U604" s="13"/>
      <c r="V604" s="165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  <c r="AH604" s="166"/>
      <c r="AI604" s="166"/>
    </row>
    <row r="605" spans="1:35" ht="15.750000" customHeight="1">
      <c r="B605" s="88"/>
      <c r="I605" s="162"/>
      <c r="J605" s="65"/>
      <c r="K605" s="162"/>
      <c r="L605" s="65"/>
      <c r="M605" s="162"/>
      <c r="P605" s="167"/>
      <c r="Q605" s="168"/>
      <c r="R605" s="175"/>
      <c r="S605" s="65"/>
      <c r="T605" s="65"/>
      <c r="U605" s="13"/>
      <c r="V605" s="165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  <c r="AH605" s="166"/>
      <c r="AI605" s="166"/>
    </row>
    <row r="606" spans="1:35" ht="15.750000" customHeight="1">
      <c r="B606" s="153"/>
      <c r="I606" s="65"/>
      <c r="J606" s="65"/>
      <c r="K606" s="65"/>
      <c r="L606" s="65"/>
      <c r="M606" s="65"/>
      <c r="P606" s="164"/>
      <c r="Q606" s="165"/>
      <c r="R606" s="65"/>
      <c r="S606" s="65"/>
      <c r="T606" s="65"/>
      <c r="U606" s="13"/>
      <c r="V606" s="166"/>
      <c r="W606" s="166"/>
      <c r="X606" s="166"/>
      <c r="Y606" s="166"/>
      <c r="Z606" s="166"/>
      <c r="AA606" s="166"/>
      <c r="AB606" s="166"/>
      <c r="AC606" s="166"/>
      <c r="AD606" s="166"/>
      <c r="AE606" s="166"/>
      <c r="AF606" s="166"/>
      <c r="AG606" s="166"/>
      <c r="AH606" s="166"/>
      <c r="AI606" s="166"/>
    </row>
    <row r="607" spans="1:35" ht="15.750000" customHeight="1">
      <c r="B607" s="153"/>
      <c r="I607" s="169"/>
      <c r="J607" s="65"/>
      <c r="K607" s="65"/>
      <c r="L607" s="65"/>
      <c r="M607" s="65"/>
      <c r="P607" s="167"/>
      <c r="Q607" s="168"/>
      <c r="R607" s="175"/>
      <c r="S607" s="65"/>
      <c r="T607" s="65"/>
      <c r="U607" s="13"/>
      <c r="V607" s="166"/>
      <c r="W607" s="166"/>
      <c r="X607" s="166"/>
      <c r="Y607" s="166"/>
      <c r="Z607" s="166"/>
      <c r="AA607" s="166"/>
      <c r="AB607" s="166"/>
      <c r="AC607" s="166"/>
      <c r="AD607" s="166"/>
      <c r="AE607" s="166"/>
      <c r="AF607" s="166"/>
      <c r="AG607" s="166"/>
      <c r="AH607" s="166"/>
      <c r="AI607" s="166"/>
    </row>
    <row r="608" spans="1:35" ht="15.750000" customHeight="1">
      <c r="A608" s="156"/>
      <c r="B608" s="88"/>
      <c r="C608" s="177"/>
      <c r="D608" s="177"/>
      <c r="E608" s="158"/>
      <c r="F608" s="158"/>
      <c r="G608" s="159"/>
      <c r="H608" s="160"/>
      <c r="I608" s="162"/>
      <c r="J608" s="65"/>
      <c r="K608" s="162"/>
      <c r="L608" s="65"/>
      <c r="M608" s="162"/>
      <c r="N608" s="162"/>
      <c r="O608" s="163"/>
      <c r="P608" s="164"/>
      <c r="Q608" s="165"/>
      <c r="R608" s="188"/>
      <c r="S608" s="65"/>
      <c r="T608" s="65"/>
      <c r="U608" s="13"/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  <c r="AH608" s="166"/>
      <c r="AI608" s="166"/>
    </row>
    <row r="609" spans="1:35" ht="15.750000" customHeight="1">
      <c r="B609" s="88"/>
      <c r="I609" s="162"/>
      <c r="J609" s="65"/>
      <c r="K609" s="162"/>
      <c r="L609" s="65"/>
      <c r="M609" s="162"/>
      <c r="P609" s="167"/>
      <c r="Q609" s="168"/>
      <c r="R609" s="175"/>
      <c r="S609" s="65"/>
      <c r="T609" s="65"/>
      <c r="U609" s="13"/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  <c r="AH609" s="166"/>
      <c r="AI609" s="166"/>
    </row>
    <row r="610" spans="1:35" ht="15.750000" customHeight="1">
      <c r="B610" s="88"/>
      <c r="I610" s="162"/>
      <c r="J610" s="65"/>
      <c r="K610" s="162"/>
      <c r="L610" s="65"/>
      <c r="M610" s="162"/>
      <c r="P610" s="164"/>
      <c r="Q610" s="165"/>
      <c r="R610" s="65"/>
      <c r="S610" s="65"/>
      <c r="T610" s="65"/>
      <c r="U610" s="13"/>
      <c r="V610" s="166"/>
      <c r="W610" s="166"/>
      <c r="X610" s="166"/>
      <c r="Y610" s="166"/>
      <c r="Z610" s="166"/>
      <c r="AA610" s="166"/>
      <c r="AB610" s="166"/>
      <c r="AC610" s="166"/>
      <c r="AD610" s="166"/>
      <c r="AE610" s="166"/>
      <c r="AF610" s="166"/>
      <c r="AG610" s="166"/>
      <c r="AH610" s="166"/>
      <c r="AI610" s="166"/>
    </row>
    <row r="611" spans="1:35" ht="15.750000" customHeight="1">
      <c r="B611" s="153"/>
      <c r="I611" s="65"/>
      <c r="J611" s="65"/>
      <c r="K611" s="65"/>
      <c r="L611" s="65"/>
      <c r="M611" s="65"/>
      <c r="P611" s="167"/>
      <c r="Q611" s="168"/>
      <c r="R611" s="175"/>
      <c r="S611" s="65"/>
      <c r="T611" s="65"/>
      <c r="U611" s="13"/>
      <c r="V611" s="166"/>
      <c r="W611" s="166"/>
      <c r="X611" s="166"/>
      <c r="Y611" s="166"/>
      <c r="Z611" s="166"/>
      <c r="AA611" s="166"/>
      <c r="AB611" s="166"/>
      <c r="AC611" s="166"/>
      <c r="AD611" s="166"/>
      <c r="AE611" s="166"/>
      <c r="AF611" s="166"/>
      <c r="AG611" s="166"/>
      <c r="AH611" s="166"/>
      <c r="AI611" s="166"/>
    </row>
    <row r="612" spans="1:35" ht="15.750000" customHeight="1">
      <c r="B612" s="153"/>
      <c r="I612" s="169"/>
      <c r="J612" s="65"/>
      <c r="K612" s="65"/>
      <c r="L612" s="65"/>
      <c r="M612" s="65"/>
      <c r="P612" s="164"/>
      <c r="Q612" s="165"/>
      <c r="R612" s="65"/>
      <c r="S612" s="65"/>
      <c r="T612" s="65"/>
      <c r="U612" s="13"/>
      <c r="V612" s="166"/>
      <c r="W612" s="166"/>
      <c r="X612" s="166"/>
      <c r="Y612" s="166"/>
      <c r="Z612" s="166"/>
      <c r="AA612" s="166"/>
      <c r="AB612" s="166"/>
      <c r="AC612" s="166"/>
      <c r="AD612" s="166"/>
      <c r="AE612" s="166"/>
      <c r="AF612" s="166"/>
      <c r="AG612" s="166"/>
      <c r="AH612" s="166"/>
      <c r="AI612" s="166"/>
    </row>
    <row r="613" spans="1:35" ht="15.750000" customHeight="1">
      <c r="A613" s="156"/>
      <c r="B613" s="88"/>
      <c r="C613" s="204"/>
      <c r="D613" s="157"/>
      <c r="E613" s="158"/>
      <c r="F613" s="158"/>
      <c r="G613" s="159"/>
      <c r="H613" s="171"/>
      <c r="I613" s="162"/>
      <c r="J613" s="65"/>
      <c r="K613" s="162"/>
      <c r="L613" s="65"/>
      <c r="M613" s="162"/>
      <c r="N613" s="162"/>
      <c r="O613" s="163"/>
      <c r="P613" s="167"/>
      <c r="Q613" s="168"/>
      <c r="R613" s="181"/>
      <c r="S613" s="65"/>
      <c r="T613" s="65"/>
      <c r="U613" s="13"/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  <c r="AH613" s="166"/>
      <c r="AI613" s="166"/>
    </row>
    <row r="614" spans="1:35" ht="15.750000" customHeight="1">
      <c r="B614" s="88"/>
      <c r="I614" s="162"/>
      <c r="J614" s="65"/>
      <c r="K614" s="162"/>
      <c r="L614" s="65"/>
      <c r="M614" s="162"/>
      <c r="P614" s="164"/>
      <c r="Q614" s="165"/>
      <c r="R614" s="65"/>
      <c r="S614" s="65"/>
      <c r="T614" s="65"/>
      <c r="U614" s="13"/>
      <c r="V614" s="166"/>
      <c r="W614" s="166"/>
      <c r="X614" s="166"/>
      <c r="Y614" s="166"/>
      <c r="Z614" s="166"/>
      <c r="AA614" s="166"/>
      <c r="AB614" s="166"/>
      <c r="AC614" s="166"/>
      <c r="AD614" s="166"/>
      <c r="AE614" s="166"/>
      <c r="AF614" s="166"/>
      <c r="AG614" s="166"/>
      <c r="AH614" s="166"/>
      <c r="AI614" s="166"/>
    </row>
    <row r="615" spans="1:35" ht="15.750000" customHeight="1">
      <c r="B615" s="153"/>
      <c r="I615" s="65"/>
      <c r="J615" s="65"/>
      <c r="K615" s="65"/>
      <c r="L615" s="65"/>
      <c r="M615" s="65"/>
      <c r="P615" s="167"/>
      <c r="Q615" s="168"/>
      <c r="R615" s="175"/>
      <c r="S615" s="65"/>
      <c r="T615" s="65"/>
      <c r="U615" s="13"/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  <c r="AH615" s="166"/>
      <c r="AI615" s="166"/>
    </row>
    <row r="616" spans="1:35" ht="15.750000" customHeight="1">
      <c r="B616" s="153"/>
      <c r="I616" s="65"/>
      <c r="J616" s="65"/>
      <c r="K616" s="65"/>
      <c r="L616" s="65"/>
      <c r="M616" s="65"/>
      <c r="P616" s="164"/>
      <c r="Q616" s="165"/>
      <c r="R616" s="65"/>
      <c r="S616" s="65"/>
      <c r="T616" s="65"/>
      <c r="U616" s="13"/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  <c r="AH616" s="166"/>
      <c r="AI616" s="166"/>
    </row>
    <row r="617" spans="1:35" ht="15.750000" customHeight="1">
      <c r="B617" s="153"/>
      <c r="I617" s="169"/>
      <c r="J617" s="65"/>
      <c r="K617" s="65"/>
      <c r="L617" s="65"/>
      <c r="M617" s="65"/>
      <c r="P617" s="167"/>
      <c r="Q617" s="168"/>
      <c r="R617" s="175"/>
      <c r="S617" s="65"/>
      <c r="T617" s="65"/>
      <c r="U617" s="13"/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  <c r="AH617" s="166"/>
      <c r="AI617" s="166"/>
    </row>
    <row r="618" spans="1:35" ht="15.750000" customHeight="1">
      <c r="A618" s="156"/>
      <c r="B618" s="88"/>
      <c r="C618" s="177"/>
      <c r="D618" s="177"/>
      <c r="E618" s="158"/>
      <c r="F618" s="158"/>
      <c r="G618" s="159"/>
      <c r="H618" s="160"/>
      <c r="I618" s="162"/>
      <c r="J618" s="65"/>
      <c r="K618" s="162"/>
      <c r="L618" s="65"/>
      <c r="M618" s="162"/>
      <c r="N618" s="162"/>
      <c r="O618" s="163"/>
      <c r="P618" s="164"/>
      <c r="Q618" s="165"/>
      <c r="R618" s="188"/>
      <c r="S618" s="65"/>
      <c r="T618" s="65"/>
      <c r="U618" s="13"/>
      <c r="V618" s="166"/>
      <c r="W618" s="166"/>
      <c r="X618" s="166"/>
      <c r="Y618" s="166"/>
      <c r="Z618" s="166"/>
      <c r="AA618" s="166"/>
      <c r="AB618" s="166"/>
      <c r="AC618" s="166"/>
      <c r="AD618" s="166"/>
      <c r="AE618" s="166"/>
      <c r="AF618" s="166"/>
      <c r="AG618" s="166"/>
      <c r="AH618" s="166"/>
      <c r="AI618" s="166"/>
    </row>
    <row r="619" spans="1:35" ht="15.750000" customHeight="1">
      <c r="B619" s="88"/>
      <c r="I619" s="162"/>
      <c r="J619" s="65"/>
      <c r="K619" s="162"/>
      <c r="L619" s="65"/>
      <c r="M619" s="162"/>
      <c r="P619" s="167"/>
      <c r="Q619" s="168"/>
      <c r="R619" s="175"/>
      <c r="S619" s="65"/>
      <c r="T619" s="65"/>
      <c r="U619" s="13"/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  <c r="AH619" s="166"/>
      <c r="AI619" s="166"/>
    </row>
    <row r="620" spans="1:35" ht="15.750000" customHeight="1">
      <c r="B620" s="153"/>
      <c r="I620" s="65"/>
      <c r="J620" s="65"/>
      <c r="K620" s="65"/>
      <c r="L620" s="65"/>
      <c r="M620" s="65"/>
      <c r="P620" s="164"/>
      <c r="Q620" s="165"/>
      <c r="R620" s="65"/>
      <c r="S620" s="65"/>
      <c r="T620" s="65"/>
      <c r="U620" s="13"/>
      <c r="V620" s="165"/>
      <c r="W620" s="166"/>
      <c r="X620" s="166"/>
      <c r="Y620" s="166"/>
      <c r="Z620" s="166"/>
      <c r="AA620" s="166"/>
      <c r="AB620" s="166"/>
      <c r="AC620" s="166"/>
      <c r="AD620" s="166"/>
      <c r="AE620" s="166"/>
      <c r="AF620" s="166"/>
      <c r="AG620" s="166"/>
      <c r="AH620" s="166"/>
      <c r="AI620" s="166"/>
    </row>
    <row r="621" spans="1:35" ht="15.750000" customHeight="1">
      <c r="B621" s="153"/>
      <c r="I621" s="65"/>
      <c r="J621" s="65"/>
      <c r="K621" s="65"/>
      <c r="L621" s="65"/>
      <c r="M621" s="65"/>
      <c r="P621" s="167"/>
      <c r="Q621" s="168"/>
      <c r="R621" s="65"/>
      <c r="S621" s="65"/>
      <c r="T621" s="65"/>
      <c r="U621" s="13"/>
      <c r="V621" s="165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  <c r="AH621" s="166"/>
      <c r="AI621" s="166"/>
    </row>
    <row r="622" spans="1:35" ht="15.750000" customHeight="1">
      <c r="B622" s="153"/>
      <c r="I622" s="169"/>
      <c r="J622" s="65"/>
      <c r="K622" s="65"/>
      <c r="L622" s="65"/>
      <c r="M622" s="65"/>
      <c r="P622" s="164"/>
      <c r="Q622" s="165"/>
      <c r="R622" s="65"/>
      <c r="S622" s="65"/>
      <c r="T622" s="65"/>
      <c r="U622" s="13"/>
      <c r="V622" s="165"/>
      <c r="W622" s="166"/>
      <c r="X622" s="166"/>
      <c r="Y622" s="166"/>
      <c r="Z622" s="166"/>
      <c r="AA622" s="166"/>
      <c r="AB622" s="166"/>
      <c r="AC622" s="166"/>
      <c r="AD622" s="166"/>
      <c r="AE622" s="166"/>
      <c r="AF622" s="166"/>
      <c r="AG622" s="166"/>
      <c r="AH622" s="166"/>
      <c r="AI622" s="166"/>
    </row>
    <row r="623" spans="1:35" ht="15.750000" customHeight="1">
      <c r="A623" s="156"/>
      <c r="B623" s="88"/>
      <c r="C623" s="204"/>
      <c r="D623" s="157"/>
      <c r="E623" s="158"/>
      <c r="F623" s="158"/>
      <c r="G623" s="159"/>
      <c r="H623" s="171"/>
      <c r="I623" s="162"/>
      <c r="J623" s="65"/>
      <c r="K623" s="162"/>
      <c r="L623" s="65"/>
      <c r="M623" s="162"/>
      <c r="N623" s="162"/>
      <c r="O623" s="163"/>
      <c r="P623" s="167"/>
      <c r="Q623" s="168"/>
      <c r="R623" s="188"/>
      <c r="S623" s="65"/>
      <c r="T623" s="65"/>
      <c r="U623" s="13"/>
      <c r="V623" s="165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  <c r="AH623" s="166"/>
      <c r="AI623" s="166"/>
    </row>
    <row r="624" spans="1:35" ht="15.750000" customHeight="1">
      <c r="B624" s="88"/>
      <c r="I624" s="162"/>
      <c r="J624" s="65"/>
      <c r="K624" s="162"/>
      <c r="L624" s="65"/>
      <c r="M624" s="162"/>
      <c r="P624" s="164"/>
      <c r="Q624" s="165"/>
      <c r="R624" s="65"/>
      <c r="S624" s="65"/>
      <c r="T624" s="65"/>
      <c r="U624" s="13"/>
      <c r="V624" s="165"/>
      <c r="W624" s="166"/>
      <c r="X624" s="166"/>
      <c r="Y624" s="166"/>
      <c r="Z624" s="166"/>
      <c r="AA624" s="166"/>
      <c r="AB624" s="166"/>
      <c r="AC624" s="166"/>
      <c r="AD624" s="166"/>
      <c r="AE624" s="166"/>
      <c r="AF624" s="166"/>
      <c r="AG624" s="166"/>
      <c r="AH624" s="166"/>
      <c r="AI624" s="166"/>
    </row>
    <row r="625" spans="1:35" ht="15.750000" customHeight="1">
      <c r="B625" s="153"/>
      <c r="I625" s="65"/>
      <c r="J625" s="65"/>
      <c r="K625" s="65"/>
      <c r="L625" s="65"/>
      <c r="M625" s="65"/>
      <c r="P625" s="167"/>
      <c r="Q625" s="168"/>
      <c r="R625" s="65"/>
      <c r="S625" s="65"/>
      <c r="T625" s="65"/>
      <c r="U625" s="13"/>
      <c r="V625" s="165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  <c r="AH625" s="166"/>
      <c r="AI625" s="166"/>
    </row>
    <row r="626" spans="1:35" ht="15.750000" customHeight="1">
      <c r="B626" s="153"/>
      <c r="I626" s="65"/>
      <c r="J626" s="65"/>
      <c r="K626" s="65"/>
      <c r="L626" s="65"/>
      <c r="M626" s="65"/>
      <c r="P626" s="164"/>
      <c r="Q626" s="165"/>
      <c r="R626" s="65"/>
      <c r="S626" s="65"/>
      <c r="T626" s="65"/>
      <c r="U626" s="13"/>
      <c r="V626" s="165"/>
      <c r="W626" s="166"/>
      <c r="X626" s="166"/>
      <c r="Y626" s="166"/>
      <c r="Z626" s="166"/>
      <c r="AA626" s="166"/>
      <c r="AB626" s="166"/>
      <c r="AC626" s="166"/>
      <c r="AD626" s="166"/>
      <c r="AE626" s="166"/>
      <c r="AF626" s="166"/>
      <c r="AG626" s="166"/>
      <c r="AH626" s="166"/>
      <c r="AI626" s="166"/>
    </row>
    <row r="627" spans="1:35" ht="15.750000" customHeight="1">
      <c r="B627" s="153"/>
      <c r="I627" s="169"/>
      <c r="J627" s="65"/>
      <c r="K627" s="65"/>
      <c r="L627" s="65"/>
      <c r="M627" s="65"/>
      <c r="P627" s="167"/>
      <c r="Q627" s="168"/>
      <c r="R627" s="65"/>
      <c r="S627" s="65"/>
      <c r="T627" s="65"/>
      <c r="U627" s="13"/>
      <c r="V627" s="165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  <c r="AH627" s="166"/>
      <c r="AI627" s="166"/>
    </row>
    <row r="628" spans="1:35" ht="15.750000" customHeight="1">
      <c r="A628" s="156"/>
      <c r="B628" s="170"/>
      <c r="C628" s="177"/>
      <c r="D628" s="177"/>
      <c r="E628" s="158"/>
      <c r="F628" s="158"/>
      <c r="G628" s="159"/>
      <c r="H628" s="160"/>
      <c r="I628" s="162"/>
      <c r="J628" s="65"/>
      <c r="K628" s="162"/>
      <c r="L628" s="65"/>
      <c r="M628" s="162"/>
      <c r="N628" s="162"/>
      <c r="O628" s="163"/>
      <c r="P628" s="164"/>
      <c r="Q628" s="165"/>
      <c r="R628" s="65"/>
      <c r="S628" s="65"/>
      <c r="T628" s="65"/>
      <c r="U628" s="13"/>
      <c r="V628" s="165"/>
      <c r="W628" s="166"/>
      <c r="X628" s="166"/>
      <c r="Y628" s="166"/>
      <c r="Z628" s="166"/>
      <c r="AA628" s="166"/>
      <c r="AB628" s="166"/>
      <c r="AC628" s="166"/>
      <c r="AD628" s="166"/>
      <c r="AE628" s="166"/>
      <c r="AF628" s="166"/>
      <c r="AG628" s="166"/>
      <c r="AH628" s="166"/>
      <c r="AI628" s="166"/>
    </row>
    <row r="629" spans="1:35" ht="15.750000" customHeight="1">
      <c r="B629" s="170"/>
      <c r="I629" s="162"/>
      <c r="J629" s="65"/>
      <c r="K629" s="162"/>
      <c r="L629" s="65"/>
      <c r="M629" s="162"/>
      <c r="P629" s="167"/>
      <c r="Q629" s="168"/>
      <c r="R629" s="65"/>
      <c r="S629" s="65"/>
      <c r="T629" s="65"/>
      <c r="U629" s="13"/>
      <c r="V629" s="165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  <c r="AH629" s="166"/>
      <c r="AI629" s="166"/>
    </row>
    <row r="630" spans="1:35" ht="15.750000" customHeight="1">
      <c r="B630" s="170"/>
      <c r="I630" s="162"/>
      <c r="J630" s="65"/>
      <c r="K630" s="162"/>
      <c r="L630" s="65"/>
      <c r="M630" s="162"/>
      <c r="P630" s="164"/>
      <c r="Q630" s="165"/>
      <c r="R630" s="65"/>
      <c r="S630" s="65"/>
      <c r="T630" s="65"/>
      <c r="U630" s="13"/>
      <c r="V630" s="165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  <c r="AH630" s="166"/>
      <c r="AI630" s="166"/>
    </row>
    <row r="631" spans="1:35" ht="15.750000" customHeight="1">
      <c r="B631" s="153"/>
      <c r="I631" s="65"/>
      <c r="J631" s="65"/>
      <c r="K631" s="65"/>
      <c r="L631" s="65"/>
      <c r="M631" s="65"/>
      <c r="P631" s="167"/>
      <c r="Q631" s="168"/>
      <c r="R631" s="65"/>
      <c r="S631" s="65"/>
      <c r="T631" s="65"/>
      <c r="U631" s="13"/>
      <c r="V631" s="165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  <c r="AH631" s="166"/>
      <c r="AI631" s="166"/>
    </row>
    <row r="632" spans="1:35" ht="15.750000" customHeight="1">
      <c r="B632" s="153"/>
      <c r="I632" s="169"/>
      <c r="J632" s="65"/>
      <c r="K632" s="65"/>
      <c r="L632" s="65"/>
      <c r="M632" s="65"/>
      <c r="P632" s="164"/>
      <c r="Q632" s="165"/>
      <c r="R632" s="65"/>
      <c r="S632" s="65"/>
      <c r="T632" s="65"/>
      <c r="U632" s="13"/>
      <c r="V632" s="165"/>
      <c r="W632" s="166"/>
      <c r="X632" s="166"/>
      <c r="Y632" s="166"/>
      <c r="Z632" s="166"/>
      <c r="AA632" s="166"/>
      <c r="AB632" s="166"/>
      <c r="AC632" s="166"/>
      <c r="AD632" s="166"/>
      <c r="AE632" s="166"/>
      <c r="AF632" s="166"/>
      <c r="AG632" s="166"/>
      <c r="AH632" s="166"/>
      <c r="AI632" s="166"/>
    </row>
    <row r="633" spans="1:35" ht="15.750000" customHeight="1">
      <c r="A633" s="156"/>
      <c r="B633" s="170"/>
      <c r="C633" s="204"/>
      <c r="D633" s="157"/>
      <c r="E633" s="158"/>
      <c r="F633" s="158"/>
      <c r="G633" s="159"/>
      <c r="H633" s="171"/>
      <c r="I633" s="162"/>
      <c r="J633" s="65"/>
      <c r="K633" s="162"/>
      <c r="L633" s="65"/>
      <c r="M633" s="162"/>
      <c r="N633" s="162"/>
      <c r="O633" s="163"/>
      <c r="P633" s="167"/>
      <c r="Q633" s="168"/>
      <c r="R633" s="188"/>
      <c r="S633" s="65"/>
      <c r="T633" s="65"/>
      <c r="U633" s="13"/>
      <c r="V633" s="165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  <c r="AH633" s="166"/>
      <c r="AI633" s="166"/>
    </row>
    <row r="634" spans="1:35" ht="15.750000" customHeight="1">
      <c r="B634" s="170"/>
      <c r="I634" s="162"/>
      <c r="J634" s="65"/>
      <c r="K634" s="162"/>
      <c r="L634" s="65"/>
      <c r="M634" s="162"/>
      <c r="P634" s="164"/>
      <c r="Q634" s="165"/>
      <c r="R634" s="65"/>
      <c r="S634" s="65"/>
      <c r="T634" s="65"/>
      <c r="U634" s="13"/>
      <c r="V634" s="165"/>
      <c r="W634" s="166"/>
      <c r="X634" s="166"/>
      <c r="Y634" s="166"/>
      <c r="Z634" s="166"/>
      <c r="AA634" s="166"/>
      <c r="AB634" s="166"/>
      <c r="AC634" s="166"/>
      <c r="AD634" s="166"/>
      <c r="AE634" s="166"/>
      <c r="AF634" s="166"/>
      <c r="AG634" s="166"/>
      <c r="AH634" s="166"/>
      <c r="AI634" s="166"/>
    </row>
    <row r="635" spans="1:35" ht="15.750000" customHeight="1">
      <c r="B635" s="170"/>
      <c r="I635" s="162"/>
      <c r="J635" s="65"/>
      <c r="K635" s="162"/>
      <c r="L635" s="65"/>
      <c r="M635" s="162"/>
      <c r="P635" s="167"/>
      <c r="Q635" s="168"/>
      <c r="R635" s="65"/>
      <c r="S635" s="65"/>
      <c r="T635" s="65"/>
      <c r="U635" s="13"/>
      <c r="V635" s="165"/>
      <c r="W635" s="166"/>
      <c r="X635" s="166"/>
      <c r="Y635" s="166"/>
      <c r="Z635" s="166"/>
      <c r="AA635" s="166"/>
      <c r="AB635" s="166"/>
      <c r="AC635" s="166"/>
      <c r="AD635" s="166"/>
      <c r="AE635" s="166"/>
      <c r="AF635" s="166"/>
      <c r="AG635" s="166"/>
      <c r="AH635" s="166"/>
      <c r="AI635" s="166"/>
    </row>
    <row r="636" spans="1:35" ht="15.750000" customHeight="1">
      <c r="B636" s="170"/>
      <c r="I636" s="162"/>
      <c r="J636" s="65"/>
      <c r="K636" s="162"/>
      <c r="L636" s="65"/>
      <c r="M636" s="162"/>
      <c r="P636" s="164"/>
      <c r="Q636" s="165"/>
      <c r="R636" s="65"/>
      <c r="S636" s="65"/>
      <c r="T636" s="65"/>
      <c r="U636" s="13"/>
      <c r="V636" s="165"/>
      <c r="W636" s="166"/>
      <c r="X636" s="166"/>
      <c r="Y636" s="166"/>
      <c r="Z636" s="166"/>
      <c r="AA636" s="166"/>
      <c r="AB636" s="166"/>
      <c r="AC636" s="166"/>
      <c r="AD636" s="166"/>
      <c r="AE636" s="166"/>
      <c r="AF636" s="166"/>
      <c r="AG636" s="166"/>
      <c r="AH636" s="166"/>
      <c r="AI636" s="166"/>
    </row>
    <row r="637" spans="1:35" ht="15.750000" customHeight="1">
      <c r="B637" s="170"/>
      <c r="I637" s="220"/>
      <c r="J637" s="65"/>
      <c r="K637" s="162"/>
      <c r="L637" s="65"/>
      <c r="M637" s="162"/>
      <c r="P637" s="167"/>
      <c r="Q637" s="168"/>
      <c r="R637" s="65"/>
      <c r="S637" s="65"/>
      <c r="T637" s="65"/>
      <c r="U637" s="13"/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  <c r="AH637" s="166"/>
      <c r="AI637" s="166"/>
    </row>
    <row r="638" spans="1:35" ht="15.750000" customHeight="1">
      <c r="A638" s="156"/>
      <c r="B638" s="170"/>
      <c r="C638" s="177"/>
      <c r="D638" s="177"/>
      <c r="E638" s="158"/>
      <c r="F638" s="158"/>
      <c r="G638" s="159"/>
      <c r="H638" s="160"/>
      <c r="I638" s="162"/>
      <c r="J638" s="65"/>
      <c r="K638" s="162"/>
      <c r="L638" s="65"/>
      <c r="M638" s="246"/>
      <c r="N638" s="162"/>
      <c r="O638" s="163"/>
      <c r="P638" s="164"/>
      <c r="Q638" s="165"/>
      <c r="R638" s="188"/>
      <c r="S638" s="65"/>
      <c r="T638" s="65"/>
      <c r="U638" s="13"/>
      <c r="V638" s="166"/>
      <c r="W638" s="166"/>
      <c r="X638" s="166"/>
      <c r="Y638" s="166"/>
      <c r="Z638" s="166"/>
      <c r="AA638" s="166"/>
      <c r="AB638" s="166"/>
      <c r="AC638" s="166"/>
      <c r="AD638" s="166"/>
      <c r="AE638" s="166"/>
      <c r="AF638" s="166"/>
      <c r="AG638" s="166"/>
      <c r="AH638" s="166"/>
      <c r="AI638" s="166"/>
    </row>
    <row r="639" spans="1:35" ht="15.750000" customHeight="1">
      <c r="B639" s="170"/>
      <c r="I639" s="162"/>
      <c r="J639" s="65"/>
      <c r="K639" s="162"/>
      <c r="L639" s="65"/>
      <c r="M639" s="162"/>
      <c r="P639" s="167"/>
      <c r="Q639" s="168"/>
      <c r="R639" s="65"/>
      <c r="S639" s="65"/>
      <c r="T639" s="65"/>
      <c r="U639" s="13"/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  <c r="AH639" s="166"/>
      <c r="AI639" s="166"/>
    </row>
    <row r="640" spans="1:35" ht="15.750000" customHeight="1">
      <c r="B640" s="153"/>
      <c r="I640" s="65"/>
      <c r="J640" s="65"/>
      <c r="K640" s="65"/>
      <c r="L640" s="65"/>
      <c r="M640" s="65"/>
      <c r="P640" s="164"/>
      <c r="Q640" s="165"/>
      <c r="R640" s="65"/>
      <c r="S640" s="65"/>
      <c r="T640" s="65"/>
      <c r="U640" s="13"/>
      <c r="V640" s="166"/>
      <c r="W640" s="166"/>
      <c r="X640" s="166"/>
      <c r="Y640" s="166"/>
      <c r="Z640" s="166"/>
      <c r="AA640" s="166"/>
      <c r="AB640" s="166"/>
      <c r="AC640" s="166"/>
      <c r="AD640" s="166"/>
      <c r="AE640" s="166"/>
      <c r="AF640" s="166"/>
      <c r="AG640" s="166"/>
      <c r="AH640" s="166"/>
      <c r="AI640" s="166"/>
    </row>
    <row r="641" spans="1:35" ht="15.750000" customHeight="1">
      <c r="B641" s="153"/>
      <c r="I641" s="65"/>
      <c r="J641" s="65"/>
      <c r="K641" s="65"/>
      <c r="L641" s="65"/>
      <c r="M641" s="65"/>
      <c r="P641" s="167"/>
      <c r="Q641" s="168"/>
      <c r="R641" s="65"/>
      <c r="S641" s="65"/>
      <c r="T641" s="65"/>
      <c r="U641" s="13"/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  <c r="AH641" s="166"/>
      <c r="AI641" s="166"/>
    </row>
    <row r="642" spans="1:35" ht="15.750000" customHeight="1">
      <c r="B642" s="153"/>
      <c r="I642" s="169"/>
      <c r="J642" s="65"/>
      <c r="K642" s="65"/>
      <c r="L642" s="65"/>
      <c r="M642" s="65"/>
      <c r="P642" s="164"/>
      <c r="Q642" s="165"/>
      <c r="R642" s="65"/>
      <c r="S642" s="65"/>
      <c r="T642" s="65"/>
      <c r="U642" s="13"/>
      <c r="V642" s="166"/>
      <c r="W642" s="166"/>
      <c r="X642" s="166"/>
      <c r="Y642" s="166"/>
      <c r="Z642" s="166"/>
      <c r="AA642" s="166"/>
      <c r="AB642" s="166"/>
      <c r="AC642" s="166"/>
      <c r="AD642" s="166"/>
      <c r="AE642" s="166"/>
      <c r="AF642" s="166"/>
      <c r="AG642" s="166"/>
      <c r="AH642" s="166"/>
      <c r="AI642" s="166"/>
    </row>
    <row r="643" spans="1:35" ht="15.750000" customHeight="1">
      <c r="A643" s="156"/>
      <c r="B643" s="170"/>
      <c r="C643" s="204"/>
      <c r="D643" s="157"/>
      <c r="E643" s="158"/>
      <c r="F643" s="158"/>
      <c r="G643" s="159"/>
      <c r="H643" s="171"/>
      <c r="I643" s="162"/>
      <c r="J643" s="65"/>
      <c r="K643" s="162"/>
      <c r="L643" s="65"/>
      <c r="M643" s="246"/>
      <c r="N643" s="162"/>
      <c r="O643" s="163"/>
      <c r="P643" s="167"/>
      <c r="Q643" s="168"/>
      <c r="R643" s="188"/>
      <c r="S643" s="65"/>
      <c r="T643" s="65"/>
      <c r="U643" s="13"/>
      <c r="V643" s="166"/>
      <c r="W643" s="166"/>
      <c r="X643" s="166"/>
      <c r="Y643" s="166"/>
      <c r="Z643" s="166"/>
      <c r="AA643" s="166"/>
      <c r="AB643" s="166"/>
      <c r="AC643" s="166"/>
      <c r="AD643" s="166"/>
      <c r="AE643" s="166"/>
      <c r="AF643" s="166"/>
      <c r="AG643" s="166"/>
      <c r="AH643" s="166"/>
      <c r="AI643" s="166"/>
    </row>
    <row r="644" spans="1:35" ht="15.750000" customHeight="1">
      <c r="B644" s="170"/>
      <c r="I644" s="162"/>
      <c r="J644" s="65"/>
      <c r="K644" s="162"/>
      <c r="L644" s="65"/>
      <c r="M644" s="162"/>
      <c r="P644" s="164"/>
      <c r="Q644" s="165"/>
      <c r="R644" s="65"/>
      <c r="S644" s="65"/>
      <c r="T644" s="65"/>
      <c r="U644" s="13"/>
      <c r="V644" s="166"/>
      <c r="W644" s="166"/>
      <c r="X644" s="166"/>
      <c r="Y644" s="166"/>
      <c r="Z644" s="166"/>
      <c r="AA644" s="166"/>
      <c r="AB644" s="166"/>
      <c r="AC644" s="166"/>
      <c r="AD644" s="166"/>
      <c r="AE644" s="166"/>
      <c r="AF644" s="166"/>
      <c r="AG644" s="166"/>
      <c r="AH644" s="166"/>
      <c r="AI644" s="166"/>
    </row>
    <row r="645" spans="1:35" ht="15.750000" customHeight="1">
      <c r="B645" s="153"/>
      <c r="I645" s="65"/>
      <c r="J645" s="65"/>
      <c r="K645" s="65"/>
      <c r="L645" s="65"/>
      <c r="M645" s="65"/>
      <c r="P645" s="167"/>
      <c r="Q645" s="168"/>
      <c r="R645" s="65"/>
      <c r="S645" s="65"/>
      <c r="T645" s="65"/>
      <c r="U645" s="13"/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  <c r="AH645" s="166"/>
      <c r="AI645" s="166"/>
    </row>
    <row r="646" spans="1:35" ht="15.750000" customHeight="1">
      <c r="B646" s="153"/>
      <c r="I646" s="65"/>
      <c r="J646" s="65"/>
      <c r="K646" s="65"/>
      <c r="L646" s="65"/>
      <c r="M646" s="65"/>
      <c r="P646" s="164"/>
      <c r="Q646" s="165"/>
      <c r="R646" s="65"/>
      <c r="S646" s="65"/>
      <c r="T646" s="65"/>
      <c r="U646" s="13"/>
      <c r="V646" s="166"/>
      <c r="W646" s="166"/>
      <c r="X646" s="166"/>
      <c r="Y646" s="166"/>
      <c r="Z646" s="166"/>
      <c r="AA646" s="166"/>
      <c r="AB646" s="166"/>
      <c r="AC646" s="166"/>
      <c r="AD646" s="166"/>
      <c r="AE646" s="166"/>
      <c r="AF646" s="166"/>
      <c r="AG646" s="166"/>
      <c r="AH646" s="166"/>
      <c r="AI646" s="166"/>
    </row>
    <row r="647" spans="1:35" ht="15.750000" customHeight="1">
      <c r="B647" s="153"/>
      <c r="I647" s="169"/>
      <c r="J647" s="65"/>
      <c r="K647" s="65"/>
      <c r="L647" s="65"/>
      <c r="M647" s="65"/>
      <c r="P647" s="167"/>
      <c r="Q647" s="168"/>
      <c r="R647" s="65"/>
      <c r="S647" s="65"/>
      <c r="T647" s="65"/>
      <c r="U647" s="13"/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  <c r="AH647" s="166"/>
      <c r="AI647" s="166"/>
    </row>
    <row r="648" spans="1:35" ht="15.750000" customHeight="1">
      <c r="A648" s="156"/>
      <c r="B648" s="170"/>
      <c r="C648" s="177"/>
      <c r="D648" s="177"/>
      <c r="E648" s="158"/>
      <c r="F648" s="158"/>
      <c r="G648" s="159"/>
      <c r="H648" s="160"/>
      <c r="I648" s="161"/>
      <c r="J648" s="65"/>
      <c r="K648" s="162"/>
      <c r="L648" s="65"/>
      <c r="M648" s="246"/>
      <c r="N648" s="162"/>
      <c r="O648" s="163"/>
      <c r="P648" s="164"/>
      <c r="Q648" s="165"/>
      <c r="R648" s="188"/>
      <c r="S648" s="65"/>
      <c r="T648" s="65"/>
      <c r="U648" s="13"/>
      <c r="V648" s="166"/>
      <c r="W648" s="166"/>
      <c r="X648" s="166"/>
      <c r="Y648" s="166"/>
      <c r="Z648" s="166"/>
      <c r="AA648" s="166"/>
      <c r="AB648" s="166"/>
      <c r="AC648" s="166"/>
      <c r="AD648" s="166"/>
      <c r="AE648" s="166"/>
      <c r="AF648" s="166"/>
      <c r="AG648" s="166"/>
      <c r="AH648" s="166"/>
      <c r="AI648" s="166"/>
    </row>
    <row r="649" spans="1:35" ht="15.750000" customHeight="1">
      <c r="B649" s="170"/>
      <c r="I649" s="162"/>
      <c r="J649" s="65"/>
      <c r="K649" s="162"/>
      <c r="L649" s="65"/>
      <c r="M649" s="162"/>
      <c r="P649" s="167"/>
      <c r="Q649" s="168"/>
      <c r="R649" s="65"/>
      <c r="S649" s="65"/>
      <c r="T649" s="65"/>
      <c r="U649" s="13"/>
      <c r="V649" s="166"/>
      <c r="W649" s="166"/>
      <c r="X649" s="166"/>
      <c r="Y649" s="166"/>
      <c r="Z649" s="166"/>
      <c r="AA649" s="166"/>
      <c r="AB649" s="166"/>
      <c r="AC649" s="166"/>
      <c r="AD649" s="166"/>
      <c r="AE649" s="166"/>
      <c r="AF649" s="166"/>
      <c r="AG649" s="166"/>
      <c r="AH649" s="166"/>
      <c r="AI649" s="166"/>
    </row>
    <row r="650" spans="1:35" ht="15.750000" customHeight="1">
      <c r="B650" s="153"/>
      <c r="I650" s="65"/>
      <c r="J650" s="65"/>
      <c r="K650" s="65"/>
      <c r="L650" s="65"/>
      <c r="M650" s="65"/>
      <c r="P650" s="164"/>
      <c r="Q650" s="165"/>
      <c r="R650" s="65"/>
      <c r="S650" s="65"/>
      <c r="T650" s="65"/>
      <c r="U650" s="13"/>
      <c r="V650" s="166"/>
      <c r="W650" s="166"/>
      <c r="X650" s="166"/>
      <c r="Y650" s="166"/>
      <c r="Z650" s="166"/>
      <c r="AA650" s="166"/>
      <c r="AB650" s="166"/>
      <c r="AC650" s="166"/>
      <c r="AD650" s="166"/>
      <c r="AE650" s="166"/>
      <c r="AF650" s="166"/>
      <c r="AG650" s="166"/>
      <c r="AH650" s="166"/>
      <c r="AI650" s="166"/>
    </row>
    <row r="651" spans="1:35" ht="15.750000" customHeight="1">
      <c r="B651" s="153"/>
      <c r="I651" s="65"/>
      <c r="J651" s="65"/>
      <c r="K651" s="65"/>
      <c r="L651" s="65"/>
      <c r="M651" s="65"/>
      <c r="P651" s="167"/>
      <c r="Q651" s="168"/>
      <c r="R651" s="65"/>
      <c r="S651" s="65"/>
      <c r="T651" s="65"/>
      <c r="U651" s="13"/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  <c r="AH651" s="166"/>
      <c r="AI651" s="166"/>
    </row>
    <row r="652" spans="1:35" ht="15.750000" customHeight="1">
      <c r="B652" s="153"/>
      <c r="I652" s="169"/>
      <c r="J652" s="65"/>
      <c r="K652" s="65"/>
      <c r="L652" s="65"/>
      <c r="M652" s="65"/>
      <c r="P652" s="164"/>
      <c r="Q652" s="165"/>
      <c r="R652" s="65"/>
      <c r="S652" s="65"/>
      <c r="T652" s="65"/>
      <c r="U652" s="13"/>
      <c r="V652" s="166"/>
      <c r="W652" s="166"/>
      <c r="X652" s="166"/>
      <c r="Y652" s="166"/>
      <c r="Z652" s="166"/>
      <c r="AA652" s="166"/>
      <c r="AB652" s="166"/>
      <c r="AC652" s="166"/>
      <c r="AD652" s="166"/>
      <c r="AE652" s="166"/>
      <c r="AF652" s="166"/>
      <c r="AG652" s="166"/>
      <c r="AH652" s="166"/>
      <c r="AI652" s="166"/>
    </row>
    <row r="653" spans="1:35" ht="15.750000" customHeight="1">
      <c r="A653" s="156"/>
      <c r="B653" s="170"/>
      <c r="C653" s="204"/>
      <c r="D653" s="157"/>
      <c r="E653" s="158"/>
      <c r="F653" s="158"/>
      <c r="G653" s="159"/>
      <c r="H653" s="171"/>
      <c r="I653" s="161"/>
      <c r="J653" s="65"/>
      <c r="K653" s="162"/>
      <c r="L653" s="65"/>
      <c r="M653" s="246"/>
      <c r="N653" s="162"/>
      <c r="O653" s="163"/>
      <c r="P653" s="167"/>
      <c r="Q653" s="168"/>
      <c r="R653" s="188"/>
      <c r="S653" s="65"/>
      <c r="T653" s="65"/>
      <c r="U653" s="13"/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  <c r="AH653" s="166"/>
      <c r="AI653" s="166"/>
    </row>
    <row r="654" spans="1:35" ht="15.750000" customHeight="1">
      <c r="B654" s="170"/>
      <c r="I654" s="162"/>
      <c r="J654" s="65"/>
      <c r="K654" s="162"/>
      <c r="L654" s="65"/>
      <c r="M654" s="162"/>
      <c r="P654" s="164"/>
      <c r="Q654" s="165"/>
      <c r="R654" s="65"/>
      <c r="S654" s="65"/>
      <c r="T654" s="65"/>
      <c r="U654" s="13"/>
      <c r="V654" s="166"/>
      <c r="W654" s="166"/>
      <c r="X654" s="166"/>
      <c r="Y654" s="166"/>
      <c r="Z654" s="166"/>
      <c r="AA654" s="166"/>
      <c r="AB654" s="166"/>
      <c r="AC654" s="166"/>
      <c r="AD654" s="166"/>
      <c r="AE654" s="166"/>
      <c r="AF654" s="166"/>
      <c r="AG654" s="166"/>
      <c r="AH654" s="166"/>
      <c r="AI654" s="166"/>
    </row>
    <row r="655" spans="1:35" ht="15.750000" customHeight="1">
      <c r="B655" s="153"/>
      <c r="I655" s="65"/>
      <c r="J655" s="65"/>
      <c r="K655" s="65"/>
      <c r="L655" s="65"/>
      <c r="M655" s="65"/>
      <c r="P655" s="167"/>
      <c r="Q655" s="168"/>
      <c r="R655" s="65"/>
      <c r="S655" s="65"/>
      <c r="T655" s="65"/>
      <c r="U655" s="13"/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  <c r="AH655" s="166"/>
      <c r="AI655" s="166"/>
    </row>
    <row r="656" spans="1:35" ht="15.750000" customHeight="1">
      <c r="B656" s="153"/>
      <c r="I656" s="65"/>
      <c r="J656" s="65"/>
      <c r="K656" s="65"/>
      <c r="L656" s="65"/>
      <c r="M656" s="65"/>
      <c r="P656" s="164"/>
      <c r="Q656" s="165"/>
      <c r="R656" s="65"/>
      <c r="S656" s="65"/>
      <c r="T656" s="65"/>
      <c r="U656" s="13"/>
      <c r="V656" s="166"/>
      <c r="W656" s="166"/>
      <c r="X656" s="166"/>
      <c r="Y656" s="166"/>
      <c r="Z656" s="166"/>
      <c r="AA656" s="166"/>
      <c r="AB656" s="166"/>
      <c r="AC656" s="166"/>
      <c r="AD656" s="166"/>
      <c r="AE656" s="166"/>
      <c r="AF656" s="166"/>
      <c r="AG656" s="166"/>
      <c r="AH656" s="166"/>
      <c r="AI656" s="166"/>
    </row>
    <row r="657" spans="1:35" ht="15.750000" customHeight="1">
      <c r="B657" s="153"/>
      <c r="I657" s="169"/>
      <c r="J657" s="65"/>
      <c r="K657" s="65"/>
      <c r="L657" s="65"/>
      <c r="M657" s="65"/>
      <c r="P657" s="167"/>
      <c r="Q657" s="168"/>
      <c r="R657" s="65"/>
      <c r="S657" s="65"/>
      <c r="T657" s="65"/>
      <c r="U657" s="13"/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  <c r="AH657" s="166"/>
      <c r="AI657" s="166"/>
    </row>
    <row r="658" spans="1:35" ht="15.750000" customHeight="1">
      <c r="A658" s="156"/>
      <c r="B658" s="170"/>
      <c r="C658" s="177"/>
      <c r="D658" s="177"/>
      <c r="E658" s="158"/>
      <c r="F658" s="158"/>
      <c r="G658" s="159"/>
      <c r="H658" s="160"/>
      <c r="I658" s="162"/>
      <c r="J658" s="65"/>
      <c r="K658" s="162"/>
      <c r="L658" s="65"/>
      <c r="M658" s="162"/>
      <c r="N658" s="162"/>
      <c r="O658" s="163"/>
      <c r="P658" s="164"/>
      <c r="Q658" s="165"/>
      <c r="R658" s="188"/>
      <c r="S658" s="65"/>
      <c r="T658" s="65"/>
      <c r="U658" s="13"/>
      <c r="V658" s="166"/>
      <c r="W658" s="166"/>
      <c r="X658" s="166"/>
      <c r="Y658" s="166"/>
      <c r="Z658" s="166"/>
      <c r="AA658" s="166"/>
      <c r="AB658" s="166"/>
      <c r="AC658" s="166"/>
      <c r="AD658" s="166"/>
      <c r="AE658" s="166"/>
      <c r="AF658" s="166"/>
      <c r="AG658" s="166"/>
      <c r="AH658" s="166"/>
      <c r="AI658" s="166"/>
    </row>
    <row r="659" spans="1:35" ht="15.750000" customHeight="1">
      <c r="B659" s="170"/>
      <c r="I659" s="162"/>
      <c r="J659" s="65"/>
      <c r="K659" s="162"/>
      <c r="L659" s="65"/>
      <c r="M659" s="162"/>
      <c r="P659" s="167"/>
      <c r="Q659" s="168"/>
      <c r="R659" s="175"/>
      <c r="S659" s="65"/>
      <c r="T659" s="65"/>
      <c r="U659" s="13"/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  <c r="AH659" s="166"/>
      <c r="AI659" s="166"/>
    </row>
    <row r="660" spans="1:35" ht="15.750000" customHeight="1">
      <c r="B660" s="153"/>
      <c r="I660" s="65"/>
      <c r="J660" s="65"/>
      <c r="K660" s="65"/>
      <c r="L660" s="65"/>
      <c r="M660" s="65"/>
      <c r="P660" s="164"/>
      <c r="Q660" s="165"/>
      <c r="R660" s="65"/>
      <c r="S660" s="65"/>
      <c r="T660" s="65"/>
      <c r="U660" s="13"/>
      <c r="V660" s="166"/>
      <c r="W660" s="166"/>
      <c r="X660" s="166"/>
      <c r="Y660" s="166"/>
      <c r="Z660" s="166"/>
      <c r="AA660" s="166"/>
      <c r="AB660" s="166"/>
      <c r="AC660" s="166"/>
      <c r="AD660" s="166"/>
      <c r="AE660" s="166"/>
      <c r="AF660" s="166"/>
      <c r="AG660" s="166"/>
      <c r="AH660" s="166"/>
      <c r="AI660" s="166"/>
    </row>
    <row r="661" spans="1:35" ht="15.750000" customHeight="1">
      <c r="B661" s="153"/>
      <c r="I661" s="65"/>
      <c r="J661" s="65"/>
      <c r="K661" s="65"/>
      <c r="L661" s="65"/>
      <c r="M661" s="65"/>
      <c r="P661" s="167"/>
      <c r="Q661" s="168"/>
      <c r="R661" s="175"/>
      <c r="S661" s="65"/>
      <c r="T661" s="65"/>
      <c r="U661" s="13"/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  <c r="AH661" s="166"/>
      <c r="AI661" s="166"/>
    </row>
    <row r="662" spans="1:35" ht="15.750000" customHeight="1">
      <c r="B662" s="153"/>
      <c r="I662" s="169"/>
      <c r="J662" s="65"/>
      <c r="K662" s="65"/>
      <c r="L662" s="65"/>
      <c r="M662" s="65"/>
      <c r="P662" s="164"/>
      <c r="Q662" s="165"/>
      <c r="R662" s="65"/>
      <c r="S662" s="65"/>
      <c r="T662" s="65"/>
      <c r="U662" s="13"/>
      <c r="V662" s="166"/>
      <c r="W662" s="166"/>
      <c r="X662" s="166"/>
      <c r="Y662" s="166"/>
      <c r="Z662" s="166"/>
      <c r="AA662" s="166"/>
      <c r="AB662" s="166"/>
      <c r="AC662" s="166"/>
      <c r="AD662" s="166"/>
      <c r="AE662" s="166"/>
      <c r="AF662" s="166"/>
      <c r="AG662" s="166"/>
      <c r="AH662" s="166"/>
      <c r="AI662" s="166"/>
    </row>
    <row r="663" spans="1:35" ht="15.750000" customHeight="1">
      <c r="A663" s="156"/>
      <c r="B663" s="170"/>
      <c r="C663" s="204"/>
      <c r="D663" s="157"/>
      <c r="E663" s="158"/>
      <c r="F663" s="158"/>
      <c r="G663" s="159"/>
      <c r="H663" s="171"/>
      <c r="I663" s="162"/>
      <c r="J663" s="65"/>
      <c r="K663" s="162"/>
      <c r="L663" s="65"/>
      <c r="M663" s="162"/>
      <c r="N663" s="162"/>
      <c r="O663" s="163"/>
      <c r="P663" s="167"/>
      <c r="Q663" s="168"/>
      <c r="R663" s="181"/>
      <c r="S663" s="65"/>
      <c r="T663" s="65"/>
      <c r="U663" s="13"/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  <c r="AH663" s="166"/>
      <c r="AI663" s="166"/>
    </row>
    <row r="664" spans="1:35" ht="15.750000" customHeight="1">
      <c r="B664" s="170"/>
      <c r="I664" s="162"/>
      <c r="J664" s="65"/>
      <c r="K664" s="162"/>
      <c r="L664" s="65"/>
      <c r="M664" s="162"/>
      <c r="P664" s="164"/>
      <c r="Q664" s="165"/>
      <c r="R664" s="65"/>
      <c r="S664" s="65"/>
      <c r="T664" s="65"/>
      <c r="U664" s="13"/>
      <c r="V664" s="166"/>
      <c r="W664" s="166"/>
      <c r="X664" s="166"/>
      <c r="Y664" s="166"/>
      <c r="Z664" s="166"/>
      <c r="AA664" s="166"/>
      <c r="AB664" s="166"/>
      <c r="AC664" s="166"/>
      <c r="AD664" s="166"/>
      <c r="AE664" s="166"/>
      <c r="AF664" s="166"/>
      <c r="AG664" s="166"/>
      <c r="AH664" s="166"/>
      <c r="AI664" s="166"/>
    </row>
    <row r="665" spans="1:35" ht="15.750000" customHeight="1">
      <c r="B665" s="170"/>
      <c r="I665" s="162"/>
      <c r="J665" s="65"/>
      <c r="K665" s="162"/>
      <c r="L665" s="65"/>
      <c r="M665" s="162"/>
      <c r="P665" s="167"/>
      <c r="Q665" s="168"/>
      <c r="R665" s="175"/>
      <c r="S665" s="65"/>
      <c r="T665" s="65"/>
      <c r="U665" s="13"/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  <c r="AH665" s="166"/>
      <c r="AI665" s="166"/>
    </row>
    <row r="666" spans="1:35" ht="15.750000" customHeight="1">
      <c r="B666" s="170"/>
      <c r="I666" s="162"/>
      <c r="J666" s="65"/>
      <c r="K666" s="162"/>
      <c r="L666" s="65"/>
      <c r="M666" s="162"/>
      <c r="P666" s="164"/>
      <c r="Q666" s="165"/>
      <c r="R666" s="65"/>
      <c r="S666" s="65"/>
      <c r="T666" s="65"/>
      <c r="U666" s="13"/>
      <c r="V666" s="166"/>
      <c r="W666" s="166"/>
      <c r="X666" s="166"/>
      <c r="Y666" s="166"/>
      <c r="Z666" s="166"/>
      <c r="AA666" s="166"/>
      <c r="AB666" s="166"/>
      <c r="AC666" s="166"/>
      <c r="AD666" s="166"/>
      <c r="AE666" s="166"/>
      <c r="AF666" s="166"/>
      <c r="AG666" s="166"/>
      <c r="AH666" s="166"/>
      <c r="AI666" s="166"/>
    </row>
    <row r="667" spans="1:35" ht="15.750000" customHeight="1">
      <c r="B667" s="153"/>
      <c r="I667" s="169"/>
      <c r="J667" s="65"/>
      <c r="K667" s="65"/>
      <c r="L667" s="65"/>
      <c r="M667" s="65"/>
      <c r="P667" s="167"/>
      <c r="Q667" s="168"/>
      <c r="R667" s="175"/>
      <c r="S667" s="65"/>
      <c r="T667" s="65"/>
      <c r="U667" s="13"/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  <c r="AH667" s="166"/>
      <c r="AI667" s="166"/>
    </row>
    <row r="668" spans="1:35" ht="15.750000" customHeight="1">
      <c r="A668" s="156"/>
      <c r="B668" s="170"/>
      <c r="C668" s="177"/>
      <c r="D668" s="177"/>
      <c r="E668" s="158"/>
      <c r="F668" s="158"/>
      <c r="G668" s="159"/>
      <c r="H668" s="160"/>
      <c r="I668" s="162"/>
      <c r="J668" s="65"/>
      <c r="K668" s="162"/>
      <c r="L668" s="65"/>
      <c r="M668" s="162"/>
      <c r="N668" s="162"/>
      <c r="O668" s="163"/>
      <c r="P668" s="164"/>
      <c r="Q668" s="165"/>
      <c r="R668" s="188"/>
      <c r="S668" s="65"/>
      <c r="T668" s="65"/>
      <c r="U668" s="13"/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  <c r="AH668" s="166"/>
      <c r="AI668" s="166"/>
    </row>
    <row r="669" spans="1:35" ht="15.750000" customHeight="1">
      <c r="B669" s="170"/>
      <c r="I669" s="162"/>
      <c r="J669" s="65"/>
      <c r="K669" s="162"/>
      <c r="L669" s="65"/>
      <c r="M669" s="162"/>
      <c r="P669" s="167"/>
      <c r="Q669" s="168"/>
      <c r="R669" s="175"/>
      <c r="S669" s="65"/>
      <c r="T669" s="65"/>
      <c r="U669" s="13"/>
      <c r="V669" s="166"/>
      <c r="W669" s="166"/>
      <c r="X669" s="166"/>
      <c r="Y669" s="166"/>
      <c r="Z669" s="166"/>
      <c r="AA669" s="166"/>
      <c r="AB669" s="166"/>
      <c r="AC669" s="166"/>
      <c r="AD669" s="166"/>
      <c r="AE669" s="166"/>
      <c r="AF669" s="166"/>
      <c r="AG669" s="166"/>
      <c r="AH669" s="166"/>
      <c r="AI669" s="166"/>
    </row>
    <row r="670" spans="1:35" ht="15.750000" customHeight="1">
      <c r="B670" s="153"/>
      <c r="I670" s="65"/>
      <c r="J670" s="65"/>
      <c r="K670" s="65"/>
      <c r="L670" s="65"/>
      <c r="M670" s="65"/>
      <c r="P670" s="164"/>
      <c r="Q670" s="165"/>
      <c r="R670" s="65"/>
      <c r="S670" s="65"/>
      <c r="T670" s="65"/>
      <c r="U670" s="13"/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  <c r="AH670" s="166"/>
      <c r="AI670" s="166"/>
    </row>
    <row r="671" spans="1:35" ht="15.750000" customHeight="1">
      <c r="B671" s="153"/>
      <c r="I671" s="65"/>
      <c r="J671" s="65"/>
      <c r="K671" s="65"/>
      <c r="L671" s="65"/>
      <c r="M671" s="65"/>
      <c r="P671" s="167"/>
      <c r="Q671" s="168"/>
      <c r="R671" s="175"/>
      <c r="S671" s="65"/>
      <c r="T671" s="65"/>
      <c r="U671" s="13"/>
      <c r="V671" s="166"/>
      <c r="W671" s="166"/>
      <c r="X671" s="166"/>
      <c r="Y671" s="166"/>
      <c r="Z671" s="166"/>
      <c r="AA671" s="166"/>
      <c r="AB671" s="166"/>
      <c r="AC671" s="166"/>
      <c r="AD671" s="166"/>
      <c r="AE671" s="166"/>
      <c r="AF671" s="166"/>
      <c r="AG671" s="166"/>
      <c r="AH671" s="166"/>
      <c r="AI671" s="166"/>
    </row>
    <row r="672" spans="1:35" ht="15.750000" customHeight="1">
      <c r="B672" s="153"/>
      <c r="I672" s="169"/>
      <c r="J672" s="65"/>
      <c r="K672" s="65"/>
      <c r="L672" s="65"/>
      <c r="M672" s="65"/>
      <c r="P672" s="164"/>
      <c r="Q672" s="165"/>
      <c r="R672" s="65"/>
      <c r="S672" s="65"/>
      <c r="T672" s="65"/>
      <c r="U672" s="13"/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  <c r="AH672" s="166"/>
      <c r="AI672" s="166"/>
    </row>
    <row r="673" spans="1:35" ht="15.750000" customHeight="1">
      <c r="A673" s="156"/>
      <c r="B673" s="170"/>
      <c r="C673" s="204"/>
      <c r="D673" s="157"/>
      <c r="E673" s="158"/>
      <c r="F673" s="158"/>
      <c r="G673" s="159"/>
      <c r="H673" s="171"/>
      <c r="I673" s="162"/>
      <c r="J673" s="65"/>
      <c r="K673" s="162"/>
      <c r="L673" s="65"/>
      <c r="M673" s="162"/>
      <c r="N673" s="162"/>
      <c r="O673" s="163"/>
      <c r="P673" s="167"/>
      <c r="Q673" s="168"/>
      <c r="R673" s="181"/>
      <c r="S673" s="65"/>
      <c r="T673" s="65"/>
      <c r="U673" s="13"/>
      <c r="V673" s="166"/>
      <c r="W673" s="166"/>
      <c r="X673" s="166"/>
      <c r="Y673" s="166"/>
      <c r="Z673" s="166"/>
      <c r="AA673" s="166"/>
      <c r="AB673" s="166"/>
      <c r="AC673" s="166"/>
      <c r="AD673" s="166"/>
      <c r="AE673" s="166"/>
      <c r="AF673" s="166"/>
      <c r="AG673" s="166"/>
      <c r="AH673" s="166"/>
      <c r="AI673" s="166"/>
    </row>
    <row r="674" spans="1:35" ht="15.750000" customHeight="1">
      <c r="B674" s="170"/>
      <c r="I674" s="162"/>
      <c r="J674" s="65"/>
      <c r="K674" s="162"/>
      <c r="L674" s="65"/>
      <c r="M674" s="162"/>
      <c r="P674" s="164"/>
      <c r="Q674" s="165"/>
      <c r="R674" s="65"/>
      <c r="S674" s="65"/>
      <c r="T674" s="65"/>
      <c r="U674" s="13"/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  <c r="AH674" s="166"/>
      <c r="AI674" s="166"/>
    </row>
    <row r="675" spans="1:35" ht="15.750000" customHeight="1">
      <c r="B675" s="153"/>
      <c r="I675" s="65"/>
      <c r="J675" s="65"/>
      <c r="K675" s="65"/>
      <c r="L675" s="65"/>
      <c r="M675" s="65"/>
      <c r="P675" s="167"/>
      <c r="Q675" s="168"/>
      <c r="R675" s="175"/>
      <c r="S675" s="65"/>
      <c r="T675" s="65"/>
      <c r="U675" s="13"/>
      <c r="V675" s="166"/>
      <c r="W675" s="166"/>
      <c r="X675" s="166"/>
      <c r="Y675" s="166"/>
      <c r="Z675" s="166"/>
      <c r="AA675" s="166"/>
      <c r="AB675" s="166"/>
      <c r="AC675" s="166"/>
      <c r="AD675" s="166"/>
      <c r="AE675" s="166"/>
      <c r="AF675" s="166"/>
      <c r="AG675" s="166"/>
      <c r="AH675" s="166"/>
      <c r="AI675" s="166"/>
    </row>
    <row r="676" spans="1:35" ht="15.750000" customHeight="1">
      <c r="B676" s="153"/>
      <c r="I676" s="65"/>
      <c r="J676" s="65"/>
      <c r="K676" s="65"/>
      <c r="L676" s="65"/>
      <c r="M676" s="65"/>
      <c r="P676" s="164"/>
      <c r="Q676" s="165"/>
      <c r="R676" s="65"/>
      <c r="S676" s="65"/>
      <c r="T676" s="65"/>
      <c r="U676" s="13"/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  <c r="AH676" s="166"/>
      <c r="AI676" s="166"/>
    </row>
    <row r="677" spans="1:35" ht="15.750000" customHeight="1">
      <c r="B677" s="153"/>
      <c r="I677" s="169"/>
      <c r="J677" s="65"/>
      <c r="K677" s="65"/>
      <c r="L677" s="65"/>
      <c r="M677" s="65"/>
      <c r="P677" s="167"/>
      <c r="Q677" s="168"/>
      <c r="R677" s="175"/>
      <c r="S677" s="65"/>
      <c r="T677" s="65"/>
      <c r="U677" s="13"/>
      <c r="V677" s="166"/>
      <c r="W677" s="166"/>
      <c r="X677" s="166"/>
      <c r="Y677" s="166"/>
      <c r="Z677" s="166"/>
      <c r="AA677" s="166"/>
      <c r="AB677" s="166"/>
      <c r="AC677" s="166"/>
      <c r="AD677" s="166"/>
      <c r="AE677" s="166"/>
      <c r="AF677" s="166"/>
      <c r="AG677" s="166"/>
      <c r="AH677" s="166"/>
      <c r="AI677" s="166"/>
    </row>
    <row r="678" spans="1:35" ht="15.750000" customHeight="1">
      <c r="A678" s="156"/>
      <c r="B678" s="170"/>
      <c r="C678" s="177"/>
      <c r="D678" s="177"/>
      <c r="E678" s="158"/>
      <c r="F678" s="158"/>
      <c r="G678" s="159"/>
      <c r="H678" s="160"/>
      <c r="I678" s="162"/>
      <c r="J678" s="65"/>
      <c r="K678" s="162"/>
      <c r="L678" s="65"/>
      <c r="M678" s="162"/>
      <c r="N678" s="162"/>
      <c r="O678" s="163"/>
      <c r="P678" s="164"/>
      <c r="Q678" s="165"/>
      <c r="R678" s="188"/>
      <c r="S678" s="65"/>
      <c r="T678" s="65"/>
      <c r="U678" s="13"/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  <c r="AH678" s="166"/>
      <c r="AI678" s="166"/>
    </row>
    <row r="679" spans="1:35" ht="15.750000" customHeight="1">
      <c r="B679" s="170"/>
      <c r="I679" s="162"/>
      <c r="J679" s="65"/>
      <c r="K679" s="162"/>
      <c r="L679" s="65"/>
      <c r="M679" s="162"/>
      <c r="P679" s="167"/>
      <c r="Q679" s="168"/>
      <c r="R679" s="175"/>
      <c r="S679" s="65"/>
      <c r="T679" s="65"/>
      <c r="U679" s="13"/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  <c r="AH679" s="166"/>
      <c r="AI679" s="166"/>
    </row>
    <row r="680" spans="1:35" ht="15.750000" customHeight="1">
      <c r="B680" s="153"/>
      <c r="I680" s="65"/>
      <c r="J680" s="65"/>
      <c r="K680" s="65"/>
      <c r="L680" s="65"/>
      <c r="M680" s="65"/>
      <c r="P680" s="164"/>
      <c r="Q680" s="165"/>
      <c r="R680" s="65"/>
      <c r="S680" s="65"/>
      <c r="T680" s="65"/>
      <c r="U680" s="13"/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  <c r="AH680" s="166"/>
      <c r="AI680" s="166"/>
    </row>
    <row r="681" spans="1:35" ht="15.750000" customHeight="1">
      <c r="B681" s="153"/>
      <c r="I681" s="65"/>
      <c r="J681" s="65"/>
      <c r="K681" s="65"/>
      <c r="L681" s="65"/>
      <c r="M681" s="65"/>
      <c r="P681" s="167"/>
      <c r="Q681" s="168"/>
      <c r="R681" s="175"/>
      <c r="S681" s="65"/>
      <c r="T681" s="65"/>
      <c r="U681" s="13"/>
      <c r="V681" s="166"/>
      <c r="W681" s="166"/>
      <c r="X681" s="166"/>
      <c r="Y681" s="166"/>
      <c r="Z681" s="166"/>
      <c r="AA681" s="166"/>
      <c r="AB681" s="166"/>
      <c r="AC681" s="166"/>
      <c r="AD681" s="166"/>
      <c r="AE681" s="166"/>
      <c r="AF681" s="166"/>
      <c r="AG681" s="166"/>
      <c r="AH681" s="166"/>
      <c r="AI681" s="166"/>
    </row>
    <row r="682" spans="1:35" ht="15.750000" customHeight="1">
      <c r="B682" s="153"/>
      <c r="I682" s="169"/>
      <c r="J682" s="65"/>
      <c r="K682" s="65"/>
      <c r="L682" s="65"/>
      <c r="M682" s="65"/>
      <c r="P682" s="164"/>
      <c r="Q682" s="165"/>
      <c r="R682" s="65"/>
      <c r="S682" s="65"/>
      <c r="T682" s="65"/>
      <c r="U682" s="13"/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  <c r="AH682" s="166"/>
      <c r="AI682" s="166"/>
    </row>
    <row r="683" spans="1:35" ht="15.750000" customHeight="1">
      <c r="A683" s="156"/>
      <c r="B683" s="170"/>
      <c r="C683" s="204"/>
      <c r="D683" s="157"/>
      <c r="E683" s="158"/>
      <c r="F683" s="158"/>
      <c r="G683" s="159"/>
      <c r="H683" s="171"/>
      <c r="I683" s="162"/>
      <c r="J683" s="65"/>
      <c r="K683" s="162"/>
      <c r="L683" s="65"/>
      <c r="M683" s="162"/>
      <c r="N683" s="162"/>
      <c r="O683" s="163"/>
      <c r="P683" s="167"/>
      <c r="Q683" s="168"/>
      <c r="R683" s="181"/>
      <c r="S683" s="65"/>
      <c r="T683" s="65"/>
      <c r="U683" s="13"/>
      <c r="V683" s="166"/>
      <c r="W683" s="166"/>
      <c r="X683" s="166"/>
      <c r="Y683" s="166"/>
      <c r="Z683" s="166"/>
      <c r="AA683" s="166"/>
      <c r="AB683" s="166"/>
      <c r="AC683" s="166"/>
      <c r="AD683" s="166"/>
      <c r="AE683" s="166"/>
      <c r="AF683" s="166"/>
      <c r="AG683" s="166"/>
      <c r="AH683" s="166"/>
      <c r="AI683" s="166"/>
    </row>
    <row r="684" spans="1:35" ht="15.750000" customHeight="1">
      <c r="B684" s="170"/>
      <c r="I684" s="162"/>
      <c r="J684" s="65"/>
      <c r="K684" s="162"/>
      <c r="L684" s="65"/>
      <c r="M684" s="162"/>
      <c r="P684" s="164"/>
      <c r="Q684" s="165"/>
      <c r="R684" s="65"/>
      <c r="S684" s="65"/>
      <c r="T684" s="65"/>
      <c r="U684" s="13"/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  <c r="AH684" s="166"/>
      <c r="AI684" s="166"/>
    </row>
    <row r="685" spans="1:35" ht="15.750000" customHeight="1">
      <c r="B685" s="170"/>
      <c r="I685" s="162"/>
      <c r="J685" s="65"/>
      <c r="K685" s="162"/>
      <c r="L685" s="65"/>
      <c r="M685" s="162"/>
      <c r="P685" s="167"/>
      <c r="Q685" s="168"/>
      <c r="R685" s="175"/>
      <c r="S685" s="65"/>
      <c r="T685" s="65"/>
      <c r="U685" s="13"/>
      <c r="V685" s="166"/>
      <c r="W685" s="166"/>
      <c r="X685" s="166"/>
      <c r="Y685" s="166"/>
      <c r="Z685" s="166"/>
      <c r="AA685" s="166"/>
      <c r="AB685" s="166"/>
      <c r="AC685" s="166"/>
      <c r="AD685" s="166"/>
      <c r="AE685" s="166"/>
      <c r="AF685" s="166"/>
      <c r="AG685" s="166"/>
      <c r="AH685" s="166"/>
      <c r="AI685" s="166"/>
    </row>
    <row r="686" spans="1:35" ht="15.750000" customHeight="1">
      <c r="B686" s="153"/>
      <c r="I686" s="65"/>
      <c r="J686" s="65"/>
      <c r="K686" s="65"/>
      <c r="L686" s="65"/>
      <c r="M686" s="65"/>
      <c r="P686" s="164"/>
      <c r="Q686" s="165"/>
      <c r="R686" s="65"/>
      <c r="S686" s="65"/>
      <c r="T686" s="65"/>
      <c r="U686" s="13"/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  <c r="AH686" s="166"/>
      <c r="AI686" s="166"/>
    </row>
    <row r="687" spans="1:35" ht="15.750000" customHeight="1">
      <c r="B687" s="153"/>
      <c r="I687" s="169"/>
      <c r="J687" s="65"/>
      <c r="K687" s="65"/>
      <c r="L687" s="65"/>
      <c r="M687" s="65"/>
      <c r="P687" s="167"/>
      <c r="Q687" s="168"/>
      <c r="R687" s="175"/>
      <c r="S687" s="65"/>
      <c r="T687" s="65"/>
      <c r="U687" s="13"/>
      <c r="V687" s="166"/>
      <c r="W687" s="166"/>
      <c r="X687" s="166"/>
      <c r="Y687" s="166"/>
      <c r="Z687" s="166"/>
      <c r="AA687" s="166"/>
      <c r="AB687" s="166"/>
      <c r="AC687" s="166"/>
      <c r="AD687" s="166"/>
      <c r="AE687" s="166"/>
      <c r="AF687" s="166"/>
      <c r="AG687" s="166"/>
      <c r="AH687" s="166"/>
      <c r="AI687" s="166"/>
    </row>
    <row r="688" spans="1:35" ht="15.750000" customHeight="1">
      <c r="A688" s="156"/>
      <c r="B688" s="170"/>
      <c r="C688" s="177"/>
      <c r="D688" s="177"/>
      <c r="E688" s="158"/>
      <c r="F688" s="158"/>
      <c r="G688" s="159"/>
      <c r="H688" s="160"/>
      <c r="I688" s="162"/>
      <c r="J688" s="65"/>
      <c r="K688" s="162"/>
      <c r="L688" s="65"/>
      <c r="M688" s="162"/>
      <c r="N688" s="162"/>
      <c r="O688" s="163"/>
      <c r="P688" s="164"/>
      <c r="Q688" s="165"/>
      <c r="R688" s="188"/>
      <c r="S688" s="65"/>
      <c r="T688" s="65"/>
      <c r="U688" s="13"/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  <c r="AH688" s="166"/>
      <c r="AI688" s="166"/>
    </row>
    <row r="689" spans="1:35" ht="15.750000" customHeight="1">
      <c r="B689" s="170"/>
      <c r="I689" s="162"/>
      <c r="J689" s="65"/>
      <c r="K689" s="162"/>
      <c r="L689" s="65"/>
      <c r="M689" s="162"/>
      <c r="P689" s="167"/>
      <c r="Q689" s="168"/>
      <c r="R689" s="175"/>
      <c r="S689" s="65"/>
      <c r="T689" s="65"/>
      <c r="U689" s="13"/>
      <c r="V689" s="165"/>
      <c r="W689" s="165"/>
      <c r="X689" s="165"/>
      <c r="Y689" s="166"/>
      <c r="Z689" s="166"/>
      <c r="AA689" s="166"/>
      <c r="AB689" s="166"/>
      <c r="AC689" s="166"/>
      <c r="AD689" s="166"/>
      <c r="AE689" s="166"/>
      <c r="AF689" s="166"/>
      <c r="AG689" s="166"/>
      <c r="AH689" s="166"/>
      <c r="AI689" s="166"/>
    </row>
    <row r="690" spans="1:35" ht="15.750000" customHeight="1">
      <c r="B690" s="170"/>
      <c r="I690" s="162"/>
      <c r="J690" s="65"/>
      <c r="K690" s="162"/>
      <c r="L690" s="65"/>
      <c r="M690" s="162"/>
      <c r="P690" s="164"/>
      <c r="Q690" s="165"/>
      <c r="R690" s="65"/>
      <c r="S690" s="65"/>
      <c r="T690" s="65"/>
      <c r="U690" s="13"/>
      <c r="V690" s="165"/>
      <c r="W690" s="165"/>
      <c r="X690" s="165"/>
      <c r="Y690" s="166"/>
      <c r="Z690" s="166"/>
      <c r="AA690" s="166"/>
      <c r="AB690" s="166"/>
      <c r="AC690" s="166"/>
      <c r="AD690" s="166"/>
      <c r="AE690" s="166"/>
      <c r="AF690" s="166"/>
      <c r="AG690" s="166"/>
      <c r="AH690" s="166"/>
      <c r="AI690" s="166"/>
    </row>
    <row r="691" spans="1:35" ht="15.750000" customHeight="1">
      <c r="B691" s="153"/>
      <c r="I691" s="65"/>
      <c r="J691" s="65"/>
      <c r="K691" s="65"/>
      <c r="L691" s="65"/>
      <c r="M691" s="65"/>
      <c r="P691" s="167"/>
      <c r="Q691" s="168"/>
      <c r="R691" s="175"/>
      <c r="S691" s="65"/>
      <c r="T691" s="65"/>
      <c r="U691" s="13"/>
      <c r="V691" s="165"/>
      <c r="W691" s="165"/>
      <c r="X691" s="165"/>
      <c r="Y691" s="166"/>
      <c r="Z691" s="166"/>
      <c r="AA691" s="166"/>
      <c r="AB691" s="166"/>
      <c r="AC691" s="166"/>
      <c r="AD691" s="166"/>
      <c r="AE691" s="166"/>
      <c r="AF691" s="166"/>
      <c r="AG691" s="166"/>
      <c r="AH691" s="166"/>
      <c r="AI691" s="166"/>
    </row>
    <row r="692" spans="1:35" ht="15.750000" customHeight="1">
      <c r="B692" s="153"/>
      <c r="I692" s="169"/>
      <c r="J692" s="65"/>
      <c r="K692" s="65"/>
      <c r="L692" s="65"/>
      <c r="M692" s="65"/>
      <c r="P692" s="164"/>
      <c r="Q692" s="165"/>
      <c r="R692" s="65"/>
      <c r="S692" s="65"/>
      <c r="T692" s="65"/>
      <c r="U692" s="13"/>
      <c r="V692" s="165"/>
      <c r="W692" s="165"/>
      <c r="X692" s="165"/>
      <c r="Y692" s="166"/>
      <c r="Z692" s="166"/>
      <c r="AA692" s="166"/>
      <c r="AB692" s="166"/>
      <c r="AC692" s="166"/>
      <c r="AD692" s="166"/>
      <c r="AE692" s="166"/>
      <c r="AF692" s="166"/>
      <c r="AG692" s="166"/>
      <c r="AH692" s="166"/>
      <c r="AI692" s="166"/>
    </row>
    <row r="693" spans="1:35" ht="15.750000" customHeight="1">
      <c r="A693" s="156"/>
      <c r="B693" s="88"/>
      <c r="C693" s="204"/>
      <c r="D693" s="157"/>
      <c r="E693" s="158"/>
      <c r="F693" s="158"/>
      <c r="G693" s="159"/>
      <c r="H693" s="174"/>
      <c r="I693" s="162"/>
      <c r="J693" s="65"/>
      <c r="K693" s="162"/>
      <c r="L693" s="65"/>
      <c r="M693" s="162"/>
      <c r="N693" s="162"/>
      <c r="O693" s="163"/>
      <c r="P693" s="167"/>
      <c r="Q693" s="175"/>
      <c r="R693" s="181"/>
      <c r="S693" s="65"/>
      <c r="T693" s="65"/>
      <c r="U693" s="13"/>
      <c r="V693" s="65"/>
      <c r="W693" s="65"/>
      <c r="X693" s="65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5.750000" customHeight="1">
      <c r="B694" s="88"/>
      <c r="I694" s="162"/>
      <c r="J694" s="65"/>
      <c r="K694" s="162"/>
      <c r="L694" s="65"/>
      <c r="M694" s="162"/>
      <c r="P694" s="164"/>
      <c r="Q694" s="65"/>
      <c r="R694" s="65"/>
      <c r="S694" s="65"/>
      <c r="T694" s="65"/>
      <c r="U694" s="13"/>
      <c r="V694" s="65"/>
      <c r="W694" s="65"/>
      <c r="X694" s="65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5.750000" customHeight="1">
      <c r="B695" s="88"/>
      <c r="I695" s="162"/>
      <c r="J695" s="65"/>
      <c r="K695" s="162"/>
      <c r="L695" s="65"/>
      <c r="M695" s="162"/>
      <c r="P695" s="167"/>
      <c r="Q695" s="175"/>
      <c r="R695" s="175"/>
      <c r="S695" s="65"/>
      <c r="T695" s="65"/>
      <c r="U695" s="13"/>
      <c r="V695" s="65"/>
      <c r="W695" s="65"/>
      <c r="X695" s="65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5.750000" customHeight="1">
      <c r="B696" s="183"/>
      <c r="I696" s="65"/>
      <c r="J696" s="65"/>
      <c r="K696" s="65"/>
      <c r="L696" s="65"/>
      <c r="M696" s="65"/>
      <c r="P696" s="164"/>
      <c r="Q696" s="65"/>
      <c r="R696" s="65"/>
      <c r="S696" s="65"/>
      <c r="T696" s="65"/>
      <c r="U696" s="13"/>
      <c r="V696" s="65"/>
      <c r="W696" s="65"/>
      <c r="X696" s="65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5.750000" customHeight="1">
      <c r="B697" s="183"/>
      <c r="I697" s="169"/>
      <c r="J697" s="65"/>
      <c r="K697" s="65"/>
      <c r="L697" s="65"/>
      <c r="M697" s="65"/>
      <c r="P697" s="167"/>
      <c r="Q697" s="175"/>
      <c r="R697" s="175"/>
      <c r="S697" s="65"/>
      <c r="T697" s="65"/>
      <c r="U697" s="13"/>
      <c r="V697" s="65"/>
      <c r="W697" s="65"/>
      <c r="X697" s="65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5.750000" customHeight="1">
      <c r="A698" s="156"/>
      <c r="B698" s="88"/>
      <c r="C698" s="177"/>
      <c r="D698" s="177"/>
      <c r="E698" s="158"/>
      <c r="F698" s="158"/>
      <c r="G698" s="159"/>
      <c r="H698" s="174"/>
      <c r="I698" s="162"/>
      <c r="J698" s="65"/>
      <c r="K698" s="162"/>
      <c r="L698" s="65"/>
      <c r="M698" s="162"/>
      <c r="N698" s="162"/>
      <c r="O698" s="163"/>
      <c r="P698" s="164"/>
      <c r="Q698" s="65"/>
      <c r="R698" s="188"/>
      <c r="S698" s="65"/>
      <c r="T698" s="65"/>
      <c r="U698" s="13"/>
      <c r="V698" s="65"/>
      <c r="W698" s="65"/>
      <c r="X698" s="65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5.750000" customHeight="1">
      <c r="B699" s="88"/>
      <c r="I699" s="162"/>
      <c r="J699" s="65"/>
      <c r="K699" s="162"/>
      <c r="L699" s="65"/>
      <c r="M699" s="162"/>
      <c r="P699" s="167"/>
      <c r="Q699" s="175"/>
      <c r="R699" s="175"/>
      <c r="S699" s="65"/>
      <c r="T699" s="65"/>
      <c r="U699" s="13"/>
      <c r="V699" s="65"/>
      <c r="W699" s="65"/>
      <c r="X699" s="65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5.750000" customHeight="1">
      <c r="B700" s="88"/>
      <c r="I700" s="162"/>
      <c r="J700" s="65"/>
      <c r="K700" s="162"/>
      <c r="L700" s="65"/>
      <c r="M700" s="162"/>
      <c r="P700" s="164"/>
      <c r="Q700" s="65"/>
      <c r="R700" s="65"/>
      <c r="S700" s="65"/>
      <c r="T700" s="65"/>
      <c r="U700" s="13"/>
      <c r="V700" s="65"/>
      <c r="W700" s="65"/>
      <c r="X700" s="65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5.750000" customHeight="1">
      <c r="B701" s="183"/>
      <c r="I701" s="65"/>
      <c r="J701" s="65"/>
      <c r="K701" s="65"/>
      <c r="L701" s="65"/>
      <c r="M701" s="65"/>
      <c r="P701" s="167"/>
      <c r="Q701" s="175"/>
      <c r="R701" s="175"/>
      <c r="S701" s="65"/>
      <c r="T701" s="65"/>
      <c r="U701" s="13"/>
      <c r="V701" s="65"/>
      <c r="W701" s="65"/>
      <c r="X701" s="65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5.750000" customHeight="1">
      <c r="B702" s="183"/>
      <c r="I702" s="169"/>
      <c r="J702" s="65"/>
      <c r="K702" s="65"/>
      <c r="L702" s="65"/>
      <c r="M702" s="65"/>
      <c r="P702" s="164"/>
      <c r="Q702" s="65"/>
      <c r="R702" s="65"/>
      <c r="S702" s="65"/>
      <c r="T702" s="65"/>
      <c r="U702" s="13"/>
      <c r="V702" s="65"/>
      <c r="W702" s="65"/>
      <c r="X702" s="65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5.750000" customHeight="1">
      <c r="A703" s="156"/>
      <c r="B703" s="88"/>
      <c r="C703" s="204"/>
      <c r="D703" s="157"/>
      <c r="E703" s="158"/>
      <c r="F703" s="158"/>
      <c r="G703" s="159"/>
      <c r="H703" s="174"/>
      <c r="I703" s="162"/>
      <c r="J703" s="65"/>
      <c r="K703" s="162"/>
      <c r="L703" s="65"/>
      <c r="M703" s="162"/>
      <c r="N703" s="162"/>
      <c r="O703" s="163"/>
      <c r="P703" s="164"/>
      <c r="Q703" s="65"/>
      <c r="R703" s="188"/>
      <c r="S703" s="65"/>
      <c r="T703" s="65"/>
      <c r="U703" s="13"/>
      <c r="V703" s="65"/>
      <c r="W703" s="65"/>
      <c r="X703" s="65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5.750000" customHeight="1">
      <c r="B704" s="88"/>
      <c r="I704" s="162"/>
      <c r="J704" s="65"/>
      <c r="K704" s="162"/>
      <c r="L704" s="65"/>
      <c r="M704" s="162"/>
      <c r="P704" s="167"/>
      <c r="Q704" s="175"/>
      <c r="R704" s="175"/>
      <c r="S704" s="65"/>
      <c r="T704" s="65"/>
      <c r="U704" s="13"/>
      <c r="V704" s="65"/>
      <c r="W704" s="65"/>
      <c r="X704" s="65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5.750000" customHeight="1">
      <c r="B705" s="88"/>
      <c r="I705" s="162"/>
      <c r="J705" s="65"/>
      <c r="K705" s="162"/>
      <c r="L705" s="65"/>
      <c r="M705" s="162"/>
      <c r="P705" s="164"/>
      <c r="Q705" s="65"/>
      <c r="R705" s="65"/>
      <c r="S705" s="65"/>
      <c r="T705" s="65"/>
      <c r="U705" s="13"/>
      <c r="V705" s="65"/>
      <c r="W705" s="65"/>
      <c r="X705" s="65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5.750000" customHeight="1">
      <c r="B706" s="183"/>
      <c r="I706" s="65"/>
      <c r="J706" s="65"/>
      <c r="K706" s="65"/>
      <c r="L706" s="65"/>
      <c r="M706" s="65"/>
      <c r="P706" s="167"/>
      <c r="Q706" s="175"/>
      <c r="R706" s="175"/>
      <c r="S706" s="65"/>
      <c r="T706" s="65"/>
      <c r="U706" s="13"/>
      <c r="V706" s="65"/>
      <c r="W706" s="65"/>
      <c r="X706" s="65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5.750000" customHeight="1">
      <c r="B707" s="183"/>
      <c r="I707" s="169"/>
      <c r="J707" s="65"/>
      <c r="K707" s="65"/>
      <c r="L707" s="65"/>
      <c r="M707" s="65"/>
      <c r="P707" s="164"/>
      <c r="Q707" s="65"/>
      <c r="R707" s="65"/>
      <c r="S707" s="65"/>
      <c r="T707" s="65"/>
      <c r="U707" s="13"/>
      <c r="V707" s="65"/>
      <c r="W707" s="65"/>
      <c r="X707" s="65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5.750000" customHeight="1">
      <c r="A708" s="156"/>
      <c r="B708" s="88"/>
      <c r="C708" s="177"/>
      <c r="D708" s="177"/>
      <c r="E708" s="158"/>
      <c r="F708" s="158"/>
      <c r="G708" s="159"/>
      <c r="H708" s="174"/>
      <c r="I708" s="162"/>
      <c r="J708" s="65"/>
      <c r="K708" s="162"/>
      <c r="L708" s="65"/>
      <c r="M708" s="162"/>
      <c r="N708" s="162"/>
      <c r="O708" s="163"/>
      <c r="P708" s="167"/>
      <c r="Q708" s="175"/>
      <c r="R708" s="181"/>
      <c r="S708" s="65"/>
      <c r="T708" s="65"/>
      <c r="U708" s="13"/>
      <c r="V708" s="65"/>
      <c r="W708" s="65"/>
      <c r="X708" s="65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5.750000" customHeight="1">
      <c r="B709" s="88"/>
      <c r="I709" s="162"/>
      <c r="J709" s="65"/>
      <c r="K709" s="162"/>
      <c r="L709" s="65"/>
      <c r="M709" s="162"/>
      <c r="P709" s="164"/>
      <c r="Q709" s="65"/>
      <c r="R709" s="65"/>
      <c r="S709" s="65"/>
      <c r="T709" s="65"/>
      <c r="U709" s="13"/>
      <c r="V709" s="65"/>
      <c r="W709" s="65"/>
      <c r="X709" s="65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5.750000" customHeight="1">
      <c r="B710" s="88"/>
      <c r="I710" s="162"/>
      <c r="J710" s="65"/>
      <c r="K710" s="162"/>
      <c r="L710" s="65"/>
      <c r="M710" s="162"/>
      <c r="P710" s="167"/>
      <c r="Q710" s="175"/>
      <c r="R710" s="175"/>
      <c r="S710" s="65"/>
      <c r="T710" s="65"/>
      <c r="U710" s="13"/>
      <c r="V710" s="65"/>
      <c r="W710" s="65"/>
      <c r="X710" s="65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5.750000" customHeight="1">
      <c r="B711" s="183"/>
      <c r="I711" s="65"/>
      <c r="J711" s="65"/>
      <c r="K711" s="65"/>
      <c r="L711" s="65"/>
      <c r="M711" s="65"/>
      <c r="P711" s="164"/>
      <c r="Q711" s="65"/>
      <c r="R711" s="65"/>
      <c r="S711" s="65"/>
      <c r="T711" s="65"/>
      <c r="U711" s="13"/>
      <c r="V711" s="65"/>
      <c r="W711" s="65"/>
      <c r="X711" s="65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5.750000" customHeight="1">
      <c r="B712" s="183"/>
      <c r="I712" s="169"/>
      <c r="J712" s="65"/>
      <c r="K712" s="65"/>
      <c r="L712" s="65"/>
      <c r="M712" s="65"/>
      <c r="P712" s="167"/>
      <c r="Q712" s="175"/>
      <c r="R712" s="175"/>
      <c r="S712" s="65"/>
      <c r="T712" s="65"/>
      <c r="U712" s="13"/>
      <c r="V712" s="65"/>
      <c r="W712" s="65"/>
      <c r="X712" s="65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5.750000" customHeight="1">
      <c r="A713" s="156"/>
      <c r="B713" s="170"/>
      <c r="C713" s="204"/>
      <c r="D713" s="157"/>
      <c r="E713" s="158"/>
      <c r="F713" s="158"/>
      <c r="G713" s="159"/>
      <c r="H713" s="171"/>
      <c r="I713" s="162"/>
      <c r="J713" s="65"/>
      <c r="K713" s="162"/>
      <c r="L713" s="65"/>
      <c r="M713" s="162"/>
      <c r="N713" s="162"/>
      <c r="O713" s="163"/>
      <c r="P713" s="167"/>
      <c r="Q713" s="168"/>
      <c r="R713" s="175"/>
      <c r="S713" s="65"/>
      <c r="T713" s="65"/>
      <c r="U713" s="13"/>
      <c r="V713" s="165"/>
      <c r="W713" s="165"/>
      <c r="X713" s="165"/>
      <c r="Y713" s="166"/>
      <c r="Z713" s="166"/>
      <c r="AA713" s="166"/>
      <c r="AB713" s="166"/>
      <c r="AC713" s="166"/>
      <c r="AD713" s="166"/>
      <c r="AE713" s="166"/>
      <c r="AF713" s="166"/>
      <c r="AG713" s="166"/>
      <c r="AH713" s="166"/>
      <c r="AI713" s="166"/>
    </row>
    <row r="714" spans="1:35" ht="15.750000" customHeight="1">
      <c r="B714" s="170"/>
      <c r="I714" s="162"/>
      <c r="J714" s="65"/>
      <c r="K714" s="162"/>
      <c r="L714" s="65"/>
      <c r="M714" s="162"/>
      <c r="P714" s="164"/>
      <c r="Q714" s="165"/>
      <c r="R714" s="65"/>
      <c r="S714" s="65"/>
      <c r="T714" s="65"/>
      <c r="U714" s="13"/>
      <c r="V714" s="165"/>
      <c r="W714" s="165"/>
      <c r="X714" s="165"/>
      <c r="Y714" s="166"/>
      <c r="Z714" s="166"/>
      <c r="AA714" s="166"/>
      <c r="AB714" s="166"/>
      <c r="AC714" s="166"/>
      <c r="AD714" s="166"/>
      <c r="AE714" s="166"/>
      <c r="AF714" s="166"/>
      <c r="AG714" s="166"/>
      <c r="AH714" s="166"/>
      <c r="AI714" s="166"/>
    </row>
    <row r="715" spans="1:35" ht="15.750000" customHeight="1">
      <c r="B715" s="170"/>
      <c r="I715" s="162"/>
      <c r="J715" s="65"/>
      <c r="K715" s="162"/>
      <c r="L715" s="65"/>
      <c r="M715" s="162"/>
      <c r="P715" s="167"/>
      <c r="Q715" s="168"/>
      <c r="R715" s="175"/>
      <c r="S715" s="65"/>
      <c r="T715" s="65"/>
      <c r="U715" s="13"/>
      <c r="V715" s="165"/>
      <c r="W715" s="165"/>
      <c r="X715" s="165"/>
      <c r="Y715" s="166"/>
      <c r="Z715" s="166"/>
      <c r="AA715" s="166"/>
      <c r="AB715" s="166"/>
      <c r="AC715" s="166"/>
      <c r="AD715" s="166"/>
      <c r="AE715" s="166"/>
      <c r="AF715" s="166"/>
      <c r="AG715" s="166"/>
      <c r="AH715" s="166"/>
      <c r="AI715" s="166"/>
    </row>
    <row r="716" spans="1:35" ht="15.750000" customHeight="1">
      <c r="B716" s="153"/>
      <c r="I716" s="65"/>
      <c r="J716" s="65"/>
      <c r="K716" s="65"/>
      <c r="L716" s="65"/>
      <c r="M716" s="65"/>
      <c r="P716" s="164"/>
      <c r="Q716" s="165"/>
      <c r="R716" s="65"/>
      <c r="S716" s="65"/>
      <c r="T716" s="65"/>
      <c r="U716" s="13"/>
      <c r="V716" s="165"/>
      <c r="W716" s="165"/>
      <c r="X716" s="165"/>
      <c r="Y716" s="166"/>
      <c r="Z716" s="166"/>
      <c r="AA716" s="166"/>
      <c r="AB716" s="166"/>
      <c r="AC716" s="166"/>
      <c r="AD716" s="166"/>
      <c r="AE716" s="166"/>
      <c r="AF716" s="166"/>
      <c r="AG716" s="166"/>
      <c r="AH716" s="166"/>
      <c r="AI716" s="166"/>
    </row>
    <row r="717" spans="1:35" ht="15.750000" customHeight="1">
      <c r="B717" s="153"/>
      <c r="I717" s="169"/>
      <c r="J717" s="65"/>
      <c r="K717" s="65"/>
      <c r="L717" s="65"/>
      <c r="M717" s="65"/>
      <c r="P717" s="167"/>
      <c r="Q717" s="168"/>
      <c r="R717" s="175"/>
      <c r="S717" s="65"/>
      <c r="T717" s="65"/>
      <c r="U717" s="13"/>
      <c r="V717" s="165"/>
      <c r="W717" s="165"/>
      <c r="X717" s="165"/>
      <c r="Y717" s="166"/>
      <c r="Z717" s="166"/>
      <c r="AA717" s="166"/>
      <c r="AB717" s="166"/>
      <c r="AC717" s="166"/>
      <c r="AD717" s="166"/>
      <c r="AE717" s="166"/>
      <c r="AF717" s="166"/>
      <c r="AG717" s="166"/>
      <c r="AH717" s="166"/>
      <c r="AI717" s="166"/>
    </row>
    <row r="718" spans="1:35" ht="15.750000" customHeight="1">
      <c r="A718" s="156"/>
      <c r="B718" s="170"/>
      <c r="C718" s="177"/>
      <c r="D718" s="177"/>
      <c r="E718" s="158"/>
      <c r="F718" s="158"/>
      <c r="G718" s="159"/>
      <c r="H718" s="160"/>
      <c r="I718" s="162"/>
      <c r="J718" s="65"/>
      <c r="K718" s="162"/>
      <c r="L718" s="65"/>
      <c r="M718" s="162"/>
      <c r="N718" s="162"/>
      <c r="O718" s="163"/>
      <c r="P718" s="164"/>
      <c r="Q718" s="165"/>
      <c r="R718" s="65"/>
      <c r="S718" s="65"/>
      <c r="T718" s="65"/>
      <c r="U718" s="13"/>
      <c r="V718" s="165"/>
      <c r="W718" s="165"/>
      <c r="X718" s="165"/>
      <c r="Y718" s="166"/>
      <c r="Z718" s="166"/>
      <c r="AA718" s="166"/>
      <c r="AB718" s="166"/>
      <c r="AC718" s="166"/>
      <c r="AD718" s="166"/>
      <c r="AE718" s="166"/>
      <c r="AF718" s="166"/>
      <c r="AG718" s="166"/>
      <c r="AH718" s="166"/>
      <c r="AI718" s="166"/>
    </row>
    <row r="719" spans="1:35" ht="15.750000" customHeight="1">
      <c r="B719" s="170"/>
      <c r="I719" s="162"/>
      <c r="J719" s="65"/>
      <c r="K719" s="162"/>
      <c r="L719" s="65"/>
      <c r="M719" s="162"/>
      <c r="P719" s="167"/>
      <c r="Q719" s="168"/>
      <c r="R719" s="175"/>
      <c r="S719" s="65"/>
      <c r="T719" s="65"/>
      <c r="U719" s="13"/>
      <c r="V719" s="165"/>
      <c r="W719" s="165"/>
      <c r="X719" s="165"/>
      <c r="Y719" s="166"/>
      <c r="Z719" s="166"/>
      <c r="AA719" s="166"/>
      <c r="AB719" s="166"/>
      <c r="AC719" s="166"/>
      <c r="AD719" s="166"/>
      <c r="AE719" s="166"/>
      <c r="AF719" s="166"/>
      <c r="AG719" s="166"/>
      <c r="AH719" s="166"/>
      <c r="AI719" s="166"/>
    </row>
    <row r="720" spans="1:35" ht="15.750000" customHeight="1">
      <c r="B720" s="170"/>
      <c r="I720" s="162"/>
      <c r="J720" s="65"/>
      <c r="K720" s="162"/>
      <c r="L720" s="65"/>
      <c r="M720" s="162"/>
      <c r="P720" s="164"/>
      <c r="Q720" s="165"/>
      <c r="R720" s="65"/>
      <c r="S720" s="65"/>
      <c r="T720" s="65"/>
      <c r="U720" s="13"/>
      <c r="V720" s="165"/>
      <c r="W720" s="165"/>
      <c r="X720" s="165"/>
      <c r="Y720" s="166"/>
      <c r="Z720" s="166"/>
      <c r="AA720" s="166"/>
      <c r="AB720" s="166"/>
      <c r="AC720" s="166"/>
      <c r="AD720" s="166"/>
      <c r="AE720" s="166"/>
      <c r="AF720" s="166"/>
      <c r="AG720" s="166"/>
      <c r="AH720" s="166"/>
      <c r="AI720" s="166"/>
    </row>
    <row r="721" spans="1:35" ht="15.750000" customHeight="1">
      <c r="B721" s="153"/>
      <c r="I721" s="65"/>
      <c r="J721" s="65"/>
      <c r="K721" s="65"/>
      <c r="L721" s="65"/>
      <c r="M721" s="65"/>
      <c r="P721" s="167"/>
      <c r="Q721" s="168"/>
      <c r="R721" s="175"/>
      <c r="S721" s="65"/>
      <c r="T721" s="65"/>
      <c r="U721" s="13"/>
      <c r="V721" s="165"/>
      <c r="W721" s="165"/>
      <c r="X721" s="165"/>
      <c r="Y721" s="166"/>
      <c r="Z721" s="166"/>
      <c r="AA721" s="166"/>
      <c r="AB721" s="166"/>
      <c r="AC721" s="166"/>
      <c r="AD721" s="166"/>
      <c r="AE721" s="166"/>
      <c r="AF721" s="166"/>
      <c r="AG721" s="166"/>
      <c r="AH721" s="166"/>
      <c r="AI721" s="166"/>
    </row>
    <row r="722" spans="1:35" ht="15.750000" customHeight="1">
      <c r="B722" s="153"/>
      <c r="I722" s="169"/>
      <c r="J722" s="65"/>
      <c r="K722" s="65"/>
      <c r="L722" s="65"/>
      <c r="M722" s="65"/>
      <c r="P722" s="164"/>
      <c r="Q722" s="165"/>
      <c r="R722" s="65"/>
      <c r="S722" s="65"/>
      <c r="T722" s="65"/>
      <c r="U722" s="13"/>
      <c r="V722" s="165"/>
      <c r="W722" s="165"/>
      <c r="X722" s="165"/>
      <c r="Y722" s="166"/>
      <c r="Z722" s="166"/>
      <c r="AA722" s="166"/>
      <c r="AB722" s="166"/>
      <c r="AC722" s="166"/>
      <c r="AD722" s="166"/>
      <c r="AE722" s="166"/>
      <c r="AF722" s="166"/>
      <c r="AG722" s="166"/>
      <c r="AH722" s="166"/>
      <c r="AI722" s="166"/>
    </row>
    <row r="723" spans="1:35" ht="15.750000" customHeight="1">
      <c r="A723" s="156"/>
      <c r="B723" s="170"/>
      <c r="C723" s="204"/>
      <c r="D723" s="157"/>
      <c r="E723" s="158"/>
      <c r="F723" s="158"/>
      <c r="G723" s="159"/>
      <c r="H723" s="197"/>
      <c r="I723" s="162"/>
      <c r="J723" s="65"/>
      <c r="K723" s="162"/>
      <c r="L723" s="65"/>
      <c r="M723" s="162"/>
      <c r="N723" s="162"/>
      <c r="O723" s="163"/>
      <c r="P723" s="167"/>
      <c r="Q723" s="168"/>
      <c r="R723" s="188"/>
      <c r="S723" s="65"/>
      <c r="T723" s="65"/>
      <c r="U723" s="13"/>
      <c r="V723" s="165"/>
      <c r="W723" s="165"/>
      <c r="X723" s="165"/>
      <c r="Y723" s="166"/>
      <c r="Z723" s="166"/>
      <c r="AA723" s="166"/>
      <c r="AB723" s="166"/>
      <c r="AC723" s="166"/>
      <c r="AD723" s="166"/>
      <c r="AE723" s="166"/>
      <c r="AF723" s="166"/>
      <c r="AG723" s="166"/>
      <c r="AH723" s="166"/>
      <c r="AI723" s="166"/>
    </row>
    <row r="724" spans="1:35" ht="15.750000" customHeight="1">
      <c r="B724" s="170"/>
      <c r="I724" s="162"/>
      <c r="J724" s="65"/>
      <c r="K724" s="162"/>
      <c r="L724" s="65"/>
      <c r="M724" s="162"/>
      <c r="P724" s="164"/>
      <c r="Q724" s="165"/>
      <c r="R724" s="65"/>
      <c r="S724" s="65"/>
      <c r="T724" s="65"/>
      <c r="U724" s="13"/>
      <c r="V724" s="165"/>
      <c r="W724" s="165"/>
      <c r="X724" s="165"/>
      <c r="Y724" s="166"/>
      <c r="Z724" s="166"/>
      <c r="AA724" s="166"/>
      <c r="AB724" s="166"/>
      <c r="AC724" s="166"/>
      <c r="AD724" s="166"/>
      <c r="AE724" s="166"/>
      <c r="AF724" s="166"/>
      <c r="AG724" s="166"/>
      <c r="AH724" s="166"/>
      <c r="AI724" s="166"/>
    </row>
    <row r="725" spans="1:35" ht="15.750000" customHeight="1">
      <c r="B725" s="170"/>
      <c r="I725" s="162"/>
      <c r="J725" s="65"/>
      <c r="K725" s="162"/>
      <c r="L725" s="65"/>
      <c r="M725" s="162"/>
      <c r="P725" s="167"/>
      <c r="Q725" s="168"/>
      <c r="R725" s="65"/>
      <c r="S725" s="65"/>
      <c r="T725" s="65"/>
      <c r="U725" s="13"/>
      <c r="V725" s="165"/>
      <c r="W725" s="165"/>
      <c r="X725" s="165"/>
      <c r="Y725" s="166"/>
      <c r="Z725" s="166"/>
      <c r="AA725" s="166"/>
      <c r="AB725" s="166"/>
      <c r="AC725" s="166"/>
      <c r="AD725" s="166"/>
      <c r="AE725" s="166"/>
      <c r="AF725" s="166"/>
      <c r="AG725" s="166"/>
      <c r="AH725" s="166"/>
      <c r="AI725" s="166"/>
    </row>
    <row r="726" spans="1:35" ht="15.750000" customHeight="1">
      <c r="B726" s="170"/>
      <c r="I726" s="162"/>
      <c r="J726" s="65"/>
      <c r="K726" s="162"/>
      <c r="L726" s="65"/>
      <c r="M726" s="162"/>
      <c r="P726" s="164"/>
      <c r="Q726" s="165"/>
      <c r="R726" s="65"/>
      <c r="S726" s="65"/>
      <c r="T726" s="65"/>
      <c r="U726" s="13"/>
      <c r="V726" s="165"/>
      <c r="W726" s="165"/>
      <c r="X726" s="165"/>
      <c r="Y726" s="166"/>
      <c r="Z726" s="166"/>
      <c r="AA726" s="166"/>
      <c r="AB726" s="166"/>
      <c r="AC726" s="166"/>
      <c r="AD726" s="166"/>
      <c r="AE726" s="166"/>
      <c r="AF726" s="166"/>
      <c r="AG726" s="166"/>
      <c r="AH726" s="166"/>
      <c r="AI726" s="166"/>
    </row>
    <row r="727" spans="1:35" ht="15.750000" customHeight="1">
      <c r="B727" s="170"/>
      <c r="I727" s="220"/>
      <c r="J727" s="65"/>
      <c r="K727" s="162"/>
      <c r="L727" s="65"/>
      <c r="M727" s="162"/>
      <c r="P727" s="167"/>
      <c r="Q727" s="168"/>
      <c r="R727" s="65"/>
      <c r="S727" s="65"/>
      <c r="T727" s="65"/>
      <c r="U727" s="13"/>
      <c r="V727" s="165"/>
      <c r="W727" s="165"/>
      <c r="X727" s="165"/>
      <c r="Y727" s="166"/>
      <c r="Z727" s="166"/>
      <c r="AA727" s="166"/>
      <c r="AB727" s="166"/>
      <c r="AC727" s="166"/>
      <c r="AD727" s="166"/>
      <c r="AE727" s="166"/>
      <c r="AF727" s="166"/>
      <c r="AG727" s="166"/>
      <c r="AH727" s="166"/>
      <c r="AI727" s="166"/>
    </row>
    <row r="728" spans="1:35" ht="15.750000" customHeight="1">
      <c r="A728" s="156"/>
      <c r="B728" s="170"/>
      <c r="C728" s="177"/>
      <c r="D728" s="177"/>
      <c r="E728" s="158"/>
      <c r="F728" s="158"/>
      <c r="G728" s="159"/>
      <c r="H728" s="247"/>
      <c r="I728" s="161"/>
      <c r="J728" s="65"/>
      <c r="K728" s="162"/>
      <c r="L728" s="65"/>
      <c r="M728" s="162"/>
      <c r="N728" s="162"/>
      <c r="O728" s="163"/>
      <c r="P728" s="164"/>
      <c r="Q728" s="165"/>
      <c r="R728" s="188"/>
      <c r="S728" s="65"/>
      <c r="T728" s="65"/>
      <c r="U728" s="13"/>
      <c r="V728" s="165"/>
      <c r="W728" s="165"/>
      <c r="X728" s="165"/>
      <c r="Y728" s="166"/>
      <c r="Z728" s="166"/>
      <c r="AA728" s="166"/>
      <c r="AB728" s="166"/>
      <c r="AC728" s="166"/>
      <c r="AD728" s="166"/>
      <c r="AE728" s="166"/>
      <c r="AF728" s="166"/>
      <c r="AG728" s="166"/>
      <c r="AH728" s="166"/>
      <c r="AI728" s="166"/>
    </row>
    <row r="729" spans="1:35" ht="15.750000" customHeight="1">
      <c r="B729" s="170"/>
      <c r="I729" s="162"/>
      <c r="J729" s="65"/>
      <c r="K729" s="162"/>
      <c r="L729" s="65"/>
      <c r="M729" s="162"/>
      <c r="P729" s="167"/>
      <c r="Q729" s="168"/>
      <c r="R729" s="65"/>
      <c r="S729" s="65"/>
      <c r="T729" s="65"/>
      <c r="U729" s="13"/>
      <c r="V729" s="165"/>
      <c r="W729" s="165"/>
      <c r="X729" s="165"/>
      <c r="Y729" s="166"/>
      <c r="Z729" s="166"/>
      <c r="AA729" s="166"/>
      <c r="AB729" s="166"/>
      <c r="AC729" s="166"/>
      <c r="AD729" s="166"/>
      <c r="AE729" s="166"/>
      <c r="AF729" s="166"/>
      <c r="AG729" s="166"/>
      <c r="AH729" s="166"/>
      <c r="AI729" s="166"/>
    </row>
    <row r="730" spans="1:35" ht="15.750000" customHeight="1">
      <c r="B730" s="170"/>
      <c r="I730" s="162"/>
      <c r="J730" s="65"/>
      <c r="K730" s="162"/>
      <c r="L730" s="65"/>
      <c r="M730" s="162"/>
      <c r="P730" s="164"/>
      <c r="Q730" s="165"/>
      <c r="R730" s="65"/>
      <c r="S730" s="65"/>
      <c r="T730" s="65"/>
      <c r="U730" s="13"/>
      <c r="V730" s="165"/>
      <c r="W730" s="165"/>
      <c r="X730" s="165"/>
      <c r="Y730" s="166"/>
      <c r="Z730" s="166"/>
      <c r="AA730" s="166"/>
      <c r="AB730" s="166"/>
      <c r="AC730" s="166"/>
      <c r="AD730" s="166"/>
      <c r="AE730" s="166"/>
      <c r="AF730" s="166"/>
      <c r="AG730" s="166"/>
      <c r="AH730" s="166"/>
      <c r="AI730" s="166"/>
    </row>
    <row r="731" spans="1:35" ht="15.750000" customHeight="1">
      <c r="B731" s="170"/>
      <c r="I731" s="162"/>
      <c r="J731" s="65"/>
      <c r="K731" s="162"/>
      <c r="L731" s="65"/>
      <c r="M731" s="162"/>
      <c r="P731" s="167"/>
      <c r="Q731" s="168"/>
      <c r="R731" s="65"/>
      <c r="S731" s="65"/>
      <c r="T731" s="65"/>
      <c r="U731" s="13"/>
      <c r="V731" s="165"/>
      <c r="W731" s="165"/>
      <c r="X731" s="165"/>
      <c r="Y731" s="166"/>
      <c r="Z731" s="166"/>
      <c r="AA731" s="166"/>
      <c r="AB731" s="166"/>
      <c r="AC731" s="166"/>
      <c r="AD731" s="166"/>
      <c r="AE731" s="166"/>
      <c r="AF731" s="166"/>
      <c r="AG731" s="166"/>
      <c r="AH731" s="166"/>
      <c r="AI731" s="166"/>
    </row>
    <row r="732" spans="1:35" ht="15.750000" customHeight="1">
      <c r="B732" s="170"/>
      <c r="I732" s="220"/>
      <c r="J732" s="65"/>
      <c r="K732" s="162"/>
      <c r="L732" s="65"/>
      <c r="M732" s="162"/>
      <c r="P732" s="164"/>
      <c r="Q732" s="165"/>
      <c r="R732" s="65"/>
      <c r="S732" s="65"/>
      <c r="T732" s="65"/>
      <c r="U732" s="13"/>
      <c r="V732" s="165"/>
      <c r="W732" s="165"/>
      <c r="X732" s="165"/>
      <c r="Y732" s="166"/>
      <c r="Z732" s="166"/>
      <c r="AA732" s="166"/>
      <c r="AB732" s="166"/>
      <c r="AC732" s="166"/>
      <c r="AD732" s="166"/>
      <c r="AE732" s="166"/>
      <c r="AF732" s="166"/>
      <c r="AG732" s="166"/>
      <c r="AH732" s="166"/>
      <c r="AI732" s="166"/>
    </row>
    <row r="733" spans="1:35" ht="15.750000" customHeight="1">
      <c r="A733" s="156"/>
      <c r="B733" s="170"/>
      <c r="C733" s="204"/>
      <c r="D733" s="157"/>
      <c r="E733" s="158"/>
      <c r="F733" s="158"/>
      <c r="G733" s="159"/>
      <c r="H733" s="197"/>
      <c r="I733" s="162"/>
      <c r="J733" s="65"/>
      <c r="K733" s="162"/>
      <c r="L733" s="65"/>
      <c r="M733" s="162"/>
      <c r="N733" s="162"/>
      <c r="O733" s="163"/>
      <c r="P733" s="167"/>
      <c r="Q733" s="168"/>
      <c r="R733" s="188"/>
      <c r="S733" s="65"/>
      <c r="T733" s="65"/>
      <c r="U733" s="13"/>
      <c r="V733" s="165"/>
      <c r="W733" s="165"/>
      <c r="X733" s="165"/>
      <c r="Y733" s="166"/>
      <c r="Z733" s="166"/>
      <c r="AA733" s="166"/>
      <c r="AB733" s="166"/>
      <c r="AC733" s="166"/>
      <c r="AD733" s="166"/>
      <c r="AE733" s="166"/>
      <c r="AF733" s="166"/>
      <c r="AG733" s="166"/>
      <c r="AH733" s="166"/>
      <c r="AI733" s="166"/>
    </row>
    <row r="734" spans="1:35" ht="15.750000" customHeight="1">
      <c r="B734" s="170"/>
      <c r="I734" s="162"/>
      <c r="J734" s="65"/>
      <c r="K734" s="162"/>
      <c r="L734" s="65"/>
      <c r="M734" s="162"/>
      <c r="P734" s="164"/>
      <c r="Q734" s="165"/>
      <c r="R734" s="65"/>
      <c r="S734" s="65"/>
      <c r="T734" s="65"/>
      <c r="U734" s="13"/>
      <c r="V734" s="165"/>
      <c r="W734" s="165"/>
      <c r="X734" s="165"/>
      <c r="Y734" s="166"/>
      <c r="Z734" s="166"/>
      <c r="AA734" s="166"/>
      <c r="AB734" s="166"/>
      <c r="AC734" s="166"/>
      <c r="AD734" s="166"/>
      <c r="AE734" s="166"/>
      <c r="AF734" s="166"/>
      <c r="AG734" s="166"/>
      <c r="AH734" s="166"/>
      <c r="AI734" s="166"/>
    </row>
    <row r="735" spans="1:35" ht="15.750000" customHeight="1">
      <c r="B735" s="170"/>
      <c r="I735" s="162"/>
      <c r="J735" s="65"/>
      <c r="K735" s="162"/>
      <c r="L735" s="65"/>
      <c r="M735" s="162"/>
      <c r="P735" s="167"/>
      <c r="Q735" s="168"/>
      <c r="R735" s="65"/>
      <c r="S735" s="65"/>
      <c r="T735" s="65"/>
      <c r="U735" s="13"/>
      <c r="V735" s="165"/>
      <c r="W735" s="165"/>
      <c r="X735" s="165"/>
      <c r="Y735" s="166"/>
      <c r="Z735" s="166"/>
      <c r="AA735" s="166"/>
      <c r="AB735" s="166"/>
      <c r="AC735" s="166"/>
      <c r="AD735" s="166"/>
      <c r="AE735" s="166"/>
      <c r="AF735" s="166"/>
      <c r="AG735" s="166"/>
      <c r="AH735" s="166"/>
      <c r="AI735" s="166"/>
    </row>
    <row r="736" spans="1:35" ht="15.750000" customHeight="1">
      <c r="B736" s="170"/>
      <c r="I736" s="162"/>
      <c r="J736" s="65"/>
      <c r="K736" s="162"/>
      <c r="L736" s="65"/>
      <c r="M736" s="162"/>
      <c r="P736" s="164"/>
      <c r="Q736" s="165"/>
      <c r="R736" s="65"/>
      <c r="S736" s="65"/>
      <c r="T736" s="65"/>
      <c r="U736" s="13"/>
      <c r="V736" s="165"/>
      <c r="W736" s="165"/>
      <c r="X736" s="165"/>
      <c r="Y736" s="166"/>
      <c r="Z736" s="166"/>
      <c r="AA736" s="166"/>
      <c r="AB736" s="166"/>
      <c r="AC736" s="166"/>
      <c r="AD736" s="166"/>
      <c r="AE736" s="166"/>
      <c r="AF736" s="166"/>
      <c r="AG736" s="166"/>
      <c r="AH736" s="166"/>
      <c r="AI736" s="166"/>
    </row>
    <row r="737" spans="1:35" ht="15.750000" customHeight="1">
      <c r="B737" s="170"/>
      <c r="I737" s="220"/>
      <c r="J737" s="65"/>
      <c r="K737" s="162"/>
      <c r="L737" s="65"/>
      <c r="M737" s="162"/>
      <c r="P737" s="167"/>
      <c r="Q737" s="168"/>
      <c r="R737" s="65"/>
      <c r="S737" s="65"/>
      <c r="T737" s="65"/>
      <c r="U737" s="13"/>
      <c r="V737" s="165"/>
      <c r="W737" s="165"/>
      <c r="X737" s="165"/>
      <c r="Y737" s="166"/>
      <c r="Z737" s="166"/>
      <c r="AA737" s="166"/>
      <c r="AB737" s="166"/>
      <c r="AC737" s="166"/>
      <c r="AD737" s="166"/>
      <c r="AE737" s="166"/>
      <c r="AF737" s="166"/>
      <c r="AG737" s="166"/>
      <c r="AH737" s="166"/>
      <c r="AI737" s="166"/>
    </row>
    <row r="738" spans="1:35" ht="15.750000" customHeight="1">
      <c r="A738" s="156"/>
      <c r="B738" s="170"/>
      <c r="C738" s="177"/>
      <c r="D738" s="177"/>
      <c r="E738" s="158"/>
      <c r="F738" s="158"/>
      <c r="G738" s="159"/>
      <c r="H738" s="160"/>
      <c r="I738" s="162"/>
      <c r="J738" s="65"/>
      <c r="K738" s="162"/>
      <c r="L738" s="65"/>
      <c r="M738" s="162"/>
      <c r="N738" s="162"/>
      <c r="O738" s="163"/>
      <c r="P738" s="164"/>
      <c r="Q738" s="165"/>
      <c r="R738" s="188"/>
      <c r="S738" s="65"/>
      <c r="T738" s="65"/>
      <c r="U738" s="13"/>
      <c r="V738" s="165"/>
      <c r="W738" s="165"/>
      <c r="X738" s="165"/>
      <c r="Y738" s="166"/>
      <c r="Z738" s="166"/>
      <c r="AA738" s="166"/>
      <c r="AB738" s="166"/>
      <c r="AC738" s="166"/>
      <c r="AD738" s="166"/>
      <c r="AE738" s="166"/>
      <c r="AF738" s="166"/>
      <c r="AG738" s="166"/>
      <c r="AH738" s="166"/>
      <c r="AI738" s="166"/>
    </row>
    <row r="739" spans="1:35" ht="15.750000" customHeight="1">
      <c r="B739" s="170"/>
      <c r="I739" s="162"/>
      <c r="J739" s="65"/>
      <c r="K739" s="162"/>
      <c r="L739" s="65"/>
      <c r="M739" s="162"/>
      <c r="P739" s="167"/>
      <c r="Q739" s="168"/>
      <c r="R739" s="175"/>
      <c r="S739" s="65"/>
      <c r="T739" s="65"/>
      <c r="U739" s="13"/>
      <c r="V739" s="165"/>
      <c r="W739" s="165"/>
      <c r="X739" s="165"/>
      <c r="Y739" s="166"/>
      <c r="Z739" s="166"/>
      <c r="AA739" s="166"/>
      <c r="AB739" s="166"/>
      <c r="AC739" s="166"/>
      <c r="AD739" s="166"/>
      <c r="AE739" s="166"/>
      <c r="AF739" s="166"/>
      <c r="AG739" s="166"/>
      <c r="AH739" s="166"/>
      <c r="AI739" s="166"/>
    </row>
    <row r="740" spans="1:35" ht="15.750000" customHeight="1">
      <c r="B740" s="170"/>
      <c r="I740" s="162"/>
      <c r="J740" s="65"/>
      <c r="K740" s="162"/>
      <c r="L740" s="65"/>
      <c r="M740" s="162"/>
      <c r="P740" s="164"/>
      <c r="Q740" s="165"/>
      <c r="R740" s="65"/>
      <c r="S740" s="65"/>
      <c r="T740" s="65"/>
      <c r="U740" s="13"/>
      <c r="V740" s="165"/>
      <c r="W740" s="165"/>
      <c r="X740" s="165"/>
      <c r="Y740" s="166"/>
      <c r="Z740" s="166"/>
      <c r="AA740" s="166"/>
      <c r="AB740" s="166"/>
      <c r="AC740" s="166"/>
      <c r="AD740" s="166"/>
      <c r="AE740" s="166"/>
      <c r="AF740" s="166"/>
      <c r="AG740" s="166"/>
      <c r="AH740" s="166"/>
      <c r="AI740" s="166"/>
    </row>
    <row r="741" spans="1:35" ht="15.750000" customHeight="1">
      <c r="B741" s="170"/>
      <c r="I741" s="162"/>
      <c r="J741" s="65"/>
      <c r="K741" s="162"/>
      <c r="L741" s="65"/>
      <c r="M741" s="162"/>
      <c r="P741" s="167"/>
      <c r="Q741" s="168"/>
      <c r="R741" s="175"/>
      <c r="S741" s="65"/>
      <c r="T741" s="65"/>
      <c r="U741" s="13"/>
      <c r="V741" s="165"/>
      <c r="W741" s="165"/>
      <c r="X741" s="165"/>
      <c r="Y741" s="166"/>
      <c r="Z741" s="166"/>
      <c r="AA741" s="166"/>
      <c r="AB741" s="166"/>
      <c r="AC741" s="166"/>
      <c r="AD741" s="166"/>
      <c r="AE741" s="166"/>
      <c r="AF741" s="166"/>
      <c r="AG741" s="166"/>
      <c r="AH741" s="166"/>
      <c r="AI741" s="166"/>
    </row>
    <row r="742" spans="1:35" ht="15.750000" customHeight="1">
      <c r="B742" s="170"/>
      <c r="I742" s="220"/>
      <c r="J742" s="65"/>
      <c r="K742" s="162"/>
      <c r="L742" s="65"/>
      <c r="M742" s="162"/>
      <c r="P742" s="164"/>
      <c r="Q742" s="165"/>
      <c r="R742" s="65"/>
      <c r="S742" s="65"/>
      <c r="T742" s="65"/>
      <c r="U742" s="13"/>
      <c r="V742" s="165"/>
      <c r="W742" s="165"/>
      <c r="X742" s="165"/>
      <c r="Y742" s="166"/>
      <c r="Z742" s="166"/>
      <c r="AA742" s="166"/>
      <c r="AB742" s="166"/>
      <c r="AC742" s="166"/>
      <c r="AD742" s="166"/>
      <c r="AE742" s="166"/>
      <c r="AF742" s="166"/>
      <c r="AG742" s="166"/>
      <c r="AH742" s="166"/>
      <c r="AI742" s="166"/>
    </row>
    <row r="743" spans="1:35" ht="15.750000" customHeight="1">
      <c r="A743" s="156"/>
      <c r="B743" s="170"/>
      <c r="C743" s="204"/>
      <c r="D743" s="157"/>
      <c r="E743" s="158"/>
      <c r="F743" s="158"/>
      <c r="G743" s="159"/>
      <c r="H743" s="171"/>
      <c r="I743" s="162"/>
      <c r="J743" s="65"/>
      <c r="K743" s="162"/>
      <c r="L743" s="65"/>
      <c r="M743" s="162"/>
      <c r="N743" s="162"/>
      <c r="O743" s="163"/>
      <c r="P743" s="167"/>
      <c r="Q743" s="168"/>
      <c r="R743" s="181"/>
      <c r="S743" s="65"/>
      <c r="T743" s="65"/>
      <c r="U743" s="13"/>
      <c r="V743" s="165"/>
      <c r="W743" s="165"/>
      <c r="X743" s="165"/>
      <c r="Y743" s="166"/>
      <c r="Z743" s="166"/>
      <c r="AA743" s="166"/>
      <c r="AB743" s="166"/>
      <c r="AC743" s="166"/>
      <c r="AD743" s="166"/>
      <c r="AE743" s="166"/>
      <c r="AF743" s="166"/>
      <c r="AG743" s="166"/>
      <c r="AH743" s="166"/>
      <c r="AI743" s="166"/>
    </row>
    <row r="744" spans="1:35" ht="15.750000" customHeight="1">
      <c r="B744" s="153"/>
      <c r="I744" s="65"/>
      <c r="J744" s="65"/>
      <c r="K744" s="65"/>
      <c r="L744" s="65"/>
      <c r="M744" s="65"/>
      <c r="P744" s="164"/>
      <c r="Q744" s="165"/>
      <c r="R744" s="65"/>
      <c r="S744" s="65"/>
      <c r="T744" s="65"/>
      <c r="U744" s="13"/>
      <c r="V744" s="165"/>
      <c r="W744" s="165"/>
      <c r="X744" s="165"/>
      <c r="Y744" s="166"/>
      <c r="Z744" s="166"/>
      <c r="AA744" s="166"/>
      <c r="AB744" s="166"/>
      <c r="AC744" s="166"/>
      <c r="AD744" s="166"/>
      <c r="AE744" s="166"/>
      <c r="AF744" s="166"/>
      <c r="AG744" s="166"/>
      <c r="AH744" s="166"/>
      <c r="AI744" s="166"/>
    </row>
    <row r="745" spans="1:35" ht="15.750000" customHeight="1">
      <c r="B745" s="153"/>
      <c r="I745" s="65"/>
      <c r="J745" s="65"/>
      <c r="K745" s="65"/>
      <c r="L745" s="65"/>
      <c r="M745" s="65"/>
      <c r="P745" s="167"/>
      <c r="Q745" s="168"/>
      <c r="R745" s="175"/>
      <c r="S745" s="65"/>
      <c r="T745" s="65"/>
      <c r="U745" s="13"/>
      <c r="V745" s="165"/>
      <c r="W745" s="165"/>
      <c r="X745" s="165"/>
      <c r="Y745" s="166"/>
      <c r="Z745" s="166"/>
      <c r="AA745" s="166"/>
      <c r="AB745" s="166"/>
      <c r="AC745" s="166"/>
      <c r="AD745" s="166"/>
      <c r="AE745" s="166"/>
      <c r="AF745" s="166"/>
      <c r="AG745" s="166"/>
      <c r="AH745" s="166"/>
      <c r="AI745" s="166"/>
    </row>
    <row r="746" spans="1:35" ht="15.750000" customHeight="1">
      <c r="B746" s="153"/>
      <c r="I746" s="65"/>
      <c r="J746" s="65"/>
      <c r="K746" s="65"/>
      <c r="L746" s="65"/>
      <c r="M746" s="65"/>
      <c r="P746" s="164"/>
      <c r="Q746" s="165"/>
      <c r="R746" s="65"/>
      <c r="S746" s="65"/>
      <c r="T746" s="65"/>
      <c r="U746" s="13"/>
      <c r="V746" s="165"/>
      <c r="W746" s="165"/>
      <c r="X746" s="165"/>
      <c r="Y746" s="166"/>
      <c r="Z746" s="166"/>
      <c r="AA746" s="166"/>
      <c r="AB746" s="166"/>
      <c r="AC746" s="166"/>
      <c r="AD746" s="166"/>
      <c r="AE746" s="166"/>
      <c r="AF746" s="166"/>
      <c r="AG746" s="166"/>
      <c r="AH746" s="166"/>
      <c r="AI746" s="166"/>
    </row>
    <row r="747" spans="1:35" ht="15.750000" customHeight="1">
      <c r="B747" s="153"/>
      <c r="I747" s="169"/>
      <c r="J747" s="65"/>
      <c r="K747" s="65"/>
      <c r="L747" s="65"/>
      <c r="M747" s="65"/>
      <c r="P747" s="167"/>
      <c r="Q747" s="168"/>
      <c r="R747" s="175"/>
      <c r="S747" s="65"/>
      <c r="T747" s="65"/>
      <c r="U747" s="13"/>
      <c r="V747" s="165"/>
      <c r="W747" s="165"/>
      <c r="X747" s="165"/>
      <c r="Y747" s="166"/>
      <c r="Z747" s="166"/>
      <c r="AA747" s="166"/>
      <c r="AB747" s="166"/>
      <c r="AC747" s="166"/>
      <c r="AD747" s="166"/>
      <c r="AE747" s="166"/>
      <c r="AF747" s="166"/>
      <c r="AG747" s="166"/>
      <c r="AH747" s="166"/>
      <c r="AI747" s="166"/>
    </row>
    <row r="748" spans="1:35" ht="15.750000" customHeight="1">
      <c r="A748" s="156"/>
      <c r="B748" s="170"/>
      <c r="C748" s="177"/>
      <c r="D748" s="177"/>
      <c r="E748" s="158"/>
      <c r="F748" s="158"/>
      <c r="G748" s="159"/>
      <c r="H748" s="160"/>
      <c r="I748" s="162"/>
      <c r="J748" s="65"/>
      <c r="K748" s="162"/>
      <c r="L748" s="65"/>
      <c r="M748" s="162"/>
      <c r="N748" s="162"/>
      <c r="O748" s="163"/>
      <c r="P748" s="164"/>
      <c r="Q748" s="165"/>
      <c r="R748" s="188"/>
      <c r="S748" s="65"/>
      <c r="T748" s="65"/>
      <c r="U748" s="13"/>
      <c r="V748" s="165"/>
      <c r="W748" s="165"/>
      <c r="X748" s="165"/>
      <c r="Y748" s="166"/>
      <c r="Z748" s="166"/>
      <c r="AA748" s="166"/>
      <c r="AB748" s="166"/>
      <c r="AC748" s="166"/>
      <c r="AD748" s="166"/>
      <c r="AE748" s="166"/>
      <c r="AF748" s="166"/>
      <c r="AG748" s="166"/>
      <c r="AH748" s="166"/>
      <c r="AI748" s="166"/>
    </row>
    <row r="749" spans="1:35" ht="15.750000" customHeight="1">
      <c r="B749" s="170"/>
      <c r="I749" s="162"/>
      <c r="J749" s="65"/>
      <c r="K749" s="162"/>
      <c r="L749" s="65"/>
      <c r="M749" s="162"/>
      <c r="P749" s="167"/>
      <c r="Q749" s="168"/>
      <c r="R749" s="175"/>
      <c r="S749" s="65"/>
      <c r="T749" s="65"/>
      <c r="U749" s="13"/>
      <c r="V749" s="165"/>
      <c r="W749" s="165"/>
      <c r="X749" s="165"/>
      <c r="Y749" s="166"/>
      <c r="Z749" s="166"/>
      <c r="AA749" s="166"/>
      <c r="AB749" s="166"/>
      <c r="AC749" s="166"/>
      <c r="AD749" s="166"/>
      <c r="AE749" s="166"/>
      <c r="AF749" s="166"/>
      <c r="AG749" s="166"/>
      <c r="AH749" s="166"/>
      <c r="AI749" s="166"/>
    </row>
    <row r="750" spans="1:35" ht="15.750000" customHeight="1">
      <c r="B750" s="153"/>
      <c r="I750" s="65"/>
      <c r="J750" s="65"/>
      <c r="K750" s="65"/>
      <c r="L750" s="65"/>
      <c r="M750" s="65"/>
      <c r="P750" s="164"/>
      <c r="Q750" s="165"/>
      <c r="R750" s="65"/>
      <c r="S750" s="65"/>
      <c r="T750" s="65"/>
      <c r="U750" s="13"/>
      <c r="V750" s="165"/>
      <c r="W750" s="165"/>
      <c r="X750" s="165"/>
      <c r="Y750" s="166"/>
      <c r="Z750" s="166"/>
      <c r="AA750" s="166"/>
      <c r="AB750" s="166"/>
      <c r="AC750" s="166"/>
      <c r="AD750" s="166"/>
      <c r="AE750" s="166"/>
      <c r="AF750" s="166"/>
      <c r="AG750" s="166"/>
      <c r="AH750" s="166"/>
      <c r="AI750" s="166"/>
    </row>
    <row r="751" spans="1:35" ht="15.750000" customHeight="1">
      <c r="B751" s="153"/>
      <c r="I751" s="65"/>
      <c r="J751" s="65"/>
      <c r="K751" s="65"/>
      <c r="L751" s="65"/>
      <c r="M751" s="65"/>
      <c r="P751" s="167"/>
      <c r="Q751" s="168"/>
      <c r="R751" s="175"/>
      <c r="S751" s="65"/>
      <c r="T751" s="65"/>
      <c r="U751" s="13"/>
      <c r="V751" s="165"/>
      <c r="W751" s="165"/>
      <c r="X751" s="165"/>
      <c r="Y751" s="166"/>
      <c r="Z751" s="166"/>
      <c r="AA751" s="166"/>
      <c r="AB751" s="166"/>
      <c r="AC751" s="166"/>
      <c r="AD751" s="166"/>
      <c r="AE751" s="166"/>
      <c r="AF751" s="166"/>
      <c r="AG751" s="166"/>
      <c r="AH751" s="166"/>
      <c r="AI751" s="166"/>
    </row>
    <row r="752" spans="1:35" ht="15.750000" customHeight="1">
      <c r="B752" s="153"/>
      <c r="I752" s="169"/>
      <c r="J752" s="65"/>
      <c r="K752" s="65"/>
      <c r="L752" s="65"/>
      <c r="M752" s="65"/>
      <c r="P752" s="164"/>
      <c r="Q752" s="165"/>
      <c r="R752" s="65"/>
      <c r="S752" s="65"/>
      <c r="T752" s="65"/>
      <c r="U752" s="13"/>
      <c r="V752" s="165"/>
      <c r="W752" s="165"/>
      <c r="X752" s="165"/>
      <c r="Y752" s="166"/>
      <c r="Z752" s="166"/>
      <c r="AA752" s="166"/>
      <c r="AB752" s="166"/>
      <c r="AC752" s="166"/>
      <c r="AD752" s="166"/>
      <c r="AE752" s="166"/>
      <c r="AF752" s="166"/>
      <c r="AG752" s="166"/>
      <c r="AH752" s="166"/>
      <c r="AI752" s="166"/>
    </row>
    <row r="753" spans="1:35" ht="15.750000" customHeight="1">
      <c r="A753" s="156"/>
      <c r="B753" s="170"/>
      <c r="C753" s="204"/>
      <c r="D753" s="157"/>
      <c r="E753" s="158"/>
      <c r="F753" s="158"/>
      <c r="G753" s="159"/>
      <c r="H753" s="171"/>
      <c r="I753" s="162"/>
      <c r="J753" s="65"/>
      <c r="K753" s="162"/>
      <c r="L753" s="65"/>
      <c r="M753" s="162"/>
      <c r="N753" s="162"/>
      <c r="O753" s="163"/>
      <c r="P753" s="167"/>
      <c r="Q753" s="168"/>
      <c r="R753" s="181"/>
      <c r="S753" s="65"/>
      <c r="T753" s="65"/>
      <c r="U753" s="13"/>
      <c r="V753" s="165"/>
      <c r="W753" s="165"/>
      <c r="X753" s="165"/>
      <c r="Y753" s="166"/>
      <c r="Z753" s="166"/>
      <c r="AA753" s="166"/>
      <c r="AB753" s="166"/>
      <c r="AC753" s="166"/>
      <c r="AD753" s="166"/>
      <c r="AE753" s="166"/>
      <c r="AF753" s="166"/>
      <c r="AG753" s="166"/>
      <c r="AH753" s="166"/>
      <c r="AI753" s="166"/>
    </row>
    <row r="754" spans="1:35" ht="15.750000" customHeight="1">
      <c r="B754" s="170"/>
      <c r="I754" s="162"/>
      <c r="J754" s="65"/>
      <c r="K754" s="162"/>
      <c r="L754" s="65"/>
      <c r="M754" s="162"/>
      <c r="P754" s="164"/>
      <c r="Q754" s="165"/>
      <c r="R754" s="65"/>
      <c r="S754" s="65"/>
      <c r="T754" s="65"/>
      <c r="U754" s="13"/>
      <c r="V754" s="165"/>
      <c r="W754" s="165"/>
      <c r="X754" s="165"/>
      <c r="Y754" s="166"/>
      <c r="Z754" s="166"/>
      <c r="AA754" s="166"/>
      <c r="AB754" s="166"/>
      <c r="AC754" s="166"/>
      <c r="AD754" s="166"/>
      <c r="AE754" s="166"/>
      <c r="AF754" s="166"/>
      <c r="AG754" s="166"/>
      <c r="AH754" s="166"/>
      <c r="AI754" s="166"/>
    </row>
    <row r="755" spans="1:35" ht="15.750000" customHeight="1">
      <c r="B755" s="170"/>
      <c r="I755" s="162"/>
      <c r="J755" s="65"/>
      <c r="K755" s="162"/>
      <c r="L755" s="65"/>
      <c r="M755" s="162"/>
      <c r="P755" s="167"/>
      <c r="Q755" s="168"/>
      <c r="R755" s="175"/>
      <c r="S755" s="65"/>
      <c r="T755" s="65"/>
      <c r="U755" s="13"/>
      <c r="V755" s="165"/>
      <c r="W755" s="165"/>
      <c r="X755" s="165"/>
      <c r="Y755" s="166"/>
      <c r="Z755" s="166"/>
      <c r="AA755" s="166"/>
      <c r="AB755" s="166"/>
      <c r="AC755" s="166"/>
      <c r="AD755" s="166"/>
      <c r="AE755" s="166"/>
      <c r="AF755" s="166"/>
      <c r="AG755" s="166"/>
      <c r="AH755" s="166"/>
      <c r="AI755" s="166"/>
    </row>
    <row r="756" spans="1:35" ht="15.750000" customHeight="1">
      <c r="B756" s="170"/>
      <c r="I756" s="162"/>
      <c r="J756" s="65"/>
      <c r="K756" s="162"/>
      <c r="L756" s="65"/>
      <c r="M756" s="162"/>
      <c r="P756" s="164"/>
      <c r="Q756" s="165"/>
      <c r="R756" s="65"/>
      <c r="S756" s="65"/>
      <c r="T756" s="65"/>
      <c r="U756" s="13"/>
      <c r="V756" s="165"/>
      <c r="W756" s="165"/>
      <c r="X756" s="165"/>
      <c r="Y756" s="166"/>
      <c r="Z756" s="166"/>
      <c r="AA756" s="166"/>
      <c r="AB756" s="166"/>
      <c r="AC756" s="166"/>
      <c r="AD756" s="166"/>
      <c r="AE756" s="166"/>
      <c r="AF756" s="166"/>
      <c r="AG756" s="166"/>
      <c r="AH756" s="166"/>
      <c r="AI756" s="166"/>
    </row>
    <row r="757" spans="1:35" ht="15.750000" customHeight="1">
      <c r="B757" s="153"/>
      <c r="I757" s="169"/>
      <c r="J757" s="65"/>
      <c r="K757" s="65"/>
      <c r="L757" s="65"/>
      <c r="M757" s="65"/>
      <c r="P757" s="167"/>
      <c r="Q757" s="168"/>
      <c r="R757" s="175"/>
      <c r="S757" s="65"/>
      <c r="T757" s="65"/>
      <c r="U757" s="13"/>
      <c r="V757" s="165"/>
      <c r="W757" s="165"/>
      <c r="X757" s="165"/>
      <c r="Y757" s="166"/>
      <c r="Z757" s="166"/>
      <c r="AA757" s="166"/>
      <c r="AB757" s="166"/>
      <c r="AC757" s="166"/>
      <c r="AD757" s="166"/>
      <c r="AE757" s="166"/>
      <c r="AF757" s="166"/>
      <c r="AG757" s="166"/>
      <c r="AH757" s="166"/>
      <c r="AI757" s="166"/>
    </row>
    <row r="758" spans="1:35" ht="15.750000" customHeight="1">
      <c r="A758" s="156"/>
      <c r="B758" s="170"/>
      <c r="C758" s="177"/>
      <c r="D758" s="177"/>
      <c r="E758" s="158"/>
      <c r="F758" s="158"/>
      <c r="G758" s="159"/>
      <c r="H758" s="160"/>
      <c r="I758" s="162"/>
      <c r="J758" s="65"/>
      <c r="K758" s="162"/>
      <c r="L758" s="65"/>
      <c r="M758" s="162"/>
      <c r="N758" s="162"/>
      <c r="O758" s="163"/>
      <c r="P758" s="164"/>
      <c r="Q758" s="165"/>
      <c r="R758" s="188"/>
      <c r="S758" s="65"/>
      <c r="T758" s="65"/>
      <c r="U758" s="13"/>
      <c r="V758" s="165"/>
      <c r="W758" s="165"/>
      <c r="X758" s="165"/>
      <c r="Y758" s="166"/>
      <c r="Z758" s="166"/>
      <c r="AA758" s="166"/>
      <c r="AB758" s="166"/>
      <c r="AC758" s="166"/>
      <c r="AD758" s="166"/>
      <c r="AE758" s="166"/>
      <c r="AF758" s="166"/>
      <c r="AG758" s="166"/>
      <c r="AH758" s="166"/>
      <c r="AI758" s="166"/>
    </row>
    <row r="759" spans="1:35" ht="15.750000" customHeight="1">
      <c r="B759" s="170"/>
      <c r="I759" s="162"/>
      <c r="J759" s="65"/>
      <c r="K759" s="162"/>
      <c r="L759" s="65"/>
      <c r="M759" s="162"/>
      <c r="P759" s="167"/>
      <c r="Q759" s="168"/>
      <c r="R759" s="175"/>
      <c r="S759" s="65"/>
      <c r="T759" s="65"/>
      <c r="U759" s="13"/>
      <c r="V759" s="165"/>
      <c r="W759" s="165"/>
      <c r="X759" s="165"/>
      <c r="Y759" s="166"/>
      <c r="Z759" s="166"/>
      <c r="AA759" s="166"/>
      <c r="AB759" s="166"/>
      <c r="AC759" s="166"/>
      <c r="AD759" s="166"/>
      <c r="AE759" s="166"/>
      <c r="AF759" s="166"/>
      <c r="AG759" s="166"/>
      <c r="AH759" s="166"/>
      <c r="AI759" s="166"/>
    </row>
    <row r="760" spans="1:35" ht="15.750000" customHeight="1">
      <c r="B760" s="153"/>
      <c r="I760" s="65"/>
      <c r="J760" s="65"/>
      <c r="K760" s="65"/>
      <c r="L760" s="65"/>
      <c r="M760" s="65"/>
      <c r="P760" s="164"/>
      <c r="Q760" s="165"/>
      <c r="R760" s="65"/>
      <c r="S760" s="65"/>
      <c r="T760" s="65"/>
      <c r="U760" s="13"/>
      <c r="V760" s="165"/>
      <c r="W760" s="165"/>
      <c r="X760" s="165"/>
      <c r="Y760" s="166"/>
      <c r="Z760" s="166"/>
      <c r="AA760" s="166"/>
      <c r="AB760" s="166"/>
      <c r="AC760" s="166"/>
      <c r="AD760" s="166"/>
      <c r="AE760" s="166"/>
      <c r="AF760" s="166"/>
      <c r="AG760" s="166"/>
      <c r="AH760" s="166"/>
      <c r="AI760" s="166"/>
    </row>
    <row r="761" spans="1:35" ht="15.750000" customHeight="1">
      <c r="B761" s="153"/>
      <c r="I761" s="65"/>
      <c r="J761" s="65"/>
      <c r="K761" s="65"/>
      <c r="L761" s="65"/>
      <c r="M761" s="65"/>
      <c r="P761" s="167"/>
      <c r="Q761" s="168"/>
      <c r="R761" s="175"/>
      <c r="S761" s="65"/>
      <c r="T761" s="65"/>
      <c r="U761" s="13"/>
      <c r="V761" s="165"/>
      <c r="W761" s="165"/>
      <c r="X761" s="165"/>
      <c r="Y761" s="166"/>
      <c r="Z761" s="166"/>
      <c r="AA761" s="166"/>
      <c r="AB761" s="166"/>
      <c r="AC761" s="166"/>
      <c r="AD761" s="166"/>
      <c r="AE761" s="166"/>
      <c r="AF761" s="166"/>
      <c r="AG761" s="166"/>
      <c r="AH761" s="166"/>
      <c r="AI761" s="166"/>
    </row>
    <row r="762" spans="1:35" ht="15.750000" customHeight="1">
      <c r="B762" s="153"/>
      <c r="I762" s="169"/>
      <c r="J762" s="65"/>
      <c r="K762" s="65"/>
      <c r="L762" s="65"/>
      <c r="M762" s="65"/>
      <c r="P762" s="164"/>
      <c r="Q762" s="165"/>
      <c r="R762" s="65"/>
      <c r="S762" s="65"/>
      <c r="T762" s="65"/>
      <c r="U762" s="13"/>
      <c r="V762" s="165"/>
      <c r="W762" s="165"/>
      <c r="X762" s="165"/>
      <c r="Y762" s="166"/>
      <c r="Z762" s="166"/>
      <c r="AA762" s="166"/>
      <c r="AB762" s="166"/>
      <c r="AC762" s="166"/>
      <c r="AD762" s="166"/>
      <c r="AE762" s="166"/>
      <c r="AF762" s="166"/>
      <c r="AG762" s="166"/>
      <c r="AH762" s="166"/>
      <c r="AI762" s="166"/>
    </row>
    <row r="763" spans="1:35" ht="15.750000" customHeight="1">
      <c r="A763" s="156"/>
      <c r="B763" s="170"/>
      <c r="C763" s="204"/>
      <c r="D763" s="157"/>
      <c r="E763" s="158"/>
      <c r="F763" s="158"/>
      <c r="G763" s="159"/>
      <c r="H763" s="171"/>
      <c r="I763" s="162"/>
      <c r="J763" s="65"/>
      <c r="K763" s="162"/>
      <c r="L763" s="65"/>
      <c r="M763" s="162"/>
      <c r="N763" s="162"/>
      <c r="O763" s="163"/>
      <c r="P763" s="167"/>
      <c r="Q763" s="168"/>
      <c r="R763" s="181"/>
      <c r="S763" s="65"/>
      <c r="T763" s="65"/>
      <c r="U763" s="13"/>
      <c r="V763" s="165"/>
      <c r="W763" s="165"/>
      <c r="X763" s="165"/>
      <c r="Y763" s="166"/>
      <c r="Z763" s="166"/>
      <c r="AA763" s="166"/>
      <c r="AB763" s="166"/>
      <c r="AC763" s="166"/>
      <c r="AD763" s="166"/>
      <c r="AE763" s="166"/>
      <c r="AF763" s="166"/>
      <c r="AG763" s="166"/>
      <c r="AH763" s="166"/>
      <c r="AI763" s="166"/>
    </row>
    <row r="764" spans="1:35" ht="15.750000" customHeight="1">
      <c r="B764" s="170"/>
      <c r="I764" s="162"/>
      <c r="J764" s="65"/>
      <c r="K764" s="162"/>
      <c r="L764" s="65"/>
      <c r="M764" s="162"/>
      <c r="P764" s="164"/>
      <c r="Q764" s="165"/>
      <c r="R764" s="65"/>
      <c r="S764" s="65"/>
      <c r="T764" s="65"/>
      <c r="U764" s="13"/>
      <c r="V764" s="165"/>
      <c r="W764" s="165"/>
      <c r="X764" s="165"/>
      <c r="Y764" s="166"/>
      <c r="Z764" s="166"/>
      <c r="AA764" s="166"/>
      <c r="AB764" s="166"/>
      <c r="AC764" s="166"/>
      <c r="AD764" s="166"/>
      <c r="AE764" s="166"/>
      <c r="AF764" s="166"/>
      <c r="AG764" s="166"/>
      <c r="AH764" s="166"/>
      <c r="AI764" s="166"/>
    </row>
    <row r="765" spans="1:35" ht="15.750000" customHeight="1">
      <c r="B765" s="153"/>
      <c r="I765" s="65"/>
      <c r="J765" s="65"/>
      <c r="K765" s="65"/>
      <c r="L765" s="65"/>
      <c r="M765" s="65"/>
      <c r="P765" s="167"/>
      <c r="Q765" s="168"/>
      <c r="R765" s="175"/>
      <c r="S765" s="65"/>
      <c r="T765" s="65"/>
      <c r="U765" s="13"/>
      <c r="V765" s="165"/>
      <c r="W765" s="165"/>
      <c r="X765" s="165"/>
      <c r="Y765" s="166"/>
      <c r="Z765" s="166"/>
      <c r="AA765" s="166"/>
      <c r="AB765" s="166"/>
      <c r="AC765" s="166"/>
      <c r="AD765" s="166"/>
      <c r="AE765" s="166"/>
      <c r="AF765" s="166"/>
      <c r="AG765" s="166"/>
      <c r="AH765" s="166"/>
      <c r="AI765" s="166"/>
    </row>
    <row r="766" spans="1:35" ht="15.750000" customHeight="1">
      <c r="B766" s="153"/>
      <c r="I766" s="65"/>
      <c r="J766" s="65"/>
      <c r="K766" s="65"/>
      <c r="L766" s="65"/>
      <c r="M766" s="65"/>
      <c r="P766" s="164"/>
      <c r="Q766" s="165"/>
      <c r="R766" s="65"/>
      <c r="S766" s="65"/>
      <c r="T766" s="65"/>
      <c r="U766" s="13"/>
      <c r="V766" s="165"/>
      <c r="W766" s="165"/>
      <c r="X766" s="165"/>
      <c r="Y766" s="166"/>
      <c r="Z766" s="166"/>
      <c r="AA766" s="166"/>
      <c r="AB766" s="166"/>
      <c r="AC766" s="166"/>
      <c r="AD766" s="166"/>
      <c r="AE766" s="166"/>
      <c r="AF766" s="166"/>
      <c r="AG766" s="166"/>
      <c r="AH766" s="166"/>
      <c r="AI766" s="166"/>
    </row>
    <row r="767" spans="1:35" ht="15.750000" customHeight="1">
      <c r="B767" s="153"/>
      <c r="I767" s="169"/>
      <c r="J767" s="65"/>
      <c r="K767" s="65"/>
      <c r="L767" s="65"/>
      <c r="M767" s="65"/>
      <c r="P767" s="167"/>
      <c r="Q767" s="168"/>
      <c r="R767" s="175"/>
      <c r="S767" s="65"/>
      <c r="T767" s="65"/>
      <c r="U767" s="13"/>
      <c r="V767" s="165"/>
      <c r="W767" s="165"/>
      <c r="X767" s="165"/>
      <c r="Y767" s="166"/>
      <c r="Z767" s="166"/>
      <c r="AA767" s="166"/>
      <c r="AB767" s="166"/>
      <c r="AC767" s="166"/>
      <c r="AD767" s="166"/>
      <c r="AE767" s="166"/>
      <c r="AF767" s="166"/>
      <c r="AG767" s="166"/>
      <c r="AH767" s="166"/>
      <c r="AI767" s="166"/>
    </row>
    <row r="768" spans="1:35" ht="15.750000" customHeight="1">
      <c r="A768" s="156"/>
      <c r="B768" s="170"/>
      <c r="C768" s="177"/>
      <c r="D768" s="177"/>
      <c r="E768" s="158"/>
      <c r="F768" s="158"/>
      <c r="G768" s="159"/>
      <c r="H768" s="160"/>
      <c r="I768" s="162"/>
      <c r="J768" s="65"/>
      <c r="K768" s="162"/>
      <c r="L768" s="65"/>
      <c r="M768" s="162"/>
      <c r="N768" s="162"/>
      <c r="O768" s="163"/>
      <c r="P768" s="164"/>
      <c r="Q768" s="165"/>
      <c r="R768" s="188"/>
      <c r="S768" s="65"/>
      <c r="T768" s="65"/>
      <c r="U768" s="13"/>
      <c r="V768" s="165"/>
      <c r="W768" s="165"/>
      <c r="X768" s="165"/>
      <c r="Y768" s="166"/>
      <c r="Z768" s="166"/>
      <c r="AA768" s="166"/>
      <c r="AB768" s="166"/>
      <c r="AC768" s="166"/>
      <c r="AD768" s="166"/>
      <c r="AE768" s="166"/>
      <c r="AF768" s="166"/>
      <c r="AG768" s="166"/>
      <c r="AH768" s="166"/>
      <c r="AI768" s="166"/>
    </row>
    <row r="769" spans="1:35" ht="15.750000" customHeight="1">
      <c r="B769" s="170"/>
      <c r="I769" s="162"/>
      <c r="J769" s="65"/>
      <c r="K769" s="162"/>
      <c r="L769" s="65"/>
      <c r="M769" s="162"/>
      <c r="P769" s="167"/>
      <c r="Q769" s="168"/>
      <c r="R769" s="175"/>
      <c r="S769" s="65"/>
      <c r="T769" s="65"/>
      <c r="U769" s="13"/>
      <c r="V769" s="165"/>
      <c r="W769" s="165"/>
      <c r="X769" s="165"/>
      <c r="Y769" s="166"/>
      <c r="Z769" s="166"/>
      <c r="AA769" s="166"/>
      <c r="AB769" s="166"/>
      <c r="AC769" s="166"/>
      <c r="AD769" s="166"/>
      <c r="AE769" s="166"/>
      <c r="AF769" s="166"/>
      <c r="AG769" s="166"/>
      <c r="AH769" s="166"/>
      <c r="AI769" s="166"/>
    </row>
    <row r="770" spans="1:35" ht="15.750000" customHeight="1">
      <c r="B770" s="153"/>
      <c r="I770" s="65"/>
      <c r="J770" s="65"/>
      <c r="K770" s="65"/>
      <c r="L770" s="65"/>
      <c r="M770" s="65"/>
      <c r="P770" s="164"/>
      <c r="Q770" s="165"/>
      <c r="R770" s="65"/>
      <c r="S770" s="65"/>
      <c r="T770" s="65"/>
      <c r="U770" s="13"/>
      <c r="V770" s="165"/>
      <c r="W770" s="165"/>
      <c r="X770" s="165"/>
      <c r="Y770" s="166"/>
      <c r="Z770" s="166"/>
      <c r="AA770" s="166"/>
      <c r="AB770" s="166"/>
      <c r="AC770" s="166"/>
      <c r="AD770" s="166"/>
      <c r="AE770" s="166"/>
      <c r="AF770" s="166"/>
      <c r="AG770" s="166"/>
      <c r="AH770" s="166"/>
      <c r="AI770" s="166"/>
    </row>
    <row r="771" spans="1:35" ht="15.750000" customHeight="1">
      <c r="B771" s="153"/>
      <c r="I771" s="65"/>
      <c r="J771" s="65"/>
      <c r="K771" s="65"/>
      <c r="L771" s="65"/>
      <c r="M771" s="65"/>
      <c r="P771" s="167"/>
      <c r="Q771" s="168"/>
      <c r="R771" s="175"/>
      <c r="S771" s="65"/>
      <c r="T771" s="65"/>
      <c r="U771" s="13"/>
      <c r="V771" s="165"/>
      <c r="W771" s="165"/>
      <c r="X771" s="165"/>
      <c r="Y771" s="166"/>
      <c r="Z771" s="166"/>
      <c r="AA771" s="166"/>
      <c r="AB771" s="166"/>
      <c r="AC771" s="166"/>
      <c r="AD771" s="166"/>
      <c r="AE771" s="166"/>
      <c r="AF771" s="166"/>
      <c r="AG771" s="166"/>
      <c r="AH771" s="166"/>
      <c r="AI771" s="166"/>
    </row>
    <row r="772" spans="1:35" ht="15.750000" customHeight="1">
      <c r="B772" s="153"/>
      <c r="I772" s="169"/>
      <c r="J772" s="65"/>
      <c r="K772" s="65"/>
      <c r="L772" s="65"/>
      <c r="M772" s="65"/>
      <c r="P772" s="164"/>
      <c r="Q772" s="165"/>
      <c r="R772" s="65"/>
      <c r="S772" s="65"/>
      <c r="T772" s="65"/>
      <c r="U772" s="13"/>
      <c r="V772" s="165"/>
      <c r="W772" s="165"/>
      <c r="X772" s="165"/>
      <c r="Y772" s="166"/>
      <c r="Z772" s="166"/>
      <c r="AA772" s="166"/>
      <c r="AB772" s="166"/>
      <c r="AC772" s="166"/>
      <c r="AD772" s="166"/>
      <c r="AE772" s="166"/>
      <c r="AF772" s="166"/>
      <c r="AG772" s="166"/>
      <c r="AH772" s="166"/>
      <c r="AI772" s="166"/>
    </row>
    <row r="773" spans="1:35" ht="15.750000" customHeight="1">
      <c r="A773" s="156"/>
      <c r="B773" s="170"/>
      <c r="C773" s="204"/>
      <c r="D773" s="157"/>
      <c r="E773" s="158"/>
      <c r="F773" s="158"/>
      <c r="G773" s="159"/>
      <c r="H773" s="171"/>
      <c r="I773" s="162"/>
      <c r="J773" s="65"/>
      <c r="K773" s="162"/>
      <c r="L773" s="65"/>
      <c r="M773" s="162"/>
      <c r="N773" s="162"/>
      <c r="O773" s="163"/>
      <c r="P773" s="167"/>
      <c r="Q773" s="168"/>
      <c r="R773" s="181"/>
      <c r="S773" s="65"/>
      <c r="T773" s="65"/>
      <c r="U773" s="13"/>
      <c r="V773" s="165"/>
      <c r="W773" s="165"/>
      <c r="X773" s="165"/>
      <c r="Y773" s="166"/>
      <c r="Z773" s="166"/>
      <c r="AA773" s="166"/>
      <c r="AB773" s="166"/>
      <c r="AC773" s="166"/>
      <c r="AD773" s="166"/>
      <c r="AE773" s="166"/>
      <c r="AF773" s="166"/>
      <c r="AG773" s="166"/>
      <c r="AH773" s="166"/>
      <c r="AI773" s="166"/>
    </row>
    <row r="774" spans="1:35" ht="15.750000" customHeight="1">
      <c r="B774" s="170"/>
      <c r="I774" s="162"/>
      <c r="J774" s="65"/>
      <c r="K774" s="162"/>
      <c r="L774" s="65"/>
      <c r="M774" s="162"/>
      <c r="P774" s="164"/>
      <c r="Q774" s="165"/>
      <c r="R774" s="65"/>
      <c r="S774" s="65"/>
      <c r="T774" s="65"/>
      <c r="U774" s="13"/>
      <c r="V774" s="165"/>
      <c r="W774" s="165"/>
      <c r="X774" s="165"/>
      <c r="Y774" s="166"/>
      <c r="Z774" s="166"/>
      <c r="AA774" s="166"/>
      <c r="AB774" s="166"/>
      <c r="AC774" s="166"/>
      <c r="AD774" s="166"/>
      <c r="AE774" s="166"/>
      <c r="AF774" s="166"/>
      <c r="AG774" s="166"/>
      <c r="AH774" s="166"/>
      <c r="AI774" s="166"/>
    </row>
    <row r="775" spans="1:35" ht="15.750000" customHeight="1">
      <c r="B775" s="170"/>
      <c r="I775" s="162"/>
      <c r="J775" s="65"/>
      <c r="K775" s="162"/>
      <c r="L775" s="65"/>
      <c r="M775" s="162"/>
      <c r="P775" s="167"/>
      <c r="Q775" s="168"/>
      <c r="R775" s="175"/>
      <c r="S775" s="65"/>
      <c r="T775" s="65"/>
      <c r="U775" s="13"/>
      <c r="V775" s="165"/>
      <c r="W775" s="165"/>
      <c r="X775" s="165"/>
      <c r="Y775" s="166"/>
      <c r="Z775" s="166"/>
      <c r="AA775" s="166"/>
      <c r="AB775" s="166"/>
      <c r="AC775" s="166"/>
      <c r="AD775" s="166"/>
      <c r="AE775" s="166"/>
      <c r="AF775" s="166"/>
      <c r="AG775" s="166"/>
      <c r="AH775" s="166"/>
      <c r="AI775" s="166"/>
    </row>
    <row r="776" spans="1:35" ht="15.750000" customHeight="1">
      <c r="B776" s="153"/>
      <c r="I776" s="65"/>
      <c r="J776" s="65"/>
      <c r="K776" s="65"/>
      <c r="L776" s="65"/>
      <c r="M776" s="65"/>
      <c r="P776" s="164"/>
      <c r="Q776" s="165"/>
      <c r="R776" s="65"/>
      <c r="S776" s="65"/>
      <c r="T776" s="65"/>
      <c r="U776" s="13"/>
      <c r="V776" s="165"/>
      <c r="W776" s="165"/>
      <c r="X776" s="165"/>
      <c r="Y776" s="166"/>
      <c r="Z776" s="166"/>
      <c r="AA776" s="166"/>
      <c r="AB776" s="166"/>
      <c r="AC776" s="166"/>
      <c r="AD776" s="166"/>
      <c r="AE776" s="166"/>
      <c r="AF776" s="166"/>
      <c r="AG776" s="166"/>
      <c r="AH776" s="166"/>
      <c r="AI776" s="166"/>
    </row>
    <row r="777" spans="1:35" ht="15.750000" customHeight="1">
      <c r="B777" s="153"/>
      <c r="I777" s="169"/>
      <c r="J777" s="65"/>
      <c r="K777" s="65"/>
      <c r="L777" s="65"/>
      <c r="M777" s="65"/>
      <c r="P777" s="167"/>
      <c r="Q777" s="168"/>
      <c r="R777" s="175"/>
      <c r="S777" s="65"/>
      <c r="T777" s="65"/>
      <c r="U777" s="13"/>
      <c r="V777" s="165"/>
      <c r="W777" s="165"/>
      <c r="X777" s="165"/>
      <c r="Y777" s="166"/>
      <c r="Z777" s="166"/>
      <c r="AA777" s="166"/>
      <c r="AB777" s="166"/>
      <c r="AC777" s="166"/>
      <c r="AD777" s="166"/>
      <c r="AE777" s="166"/>
      <c r="AF777" s="166"/>
      <c r="AG777" s="166"/>
      <c r="AH777" s="166"/>
      <c r="AI777" s="166"/>
    </row>
    <row r="778" spans="1:35" ht="15.750000" customHeight="1">
      <c r="A778" s="156"/>
      <c r="B778" s="170"/>
      <c r="C778" s="177"/>
      <c r="D778" s="177"/>
      <c r="E778" s="158"/>
      <c r="F778" s="158"/>
      <c r="G778" s="159"/>
      <c r="H778" s="160"/>
      <c r="I778" s="162"/>
      <c r="J778" s="65"/>
      <c r="K778" s="162"/>
      <c r="L778" s="65"/>
      <c r="M778" s="162"/>
      <c r="N778" s="162"/>
      <c r="O778" s="163"/>
      <c r="P778" s="164"/>
      <c r="Q778" s="165"/>
      <c r="R778" s="188"/>
      <c r="S778" s="65"/>
      <c r="T778" s="65"/>
      <c r="U778" s="13"/>
      <c r="V778" s="165"/>
      <c r="W778" s="165"/>
      <c r="X778" s="165"/>
      <c r="Y778" s="166"/>
      <c r="Z778" s="166"/>
      <c r="AA778" s="166"/>
      <c r="AB778" s="166"/>
      <c r="AC778" s="166"/>
      <c r="AD778" s="166"/>
      <c r="AE778" s="166"/>
      <c r="AF778" s="166"/>
      <c r="AG778" s="166"/>
      <c r="AH778" s="166"/>
      <c r="AI778" s="166"/>
    </row>
    <row r="779" spans="1:35" ht="15.750000" customHeight="1">
      <c r="B779" s="170"/>
      <c r="I779" s="162"/>
      <c r="J779" s="65"/>
      <c r="K779" s="162"/>
      <c r="L779" s="65"/>
      <c r="M779" s="162"/>
      <c r="P779" s="167"/>
      <c r="Q779" s="168"/>
      <c r="R779" s="175"/>
      <c r="S779" s="65"/>
      <c r="T779" s="65"/>
      <c r="U779" s="13"/>
      <c r="V779" s="165"/>
      <c r="W779" s="165"/>
      <c r="X779" s="165"/>
      <c r="Y779" s="166"/>
      <c r="Z779" s="166"/>
      <c r="AA779" s="166"/>
      <c r="AB779" s="166"/>
      <c r="AC779" s="166"/>
      <c r="AD779" s="166"/>
      <c r="AE779" s="166"/>
      <c r="AF779" s="166"/>
      <c r="AG779" s="166"/>
      <c r="AH779" s="166"/>
      <c r="AI779" s="166"/>
    </row>
    <row r="780" spans="1:35" ht="15.750000" customHeight="1">
      <c r="B780" s="170"/>
      <c r="I780" s="162"/>
      <c r="J780" s="65"/>
      <c r="K780" s="162"/>
      <c r="L780" s="65"/>
      <c r="M780" s="162"/>
      <c r="P780" s="164"/>
      <c r="Q780" s="165"/>
      <c r="R780" s="65"/>
      <c r="S780" s="65"/>
      <c r="T780" s="65"/>
      <c r="U780" s="13"/>
      <c r="V780" s="165"/>
      <c r="W780" s="165"/>
      <c r="X780" s="165"/>
      <c r="Y780" s="166"/>
      <c r="Z780" s="166"/>
      <c r="AA780" s="166"/>
      <c r="AB780" s="166"/>
      <c r="AC780" s="166"/>
      <c r="AD780" s="166"/>
      <c r="AE780" s="166"/>
      <c r="AF780" s="166"/>
      <c r="AG780" s="166"/>
      <c r="AH780" s="166"/>
      <c r="AI780" s="166"/>
    </row>
    <row r="781" spans="1:35" ht="15.750000" customHeight="1">
      <c r="B781" s="170"/>
      <c r="I781" s="162"/>
      <c r="J781" s="65"/>
      <c r="K781" s="162"/>
      <c r="L781" s="65"/>
      <c r="M781" s="162"/>
      <c r="P781" s="167"/>
      <c r="Q781" s="168"/>
      <c r="R781" s="175"/>
      <c r="S781" s="65"/>
      <c r="T781" s="65"/>
      <c r="U781" s="13"/>
      <c r="V781" s="165"/>
      <c r="W781" s="165"/>
      <c r="X781" s="165"/>
      <c r="Y781" s="166"/>
      <c r="Z781" s="166"/>
      <c r="AA781" s="166"/>
      <c r="AB781" s="166"/>
      <c r="AC781" s="166"/>
      <c r="AD781" s="166"/>
      <c r="AE781" s="166"/>
      <c r="AF781" s="166"/>
      <c r="AG781" s="166"/>
      <c r="AH781" s="166"/>
      <c r="AI781" s="166"/>
    </row>
    <row r="782" spans="1:35" ht="15.750000" customHeight="1">
      <c r="B782" s="170"/>
      <c r="I782" s="220"/>
      <c r="J782" s="65"/>
      <c r="K782" s="162"/>
      <c r="L782" s="65"/>
      <c r="M782" s="162"/>
      <c r="P782" s="164"/>
      <c r="Q782" s="165"/>
      <c r="R782" s="65"/>
      <c r="S782" s="65"/>
      <c r="T782" s="65"/>
      <c r="U782" s="13"/>
      <c r="V782" s="165"/>
      <c r="W782" s="165"/>
      <c r="X782" s="165"/>
      <c r="Y782" s="166"/>
      <c r="Z782" s="166"/>
      <c r="AA782" s="166"/>
      <c r="AB782" s="166"/>
      <c r="AC782" s="166"/>
      <c r="AD782" s="166"/>
      <c r="AE782" s="166"/>
      <c r="AF782" s="166"/>
      <c r="AG782" s="166"/>
      <c r="AH782" s="166"/>
      <c r="AI782" s="166"/>
    </row>
    <row r="783" spans="1:35" ht="15.750000" customHeight="1">
      <c r="A783" s="156"/>
      <c r="B783" s="170"/>
      <c r="C783" s="204"/>
      <c r="D783" s="157"/>
      <c r="E783" s="158"/>
      <c r="F783" s="158"/>
      <c r="G783" s="159"/>
      <c r="H783" s="171"/>
      <c r="I783" s="162"/>
      <c r="J783" s="65"/>
      <c r="K783" s="162"/>
      <c r="L783" s="65"/>
      <c r="M783" s="162"/>
      <c r="N783" s="162"/>
      <c r="O783" s="163"/>
      <c r="P783" s="167"/>
      <c r="Q783" s="168"/>
      <c r="R783" s="181"/>
      <c r="S783" s="65"/>
      <c r="T783" s="65"/>
      <c r="U783" s="13"/>
      <c r="V783" s="165"/>
      <c r="W783" s="165"/>
      <c r="X783" s="165"/>
      <c r="Y783" s="166"/>
      <c r="Z783" s="166"/>
      <c r="AA783" s="166"/>
      <c r="AB783" s="166"/>
      <c r="AC783" s="166"/>
      <c r="AD783" s="166"/>
      <c r="AE783" s="166"/>
      <c r="AF783" s="166"/>
      <c r="AG783" s="166"/>
      <c r="AH783" s="166"/>
      <c r="AI783" s="166"/>
    </row>
    <row r="784" spans="1:35" ht="15.750000" customHeight="1">
      <c r="B784" s="170"/>
      <c r="I784" s="162"/>
      <c r="J784" s="65"/>
      <c r="K784" s="162"/>
      <c r="L784" s="65"/>
      <c r="M784" s="162"/>
      <c r="P784" s="164"/>
      <c r="Q784" s="165"/>
      <c r="R784" s="65"/>
      <c r="S784" s="65"/>
      <c r="T784" s="65"/>
      <c r="U784" s="13"/>
      <c r="V784" s="165"/>
      <c r="W784" s="165"/>
      <c r="X784" s="165"/>
      <c r="Y784" s="166"/>
      <c r="Z784" s="166"/>
      <c r="AA784" s="166"/>
      <c r="AB784" s="166"/>
      <c r="AC784" s="166"/>
      <c r="AD784" s="166"/>
      <c r="AE784" s="166"/>
      <c r="AF784" s="166"/>
      <c r="AG784" s="166"/>
      <c r="AH784" s="166"/>
      <c r="AI784" s="166"/>
    </row>
    <row r="785" spans="1:35" ht="15.750000" customHeight="1">
      <c r="B785" s="170"/>
      <c r="I785" s="162"/>
      <c r="J785" s="65"/>
      <c r="K785" s="162"/>
      <c r="L785" s="65"/>
      <c r="M785" s="162"/>
      <c r="P785" s="167"/>
      <c r="Q785" s="168"/>
      <c r="R785" s="175"/>
      <c r="S785" s="65"/>
      <c r="T785" s="65"/>
      <c r="U785" s="13"/>
      <c r="V785" s="165"/>
      <c r="W785" s="165"/>
      <c r="X785" s="165"/>
      <c r="Y785" s="166"/>
      <c r="Z785" s="166"/>
      <c r="AA785" s="166"/>
      <c r="AB785" s="166"/>
      <c r="AC785" s="166"/>
      <c r="AD785" s="166"/>
      <c r="AE785" s="166"/>
      <c r="AF785" s="166"/>
      <c r="AG785" s="166"/>
      <c r="AH785" s="166"/>
      <c r="AI785" s="166"/>
    </row>
    <row r="786" spans="1:35" ht="15.750000" customHeight="1">
      <c r="B786" s="153"/>
      <c r="I786" s="65"/>
      <c r="J786" s="65"/>
      <c r="K786" s="65"/>
      <c r="L786" s="65"/>
      <c r="M786" s="65"/>
      <c r="P786" s="164"/>
      <c r="Q786" s="165"/>
      <c r="R786" s="65"/>
      <c r="S786" s="65"/>
      <c r="T786" s="65"/>
      <c r="U786" s="13"/>
      <c r="V786" s="165"/>
      <c r="W786" s="165"/>
      <c r="X786" s="165"/>
      <c r="Y786" s="166"/>
      <c r="Z786" s="166"/>
      <c r="AA786" s="166"/>
      <c r="AB786" s="166"/>
      <c r="AC786" s="166"/>
      <c r="AD786" s="166"/>
      <c r="AE786" s="166"/>
      <c r="AF786" s="166"/>
      <c r="AG786" s="166"/>
      <c r="AH786" s="166"/>
      <c r="AI786" s="166"/>
    </row>
    <row r="787" spans="1:35" ht="15.750000" customHeight="1">
      <c r="B787" s="153"/>
      <c r="I787" s="169"/>
      <c r="J787" s="65"/>
      <c r="K787" s="65"/>
      <c r="L787" s="65"/>
      <c r="M787" s="65"/>
      <c r="P787" s="167"/>
      <c r="Q787" s="168"/>
      <c r="R787" s="175"/>
      <c r="S787" s="65"/>
      <c r="T787" s="65"/>
      <c r="U787" s="13"/>
      <c r="V787" s="165"/>
      <c r="W787" s="165"/>
      <c r="X787" s="165"/>
      <c r="Y787" s="166"/>
      <c r="Z787" s="166"/>
      <c r="AA787" s="166"/>
      <c r="AB787" s="166"/>
      <c r="AC787" s="166"/>
      <c r="AD787" s="166"/>
      <c r="AE787" s="166"/>
      <c r="AF787" s="166"/>
      <c r="AG787" s="166"/>
      <c r="AH787" s="166"/>
      <c r="AI787" s="166"/>
    </row>
    <row r="788" spans="1:35" ht="15.750000" customHeight="1">
      <c r="A788" s="156"/>
      <c r="B788" s="170"/>
      <c r="C788" s="177"/>
      <c r="D788" s="177"/>
      <c r="E788" s="158"/>
      <c r="F788" s="158"/>
      <c r="G788" s="159"/>
      <c r="H788" s="160"/>
      <c r="I788" s="162"/>
      <c r="J788" s="65"/>
      <c r="K788" s="162"/>
      <c r="L788" s="65"/>
      <c r="M788" s="162"/>
      <c r="N788" s="162"/>
      <c r="O788" s="163"/>
      <c r="P788" s="164"/>
      <c r="Q788" s="165"/>
      <c r="R788" s="65"/>
      <c r="S788" s="65"/>
      <c r="T788" s="65"/>
      <c r="U788" s="13"/>
      <c r="V788" s="165"/>
      <c r="W788" s="165"/>
      <c r="X788" s="165"/>
      <c r="Y788" s="166"/>
      <c r="Z788" s="166"/>
      <c r="AA788" s="166"/>
      <c r="AB788" s="166"/>
      <c r="AC788" s="166"/>
      <c r="AD788" s="166"/>
      <c r="AE788" s="166"/>
      <c r="AF788" s="166"/>
      <c r="AG788" s="166"/>
      <c r="AH788" s="166"/>
      <c r="AI788" s="166"/>
    </row>
    <row r="789" spans="1:35" ht="15.750000" customHeight="1">
      <c r="B789" s="170"/>
      <c r="I789" s="162"/>
      <c r="J789" s="65"/>
      <c r="K789" s="162"/>
      <c r="L789" s="65"/>
      <c r="M789" s="162"/>
      <c r="P789" s="167"/>
      <c r="Q789" s="168"/>
      <c r="R789" s="175"/>
      <c r="S789" s="65"/>
      <c r="T789" s="65"/>
      <c r="U789" s="13"/>
      <c r="V789" s="165"/>
      <c r="W789" s="165"/>
      <c r="X789" s="165"/>
      <c r="Y789" s="166"/>
      <c r="Z789" s="166"/>
      <c r="AA789" s="166"/>
      <c r="AB789" s="166"/>
      <c r="AC789" s="166"/>
      <c r="AD789" s="166"/>
      <c r="AE789" s="166"/>
      <c r="AF789" s="166"/>
      <c r="AG789" s="166"/>
      <c r="AH789" s="166"/>
      <c r="AI789" s="166"/>
    </row>
    <row r="790" spans="1:35" ht="15.750000" customHeight="1">
      <c r="B790" s="170"/>
      <c r="I790" s="162"/>
      <c r="J790" s="65"/>
      <c r="K790" s="162"/>
      <c r="L790" s="65"/>
      <c r="M790" s="162"/>
      <c r="P790" s="164"/>
      <c r="Q790" s="165"/>
      <c r="R790" s="65"/>
      <c r="S790" s="65"/>
      <c r="T790" s="65"/>
      <c r="U790" s="13"/>
      <c r="V790" s="165"/>
      <c r="W790" s="165"/>
      <c r="X790" s="165"/>
      <c r="Y790" s="166"/>
      <c r="Z790" s="166"/>
      <c r="AA790" s="166"/>
      <c r="AB790" s="166"/>
      <c r="AC790" s="166"/>
      <c r="AD790" s="166"/>
      <c r="AE790" s="166"/>
      <c r="AF790" s="166"/>
      <c r="AG790" s="166"/>
      <c r="AH790" s="166"/>
      <c r="AI790" s="166"/>
    </row>
    <row r="791" spans="1:35" ht="15.750000" customHeight="1">
      <c r="B791" s="153"/>
      <c r="I791" s="65"/>
      <c r="J791" s="65"/>
      <c r="K791" s="65"/>
      <c r="L791" s="65"/>
      <c r="M791" s="65"/>
      <c r="P791" s="167"/>
      <c r="Q791" s="168"/>
      <c r="R791" s="175"/>
      <c r="S791" s="65"/>
      <c r="T791" s="65"/>
      <c r="U791" s="13"/>
      <c r="V791" s="165"/>
      <c r="W791" s="165"/>
      <c r="X791" s="165"/>
      <c r="Y791" s="166"/>
      <c r="Z791" s="166"/>
      <c r="AA791" s="166"/>
      <c r="AB791" s="166"/>
      <c r="AC791" s="166"/>
      <c r="AD791" s="166"/>
      <c r="AE791" s="166"/>
      <c r="AF791" s="166"/>
      <c r="AG791" s="166"/>
      <c r="AH791" s="166"/>
      <c r="AI791" s="166"/>
    </row>
    <row r="792" spans="1:35" ht="15.750000" customHeight="1">
      <c r="B792" s="153"/>
      <c r="I792" s="169"/>
      <c r="J792" s="65"/>
      <c r="K792" s="65"/>
      <c r="L792" s="65"/>
      <c r="M792" s="65"/>
      <c r="P792" s="164"/>
      <c r="Q792" s="165"/>
      <c r="R792" s="65"/>
      <c r="S792" s="65"/>
      <c r="T792" s="65"/>
      <c r="U792" s="13"/>
      <c r="V792" s="165"/>
      <c r="W792" s="165"/>
      <c r="X792" s="165"/>
      <c r="Y792" s="166"/>
      <c r="Z792" s="166"/>
      <c r="AA792" s="166"/>
      <c r="AB792" s="166"/>
      <c r="AC792" s="166"/>
      <c r="AD792" s="166"/>
      <c r="AE792" s="166"/>
      <c r="AF792" s="166"/>
      <c r="AG792" s="166"/>
      <c r="AH792" s="166"/>
      <c r="AI792" s="166"/>
    </row>
    <row r="793" spans="1:35" ht="15.750000" customHeight="1">
      <c r="A793" s="156"/>
      <c r="B793" s="170"/>
      <c r="C793" s="204"/>
      <c r="D793" s="157"/>
      <c r="E793" s="158"/>
      <c r="F793" s="158"/>
      <c r="G793" s="159"/>
      <c r="H793" s="171"/>
      <c r="I793" s="162"/>
      <c r="J793" s="65"/>
      <c r="K793" s="162"/>
      <c r="L793" s="65"/>
      <c r="M793" s="162"/>
      <c r="N793" s="162"/>
      <c r="O793" s="163"/>
      <c r="P793" s="167"/>
      <c r="Q793" s="168"/>
      <c r="R793" s="175"/>
      <c r="S793" s="65"/>
      <c r="T793" s="65"/>
      <c r="U793" s="13"/>
      <c r="V793" s="165"/>
      <c r="W793" s="165"/>
      <c r="X793" s="165"/>
      <c r="Y793" s="166"/>
      <c r="Z793" s="166"/>
      <c r="AA793" s="166"/>
      <c r="AB793" s="166"/>
      <c r="AC793" s="166"/>
      <c r="AD793" s="166"/>
      <c r="AE793" s="166"/>
      <c r="AF793" s="166"/>
      <c r="AG793" s="166"/>
      <c r="AH793" s="166"/>
      <c r="AI793" s="166"/>
    </row>
    <row r="794" spans="1:35" ht="15.750000" customHeight="1">
      <c r="B794" s="170"/>
      <c r="I794" s="162"/>
      <c r="J794" s="65"/>
      <c r="K794" s="162"/>
      <c r="L794" s="65"/>
      <c r="M794" s="162"/>
      <c r="P794" s="164"/>
      <c r="Q794" s="165"/>
      <c r="R794" s="65"/>
      <c r="S794" s="65"/>
      <c r="T794" s="65"/>
      <c r="U794" s="13"/>
      <c r="V794" s="165"/>
      <c r="W794" s="165"/>
      <c r="X794" s="165"/>
      <c r="Y794" s="166"/>
      <c r="Z794" s="166"/>
      <c r="AA794" s="166"/>
      <c r="AB794" s="166"/>
      <c r="AC794" s="166"/>
      <c r="AD794" s="166"/>
      <c r="AE794" s="166"/>
      <c r="AF794" s="166"/>
      <c r="AG794" s="166"/>
      <c r="AH794" s="166"/>
      <c r="AI794" s="166"/>
    </row>
    <row r="795" spans="1:35" ht="15.750000" customHeight="1">
      <c r="B795" s="170"/>
      <c r="I795" s="162"/>
      <c r="J795" s="65"/>
      <c r="K795" s="162"/>
      <c r="L795" s="65"/>
      <c r="M795" s="162"/>
      <c r="P795" s="167"/>
      <c r="Q795" s="168"/>
      <c r="R795" s="175"/>
      <c r="S795" s="65"/>
      <c r="T795" s="65"/>
      <c r="U795" s="13"/>
      <c r="V795" s="165"/>
      <c r="W795" s="165"/>
      <c r="X795" s="165"/>
      <c r="Y795" s="166"/>
      <c r="Z795" s="166"/>
      <c r="AA795" s="166"/>
      <c r="AB795" s="166"/>
      <c r="AC795" s="166"/>
      <c r="AD795" s="166"/>
      <c r="AE795" s="166"/>
      <c r="AF795" s="166"/>
      <c r="AG795" s="166"/>
      <c r="AH795" s="166"/>
      <c r="AI795" s="166"/>
    </row>
    <row r="796" spans="1:35" ht="15.750000" customHeight="1">
      <c r="B796" s="153"/>
      <c r="I796" s="65"/>
      <c r="J796" s="65"/>
      <c r="K796" s="65"/>
      <c r="L796" s="65"/>
      <c r="M796" s="65"/>
      <c r="P796" s="164"/>
      <c r="Q796" s="165"/>
      <c r="R796" s="65"/>
      <c r="S796" s="65"/>
      <c r="T796" s="65"/>
      <c r="U796" s="13"/>
      <c r="V796" s="165"/>
      <c r="W796" s="165"/>
      <c r="X796" s="165"/>
      <c r="Y796" s="166"/>
      <c r="Z796" s="166"/>
      <c r="AA796" s="166"/>
      <c r="AB796" s="166"/>
      <c r="AC796" s="166"/>
      <c r="AD796" s="166"/>
      <c r="AE796" s="166"/>
      <c r="AF796" s="166"/>
      <c r="AG796" s="166"/>
      <c r="AH796" s="166"/>
      <c r="AI796" s="166"/>
    </row>
    <row r="797" spans="1:35" ht="15.750000" customHeight="1">
      <c r="B797" s="153"/>
      <c r="I797" s="169"/>
      <c r="J797" s="65"/>
      <c r="K797" s="65"/>
      <c r="L797" s="65"/>
      <c r="M797" s="65"/>
      <c r="P797" s="167"/>
      <c r="Q797" s="168"/>
      <c r="R797" s="175"/>
      <c r="S797" s="65"/>
      <c r="T797" s="65"/>
      <c r="U797" s="13"/>
      <c r="V797" s="165"/>
      <c r="W797" s="165"/>
      <c r="X797" s="165"/>
      <c r="Y797" s="166"/>
      <c r="Z797" s="166"/>
      <c r="AA797" s="166"/>
      <c r="AB797" s="166"/>
      <c r="AC797" s="166"/>
      <c r="AD797" s="166"/>
      <c r="AE797" s="166"/>
      <c r="AF797" s="166"/>
      <c r="AG797" s="166"/>
      <c r="AH797" s="166"/>
      <c r="AI797" s="166"/>
    </row>
    <row r="798" spans="1:35" ht="15.750000" customHeight="1">
      <c r="A798" s="156"/>
      <c r="B798" s="170"/>
      <c r="C798" s="177"/>
      <c r="D798" s="177"/>
      <c r="E798" s="158"/>
      <c r="F798" s="158"/>
      <c r="G798" s="159"/>
      <c r="H798" s="160"/>
      <c r="I798" s="162"/>
      <c r="J798" s="65"/>
      <c r="K798" s="162"/>
      <c r="L798" s="65"/>
      <c r="M798" s="162"/>
      <c r="N798" s="162"/>
      <c r="O798" s="163"/>
      <c r="P798" s="164"/>
      <c r="Q798" s="165"/>
      <c r="R798" s="65"/>
      <c r="S798" s="65"/>
      <c r="T798" s="65"/>
      <c r="U798" s="13"/>
      <c r="V798" s="165"/>
      <c r="W798" s="165"/>
      <c r="X798" s="165"/>
      <c r="Y798" s="166"/>
      <c r="Z798" s="166"/>
      <c r="AA798" s="166"/>
      <c r="AB798" s="166"/>
      <c r="AC798" s="166"/>
      <c r="AD798" s="166"/>
      <c r="AE798" s="166"/>
      <c r="AF798" s="166"/>
      <c r="AG798" s="166"/>
      <c r="AH798" s="166"/>
      <c r="AI798" s="166"/>
    </row>
    <row r="799" spans="1:35" ht="15.750000" customHeight="1">
      <c r="B799" s="170"/>
      <c r="I799" s="162"/>
      <c r="J799" s="65"/>
      <c r="K799" s="162"/>
      <c r="L799" s="65"/>
      <c r="M799" s="162"/>
      <c r="P799" s="167"/>
      <c r="Q799" s="168"/>
      <c r="R799" s="175"/>
      <c r="S799" s="65"/>
      <c r="T799" s="65"/>
      <c r="U799" s="13"/>
      <c r="V799" s="165"/>
      <c r="W799" s="165"/>
      <c r="X799" s="165"/>
      <c r="Y799" s="166"/>
      <c r="Z799" s="166"/>
      <c r="AA799" s="166"/>
      <c r="AB799" s="166"/>
      <c r="AC799" s="166"/>
      <c r="AD799" s="166"/>
      <c r="AE799" s="166"/>
      <c r="AF799" s="166"/>
      <c r="AG799" s="166"/>
      <c r="AH799" s="166"/>
      <c r="AI799" s="166"/>
    </row>
    <row r="800" spans="1:35" ht="15.750000" customHeight="1">
      <c r="B800" s="170"/>
      <c r="I800" s="162"/>
      <c r="J800" s="65"/>
      <c r="K800" s="162"/>
      <c r="L800" s="65"/>
      <c r="M800" s="162"/>
      <c r="P800" s="164"/>
      <c r="Q800" s="165"/>
      <c r="R800" s="65"/>
      <c r="S800" s="65"/>
      <c r="T800" s="65"/>
      <c r="U800" s="13"/>
      <c r="V800" s="165"/>
      <c r="W800" s="165"/>
      <c r="X800" s="165"/>
      <c r="Y800" s="166"/>
      <c r="Z800" s="166"/>
      <c r="AA800" s="166"/>
      <c r="AB800" s="166"/>
      <c r="AC800" s="166"/>
      <c r="AD800" s="166"/>
      <c r="AE800" s="166"/>
      <c r="AF800" s="166"/>
      <c r="AG800" s="166"/>
      <c r="AH800" s="166"/>
      <c r="AI800" s="166"/>
    </row>
    <row r="801" spans="1:35" ht="15.750000" customHeight="1">
      <c r="B801" s="153"/>
      <c r="I801" s="65"/>
      <c r="J801" s="65"/>
      <c r="K801" s="65"/>
      <c r="L801" s="65"/>
      <c r="M801" s="65"/>
      <c r="P801" s="167"/>
      <c r="Q801" s="168"/>
      <c r="R801" s="175"/>
      <c r="S801" s="65"/>
      <c r="T801" s="65"/>
      <c r="U801" s="13"/>
      <c r="V801" s="165"/>
      <c r="W801" s="165"/>
      <c r="X801" s="165"/>
      <c r="Y801" s="166"/>
      <c r="Z801" s="166"/>
      <c r="AA801" s="166"/>
      <c r="AB801" s="166"/>
      <c r="AC801" s="166"/>
      <c r="AD801" s="166"/>
      <c r="AE801" s="166"/>
      <c r="AF801" s="166"/>
      <c r="AG801" s="166"/>
      <c r="AH801" s="166"/>
      <c r="AI801" s="166"/>
    </row>
    <row r="802" spans="1:35" ht="15.750000" customHeight="1">
      <c r="B802" s="153"/>
      <c r="I802" s="169"/>
      <c r="J802" s="65"/>
      <c r="K802" s="65"/>
      <c r="L802" s="65"/>
      <c r="M802" s="65"/>
      <c r="P802" s="164"/>
      <c r="Q802" s="165"/>
      <c r="R802" s="65"/>
      <c r="S802" s="65"/>
      <c r="T802" s="65"/>
      <c r="U802" s="13"/>
      <c r="V802" s="165"/>
      <c r="W802" s="165"/>
      <c r="X802" s="165"/>
      <c r="Y802" s="166"/>
      <c r="Z802" s="166"/>
      <c r="AA802" s="166"/>
      <c r="AB802" s="166"/>
      <c r="AC802" s="166"/>
      <c r="AD802" s="166"/>
      <c r="AE802" s="166"/>
      <c r="AF802" s="166"/>
      <c r="AG802" s="166"/>
      <c r="AH802" s="166"/>
      <c r="AI802" s="166"/>
    </row>
    <row r="803" spans="1:35" ht="15.750000" customHeight="1">
      <c r="A803" s="156"/>
      <c r="B803" s="88"/>
      <c r="C803" s="204"/>
      <c r="D803" s="157"/>
      <c r="E803" s="158"/>
      <c r="F803" s="158"/>
      <c r="G803" s="159"/>
      <c r="H803" s="174"/>
      <c r="I803" s="162"/>
      <c r="J803" s="65"/>
      <c r="K803" s="162"/>
      <c r="L803" s="65"/>
      <c r="M803" s="162"/>
      <c r="N803" s="162"/>
      <c r="O803" s="163"/>
      <c r="P803" s="167"/>
      <c r="Q803" s="175"/>
      <c r="R803" s="175"/>
      <c r="S803" s="13"/>
      <c r="T803" s="65"/>
      <c r="U803" s="65"/>
      <c r="V803" s="65"/>
      <c r="W803" s="65"/>
      <c r="X803" s="65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5.750000" customHeight="1">
      <c r="B804" s="88"/>
      <c r="I804" s="162"/>
      <c r="J804" s="65"/>
      <c r="K804" s="162"/>
      <c r="L804" s="65"/>
      <c r="M804" s="162"/>
      <c r="P804" s="164"/>
      <c r="Q804" s="65"/>
      <c r="R804" s="65"/>
      <c r="S804" s="65"/>
      <c r="T804" s="65"/>
      <c r="U804" s="65"/>
      <c r="V804" s="65"/>
      <c r="W804" s="65"/>
      <c r="X804" s="65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5.750000" customHeight="1">
      <c r="B805" s="88"/>
      <c r="I805" s="162"/>
      <c r="J805" s="65"/>
      <c r="K805" s="162"/>
      <c r="L805" s="65"/>
      <c r="M805" s="162"/>
      <c r="P805" s="167"/>
      <c r="Q805" s="175"/>
      <c r="R805" s="175"/>
      <c r="S805" s="65"/>
      <c r="T805" s="65"/>
      <c r="U805" s="65"/>
      <c r="V805" s="65"/>
      <c r="W805" s="65"/>
      <c r="X805" s="65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5.750000" customHeight="1">
      <c r="B806" s="88"/>
      <c r="I806" s="65"/>
      <c r="J806" s="65"/>
      <c r="K806" s="65"/>
      <c r="L806" s="65"/>
      <c r="M806" s="65"/>
      <c r="P806" s="164"/>
      <c r="Q806" s="65"/>
      <c r="R806" s="65"/>
      <c r="S806" s="65"/>
      <c r="T806" s="65"/>
      <c r="U806" s="65"/>
      <c r="V806" s="65"/>
      <c r="W806" s="65"/>
      <c r="X806" s="65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5.750000" customHeight="1">
      <c r="B807" s="88"/>
      <c r="I807" s="169"/>
      <c r="J807" s="65"/>
      <c r="K807" s="65"/>
      <c r="L807" s="65"/>
      <c r="M807" s="65"/>
      <c r="P807" s="167"/>
      <c r="Q807" s="175"/>
      <c r="R807" s="175"/>
      <c r="S807" s="65"/>
      <c r="T807" s="65"/>
      <c r="U807" s="65"/>
      <c r="V807" s="65"/>
      <c r="W807" s="65"/>
      <c r="X807" s="65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5.750000" customHeight="1">
      <c r="A808" s="156"/>
      <c r="B808" s="170"/>
      <c r="C808" s="241"/>
      <c r="D808" s="241"/>
      <c r="E808" s="158"/>
      <c r="F808" s="158"/>
      <c r="G808" s="159"/>
      <c r="H808" s="186"/>
      <c r="I808" s="162"/>
      <c r="J808" s="65"/>
      <c r="K808" s="162"/>
      <c r="L808" s="188"/>
      <c r="M808" s="162"/>
      <c r="N808" s="162"/>
      <c r="O808" s="163"/>
      <c r="P808" s="251"/>
      <c r="Q808" s="185"/>
      <c r="R808" s="249"/>
      <c r="S808" s="65"/>
      <c r="T808" s="65"/>
      <c r="U808" s="13"/>
      <c r="V808" s="250"/>
      <c r="W808" s="165"/>
      <c r="X808" s="165"/>
      <c r="Y808" s="165"/>
      <c r="Z808" s="166"/>
      <c r="AA808" s="166"/>
      <c r="AB808" s="166"/>
      <c r="AC808" s="166"/>
      <c r="AD808" s="166"/>
      <c r="AE808" s="166"/>
      <c r="AF808" s="166"/>
      <c r="AG808" s="166"/>
      <c r="AH808" s="166"/>
      <c r="AI808" s="166"/>
    </row>
    <row r="809" spans="1:35" ht="15.750000" customHeight="1">
      <c r="B809" s="170"/>
      <c r="I809" s="162"/>
      <c r="J809" s="65"/>
      <c r="K809" s="162"/>
      <c r="L809" s="188"/>
      <c r="M809" s="162"/>
      <c r="P809" s="248"/>
      <c r="Q809" s="185"/>
      <c r="R809" s="249"/>
      <c r="S809" s="13"/>
      <c r="T809" s="252"/>
      <c r="U809" s="13"/>
      <c r="V809" s="250"/>
      <c r="W809" s="165"/>
      <c r="X809" s="165"/>
      <c r="Y809" s="165"/>
      <c r="Z809" s="166"/>
      <c r="AA809" s="166"/>
      <c r="AB809" s="166"/>
      <c r="AC809" s="166"/>
      <c r="AD809" s="166"/>
      <c r="AE809" s="166"/>
      <c r="AF809" s="166"/>
      <c r="AG809" s="166"/>
      <c r="AH809" s="166"/>
      <c r="AI809" s="166"/>
    </row>
    <row r="810" spans="1:35" ht="15.750000" customHeight="1">
      <c r="B810" s="170"/>
      <c r="I810" s="162"/>
      <c r="J810" s="65"/>
      <c r="K810" s="162"/>
      <c r="L810" s="188"/>
      <c r="M810" s="162"/>
      <c r="P810" s="251"/>
      <c r="Q810" s="185"/>
      <c r="R810" s="249"/>
      <c r="S810" s="13"/>
      <c r="T810" s="253"/>
      <c r="U810" s="13"/>
      <c r="V810" s="250"/>
      <c r="W810" s="165"/>
      <c r="X810" s="165"/>
      <c r="Y810" s="165"/>
      <c r="Z810" s="166"/>
      <c r="AA810" s="166"/>
      <c r="AB810" s="166"/>
      <c r="AC810" s="166"/>
      <c r="AD810" s="166"/>
      <c r="AE810" s="166"/>
      <c r="AF810" s="166"/>
      <c r="AG810" s="166"/>
      <c r="AH810" s="166"/>
      <c r="AI810" s="166"/>
    </row>
    <row r="811" spans="1:35" ht="15.750000" customHeight="1">
      <c r="B811" s="170"/>
      <c r="I811" s="162"/>
      <c r="J811" s="65"/>
      <c r="K811" s="162"/>
      <c r="L811" s="65"/>
      <c r="M811" s="162"/>
      <c r="P811" s="248"/>
      <c r="Q811" s="238"/>
      <c r="R811" s="249"/>
      <c r="S811" s="13"/>
      <c r="T811" s="13"/>
      <c r="U811" s="13"/>
      <c r="V811" s="250"/>
      <c r="W811" s="165"/>
      <c r="X811" s="165"/>
      <c r="Y811" s="165"/>
      <c r="Z811" s="166"/>
      <c r="AA811" s="166"/>
      <c r="AB811" s="166"/>
      <c r="AC811" s="166"/>
      <c r="AD811" s="166"/>
      <c r="AE811" s="166"/>
      <c r="AF811" s="166"/>
      <c r="AG811" s="166"/>
      <c r="AH811" s="166"/>
      <c r="AI811" s="166"/>
    </row>
    <row r="812" spans="1:35" ht="15.750000" customHeight="1">
      <c r="B812" s="170"/>
      <c r="I812" s="220"/>
      <c r="J812" s="65"/>
      <c r="K812" s="190"/>
      <c r="L812" s="65"/>
      <c r="M812" s="162"/>
      <c r="P812" s="251"/>
      <c r="Q812" s="162"/>
      <c r="R812" s="249"/>
      <c r="S812" s="13"/>
      <c r="T812" s="13"/>
      <c r="U812" s="13"/>
      <c r="V812" s="250"/>
      <c r="W812" s="165"/>
      <c r="X812" s="165"/>
      <c r="Y812" s="165"/>
      <c r="Z812" s="166"/>
      <c r="AA812" s="166"/>
      <c r="AB812" s="166"/>
      <c r="AC812" s="166"/>
      <c r="AD812" s="166"/>
      <c r="AE812" s="166"/>
      <c r="AF812" s="166"/>
      <c r="AG812" s="166"/>
      <c r="AH812" s="166"/>
      <c r="AI812" s="166"/>
    </row>
    <row r="813" spans="1:35" ht="15.750000" customHeight="1">
      <c r="A813" s="156"/>
      <c r="B813" s="88"/>
      <c r="C813" s="241"/>
      <c r="D813" s="241"/>
      <c r="E813" s="158"/>
      <c r="F813" s="158"/>
      <c r="G813" s="159"/>
      <c r="H813" s="174"/>
      <c r="I813" s="162"/>
      <c r="J813" s="65"/>
      <c r="K813" s="162"/>
      <c r="L813" s="188"/>
      <c r="M813" s="162"/>
      <c r="N813" s="162"/>
      <c r="O813" s="163"/>
      <c r="P813" s="167"/>
      <c r="Q813" s="175"/>
      <c r="R813" s="181"/>
      <c r="S813" s="65"/>
      <c r="T813" s="65"/>
      <c r="U813" s="65"/>
      <c r="V813" s="65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5.750000" customHeight="1">
      <c r="B814" s="88"/>
      <c r="I814" s="162"/>
      <c r="J814" s="65"/>
      <c r="K814" s="162"/>
      <c r="L814" s="188"/>
      <c r="M814" s="162"/>
      <c r="P814" s="164"/>
      <c r="Q814" s="65"/>
      <c r="R814" s="65"/>
      <c r="S814" s="65"/>
      <c r="T814" s="65"/>
      <c r="U814" s="65"/>
      <c r="V814" s="175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5.750000" customHeight="1">
      <c r="B815" s="88"/>
      <c r="I815" s="162"/>
      <c r="J815" s="65"/>
      <c r="K815" s="162"/>
      <c r="L815" s="188"/>
      <c r="M815" s="162"/>
      <c r="P815" s="167"/>
      <c r="Q815" s="175"/>
      <c r="R815" s="175"/>
      <c r="S815" s="65"/>
      <c r="T815" s="65"/>
      <c r="U815" s="65"/>
      <c r="V815" s="65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5.750000" customHeight="1">
      <c r="B816" s="88"/>
      <c r="I816" s="162"/>
      <c r="J816" s="65"/>
      <c r="K816" s="162"/>
      <c r="L816" s="65"/>
      <c r="M816" s="162"/>
      <c r="P816" s="164"/>
      <c r="Q816" s="190"/>
      <c r="R816" s="65"/>
      <c r="S816" s="65"/>
      <c r="T816" s="65"/>
      <c r="U816" s="65"/>
      <c r="V816" s="175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5.750000" customHeight="1">
      <c r="B817" s="88"/>
      <c r="I817" s="220"/>
      <c r="J817" s="65"/>
      <c r="K817" s="164"/>
      <c r="L817" s="65"/>
      <c r="M817" s="162"/>
      <c r="P817" s="167"/>
      <c r="Q817" s="176"/>
      <c r="R817" s="175"/>
      <c r="S817" s="65"/>
      <c r="T817" s="65"/>
      <c r="U817" s="65"/>
      <c r="V817" s="65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5.750000" customHeight="1">
      <c r="A818" s="156"/>
      <c r="B818" s="88"/>
      <c r="C818" s="241"/>
      <c r="D818" s="241"/>
      <c r="E818" s="158"/>
      <c r="F818" s="158"/>
      <c r="G818" s="159"/>
      <c r="H818" s="174"/>
      <c r="I818" s="162"/>
      <c r="J818" s="65"/>
      <c r="K818" s="162"/>
      <c r="L818" s="188"/>
      <c r="M818" s="162"/>
      <c r="N818" s="162"/>
      <c r="O818" s="163"/>
      <c r="P818" s="167"/>
      <c r="Q818" s="175"/>
      <c r="R818" s="181"/>
      <c r="S818" s="65"/>
      <c r="T818" s="65"/>
      <c r="U818" s="65"/>
      <c r="V818" s="175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5.750000" customHeight="1">
      <c r="B819" s="88"/>
      <c r="I819" s="162"/>
      <c r="J819" s="65"/>
      <c r="K819" s="162"/>
      <c r="L819" s="188"/>
      <c r="M819" s="162"/>
      <c r="P819" s="164"/>
      <c r="Q819" s="65"/>
      <c r="R819" s="65"/>
      <c r="S819" s="65"/>
      <c r="T819" s="65"/>
      <c r="U819" s="65"/>
      <c r="V819" s="65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5.750000" customHeight="1">
      <c r="B820" s="88"/>
      <c r="I820" s="162"/>
      <c r="J820" s="65"/>
      <c r="K820" s="162"/>
      <c r="L820" s="188"/>
      <c r="M820" s="162"/>
      <c r="P820" s="167"/>
      <c r="Q820" s="175"/>
      <c r="R820" s="175"/>
      <c r="S820" s="65"/>
      <c r="T820" s="65"/>
      <c r="U820" s="65"/>
      <c r="V820" s="175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5.750000" customHeight="1">
      <c r="B821" s="88"/>
      <c r="I821" s="162"/>
      <c r="J821" s="65"/>
      <c r="K821" s="162"/>
      <c r="L821" s="65"/>
      <c r="M821" s="162"/>
      <c r="P821" s="164"/>
      <c r="Q821" s="190"/>
      <c r="R821" s="65"/>
      <c r="S821" s="65"/>
      <c r="T821" s="65"/>
      <c r="U821" s="65"/>
      <c r="V821" s="65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5.750000" customHeight="1">
      <c r="B822" s="88"/>
      <c r="I822" s="220"/>
      <c r="J822" s="65"/>
      <c r="K822" s="164"/>
      <c r="L822" s="65"/>
      <c r="M822" s="162"/>
      <c r="P822" s="167"/>
      <c r="Q822" s="176"/>
      <c r="R822" s="175"/>
      <c r="S822" s="65"/>
      <c r="T822" s="65"/>
      <c r="U822" s="65"/>
      <c r="V822" s="175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5.750000" customHeight="1">
      <c r="A823" s="156"/>
      <c r="B823" s="88"/>
      <c r="C823" s="241"/>
      <c r="D823" s="177"/>
      <c r="E823" s="158"/>
      <c r="F823" s="158"/>
      <c r="G823" s="159"/>
      <c r="H823" s="160"/>
      <c r="I823" s="162"/>
      <c r="J823" s="65"/>
      <c r="K823" s="162"/>
      <c r="L823" s="188"/>
      <c r="M823" s="162"/>
      <c r="N823" s="162"/>
      <c r="O823" s="163"/>
      <c r="P823" s="167"/>
      <c r="Q823" s="168"/>
      <c r="R823" s="65"/>
      <c r="S823" s="13"/>
      <c r="T823" s="13"/>
      <c r="U823" s="13"/>
      <c r="V823" s="166"/>
      <c r="W823" s="166"/>
      <c r="X823" s="166"/>
      <c r="Y823" s="166"/>
      <c r="Z823" s="166"/>
      <c r="AA823" s="166"/>
      <c r="AB823" s="166"/>
      <c r="AC823" s="166"/>
      <c r="AD823" s="166"/>
      <c r="AE823" s="166"/>
      <c r="AF823" s="166"/>
      <c r="AG823" s="166"/>
      <c r="AH823" s="166"/>
      <c r="AI823" s="166"/>
    </row>
    <row r="824" spans="1:35" ht="15.750000" customHeight="1">
      <c r="B824" s="88"/>
      <c r="I824" s="162"/>
      <c r="J824" s="65"/>
      <c r="K824" s="162"/>
      <c r="L824" s="65"/>
      <c r="M824" s="162"/>
      <c r="P824" s="164"/>
      <c r="Q824" s="165"/>
      <c r="R824" s="65"/>
      <c r="S824" s="65"/>
      <c r="T824" s="253"/>
      <c r="U824" s="13"/>
      <c r="V824" s="166"/>
      <c r="W824" s="166"/>
      <c r="X824" s="166"/>
      <c r="Y824" s="166"/>
      <c r="Z824" s="166"/>
      <c r="AA824" s="166"/>
      <c r="AB824" s="166"/>
      <c r="AC824" s="166"/>
      <c r="AD824" s="166"/>
      <c r="AE824" s="166"/>
      <c r="AF824" s="166"/>
      <c r="AG824" s="166"/>
      <c r="AH824" s="166"/>
      <c r="AI824" s="166"/>
    </row>
    <row r="825" spans="1:35" ht="15.750000" customHeight="1">
      <c r="B825" s="88"/>
      <c r="I825" s="162"/>
      <c r="J825" s="65"/>
      <c r="K825" s="162"/>
      <c r="L825" s="65"/>
      <c r="M825" s="162"/>
      <c r="P825" s="167"/>
      <c r="Q825" s="168"/>
      <c r="R825" s="65"/>
      <c r="S825" s="65"/>
      <c r="T825" s="65"/>
      <c r="U825" s="13"/>
      <c r="V825" s="166"/>
      <c r="W825" s="166"/>
      <c r="X825" s="166"/>
      <c r="Y825" s="166"/>
      <c r="Z825" s="166"/>
      <c r="AA825" s="166"/>
      <c r="AB825" s="166"/>
      <c r="AC825" s="166"/>
      <c r="AD825" s="166"/>
      <c r="AE825" s="166"/>
      <c r="AF825" s="166"/>
      <c r="AG825" s="166"/>
      <c r="AH825" s="166"/>
      <c r="AI825" s="166"/>
    </row>
    <row r="826" spans="1:35" ht="15.750000" customHeight="1">
      <c r="B826" s="88"/>
      <c r="I826" s="162"/>
      <c r="J826" s="65"/>
      <c r="K826" s="162"/>
      <c r="L826" s="65"/>
      <c r="M826" s="162"/>
      <c r="P826" s="164"/>
      <c r="Q826" s="216"/>
      <c r="R826" s="65"/>
      <c r="S826" s="65"/>
      <c r="T826" s="65"/>
      <c r="U826" s="13"/>
      <c r="V826" s="166"/>
      <c r="W826" s="166"/>
      <c r="X826" s="166"/>
      <c r="Y826" s="166"/>
      <c r="Z826" s="166"/>
      <c r="AA826" s="166"/>
      <c r="AB826" s="166"/>
      <c r="AC826" s="166"/>
      <c r="AD826" s="166"/>
      <c r="AE826" s="166"/>
      <c r="AF826" s="166"/>
      <c r="AG826" s="166"/>
      <c r="AH826" s="166"/>
      <c r="AI826" s="166"/>
    </row>
    <row r="827" spans="1:35" ht="15.750000" customHeight="1">
      <c r="B827" s="88"/>
      <c r="I827" s="220"/>
      <c r="J827" s="65"/>
      <c r="K827" s="190"/>
      <c r="L827" s="65"/>
      <c r="M827" s="162"/>
      <c r="P827" s="254"/>
      <c r="Q827" s="162"/>
      <c r="R827" s="65"/>
      <c r="S827" s="65"/>
      <c r="T827" s="65"/>
      <c r="U827" s="13"/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/>
      <c r="AH827" s="166"/>
      <c r="AI827" s="166"/>
    </row>
    <row r="828" spans="1:35" ht="15.750000" customHeight="1">
      <c r="A828" s="156"/>
      <c r="B828" s="88"/>
      <c r="C828" s="241"/>
      <c r="D828" s="177"/>
      <c r="E828" s="158"/>
      <c r="F828" s="158"/>
      <c r="G828" s="159"/>
      <c r="H828" s="160"/>
      <c r="I828" s="162"/>
      <c r="J828" s="65"/>
      <c r="K828" s="162"/>
      <c r="L828" s="178"/>
      <c r="M828" s="162"/>
      <c r="N828" s="162"/>
      <c r="O828" s="163"/>
      <c r="P828" s="190"/>
      <c r="Q828" s="166"/>
      <c r="R828" s="65"/>
      <c r="S828" s="13"/>
      <c r="T828" s="13"/>
      <c r="U828" s="13"/>
      <c r="V828" s="166"/>
      <c r="W828" s="166"/>
      <c r="X828" s="166"/>
      <c r="Y828" s="166"/>
      <c r="Z828" s="166"/>
      <c r="AA828" s="166"/>
      <c r="AB828" s="166"/>
      <c r="AC828" s="166"/>
      <c r="AD828" s="166"/>
      <c r="AE828" s="166"/>
      <c r="AF828" s="166"/>
      <c r="AG828" s="166"/>
      <c r="AH828" s="166"/>
      <c r="AI828" s="166"/>
    </row>
    <row r="829" spans="1:35" ht="15.750000" customHeight="1">
      <c r="B829" s="88"/>
      <c r="I829" s="162"/>
      <c r="J829" s="65"/>
      <c r="K829" s="162"/>
      <c r="L829" s="178"/>
      <c r="M829" s="162"/>
      <c r="P829" s="164"/>
      <c r="Q829" s="166"/>
      <c r="R829" s="65"/>
      <c r="S829" s="65"/>
      <c r="T829" s="253"/>
      <c r="U829" s="13"/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  <c r="AH829" s="166"/>
      <c r="AI829" s="166"/>
    </row>
    <row r="830" spans="1:35" ht="15.750000" customHeight="1">
      <c r="B830" s="88"/>
      <c r="I830" s="162"/>
      <c r="J830" s="65"/>
      <c r="K830" s="162"/>
      <c r="L830" s="178"/>
      <c r="M830" s="162"/>
      <c r="P830" s="164"/>
      <c r="Q830" s="166"/>
      <c r="R830" s="65"/>
      <c r="S830" s="65"/>
      <c r="T830" s="65"/>
      <c r="U830" s="13"/>
      <c r="V830" s="166"/>
      <c r="W830" s="166"/>
      <c r="X830" s="166"/>
      <c r="Y830" s="166"/>
      <c r="Z830" s="166"/>
      <c r="AA830" s="166"/>
      <c r="AB830" s="166"/>
      <c r="AC830" s="166"/>
      <c r="AD830" s="166"/>
      <c r="AE830" s="166"/>
      <c r="AF830" s="166"/>
      <c r="AG830" s="166"/>
      <c r="AH830" s="166"/>
      <c r="AI830" s="166"/>
    </row>
    <row r="831" spans="1:35" ht="15.750000" customHeight="1">
      <c r="B831" s="88"/>
      <c r="I831" s="162"/>
      <c r="J831" s="65"/>
      <c r="K831" s="162"/>
      <c r="L831" s="178"/>
      <c r="M831" s="162"/>
      <c r="P831" s="164"/>
      <c r="Q831" s="216"/>
      <c r="R831" s="65"/>
      <c r="S831" s="65"/>
      <c r="T831" s="65"/>
      <c r="U831" s="13"/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  <c r="AH831" s="166"/>
      <c r="AI831" s="166"/>
    </row>
    <row r="832" spans="1:35" ht="15.750000" customHeight="1">
      <c r="B832" s="88"/>
      <c r="I832" s="220"/>
      <c r="J832" s="65"/>
      <c r="K832" s="190"/>
      <c r="L832" s="178"/>
      <c r="M832" s="162"/>
      <c r="P832" s="167"/>
      <c r="Q832" s="162"/>
      <c r="R832" s="65"/>
      <c r="S832" s="65"/>
      <c r="T832" s="65"/>
      <c r="U832" s="13"/>
      <c r="V832" s="166"/>
      <c r="W832" s="166"/>
      <c r="X832" s="166"/>
      <c r="Y832" s="166"/>
      <c r="Z832" s="166"/>
      <c r="AA832" s="166"/>
      <c r="AB832" s="166"/>
      <c r="AC832" s="166"/>
      <c r="AD832" s="166"/>
      <c r="AE832" s="166"/>
      <c r="AF832" s="166"/>
      <c r="AG832" s="166"/>
      <c r="AH832" s="166"/>
      <c r="AI832" s="166"/>
    </row>
    <row r="833" spans="1:35" ht="15.750000" customHeight="1">
      <c r="A833" s="156"/>
      <c r="B833" s="88"/>
      <c r="C833" s="240"/>
      <c r="D833" s="240"/>
      <c r="E833" s="158"/>
      <c r="F833" s="158"/>
      <c r="G833" s="159"/>
      <c r="H833" s="174"/>
      <c r="I833" s="162"/>
      <c r="J833" s="65"/>
      <c r="K833" s="162"/>
      <c r="L833" s="188"/>
      <c r="M833" s="162"/>
      <c r="N833" s="162"/>
      <c r="O833" s="163"/>
      <c r="P833" s="164"/>
      <c r="Q833" s="65"/>
      <c r="R833" s="188"/>
      <c r="S833" s="65"/>
      <c r="T833" s="65"/>
      <c r="U833" s="65"/>
      <c r="V833" s="65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5.750000" customHeight="1">
      <c r="B834" s="88"/>
      <c r="I834" s="162"/>
      <c r="J834" s="65"/>
      <c r="K834" s="162"/>
      <c r="L834" s="188"/>
      <c r="M834" s="162"/>
      <c r="P834" s="167"/>
      <c r="Q834" s="175"/>
      <c r="R834" s="65"/>
      <c r="S834" s="13"/>
      <c r="T834" s="65"/>
      <c r="U834" s="65"/>
      <c r="V834" s="175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5.750000" customHeight="1">
      <c r="B835" s="88"/>
      <c r="I835" s="162"/>
      <c r="J835" s="65"/>
      <c r="K835" s="162"/>
      <c r="L835" s="188"/>
      <c r="M835" s="162"/>
      <c r="P835" s="164"/>
      <c r="Q835" s="65"/>
      <c r="R835" s="65"/>
      <c r="S835" s="13"/>
      <c r="T835" s="65"/>
      <c r="U835" s="65"/>
      <c r="V835" s="65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5.750000" customHeight="1">
      <c r="B836" s="88"/>
      <c r="I836" s="162"/>
      <c r="J836" s="65"/>
      <c r="K836" s="162"/>
      <c r="L836" s="65"/>
      <c r="M836" s="162"/>
      <c r="P836" s="167"/>
      <c r="Q836" s="191"/>
      <c r="R836" s="65"/>
      <c r="S836" s="13"/>
      <c r="T836" s="65"/>
      <c r="U836" s="65"/>
      <c r="V836" s="175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5.750000" customHeight="1">
      <c r="B837" s="88"/>
      <c r="I837" s="220"/>
      <c r="J837" s="65"/>
      <c r="K837" s="164"/>
      <c r="L837" s="65"/>
      <c r="M837" s="162"/>
      <c r="P837" s="164"/>
      <c r="Q837" s="162"/>
      <c r="R837" s="65"/>
      <c r="S837" s="13"/>
      <c r="T837" s="65"/>
      <c r="U837" s="65"/>
      <c r="V837" s="65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5.750000" customHeight="1">
      <c r="A838" s="156"/>
      <c r="B838" s="88"/>
      <c r="C838" s="240"/>
      <c r="D838" s="240"/>
      <c r="E838" s="158"/>
      <c r="F838" s="158"/>
      <c r="G838" s="159"/>
      <c r="H838" s="174"/>
      <c r="I838" s="162"/>
      <c r="J838" s="65"/>
      <c r="K838" s="162"/>
      <c r="L838" s="188"/>
      <c r="M838" s="162"/>
      <c r="N838" s="162"/>
      <c r="O838" s="163"/>
      <c r="P838" s="164"/>
      <c r="Q838" s="65"/>
      <c r="R838" s="65"/>
      <c r="S838" s="65"/>
      <c r="T838" s="65"/>
      <c r="U838" s="65"/>
      <c r="V838" s="175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5.750000" customHeight="1">
      <c r="B839" s="88"/>
      <c r="I839" s="162"/>
      <c r="J839" s="65"/>
      <c r="K839" s="162"/>
      <c r="L839" s="188"/>
      <c r="M839" s="162"/>
      <c r="P839" s="167"/>
      <c r="Q839" s="175"/>
      <c r="R839" s="175"/>
      <c r="S839" s="65"/>
      <c r="T839" s="65"/>
      <c r="U839" s="65"/>
      <c r="V839" s="65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5.750000" customHeight="1">
      <c r="B840" s="88"/>
      <c r="I840" s="162"/>
      <c r="J840" s="65"/>
      <c r="K840" s="162"/>
      <c r="L840" s="188"/>
      <c r="M840" s="162"/>
      <c r="P840" s="164"/>
      <c r="Q840" s="65"/>
      <c r="R840" s="65"/>
      <c r="S840" s="65"/>
      <c r="T840" s="65"/>
      <c r="U840" s="65"/>
      <c r="V840" s="175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5.750000" customHeight="1">
      <c r="B841" s="88"/>
      <c r="I841" s="162"/>
      <c r="J841" s="65"/>
      <c r="K841" s="162"/>
      <c r="L841" s="65"/>
      <c r="M841" s="162"/>
      <c r="P841" s="167"/>
      <c r="Q841" s="191"/>
      <c r="R841" s="175"/>
      <c r="S841" s="65"/>
      <c r="T841" s="65"/>
      <c r="U841" s="65"/>
      <c r="V841" s="65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5.750000" customHeight="1">
      <c r="B842" s="88"/>
      <c r="I842" s="220"/>
      <c r="J842" s="65"/>
      <c r="K842" s="190"/>
      <c r="L842" s="65"/>
      <c r="M842" s="162"/>
      <c r="P842" s="164"/>
      <c r="Q842" s="162"/>
      <c r="R842" s="65"/>
      <c r="S842" s="65"/>
      <c r="T842" s="65"/>
      <c r="U842" s="65"/>
      <c r="V842" s="175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5.750000" customHeight="1">
      <c r="A843" s="156"/>
      <c r="B843" s="88"/>
      <c r="C843" s="240"/>
      <c r="D843" s="240"/>
      <c r="E843" s="158"/>
      <c r="F843" s="158"/>
      <c r="G843" s="159"/>
      <c r="H843" s="174"/>
      <c r="I843" s="162"/>
      <c r="J843" s="65"/>
      <c r="K843" s="162"/>
      <c r="L843" s="188"/>
      <c r="M843" s="162"/>
      <c r="N843" s="162"/>
      <c r="O843" s="163"/>
      <c r="P843" s="190"/>
      <c r="Q843" s="65"/>
      <c r="R843" s="188"/>
      <c r="S843" s="65"/>
      <c r="T843" s="65"/>
      <c r="U843" s="65"/>
      <c r="V843" s="65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5.750000" customHeight="1">
      <c r="B844" s="88"/>
      <c r="I844" s="162"/>
      <c r="J844" s="65"/>
      <c r="K844" s="162"/>
      <c r="L844" s="188"/>
      <c r="M844" s="162"/>
      <c r="P844" s="191"/>
      <c r="Q844" s="175"/>
      <c r="R844" s="175"/>
      <c r="S844" s="65"/>
      <c r="T844" s="65"/>
      <c r="U844" s="65"/>
      <c r="V844" s="175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5.750000" customHeight="1">
      <c r="B845" s="88"/>
      <c r="I845" s="162"/>
      <c r="J845" s="65"/>
      <c r="K845" s="162"/>
      <c r="L845" s="188"/>
      <c r="M845" s="162"/>
      <c r="P845" s="190"/>
      <c r="Q845" s="65"/>
      <c r="R845" s="65"/>
      <c r="S845" s="65"/>
      <c r="T845" s="65"/>
      <c r="U845" s="65"/>
      <c r="V845" s="65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5.750000" customHeight="1">
      <c r="B846" s="88"/>
      <c r="I846" s="162"/>
      <c r="J846" s="65"/>
      <c r="K846" s="162"/>
      <c r="L846" s="65"/>
      <c r="M846" s="162"/>
      <c r="P846" s="191"/>
      <c r="Q846" s="191"/>
      <c r="R846" s="175"/>
      <c r="S846" s="65"/>
      <c r="T846" s="65"/>
      <c r="U846" s="65"/>
      <c r="V846" s="175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5.750000" customHeight="1">
      <c r="B847" s="88"/>
      <c r="I847" s="220"/>
      <c r="J847" s="65"/>
      <c r="K847" s="164"/>
      <c r="L847" s="65"/>
      <c r="M847" s="162"/>
      <c r="P847" s="190"/>
      <c r="Q847" s="162"/>
      <c r="R847" s="65"/>
      <c r="S847" s="65"/>
      <c r="T847" s="65"/>
      <c r="U847" s="65"/>
      <c r="V847" s="65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5.750000" customHeight="1">
      <c r="A848" s="156"/>
      <c r="B848" s="88"/>
      <c r="C848" s="241"/>
      <c r="D848" s="241"/>
      <c r="E848" s="158"/>
      <c r="F848" s="158"/>
      <c r="G848" s="159"/>
      <c r="H848" s="174"/>
      <c r="I848" s="162"/>
      <c r="J848" s="65"/>
      <c r="K848" s="162"/>
      <c r="L848" s="188"/>
      <c r="M848" s="162"/>
      <c r="N848" s="162"/>
      <c r="O848" s="163"/>
      <c r="P848" s="191"/>
      <c r="Q848" s="175"/>
      <c r="R848" s="181"/>
      <c r="S848" s="65"/>
      <c r="T848" s="65"/>
      <c r="U848" s="65"/>
      <c r="V848" s="175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5.750000" customHeight="1">
      <c r="B849" s="88"/>
      <c r="I849" s="162"/>
      <c r="J849" s="65"/>
      <c r="K849" s="162"/>
      <c r="L849" s="188"/>
      <c r="M849" s="162"/>
      <c r="P849" s="164"/>
      <c r="Q849" s="65"/>
      <c r="R849" s="65"/>
      <c r="S849" s="65"/>
      <c r="T849" s="65"/>
      <c r="U849" s="65"/>
      <c r="V849" s="65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5.750000" customHeight="1">
      <c r="B850" s="88"/>
      <c r="I850" s="162"/>
      <c r="J850" s="65"/>
      <c r="K850" s="162"/>
      <c r="L850" s="188"/>
      <c r="M850" s="162"/>
      <c r="P850" s="167"/>
      <c r="Q850" s="175"/>
      <c r="R850" s="175"/>
      <c r="S850" s="65"/>
      <c r="T850" s="65"/>
      <c r="U850" s="65"/>
      <c r="V850" s="175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5.750000" customHeight="1">
      <c r="B851" s="88"/>
      <c r="I851" s="162"/>
      <c r="J851" s="65"/>
      <c r="K851" s="162"/>
      <c r="L851" s="65"/>
      <c r="M851" s="162"/>
      <c r="P851" s="190"/>
      <c r="Q851" s="190"/>
      <c r="R851" s="65"/>
      <c r="S851" s="65"/>
      <c r="T851" s="65"/>
      <c r="U851" s="65"/>
      <c r="V851" s="65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5.750000" customHeight="1">
      <c r="B852" s="88"/>
      <c r="I852" s="220"/>
      <c r="J852" s="65"/>
      <c r="K852" s="164"/>
      <c r="L852" s="65"/>
      <c r="M852" s="162"/>
      <c r="P852" s="167"/>
      <c r="Q852" s="176"/>
      <c r="R852" s="175"/>
      <c r="S852" s="65"/>
      <c r="T852" s="65"/>
      <c r="U852" s="65"/>
      <c r="V852" s="175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5.750000" customHeight="1">
      <c r="A853" s="156"/>
      <c r="B853" s="88"/>
      <c r="C853" s="240"/>
      <c r="D853" s="240"/>
      <c r="E853" s="158"/>
      <c r="F853" s="158"/>
      <c r="G853" s="159"/>
      <c r="H853" s="174"/>
      <c r="I853" s="162"/>
      <c r="J853" s="65"/>
      <c r="K853" s="162"/>
      <c r="L853" s="188"/>
      <c r="M853" s="162"/>
      <c r="N853" s="162"/>
      <c r="O853" s="163"/>
      <c r="P853" s="164"/>
      <c r="Q853" s="65"/>
      <c r="R853" s="188"/>
      <c r="S853" s="65"/>
      <c r="T853" s="65"/>
      <c r="U853" s="65"/>
      <c r="V853" s="65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5.750000" customHeight="1">
      <c r="B854" s="88"/>
      <c r="I854" s="162"/>
      <c r="J854" s="65"/>
      <c r="K854" s="162"/>
      <c r="L854" s="188"/>
      <c r="M854" s="162"/>
      <c r="P854" s="167"/>
      <c r="Q854" s="175"/>
      <c r="R854" s="175"/>
      <c r="S854" s="65"/>
      <c r="T854" s="65"/>
      <c r="U854" s="65"/>
      <c r="V854" s="175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5.750000" customHeight="1">
      <c r="B855" s="88"/>
      <c r="I855" s="162"/>
      <c r="J855" s="65"/>
      <c r="K855" s="162"/>
      <c r="L855" s="188"/>
      <c r="M855" s="162"/>
      <c r="P855" s="164"/>
      <c r="Q855" s="65"/>
      <c r="R855" s="65"/>
      <c r="S855" s="65"/>
      <c r="T855" s="65"/>
      <c r="U855" s="65"/>
      <c r="V855" s="65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5.750000" customHeight="1">
      <c r="B856" s="88"/>
      <c r="I856" s="162"/>
      <c r="J856" s="65"/>
      <c r="K856" s="162"/>
      <c r="L856" s="65"/>
      <c r="M856" s="162"/>
      <c r="P856" s="167"/>
      <c r="Q856" s="191"/>
      <c r="R856" s="175"/>
      <c r="S856" s="65"/>
      <c r="T856" s="65"/>
      <c r="U856" s="65"/>
      <c r="V856" s="175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5.750000" customHeight="1">
      <c r="B857" s="88"/>
      <c r="I857" s="220"/>
      <c r="J857" s="65"/>
      <c r="K857" s="190"/>
      <c r="L857" s="65"/>
      <c r="M857" s="162"/>
      <c r="P857" s="164"/>
      <c r="Q857" s="162"/>
      <c r="R857" s="65"/>
      <c r="S857" s="65"/>
      <c r="T857" s="65"/>
      <c r="U857" s="65"/>
      <c r="V857" s="65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5.750000" customHeight="1">
      <c r="A858" s="156"/>
      <c r="B858" s="170"/>
      <c r="C858" s="241"/>
      <c r="D858" s="241"/>
      <c r="E858" s="158"/>
      <c r="F858" s="158"/>
      <c r="G858" s="159"/>
      <c r="H858" s="186"/>
      <c r="I858" s="231"/>
      <c r="J858" s="65"/>
      <c r="K858" s="162"/>
      <c r="L858" s="188"/>
      <c r="M858" s="162"/>
      <c r="N858" s="162"/>
      <c r="O858" s="163"/>
      <c r="P858" s="248"/>
      <c r="Q858" s="185"/>
      <c r="R858" s="175"/>
      <c r="S858" s="13"/>
      <c r="T858" s="252"/>
      <c r="U858" s="13"/>
      <c r="V858" s="168"/>
      <c r="W858" s="166"/>
      <c r="X858" s="166"/>
      <c r="Y858" s="166"/>
      <c r="Z858" s="166"/>
      <c r="AA858" s="166"/>
      <c r="AB858" s="166"/>
      <c r="AC858" s="166"/>
      <c r="AD858" s="166"/>
      <c r="AE858" s="166"/>
      <c r="AF858" s="166"/>
      <c r="AG858" s="166"/>
      <c r="AH858" s="166"/>
      <c r="AI858" s="166"/>
    </row>
    <row r="859" spans="1:35" ht="15.750000" customHeight="1">
      <c r="B859" s="170"/>
      <c r="I859" s="231"/>
      <c r="J859" s="65"/>
      <c r="K859" s="162"/>
      <c r="L859" s="65"/>
      <c r="M859" s="162"/>
      <c r="P859" s="251"/>
      <c r="Q859" s="185"/>
      <c r="R859" s="65"/>
      <c r="S859" s="65"/>
      <c r="T859" s="253"/>
      <c r="U859" s="13"/>
      <c r="V859" s="165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  <c r="AH859" s="166"/>
      <c r="AI859" s="166"/>
    </row>
    <row r="860" spans="1:35" ht="15.750000" customHeight="1">
      <c r="B860" s="170"/>
      <c r="I860" s="231"/>
      <c r="J860" s="65"/>
      <c r="K860" s="162"/>
      <c r="L860" s="65"/>
      <c r="M860" s="162"/>
      <c r="P860" s="248"/>
      <c r="Q860" s="185"/>
      <c r="R860" s="175"/>
      <c r="S860" s="65"/>
      <c r="T860" s="65"/>
      <c r="U860" s="13"/>
      <c r="V860" s="168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  <c r="AH860" s="166"/>
      <c r="AI860" s="166"/>
    </row>
    <row r="861" spans="1:35" ht="15.750000" customHeight="1">
      <c r="B861" s="170"/>
      <c r="I861" s="231"/>
      <c r="J861" s="65"/>
      <c r="K861" s="162"/>
      <c r="L861" s="65"/>
      <c r="M861" s="162"/>
      <c r="P861" s="251"/>
      <c r="Q861" s="190"/>
      <c r="R861" s="65"/>
      <c r="S861" s="65"/>
      <c r="T861" s="65"/>
      <c r="U861" s="13"/>
      <c r="V861" s="165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  <c r="AH861" s="166"/>
      <c r="AI861" s="166"/>
    </row>
    <row r="862" spans="1:35" ht="15.750000" customHeight="1">
      <c r="B862" s="170"/>
      <c r="I862" s="255"/>
      <c r="J862" s="65"/>
      <c r="K862" s="190"/>
      <c r="L862" s="65"/>
      <c r="M862" s="162"/>
      <c r="P862" s="248"/>
      <c r="Q862" s="176"/>
      <c r="R862" s="175"/>
      <c r="S862" s="65"/>
      <c r="T862" s="65"/>
      <c r="U862" s="13"/>
      <c r="V862" s="168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  <c r="AH862" s="166"/>
      <c r="AI862" s="166"/>
    </row>
    <row r="863" spans="1:35" ht="15.750000" customHeight="1">
      <c r="A863" s="156"/>
      <c r="B863" s="88"/>
      <c r="C863" s="240"/>
      <c r="D863" s="177"/>
      <c r="E863" s="158"/>
      <c r="F863" s="158"/>
      <c r="G863" s="159"/>
      <c r="H863" s="160"/>
      <c r="I863" s="162"/>
      <c r="J863" s="65"/>
      <c r="K863" s="162"/>
      <c r="L863" s="188"/>
      <c r="M863" s="231"/>
      <c r="N863" s="162"/>
      <c r="O863" s="163"/>
      <c r="P863" s="216"/>
      <c r="Q863" s="165"/>
      <c r="R863" s="65"/>
      <c r="S863" s="13"/>
      <c r="T863" s="65"/>
      <c r="U863" s="13"/>
      <c r="V863" s="165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  <c r="AH863" s="166"/>
      <c r="AI863" s="166"/>
    </row>
    <row r="864" spans="1:35" ht="15.750000" customHeight="1">
      <c r="B864" s="88"/>
      <c r="I864" s="162"/>
      <c r="J864" s="65"/>
      <c r="K864" s="162"/>
      <c r="L864" s="188"/>
      <c r="M864" s="231"/>
      <c r="P864" s="216"/>
      <c r="Q864" s="168"/>
      <c r="R864" s="65"/>
      <c r="S864" s="65"/>
      <c r="T864" s="253"/>
      <c r="U864" s="13"/>
      <c r="V864" s="168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  <c r="AH864" s="166"/>
      <c r="AI864" s="166"/>
    </row>
    <row r="865" spans="1:35" ht="15.750000" customHeight="1">
      <c r="B865" s="88"/>
      <c r="I865" s="162"/>
      <c r="J865" s="65"/>
      <c r="K865" s="162"/>
      <c r="L865" s="65"/>
      <c r="M865" s="231"/>
      <c r="P865" s="216"/>
      <c r="Q865" s="165"/>
      <c r="R865" s="65"/>
      <c r="S865" s="65"/>
      <c r="T865" s="65"/>
      <c r="U865" s="13"/>
      <c r="V865" s="165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  <c r="AH865" s="166"/>
      <c r="AI865" s="166"/>
    </row>
    <row r="866" spans="1:35" ht="15.750000" customHeight="1">
      <c r="B866" s="88"/>
      <c r="I866" s="162"/>
      <c r="J866" s="65"/>
      <c r="K866" s="162"/>
      <c r="L866" s="65"/>
      <c r="M866" s="231"/>
      <c r="P866" s="216"/>
      <c r="Q866" s="238"/>
      <c r="R866" s="65"/>
      <c r="S866" s="65"/>
      <c r="T866" s="65"/>
      <c r="U866" s="13"/>
      <c r="V866" s="168"/>
      <c r="W866" s="166"/>
      <c r="X866" s="166"/>
      <c r="Y866" s="166"/>
      <c r="Z866" s="166"/>
      <c r="AA866" s="166"/>
      <c r="AB866" s="166"/>
      <c r="AC866" s="166"/>
      <c r="AD866" s="166"/>
      <c r="AE866" s="166"/>
      <c r="AF866" s="166"/>
      <c r="AG866" s="166"/>
      <c r="AH866" s="166"/>
      <c r="AI866" s="166"/>
    </row>
    <row r="867" spans="1:35" ht="15.750000" customHeight="1">
      <c r="B867" s="88"/>
      <c r="I867" s="220"/>
      <c r="J867" s="65"/>
      <c r="K867" s="190"/>
      <c r="L867" s="65"/>
      <c r="M867" s="231"/>
      <c r="P867" s="216"/>
      <c r="Q867" s="162"/>
      <c r="R867" s="65"/>
      <c r="S867" s="65"/>
      <c r="T867" s="65"/>
      <c r="U867" s="13"/>
      <c r="V867" s="165"/>
      <c r="W867" s="166"/>
      <c r="X867" s="166"/>
      <c r="Y867" s="166"/>
      <c r="Z867" s="166"/>
      <c r="AA867" s="166"/>
      <c r="AB867" s="166"/>
      <c r="AC867" s="166"/>
      <c r="AD867" s="166"/>
      <c r="AE867" s="166"/>
      <c r="AF867" s="166"/>
      <c r="AG867" s="166"/>
      <c r="AH867" s="166"/>
      <c r="AI867" s="166"/>
    </row>
    <row r="868" spans="1:35" ht="15.750000" customHeight="1">
      <c r="A868" s="156"/>
      <c r="B868" s="88"/>
      <c r="C868" s="241"/>
      <c r="D868" s="177"/>
      <c r="E868" s="158"/>
      <c r="F868" s="158"/>
      <c r="G868" s="159"/>
      <c r="H868" s="174"/>
      <c r="I868" s="162"/>
      <c r="J868" s="65"/>
      <c r="K868" s="162"/>
      <c r="L868" s="188"/>
      <c r="M868" s="162"/>
      <c r="N868" s="162"/>
      <c r="O868" s="163"/>
      <c r="P868" s="167"/>
      <c r="Q868" s="176"/>
      <c r="R868" s="181"/>
      <c r="S868" s="13"/>
      <c r="T868" s="65"/>
      <c r="U868" s="65"/>
      <c r="V868" s="175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5.750000" customHeight="1">
      <c r="B869" s="88"/>
      <c r="I869" s="162"/>
      <c r="J869" s="65"/>
      <c r="K869" s="162"/>
      <c r="L869" s="188"/>
      <c r="M869" s="162"/>
      <c r="P869" s="164"/>
      <c r="Q869" s="65"/>
      <c r="R869" s="65"/>
      <c r="S869" s="65"/>
      <c r="T869" s="65"/>
      <c r="U869" s="65"/>
      <c r="V869" s="65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5.750000" customHeight="1">
      <c r="B870" s="88"/>
      <c r="I870" s="162"/>
      <c r="J870" s="65"/>
      <c r="K870" s="162"/>
      <c r="L870" s="188"/>
      <c r="M870" s="162"/>
      <c r="P870" s="167"/>
      <c r="Q870" s="175"/>
      <c r="R870" s="175"/>
      <c r="S870" s="65"/>
      <c r="T870" s="65"/>
      <c r="U870" s="65"/>
      <c r="V870" s="175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5.750000" customHeight="1">
      <c r="B871" s="88"/>
      <c r="I871" s="162"/>
      <c r="J871" s="65"/>
      <c r="K871" s="162"/>
      <c r="L871" s="65"/>
      <c r="M871" s="162"/>
      <c r="P871" s="164"/>
      <c r="Q871" s="190"/>
      <c r="R871" s="65"/>
      <c r="S871" s="65"/>
      <c r="T871" s="65"/>
      <c r="U871" s="65"/>
      <c r="V871" s="65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5.750000" customHeight="1">
      <c r="B872" s="88"/>
      <c r="I872" s="220"/>
      <c r="J872" s="65"/>
      <c r="K872" s="190"/>
      <c r="L872" s="65"/>
      <c r="M872" s="162"/>
      <c r="P872" s="167"/>
      <c r="Q872" s="176"/>
      <c r="R872" s="175"/>
      <c r="S872" s="65"/>
      <c r="T872" s="65"/>
      <c r="U872" s="65"/>
      <c r="V872" s="175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5.750000" customHeight="1">
      <c r="A873" s="156"/>
      <c r="B873" s="88"/>
      <c r="C873" s="240"/>
      <c r="D873" s="177"/>
      <c r="E873" s="158"/>
      <c r="F873" s="158"/>
      <c r="G873" s="159"/>
      <c r="H873" s="160"/>
      <c r="I873" s="162"/>
      <c r="J873" s="65"/>
      <c r="K873" s="162"/>
      <c r="L873" s="65"/>
      <c r="M873" s="162"/>
      <c r="N873" s="162"/>
      <c r="O873" s="163"/>
      <c r="P873" s="256"/>
      <c r="Q873" s="162"/>
      <c r="R873" s="65"/>
      <c r="S873" s="13"/>
      <c r="T873" s="65"/>
      <c r="U873" s="13"/>
      <c r="V873" s="165"/>
      <c r="W873" s="166"/>
      <c r="X873" s="166"/>
      <c r="Y873" s="166"/>
      <c r="Z873" s="166"/>
      <c r="AA873" s="166"/>
      <c r="AB873" s="166"/>
      <c r="AC873" s="166"/>
      <c r="AD873" s="166"/>
      <c r="AE873" s="166"/>
      <c r="AF873" s="166"/>
      <c r="AG873" s="166"/>
      <c r="AH873" s="166"/>
      <c r="AI873" s="166"/>
    </row>
    <row r="874" spans="1:35" ht="15.750000" customHeight="1">
      <c r="B874" s="88"/>
      <c r="I874" s="162"/>
      <c r="J874" s="65"/>
      <c r="K874" s="162"/>
      <c r="L874" s="178"/>
      <c r="M874" s="162"/>
      <c r="P874" s="191"/>
      <c r="Q874" s="168"/>
      <c r="R874" s="65"/>
      <c r="S874" s="65"/>
      <c r="T874" s="253"/>
      <c r="U874" s="13"/>
      <c r="V874" s="168"/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  <c r="AH874" s="166"/>
      <c r="AI874" s="166"/>
    </row>
    <row r="875" spans="1:35" ht="15.750000" customHeight="1">
      <c r="B875" s="88"/>
      <c r="I875" s="162"/>
      <c r="J875" s="65"/>
      <c r="K875" s="162"/>
      <c r="L875" s="178"/>
      <c r="M875" s="162"/>
      <c r="P875" s="190"/>
      <c r="Q875" s="165"/>
      <c r="R875" s="65"/>
      <c r="S875" s="65"/>
      <c r="T875" s="65"/>
      <c r="U875" s="13"/>
      <c r="V875" s="165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  <c r="AH875" s="166"/>
      <c r="AI875" s="166"/>
    </row>
    <row r="876" spans="1:35" ht="15.750000" customHeight="1">
      <c r="B876" s="88"/>
      <c r="I876" s="162"/>
      <c r="J876" s="65"/>
      <c r="K876" s="162"/>
      <c r="L876" s="178"/>
      <c r="M876" s="162"/>
      <c r="P876" s="191"/>
      <c r="Q876" s="191"/>
      <c r="R876" s="65"/>
      <c r="S876" s="65"/>
      <c r="T876" s="65"/>
      <c r="U876" s="13"/>
      <c r="V876" s="168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  <c r="AH876" s="166"/>
      <c r="AI876" s="166"/>
    </row>
    <row r="877" spans="1:35" ht="15.750000" customHeight="1">
      <c r="B877" s="88"/>
      <c r="I877" s="220"/>
      <c r="J877" s="65"/>
      <c r="K877" s="256"/>
      <c r="L877" s="178"/>
      <c r="M877" s="162"/>
      <c r="P877" s="190"/>
      <c r="Q877" s="162"/>
      <c r="R877" s="65"/>
      <c r="S877" s="65"/>
      <c r="T877" s="65"/>
      <c r="U877" s="13"/>
      <c r="V877" s="165"/>
      <c r="W877" s="166"/>
      <c r="X877" s="166"/>
      <c r="Y877" s="166"/>
      <c r="Z877" s="166"/>
      <c r="AA877" s="166"/>
      <c r="AB877" s="166"/>
      <c r="AC877" s="166"/>
      <c r="AD877" s="166"/>
      <c r="AE877" s="166"/>
      <c r="AF877" s="166"/>
      <c r="AG877" s="166"/>
      <c r="AH877" s="166"/>
      <c r="AI877" s="166"/>
    </row>
    <row r="878" spans="1:35" ht="15.750000" customHeight="1">
      <c r="A878" s="156"/>
      <c r="B878" s="170"/>
      <c r="C878" s="241"/>
      <c r="D878" s="177"/>
      <c r="E878" s="158"/>
      <c r="F878" s="158"/>
      <c r="G878" s="159"/>
      <c r="H878" s="160"/>
      <c r="I878" s="257"/>
      <c r="J878" s="65"/>
      <c r="K878" s="162"/>
      <c r="L878" s="188"/>
      <c r="M878" s="162"/>
      <c r="N878" s="162"/>
      <c r="O878" s="163"/>
      <c r="P878" s="167"/>
      <c r="Q878" s="168"/>
      <c r="R878" s="175"/>
      <c r="S878" s="65"/>
      <c r="T878" s="65"/>
      <c r="U878" s="13"/>
      <c r="V878" s="168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  <c r="AH878" s="166"/>
      <c r="AI878" s="166"/>
    </row>
    <row r="879" spans="1:35" ht="15.750000" customHeight="1">
      <c r="B879" s="170"/>
      <c r="I879" s="257"/>
      <c r="J879" s="65"/>
      <c r="K879" s="162"/>
      <c r="L879" s="65"/>
      <c r="M879" s="162"/>
      <c r="P879" s="164"/>
      <c r="Q879" s="165"/>
      <c r="R879" s="65"/>
      <c r="S879" s="65"/>
      <c r="T879" s="253"/>
      <c r="U879" s="13"/>
      <c r="V879" s="165"/>
      <c r="W879" s="166"/>
      <c r="X879" s="166"/>
      <c r="Y879" s="166"/>
      <c r="Z879" s="166"/>
      <c r="AA879" s="166"/>
      <c r="AB879" s="166"/>
      <c r="AC879" s="166"/>
      <c r="AD879" s="166"/>
      <c r="AE879" s="166"/>
      <c r="AF879" s="166"/>
      <c r="AG879" s="166"/>
      <c r="AH879" s="166"/>
      <c r="AI879" s="166"/>
    </row>
    <row r="880" spans="1:35" ht="15.750000" customHeight="1">
      <c r="B880" s="170"/>
      <c r="I880" s="257"/>
      <c r="J880" s="65"/>
      <c r="K880" s="162"/>
      <c r="L880" s="65"/>
      <c r="M880" s="162"/>
      <c r="P880" s="167"/>
      <c r="Q880" s="168"/>
      <c r="R880" s="65"/>
      <c r="S880" s="65"/>
      <c r="T880" s="65"/>
      <c r="U880" s="13"/>
      <c r="V880" s="168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  <c r="AH880" s="166"/>
      <c r="AI880" s="166"/>
    </row>
    <row r="881" spans="1:35" ht="15.750000" customHeight="1">
      <c r="B881" s="170"/>
      <c r="I881" s="162"/>
      <c r="J881" s="65"/>
      <c r="K881" s="162"/>
      <c r="L881" s="65"/>
      <c r="M881" s="162"/>
      <c r="P881" s="164"/>
      <c r="Q881" s="216"/>
      <c r="R881" s="65"/>
      <c r="S881" s="65"/>
      <c r="T881" s="65"/>
      <c r="U881" s="13"/>
      <c r="V881" s="165"/>
      <c r="W881" s="166"/>
      <c r="X881" s="166"/>
      <c r="Y881" s="166"/>
      <c r="Z881" s="166"/>
      <c r="AA881" s="166"/>
      <c r="AB881" s="166"/>
      <c r="AC881" s="166"/>
      <c r="AD881" s="166"/>
      <c r="AE881" s="166"/>
      <c r="AF881" s="166"/>
      <c r="AG881" s="166"/>
      <c r="AH881" s="166"/>
      <c r="AI881" s="166"/>
    </row>
    <row r="882" spans="1:35" ht="15.750000" customHeight="1">
      <c r="B882" s="170"/>
      <c r="I882" s="220"/>
      <c r="J882" s="65"/>
      <c r="K882" s="190"/>
      <c r="L882" s="65"/>
      <c r="M882" s="162"/>
      <c r="P882" s="167"/>
      <c r="Q882" s="162"/>
      <c r="R882" s="65"/>
      <c r="S882" s="65"/>
      <c r="T882" s="65"/>
      <c r="U882" s="13"/>
      <c r="V882" s="168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  <c r="AH882" s="166"/>
      <c r="AI882" s="166"/>
    </row>
    <row r="883" spans="1:35" ht="15.750000" customHeight="1">
      <c r="A883" s="156"/>
      <c r="B883" s="170"/>
      <c r="C883" s="240"/>
      <c r="D883" s="177"/>
      <c r="E883" s="158"/>
      <c r="F883" s="158"/>
      <c r="G883" s="159"/>
      <c r="H883" s="160"/>
      <c r="I883" s="162"/>
      <c r="J883" s="65"/>
      <c r="K883" s="162"/>
      <c r="L883" s="188"/>
      <c r="M883" s="162"/>
      <c r="N883" s="162"/>
      <c r="O883" s="163"/>
      <c r="P883" s="164"/>
      <c r="Q883" s="165"/>
      <c r="R883" s="65"/>
      <c r="S883" s="65"/>
      <c r="T883" s="65"/>
      <c r="U883" s="13"/>
      <c r="V883" s="165"/>
      <c r="W883" s="166"/>
      <c r="X883" s="166"/>
      <c r="Y883" s="166"/>
      <c r="Z883" s="166"/>
      <c r="AA883" s="166"/>
      <c r="AB883" s="166"/>
      <c r="AC883" s="166"/>
      <c r="AD883" s="166"/>
      <c r="AE883" s="166"/>
      <c r="AF883" s="166"/>
      <c r="AG883" s="166"/>
      <c r="AH883" s="166"/>
      <c r="AI883" s="166"/>
    </row>
    <row r="884" spans="1:35" ht="15.750000" customHeight="1">
      <c r="B884" s="170"/>
      <c r="I884" s="162"/>
      <c r="J884" s="65"/>
      <c r="K884" s="162"/>
      <c r="L884" s="65"/>
      <c r="M884" s="162"/>
      <c r="P884" s="167"/>
      <c r="Q884" s="168"/>
      <c r="R884" s="65"/>
      <c r="S884" s="65"/>
      <c r="T884" s="253"/>
      <c r="U884" s="13"/>
      <c r="V884" s="168"/>
      <c r="W884" s="166"/>
      <c r="X884" s="166"/>
      <c r="Y884" s="166"/>
      <c r="Z884" s="166"/>
      <c r="AA884" s="166"/>
      <c r="AB884" s="166"/>
      <c r="AC884" s="166"/>
      <c r="AD884" s="166"/>
      <c r="AE884" s="166"/>
      <c r="AF884" s="166"/>
      <c r="AG884" s="166"/>
      <c r="AH884" s="166"/>
      <c r="AI884" s="166"/>
    </row>
    <row r="885" spans="1:35" ht="15.750000" customHeight="1">
      <c r="B885" s="170"/>
      <c r="I885" s="162"/>
      <c r="J885" s="65"/>
      <c r="K885" s="162"/>
      <c r="L885" s="65"/>
      <c r="M885" s="162"/>
      <c r="P885" s="164"/>
      <c r="Q885" s="165"/>
      <c r="R885" s="65"/>
      <c r="S885" s="65"/>
      <c r="T885" s="65"/>
      <c r="U885" s="13"/>
      <c r="V885" s="165"/>
      <c r="W885" s="166"/>
      <c r="X885" s="166"/>
      <c r="Y885" s="166"/>
      <c r="Z885" s="166"/>
      <c r="AA885" s="166"/>
      <c r="AB885" s="166"/>
      <c r="AC885" s="166"/>
      <c r="AD885" s="166"/>
      <c r="AE885" s="166"/>
      <c r="AF885" s="166"/>
      <c r="AG885" s="166"/>
      <c r="AH885" s="166"/>
      <c r="AI885" s="166"/>
    </row>
    <row r="886" spans="1:35" ht="15.750000" customHeight="1">
      <c r="B886" s="170"/>
      <c r="I886" s="162"/>
      <c r="J886" s="65"/>
      <c r="K886" s="162"/>
      <c r="L886" s="65"/>
      <c r="M886" s="162"/>
      <c r="P886" s="167"/>
      <c r="Q886" s="238"/>
      <c r="R886" s="65"/>
      <c r="S886" s="65"/>
      <c r="T886" s="65"/>
      <c r="U886" s="13"/>
      <c r="V886" s="168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  <c r="AH886" s="166"/>
      <c r="AI886" s="166"/>
    </row>
    <row r="887" spans="1:35" ht="15.750000" customHeight="1">
      <c r="B887" s="170"/>
      <c r="I887" s="220"/>
      <c r="J887" s="65"/>
      <c r="K887" s="190"/>
      <c r="L887" s="65"/>
      <c r="M887" s="162"/>
      <c r="P887" s="164"/>
      <c r="Q887" s="162"/>
      <c r="R887" s="65"/>
      <c r="S887" s="65"/>
      <c r="T887" s="65"/>
      <c r="U887" s="13"/>
      <c r="V887" s="165"/>
      <c r="W887" s="166"/>
      <c r="X887" s="166"/>
      <c r="Y887" s="166"/>
      <c r="Z887" s="166"/>
      <c r="AA887" s="166"/>
      <c r="AB887" s="166"/>
      <c r="AC887" s="166"/>
      <c r="AD887" s="166"/>
      <c r="AE887" s="166"/>
      <c r="AF887" s="166"/>
      <c r="AG887" s="166"/>
      <c r="AH887" s="166"/>
      <c r="AI887" s="166"/>
    </row>
    <row r="888" spans="1:35" ht="15.750000" customHeight="1">
      <c r="A888" s="156"/>
      <c r="B888" s="88"/>
      <c r="C888" s="240"/>
      <c r="D888" s="177"/>
      <c r="E888" s="158"/>
      <c r="F888" s="158"/>
      <c r="G888" s="159"/>
      <c r="H888" s="160"/>
      <c r="I888" s="162"/>
      <c r="J888" s="65"/>
      <c r="K888" s="162"/>
      <c r="L888" s="188"/>
      <c r="M888" s="162"/>
      <c r="N888" s="162"/>
      <c r="O888" s="163"/>
      <c r="P888" s="164"/>
      <c r="Q888" s="165"/>
      <c r="R888" s="65"/>
      <c r="S888" s="65"/>
      <c r="T888" s="65"/>
      <c r="U888" s="13"/>
      <c r="V888" s="165"/>
      <c r="W888" s="166"/>
      <c r="X888" s="166"/>
      <c r="Y888" s="166"/>
      <c r="Z888" s="166"/>
      <c r="AA888" s="166"/>
      <c r="AB888" s="166"/>
      <c r="AC888" s="166"/>
      <c r="AD888" s="166"/>
      <c r="AE888" s="166"/>
      <c r="AF888" s="166"/>
      <c r="AG888" s="166"/>
      <c r="AH888" s="166"/>
      <c r="AI888" s="166"/>
    </row>
    <row r="889" spans="1:35" ht="15.750000" customHeight="1">
      <c r="B889" s="88"/>
      <c r="I889" s="162"/>
      <c r="J889" s="65"/>
      <c r="K889" s="162"/>
      <c r="L889" s="65"/>
      <c r="M889" s="162"/>
      <c r="P889" s="167"/>
      <c r="Q889" s="168"/>
      <c r="R889" s="65"/>
      <c r="S889" s="65"/>
      <c r="T889" s="253"/>
      <c r="U889" s="13"/>
      <c r="V889" s="168"/>
      <c r="W889" s="166"/>
      <c r="X889" s="166"/>
      <c r="Y889" s="166"/>
      <c r="Z889" s="166"/>
      <c r="AA889" s="166"/>
      <c r="AB889" s="166"/>
      <c r="AC889" s="166"/>
      <c r="AD889" s="166"/>
      <c r="AE889" s="166"/>
      <c r="AF889" s="166"/>
      <c r="AG889" s="166"/>
      <c r="AH889" s="166"/>
      <c r="AI889" s="166"/>
    </row>
    <row r="890" spans="1:35" ht="15.750000" customHeight="1">
      <c r="B890" s="88"/>
      <c r="I890" s="162"/>
      <c r="J890" s="65"/>
      <c r="K890" s="162"/>
      <c r="L890" s="65"/>
      <c r="M890" s="162"/>
      <c r="P890" s="164"/>
      <c r="Q890" s="165"/>
      <c r="R890" s="65"/>
      <c r="S890" s="65"/>
      <c r="T890" s="65"/>
      <c r="U890" s="13"/>
      <c r="V890" s="165"/>
      <c r="W890" s="166"/>
      <c r="X890" s="166"/>
      <c r="Y890" s="166"/>
      <c r="Z890" s="166"/>
      <c r="AA890" s="166"/>
      <c r="AB890" s="166"/>
      <c r="AC890" s="166"/>
      <c r="AD890" s="166"/>
      <c r="AE890" s="166"/>
      <c r="AF890" s="166"/>
      <c r="AG890" s="166"/>
      <c r="AH890" s="166"/>
      <c r="AI890" s="166"/>
    </row>
    <row r="891" spans="1:35" ht="15.750000" customHeight="1">
      <c r="B891" s="88"/>
      <c r="I891" s="162"/>
      <c r="J891" s="65"/>
      <c r="K891" s="162"/>
      <c r="L891" s="65"/>
      <c r="M891" s="162"/>
      <c r="P891" s="167"/>
      <c r="Q891" s="238"/>
      <c r="R891" s="65"/>
      <c r="S891" s="65"/>
      <c r="T891" s="65"/>
      <c r="U891" s="13"/>
      <c r="V891" s="168"/>
      <c r="W891" s="166"/>
      <c r="X891" s="166"/>
      <c r="Y891" s="166"/>
      <c r="Z891" s="166"/>
      <c r="AA891" s="166"/>
      <c r="AB891" s="166"/>
      <c r="AC891" s="166"/>
      <c r="AD891" s="166"/>
      <c r="AE891" s="166"/>
      <c r="AF891" s="166"/>
      <c r="AG891" s="166"/>
      <c r="AH891" s="166"/>
      <c r="AI891" s="166"/>
    </row>
    <row r="892" spans="1:35" ht="15.750000" customHeight="1">
      <c r="B892" s="88"/>
      <c r="I892" s="220"/>
      <c r="J892" s="65"/>
      <c r="K892" s="190"/>
      <c r="L892" s="65"/>
      <c r="M892" s="162"/>
      <c r="P892" s="164"/>
      <c r="Q892" s="162"/>
      <c r="R892" s="65"/>
      <c r="S892" s="65"/>
      <c r="T892" s="65"/>
      <c r="U892" s="13"/>
      <c r="V892" s="165"/>
      <c r="W892" s="166"/>
      <c r="X892" s="166"/>
      <c r="Y892" s="166"/>
      <c r="Z892" s="166"/>
      <c r="AA892" s="166"/>
      <c r="AB892" s="166"/>
      <c r="AC892" s="166"/>
      <c r="AD892" s="166"/>
      <c r="AE892" s="166"/>
      <c r="AF892" s="166"/>
      <c r="AG892" s="166"/>
      <c r="AH892" s="166"/>
      <c r="AI892" s="166"/>
    </row>
    <row r="893" spans="1:35" ht="15.750000" customHeight="1">
      <c r="A893" s="156"/>
      <c r="B893" s="88"/>
      <c r="C893" s="241"/>
      <c r="D893" s="177"/>
      <c r="E893" s="158"/>
      <c r="F893" s="158"/>
      <c r="G893" s="159"/>
      <c r="H893" s="160"/>
      <c r="I893" s="162"/>
      <c r="J893" s="65"/>
      <c r="K893" s="162"/>
      <c r="L893" s="188"/>
      <c r="M893" s="162"/>
      <c r="N893" s="162"/>
      <c r="O893" s="163"/>
      <c r="P893" s="167"/>
      <c r="Q893" s="168"/>
      <c r="R893" s="65"/>
      <c r="S893" s="65"/>
      <c r="T893" s="65"/>
      <c r="U893" s="13"/>
      <c r="V893" s="168"/>
      <c r="W893" s="166"/>
      <c r="X893" s="166"/>
      <c r="Y893" s="166"/>
      <c r="Z893" s="166"/>
      <c r="AA893" s="166"/>
      <c r="AB893" s="166"/>
      <c r="AC893" s="166"/>
      <c r="AD893" s="166"/>
      <c r="AE893" s="166"/>
      <c r="AF893" s="166"/>
      <c r="AG893" s="166"/>
      <c r="AH893" s="166"/>
      <c r="AI893" s="166"/>
    </row>
    <row r="894" spans="1:35" ht="15.750000" customHeight="1">
      <c r="B894" s="88"/>
      <c r="I894" s="162"/>
      <c r="J894" s="65"/>
      <c r="K894" s="162"/>
      <c r="L894" s="65"/>
      <c r="M894" s="162"/>
      <c r="P894" s="164"/>
      <c r="Q894" s="165"/>
      <c r="R894" s="65"/>
      <c r="S894" s="65"/>
      <c r="T894" s="253"/>
      <c r="U894" s="13"/>
      <c r="V894" s="165"/>
      <c r="W894" s="166"/>
      <c r="X894" s="166"/>
      <c r="Y894" s="166"/>
      <c r="Z894" s="166"/>
      <c r="AA894" s="166"/>
      <c r="AB894" s="166"/>
      <c r="AC894" s="166"/>
      <c r="AD894" s="166"/>
      <c r="AE894" s="166"/>
      <c r="AF894" s="166"/>
      <c r="AG894" s="166"/>
      <c r="AH894" s="166"/>
      <c r="AI894" s="166"/>
    </row>
    <row r="895" spans="1:35" ht="15.750000" customHeight="1">
      <c r="B895" s="88"/>
      <c r="I895" s="258"/>
      <c r="J895" s="65"/>
      <c r="K895" s="162"/>
      <c r="L895" s="65"/>
      <c r="M895" s="162"/>
      <c r="P895" s="167"/>
      <c r="Q895" s="168"/>
      <c r="R895" s="65"/>
      <c r="S895" s="65"/>
      <c r="T895" s="65"/>
      <c r="U895" s="13"/>
      <c r="V895" s="168"/>
      <c r="W895" s="166"/>
      <c r="X895" s="166"/>
      <c r="Y895" s="166"/>
      <c r="Z895" s="166"/>
      <c r="AA895" s="166"/>
      <c r="AB895" s="166"/>
      <c r="AC895" s="166"/>
      <c r="AD895" s="166"/>
      <c r="AE895" s="166"/>
      <c r="AF895" s="166"/>
      <c r="AG895" s="166"/>
      <c r="AH895" s="166"/>
      <c r="AI895" s="166"/>
    </row>
    <row r="896" spans="1:35" ht="15.750000" customHeight="1">
      <c r="B896" s="88"/>
      <c r="I896" s="162"/>
      <c r="J896" s="65"/>
      <c r="K896" s="162"/>
      <c r="L896" s="65"/>
      <c r="M896" s="162"/>
      <c r="P896" s="164"/>
      <c r="Q896" s="216"/>
      <c r="R896" s="65"/>
      <c r="S896" s="65"/>
      <c r="T896" s="65"/>
      <c r="U896" s="13"/>
      <c r="V896" s="165"/>
      <c r="W896" s="166"/>
      <c r="X896" s="166"/>
      <c r="Y896" s="166"/>
      <c r="Z896" s="166"/>
      <c r="AA896" s="166"/>
      <c r="AB896" s="166"/>
      <c r="AC896" s="166"/>
      <c r="AD896" s="166"/>
      <c r="AE896" s="166"/>
      <c r="AF896" s="166"/>
      <c r="AG896" s="166"/>
      <c r="AH896" s="166"/>
      <c r="AI896" s="166"/>
    </row>
    <row r="897" spans="1:35" ht="15.750000" customHeight="1">
      <c r="B897" s="88"/>
      <c r="I897" s="220"/>
      <c r="J897" s="65"/>
      <c r="K897" s="190"/>
      <c r="L897" s="65"/>
      <c r="M897" s="162"/>
      <c r="P897" s="167"/>
      <c r="Q897" s="162"/>
      <c r="R897" s="65"/>
      <c r="S897" s="65"/>
      <c r="T897" s="65"/>
      <c r="U897" s="13"/>
      <c r="V897" s="168"/>
      <c r="W897" s="166"/>
      <c r="X897" s="166"/>
      <c r="Y897" s="166"/>
      <c r="Z897" s="166"/>
      <c r="AA897" s="166"/>
      <c r="AB897" s="166"/>
      <c r="AC897" s="166"/>
      <c r="AD897" s="166"/>
      <c r="AE897" s="166"/>
      <c r="AF897" s="166"/>
      <c r="AG897" s="166"/>
      <c r="AH897" s="166"/>
      <c r="AI897" s="166"/>
    </row>
    <row r="898" spans="1:35" ht="15.750000" customHeight="1">
      <c r="A898" s="156"/>
      <c r="B898" s="88"/>
      <c r="C898" s="240"/>
      <c r="D898" s="177"/>
      <c r="E898" s="158"/>
      <c r="F898" s="158"/>
      <c r="G898" s="159"/>
      <c r="H898" s="160"/>
      <c r="I898" s="162"/>
      <c r="J898" s="65"/>
      <c r="K898" s="162"/>
      <c r="L898" s="188"/>
      <c r="M898" s="162"/>
      <c r="N898" s="162"/>
      <c r="O898" s="163"/>
      <c r="P898" s="164"/>
      <c r="Q898" s="165"/>
      <c r="R898" s="65"/>
      <c r="S898" s="65"/>
      <c r="T898" s="65"/>
      <c r="U898" s="13"/>
      <c r="V898" s="165"/>
      <c r="W898" s="166"/>
      <c r="X898" s="166"/>
      <c r="Y898" s="166"/>
      <c r="Z898" s="166"/>
      <c r="AA898" s="166"/>
      <c r="AB898" s="166"/>
      <c r="AC898" s="166"/>
      <c r="AD898" s="166"/>
      <c r="AE898" s="166"/>
      <c r="AF898" s="166"/>
      <c r="AG898" s="166"/>
      <c r="AH898" s="166"/>
      <c r="AI898" s="166"/>
    </row>
    <row r="899" spans="1:35" ht="15.750000" customHeight="1">
      <c r="B899" s="88"/>
      <c r="I899" s="258"/>
      <c r="J899" s="65"/>
      <c r="K899" s="162"/>
      <c r="L899" s="65"/>
      <c r="M899" s="162"/>
      <c r="P899" s="167"/>
      <c r="Q899" s="168"/>
      <c r="R899" s="65"/>
      <c r="S899" s="65"/>
      <c r="T899" s="253"/>
      <c r="U899" s="13"/>
      <c r="V899" s="168"/>
      <c r="W899" s="166"/>
      <c r="X899" s="166"/>
      <c r="Y899" s="166"/>
      <c r="Z899" s="166"/>
      <c r="AA899" s="166"/>
      <c r="AB899" s="166"/>
      <c r="AC899" s="166"/>
      <c r="AD899" s="166"/>
      <c r="AE899" s="166"/>
      <c r="AF899" s="166"/>
      <c r="AG899" s="166"/>
      <c r="AH899" s="166"/>
      <c r="AI899" s="166"/>
    </row>
    <row r="900" spans="1:35" ht="15.750000" customHeight="1">
      <c r="B900" s="88"/>
      <c r="I900" s="162"/>
      <c r="J900" s="65"/>
      <c r="K900" s="162"/>
      <c r="L900" s="65"/>
      <c r="M900" s="162"/>
      <c r="P900" s="164"/>
      <c r="Q900" s="165"/>
      <c r="R900" s="65"/>
      <c r="S900" s="65"/>
      <c r="T900" s="65"/>
      <c r="U900" s="13"/>
      <c r="V900" s="165"/>
      <c r="W900" s="166"/>
      <c r="X900" s="166"/>
      <c r="Y900" s="166"/>
      <c r="Z900" s="166"/>
      <c r="AA900" s="166"/>
      <c r="AB900" s="166"/>
      <c r="AC900" s="166"/>
      <c r="AD900" s="166"/>
      <c r="AE900" s="166"/>
      <c r="AF900" s="166"/>
      <c r="AG900" s="166"/>
      <c r="AH900" s="166"/>
      <c r="AI900" s="166"/>
    </row>
    <row r="901" spans="1:35" ht="15.750000" customHeight="1">
      <c r="B901" s="88"/>
      <c r="I901" s="162"/>
      <c r="J901" s="65"/>
      <c r="K901" s="162"/>
      <c r="L901" s="65"/>
      <c r="M901" s="162"/>
      <c r="P901" s="167"/>
      <c r="Q901" s="238"/>
      <c r="R901" s="65"/>
      <c r="S901" s="65"/>
      <c r="T901" s="65"/>
      <c r="U901" s="13"/>
      <c r="V901" s="168"/>
      <c r="W901" s="166"/>
      <c r="X901" s="166"/>
      <c r="Y901" s="166"/>
      <c r="Z901" s="166"/>
      <c r="AA901" s="166"/>
      <c r="AB901" s="166"/>
      <c r="AC901" s="166"/>
      <c r="AD901" s="166"/>
      <c r="AE901" s="166"/>
      <c r="AF901" s="166"/>
      <c r="AG901" s="166"/>
      <c r="AH901" s="166"/>
      <c r="AI901" s="166"/>
    </row>
    <row r="902" spans="1:35" ht="15.750000" customHeight="1">
      <c r="B902" s="88"/>
      <c r="I902" s="220"/>
      <c r="J902" s="65"/>
      <c r="K902" s="190"/>
      <c r="L902" s="65"/>
      <c r="M902" s="162"/>
      <c r="P902" s="164"/>
      <c r="Q902" s="162"/>
      <c r="R902" s="65"/>
      <c r="S902" s="65"/>
      <c r="T902" s="65"/>
      <c r="U902" s="13"/>
      <c r="V902" s="165"/>
      <c r="W902" s="166"/>
      <c r="X902" s="166"/>
      <c r="Y902" s="166"/>
      <c r="Z902" s="166"/>
      <c r="AA902" s="166"/>
      <c r="AB902" s="166"/>
      <c r="AC902" s="166"/>
      <c r="AD902" s="166"/>
      <c r="AE902" s="166"/>
      <c r="AF902" s="166"/>
      <c r="AG902" s="166"/>
      <c r="AH902" s="166"/>
      <c r="AI902" s="166"/>
    </row>
    <row r="903" spans="1:35" ht="15.750000" customHeight="1">
      <c r="A903" s="156"/>
      <c r="B903" s="88"/>
      <c r="C903" s="241"/>
      <c r="D903" s="177"/>
      <c r="E903" s="158"/>
      <c r="F903" s="158"/>
      <c r="G903" s="159"/>
      <c r="H903" s="160"/>
      <c r="I903" s="162"/>
      <c r="J903" s="253"/>
      <c r="K903" s="162"/>
      <c r="L903" s="188"/>
      <c r="M903" s="162"/>
      <c r="N903" s="162"/>
      <c r="O903" s="163"/>
      <c r="P903" s="191"/>
      <c r="Q903" s="259"/>
      <c r="R903" s="65"/>
      <c r="S903" s="65"/>
      <c r="T903" s="65"/>
      <c r="U903" s="13"/>
      <c r="V903" s="168"/>
      <c r="W903" s="166"/>
      <c r="X903" s="166"/>
      <c r="Y903" s="166"/>
      <c r="Z903" s="166"/>
      <c r="AA903" s="166"/>
      <c r="AB903" s="166"/>
      <c r="AC903" s="166"/>
      <c r="AD903" s="166"/>
      <c r="AE903" s="166"/>
      <c r="AF903" s="166"/>
      <c r="AG903" s="166"/>
      <c r="AH903" s="166"/>
      <c r="AI903" s="166"/>
    </row>
    <row r="904" spans="1:35" ht="15.750000" customHeight="1">
      <c r="B904" s="88"/>
      <c r="I904" s="162"/>
      <c r="J904" s="253"/>
      <c r="K904" s="162"/>
      <c r="L904" s="65"/>
      <c r="M904" s="162"/>
      <c r="P904" s="164"/>
      <c r="Q904" s="165"/>
      <c r="R904" s="65"/>
      <c r="S904" s="65"/>
      <c r="T904" s="253"/>
      <c r="U904" s="13"/>
      <c r="V904" s="165"/>
      <c r="W904" s="166"/>
      <c r="X904" s="166"/>
      <c r="Y904" s="166"/>
      <c r="Z904" s="166"/>
      <c r="AA904" s="166"/>
      <c r="AB904" s="166"/>
      <c r="AC904" s="166"/>
      <c r="AD904" s="166"/>
      <c r="AE904" s="166"/>
      <c r="AF904" s="166"/>
      <c r="AG904" s="166"/>
      <c r="AH904" s="166"/>
      <c r="AI904" s="166"/>
    </row>
    <row r="905" spans="1:35" ht="15.750000" customHeight="1">
      <c r="B905" s="88"/>
      <c r="I905" s="162"/>
      <c r="J905" s="253"/>
      <c r="K905" s="162"/>
      <c r="L905" s="65"/>
      <c r="M905" s="162"/>
      <c r="P905" s="167"/>
      <c r="Q905" s="168"/>
      <c r="R905" s="65"/>
      <c r="S905" s="65"/>
      <c r="T905" s="65"/>
      <c r="U905" s="13"/>
      <c r="V905" s="168"/>
      <c r="W905" s="166"/>
      <c r="X905" s="166"/>
      <c r="Y905" s="166"/>
      <c r="Z905" s="166"/>
      <c r="AA905" s="166"/>
      <c r="AB905" s="166"/>
      <c r="AC905" s="166"/>
      <c r="AD905" s="166"/>
      <c r="AE905" s="166"/>
      <c r="AF905" s="166"/>
      <c r="AG905" s="166"/>
      <c r="AH905" s="166"/>
      <c r="AI905" s="166"/>
    </row>
    <row r="906" spans="1:35" ht="15.750000" customHeight="1">
      <c r="B906" s="88"/>
      <c r="I906" s="162"/>
      <c r="J906" s="253"/>
      <c r="K906" s="162"/>
      <c r="L906" s="65"/>
      <c r="M906" s="162"/>
      <c r="P906" s="164"/>
      <c r="Q906" s="216"/>
      <c r="R906" s="65"/>
      <c r="S906" s="65"/>
      <c r="T906" s="65"/>
      <c r="U906" s="13"/>
      <c r="V906" s="165"/>
      <c r="W906" s="166"/>
      <c r="X906" s="166"/>
      <c r="Y906" s="166"/>
      <c r="Z906" s="166"/>
      <c r="AA906" s="166"/>
      <c r="AB906" s="166"/>
      <c r="AC906" s="166"/>
      <c r="AD906" s="166"/>
      <c r="AE906" s="166"/>
      <c r="AF906" s="166"/>
      <c r="AG906" s="166"/>
      <c r="AH906" s="166"/>
      <c r="AI906" s="166"/>
    </row>
    <row r="907" spans="1:35" ht="15.750000" customHeight="1">
      <c r="B907" s="88"/>
      <c r="I907" s="220"/>
      <c r="J907" s="65"/>
      <c r="K907" s="190"/>
      <c r="L907" s="65"/>
      <c r="M907" s="162"/>
      <c r="P907" s="191"/>
      <c r="Q907" s="162"/>
      <c r="R907" s="65"/>
      <c r="S907" s="65"/>
      <c r="T907" s="65"/>
      <c r="U907" s="13"/>
      <c r="V907" s="168"/>
      <c r="W907" s="166"/>
      <c r="X907" s="166"/>
      <c r="Y907" s="166"/>
      <c r="Z907" s="166"/>
      <c r="AA907" s="166"/>
      <c r="AB907" s="166"/>
      <c r="AC907" s="166"/>
      <c r="AD907" s="166"/>
      <c r="AE907" s="166"/>
      <c r="AF907" s="166"/>
      <c r="AG907" s="166"/>
      <c r="AH907" s="166"/>
      <c r="AI907" s="166"/>
    </row>
    <row r="908" spans="1:35" ht="15.750000" customHeight="1">
      <c r="A908" s="156"/>
      <c r="B908" s="88"/>
      <c r="C908" s="240"/>
      <c r="D908" s="177"/>
      <c r="E908" s="158"/>
      <c r="F908" s="158"/>
      <c r="G908" s="159"/>
      <c r="H908" s="174"/>
      <c r="I908" s="162"/>
      <c r="J908" s="65"/>
      <c r="K908" s="162"/>
      <c r="L908" s="188"/>
      <c r="M908" s="162"/>
      <c r="N908" s="162"/>
      <c r="O908" s="163"/>
      <c r="P908" s="164"/>
      <c r="Q908" s="65"/>
      <c r="R908" s="188"/>
      <c r="S908" s="65"/>
      <c r="T908" s="65"/>
      <c r="U908" s="65"/>
      <c r="V908" s="65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5.750000" customHeight="1">
      <c r="B909" s="88"/>
      <c r="I909" s="162"/>
      <c r="J909" s="65"/>
      <c r="K909" s="162"/>
      <c r="L909" s="188"/>
      <c r="M909" s="162"/>
      <c r="P909" s="167"/>
      <c r="Q909" s="175"/>
      <c r="R909" s="175"/>
      <c r="S909" s="65"/>
      <c r="T909" s="65"/>
      <c r="U909" s="65"/>
      <c r="V909" s="175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5.750000" customHeight="1">
      <c r="B910" s="88"/>
      <c r="I910" s="162"/>
      <c r="J910" s="65"/>
      <c r="K910" s="162"/>
      <c r="L910" s="65"/>
      <c r="M910" s="162"/>
      <c r="P910" s="164"/>
      <c r="Q910" s="65"/>
      <c r="R910" s="65"/>
      <c r="S910" s="65"/>
      <c r="T910" s="65"/>
      <c r="U910" s="65"/>
      <c r="V910" s="65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5.750000" customHeight="1">
      <c r="B911" s="88"/>
      <c r="I911" s="162"/>
      <c r="J911" s="65"/>
      <c r="K911" s="162"/>
      <c r="L911" s="65"/>
      <c r="M911" s="162"/>
      <c r="P911" s="167"/>
      <c r="Q911" s="191"/>
      <c r="R911" s="175"/>
      <c r="S911" s="65"/>
      <c r="T911" s="65"/>
      <c r="U911" s="65"/>
      <c r="V911" s="175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5.750000" customHeight="1">
      <c r="B912" s="88"/>
      <c r="I912" s="220"/>
      <c r="J912" s="65"/>
      <c r="K912" s="190"/>
      <c r="L912" s="65"/>
      <c r="M912" s="162"/>
      <c r="P912" s="164"/>
      <c r="Q912" s="162"/>
      <c r="R912" s="65"/>
      <c r="S912" s="65"/>
      <c r="T912" s="65"/>
      <c r="U912" s="65"/>
      <c r="V912" s="65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5.750000" customHeight="1">
      <c r="A913" s="156"/>
      <c r="B913" s="88"/>
      <c r="C913" s="241"/>
      <c r="D913" s="241"/>
      <c r="E913" s="158"/>
      <c r="F913" s="158"/>
      <c r="G913" s="159"/>
      <c r="H913" s="160"/>
      <c r="I913" s="162"/>
      <c r="J913" s="65"/>
      <c r="K913" s="162"/>
      <c r="L913" s="188"/>
      <c r="M913" s="162"/>
      <c r="N913" s="162"/>
      <c r="O913" s="163"/>
      <c r="P913" s="167"/>
      <c r="Q913" s="168"/>
      <c r="R913" s="65"/>
      <c r="S913" s="13"/>
      <c r="T913" s="65"/>
      <c r="U913" s="13"/>
      <c r="V913" s="168"/>
      <c r="W913" s="166"/>
      <c r="X913" s="166"/>
      <c r="Y913" s="166"/>
      <c r="Z913" s="166"/>
      <c r="AA913" s="166"/>
      <c r="AB913" s="166"/>
      <c r="AC913" s="166"/>
      <c r="AD913" s="166"/>
      <c r="AE913" s="166"/>
      <c r="AF913" s="166"/>
      <c r="AG913" s="166"/>
      <c r="AH913" s="166"/>
      <c r="AI913" s="166"/>
    </row>
    <row r="914" spans="1:35" ht="15.750000" customHeight="1">
      <c r="B914" s="88"/>
      <c r="I914" s="162"/>
      <c r="J914" s="65"/>
      <c r="K914" s="162"/>
      <c r="L914" s="65"/>
      <c r="M914" s="162"/>
      <c r="P914" s="164"/>
      <c r="Q914" s="165"/>
      <c r="R914" s="65"/>
      <c r="S914" s="65"/>
      <c r="T914" s="253"/>
      <c r="U914" s="13"/>
      <c r="V914" s="165"/>
      <c r="W914" s="166"/>
      <c r="X914" s="166"/>
      <c r="Y914" s="166"/>
      <c r="Z914" s="166"/>
      <c r="AA914" s="166"/>
      <c r="AB914" s="166"/>
      <c r="AC914" s="166"/>
      <c r="AD914" s="166"/>
      <c r="AE914" s="166"/>
      <c r="AF914" s="166"/>
      <c r="AG914" s="166"/>
      <c r="AH914" s="166"/>
      <c r="AI914" s="166"/>
    </row>
    <row r="915" spans="1:35" ht="15.750000" customHeight="1">
      <c r="B915" s="88"/>
      <c r="I915" s="162"/>
      <c r="J915" s="65"/>
      <c r="K915" s="162"/>
      <c r="L915" s="65"/>
      <c r="M915" s="162"/>
      <c r="P915" s="167"/>
      <c r="Q915" s="168"/>
      <c r="R915" s="65"/>
      <c r="S915" s="65"/>
      <c r="T915" s="65"/>
      <c r="U915" s="13"/>
      <c r="V915" s="168"/>
      <c r="W915" s="166"/>
      <c r="X915" s="166"/>
      <c r="Y915" s="166"/>
      <c r="Z915" s="166"/>
      <c r="AA915" s="166"/>
      <c r="AB915" s="166"/>
      <c r="AC915" s="166"/>
      <c r="AD915" s="166"/>
      <c r="AE915" s="166"/>
      <c r="AF915" s="166"/>
      <c r="AG915" s="166"/>
      <c r="AH915" s="166"/>
      <c r="AI915" s="166"/>
    </row>
    <row r="916" spans="1:35" ht="15.750000" customHeight="1">
      <c r="B916" s="88"/>
      <c r="I916" s="162"/>
      <c r="J916" s="65"/>
      <c r="K916" s="162"/>
      <c r="L916" s="65"/>
      <c r="M916" s="162"/>
      <c r="P916" s="164"/>
      <c r="Q916" s="216"/>
      <c r="R916" s="65"/>
      <c r="S916" s="65"/>
      <c r="T916" s="65"/>
      <c r="U916" s="13"/>
      <c r="V916" s="165"/>
      <c r="W916" s="166"/>
      <c r="X916" s="166"/>
      <c r="Y916" s="166"/>
      <c r="Z916" s="166"/>
      <c r="AA916" s="166"/>
      <c r="AB916" s="166"/>
      <c r="AC916" s="166"/>
      <c r="AD916" s="166"/>
      <c r="AE916" s="166"/>
      <c r="AF916" s="166"/>
      <c r="AG916" s="166"/>
      <c r="AH916" s="166"/>
      <c r="AI916" s="166"/>
    </row>
    <row r="917" spans="1:35" ht="15.750000" customHeight="1">
      <c r="B917" s="88"/>
      <c r="I917" s="220"/>
      <c r="J917" s="65"/>
      <c r="K917" s="190"/>
      <c r="L917" s="65"/>
      <c r="M917" s="162"/>
      <c r="P917" s="167"/>
      <c r="Q917" s="162"/>
      <c r="R917" s="65"/>
      <c r="S917" s="65"/>
      <c r="T917" s="65"/>
      <c r="U917" s="13"/>
      <c r="V917" s="168"/>
      <c r="W917" s="166"/>
      <c r="X917" s="166"/>
      <c r="Y917" s="166"/>
      <c r="Z917" s="166"/>
      <c r="AA917" s="166"/>
      <c r="AB917" s="166"/>
      <c r="AC917" s="166"/>
      <c r="AD917" s="166"/>
      <c r="AE917" s="166"/>
      <c r="AF917" s="166"/>
      <c r="AG917" s="166"/>
      <c r="AH917" s="166"/>
      <c r="AI917" s="166"/>
    </row>
    <row r="918" spans="1:35" ht="15.750000" customHeight="1">
      <c r="A918" s="156"/>
      <c r="B918" s="88"/>
      <c r="C918" s="240"/>
      <c r="D918" s="240"/>
      <c r="E918" s="158"/>
      <c r="F918" s="158"/>
      <c r="G918" s="159"/>
      <c r="H918" s="160"/>
      <c r="I918" s="162"/>
      <c r="J918" s="65"/>
      <c r="K918" s="162"/>
      <c r="L918" s="188"/>
      <c r="M918" s="162"/>
      <c r="N918" s="162"/>
      <c r="O918" s="163"/>
      <c r="P918" s="190"/>
      <c r="Q918" s="165"/>
      <c r="R918" s="65"/>
      <c r="S918" s="13"/>
      <c r="T918" s="260"/>
      <c r="U918" s="13"/>
      <c r="V918" s="165"/>
      <c r="W918" s="166"/>
      <c r="X918" s="166"/>
      <c r="Y918" s="166"/>
      <c r="Z918" s="166"/>
      <c r="AA918" s="166"/>
      <c r="AB918" s="166"/>
      <c r="AC918" s="166"/>
      <c r="AD918" s="166"/>
      <c r="AE918" s="166"/>
      <c r="AF918" s="166"/>
      <c r="AG918" s="166"/>
      <c r="AH918" s="166"/>
      <c r="AI918" s="166"/>
    </row>
    <row r="919" spans="1:35" ht="15.750000" customHeight="1">
      <c r="B919" s="88"/>
      <c r="I919" s="162"/>
      <c r="J919" s="65"/>
      <c r="K919" s="162"/>
      <c r="L919" s="65"/>
      <c r="M919" s="162"/>
      <c r="P919" s="167"/>
      <c r="Q919" s="168"/>
      <c r="R919" s="65"/>
      <c r="S919" s="65"/>
      <c r="T919" s="253"/>
      <c r="U919" s="13"/>
      <c r="V919" s="168"/>
      <c r="W919" s="166"/>
      <c r="X919" s="166"/>
      <c r="Y919" s="166"/>
      <c r="Z919" s="166"/>
      <c r="AA919" s="166"/>
      <c r="AB919" s="166"/>
      <c r="AC919" s="166"/>
      <c r="AD919" s="166"/>
      <c r="AE919" s="166"/>
      <c r="AF919" s="166"/>
      <c r="AG919" s="166"/>
      <c r="AH919" s="166"/>
      <c r="AI919" s="166"/>
    </row>
    <row r="920" spans="1:35" ht="15.750000" customHeight="1">
      <c r="B920" s="88"/>
      <c r="I920" s="257"/>
      <c r="J920" s="65"/>
      <c r="K920" s="162"/>
      <c r="L920" s="65"/>
      <c r="M920" s="162"/>
      <c r="P920" s="164"/>
      <c r="Q920" s="165"/>
      <c r="R920" s="65"/>
      <c r="S920" s="65"/>
      <c r="T920" s="65"/>
      <c r="U920" s="13"/>
      <c r="V920" s="165"/>
      <c r="W920" s="166"/>
      <c r="X920" s="166"/>
      <c r="Y920" s="166"/>
      <c r="Z920" s="166"/>
      <c r="AA920" s="166"/>
      <c r="AB920" s="166"/>
      <c r="AC920" s="166"/>
      <c r="AD920" s="166"/>
      <c r="AE920" s="166"/>
      <c r="AF920" s="166"/>
      <c r="AG920" s="166"/>
      <c r="AH920" s="166"/>
      <c r="AI920" s="166"/>
    </row>
    <row r="921" spans="1:35" ht="15.750000" customHeight="1">
      <c r="B921" s="88"/>
      <c r="I921" s="162"/>
      <c r="J921" s="65"/>
      <c r="K921" s="162"/>
      <c r="L921" s="65"/>
      <c r="M921" s="162"/>
      <c r="P921" s="167"/>
      <c r="Q921" s="238"/>
      <c r="R921" s="65"/>
      <c r="S921" s="65"/>
      <c r="T921" s="65"/>
      <c r="U921" s="13"/>
      <c r="V921" s="168"/>
      <c r="W921" s="166"/>
      <c r="X921" s="166"/>
      <c r="Y921" s="166"/>
      <c r="Z921" s="166"/>
      <c r="AA921" s="166"/>
      <c r="AB921" s="166"/>
      <c r="AC921" s="166"/>
      <c r="AD921" s="166"/>
      <c r="AE921" s="166"/>
      <c r="AF921" s="166"/>
      <c r="AG921" s="166"/>
      <c r="AH921" s="166"/>
      <c r="AI921" s="166"/>
    </row>
    <row r="922" spans="1:35" ht="15.750000" customHeight="1">
      <c r="B922" s="88"/>
      <c r="I922" s="220"/>
      <c r="J922" s="65"/>
      <c r="K922" s="216"/>
      <c r="L922" s="65"/>
      <c r="M922" s="162"/>
      <c r="P922" s="164"/>
      <c r="Q922" s="162"/>
      <c r="R922" s="65"/>
      <c r="S922" s="65"/>
      <c r="T922" s="65"/>
      <c r="U922" s="13"/>
      <c r="V922" s="165"/>
      <c r="W922" s="166"/>
      <c r="X922" s="166"/>
      <c r="Y922" s="166"/>
      <c r="Z922" s="166"/>
      <c r="AA922" s="166"/>
      <c r="AB922" s="166"/>
      <c r="AC922" s="166"/>
      <c r="AD922" s="166"/>
      <c r="AE922" s="166"/>
      <c r="AF922" s="166"/>
      <c r="AG922" s="166"/>
      <c r="AH922" s="166"/>
      <c r="AI922" s="166"/>
    </row>
    <row r="923" spans="1:35" ht="15.750000" customHeight="1">
      <c r="A923" s="156"/>
      <c r="B923" s="88"/>
      <c r="C923" s="241"/>
      <c r="D923" s="241"/>
      <c r="E923" s="158"/>
      <c r="F923" s="158"/>
      <c r="G923" s="159"/>
      <c r="H923" s="160"/>
      <c r="I923" s="162"/>
      <c r="J923" s="253"/>
      <c r="K923" s="162"/>
      <c r="L923" s="65"/>
      <c r="M923" s="162"/>
      <c r="N923" s="162"/>
      <c r="O923" s="163"/>
      <c r="P923" s="167"/>
      <c r="Q923" s="234"/>
      <c r="R923" s="65"/>
      <c r="S923" s="13"/>
      <c r="T923" s="260"/>
      <c r="U923" s="13"/>
      <c r="V923" s="168"/>
      <c r="W923" s="166"/>
      <c r="X923" s="166"/>
      <c r="Y923" s="166"/>
      <c r="Z923" s="166"/>
      <c r="AA923" s="166"/>
      <c r="AB923" s="166"/>
      <c r="AC923" s="166"/>
      <c r="AD923" s="166"/>
      <c r="AE923" s="166"/>
      <c r="AF923" s="166"/>
      <c r="AG923" s="166"/>
      <c r="AH923" s="166"/>
      <c r="AI923" s="166"/>
    </row>
    <row r="924" spans="1:35" ht="15.750000" customHeight="1">
      <c r="B924" s="88"/>
      <c r="I924" s="162"/>
      <c r="J924" s="253"/>
      <c r="K924" s="162"/>
      <c r="L924" s="65"/>
      <c r="M924" s="162"/>
      <c r="P924" s="164"/>
      <c r="Q924" s="165"/>
      <c r="R924" s="65"/>
      <c r="S924" s="65"/>
      <c r="T924" s="253"/>
      <c r="U924" s="13"/>
      <c r="V924" s="165"/>
      <c r="W924" s="166"/>
      <c r="X924" s="166"/>
      <c r="Y924" s="166"/>
      <c r="Z924" s="166"/>
      <c r="AA924" s="166"/>
      <c r="AB924" s="166"/>
      <c r="AC924" s="166"/>
      <c r="AD924" s="166"/>
      <c r="AE924" s="166"/>
      <c r="AF924" s="166"/>
      <c r="AG924" s="166"/>
      <c r="AH924" s="166"/>
      <c r="AI924" s="166"/>
    </row>
    <row r="925" spans="1:35" ht="15.750000" customHeight="1">
      <c r="B925" s="88"/>
      <c r="I925" s="162"/>
      <c r="J925" s="253"/>
      <c r="K925" s="162"/>
      <c r="L925" s="65"/>
      <c r="M925" s="162"/>
      <c r="P925" s="167"/>
      <c r="Q925" s="168"/>
      <c r="R925" s="65"/>
      <c r="S925" s="65"/>
      <c r="T925" s="65"/>
      <c r="U925" s="13"/>
      <c r="V925" s="168"/>
      <c r="W925" s="166"/>
      <c r="X925" s="166"/>
      <c r="Y925" s="166"/>
      <c r="Z925" s="166"/>
      <c r="AA925" s="166"/>
      <c r="AB925" s="166"/>
      <c r="AC925" s="166"/>
      <c r="AD925" s="166"/>
      <c r="AE925" s="166"/>
      <c r="AF925" s="166"/>
      <c r="AG925" s="166"/>
      <c r="AH925" s="166"/>
      <c r="AI925" s="166"/>
    </row>
    <row r="926" spans="1:35" ht="15.750000" customHeight="1">
      <c r="B926" s="88"/>
      <c r="I926" s="162"/>
      <c r="J926" s="253"/>
      <c r="K926" s="162"/>
      <c r="L926" s="65"/>
      <c r="M926" s="162"/>
      <c r="P926" s="164"/>
      <c r="Q926" s="216"/>
      <c r="R926" s="65"/>
      <c r="S926" s="65"/>
      <c r="T926" s="65"/>
      <c r="U926" s="13"/>
      <c r="V926" s="165"/>
      <c r="W926" s="166"/>
      <c r="X926" s="166"/>
      <c r="Y926" s="166"/>
      <c r="Z926" s="166"/>
      <c r="AA926" s="166"/>
      <c r="AB926" s="166"/>
      <c r="AC926" s="166"/>
      <c r="AD926" s="166"/>
      <c r="AE926" s="166"/>
      <c r="AF926" s="166"/>
      <c r="AG926" s="166"/>
      <c r="AH926" s="166"/>
      <c r="AI926" s="166"/>
    </row>
    <row r="927" spans="1:35" ht="15.750000" customHeight="1">
      <c r="B927" s="88"/>
      <c r="I927" s="220"/>
      <c r="J927" s="65"/>
      <c r="K927" s="256"/>
      <c r="L927" s="65"/>
      <c r="M927" s="162"/>
      <c r="P927" s="167"/>
      <c r="Q927" s="162"/>
      <c r="R927" s="65"/>
      <c r="S927" s="65"/>
      <c r="T927" s="65"/>
      <c r="U927" s="13"/>
      <c r="V927" s="168"/>
      <c r="W927" s="166"/>
      <c r="X927" s="166"/>
      <c r="Y927" s="166"/>
      <c r="Z927" s="166"/>
      <c r="AA927" s="166"/>
      <c r="AB927" s="166"/>
      <c r="AC927" s="166"/>
      <c r="AD927" s="166"/>
      <c r="AE927" s="166"/>
      <c r="AF927" s="166"/>
      <c r="AG927" s="166"/>
      <c r="AH927" s="166"/>
      <c r="AI927" s="166"/>
    </row>
    <row r="928" spans="1:35" ht="15.750000" customHeight="1">
      <c r="A928" s="156"/>
      <c r="B928" s="88"/>
      <c r="C928" s="240"/>
      <c r="D928" s="240"/>
      <c r="E928" s="158"/>
      <c r="F928" s="158"/>
      <c r="G928" s="159"/>
      <c r="H928" s="160"/>
      <c r="I928" s="162"/>
      <c r="J928" s="65"/>
      <c r="K928" s="162"/>
      <c r="L928" s="188"/>
      <c r="M928" s="162"/>
      <c r="N928" s="162"/>
      <c r="O928" s="163"/>
      <c r="P928" s="164"/>
      <c r="Q928" s="165"/>
      <c r="R928" s="65"/>
      <c r="S928" s="13"/>
      <c r="T928" s="260"/>
      <c r="U928" s="13"/>
      <c r="V928" s="165"/>
      <c r="W928" s="166"/>
      <c r="X928" s="166"/>
      <c r="Y928" s="166"/>
      <c r="Z928" s="166"/>
      <c r="AA928" s="166"/>
      <c r="AB928" s="166"/>
      <c r="AC928" s="166"/>
      <c r="AD928" s="166"/>
      <c r="AE928" s="166"/>
      <c r="AF928" s="166"/>
      <c r="AG928" s="166"/>
      <c r="AH928" s="166"/>
      <c r="AI928" s="166"/>
    </row>
    <row r="929" spans="1:35" ht="15.750000" customHeight="1">
      <c r="B929" s="88"/>
      <c r="I929" s="162"/>
      <c r="J929" s="65"/>
      <c r="K929" s="162"/>
      <c r="L929" s="65"/>
      <c r="M929" s="162"/>
      <c r="P929" s="167"/>
      <c r="Q929" s="168"/>
      <c r="R929" s="65"/>
      <c r="S929" s="65"/>
      <c r="T929" s="253"/>
      <c r="U929" s="13"/>
      <c r="V929" s="168"/>
      <c r="W929" s="166"/>
      <c r="X929" s="166"/>
      <c r="Y929" s="166"/>
      <c r="Z929" s="166"/>
      <c r="AA929" s="166"/>
      <c r="AB929" s="166"/>
      <c r="AC929" s="166"/>
      <c r="AD929" s="166"/>
      <c r="AE929" s="166"/>
      <c r="AF929" s="166"/>
      <c r="AG929" s="166"/>
      <c r="AH929" s="166"/>
      <c r="AI929" s="166"/>
    </row>
    <row r="930" spans="1:35" ht="15.750000" customHeight="1">
      <c r="B930" s="88"/>
      <c r="I930" s="162"/>
      <c r="J930" s="65"/>
      <c r="K930" s="162"/>
      <c r="L930" s="65"/>
      <c r="M930" s="162"/>
      <c r="P930" s="164"/>
      <c r="Q930" s="165"/>
      <c r="R930" s="65"/>
      <c r="S930" s="65"/>
      <c r="T930" s="65"/>
      <c r="U930" s="13"/>
      <c r="V930" s="165"/>
      <c r="W930" s="166"/>
      <c r="X930" s="166"/>
      <c r="Y930" s="166"/>
      <c r="Z930" s="166"/>
      <c r="AA930" s="166"/>
      <c r="AB930" s="166"/>
      <c r="AC930" s="166"/>
      <c r="AD930" s="166"/>
      <c r="AE930" s="166"/>
      <c r="AF930" s="166"/>
      <c r="AG930" s="166"/>
      <c r="AH930" s="166"/>
      <c r="AI930" s="166"/>
    </row>
    <row r="931" spans="1:35" ht="15.750000" customHeight="1">
      <c r="B931" s="88"/>
      <c r="I931" s="162"/>
      <c r="J931" s="65"/>
      <c r="K931" s="162"/>
      <c r="L931" s="65"/>
      <c r="M931" s="162"/>
      <c r="P931" s="167"/>
      <c r="Q931" s="238"/>
      <c r="R931" s="65"/>
      <c r="S931" s="65"/>
      <c r="T931" s="65"/>
      <c r="U931" s="13"/>
      <c r="V931" s="168"/>
      <c r="W931" s="166"/>
      <c r="X931" s="166"/>
      <c r="Y931" s="166"/>
      <c r="Z931" s="166"/>
      <c r="AA931" s="166"/>
      <c r="AB931" s="166"/>
      <c r="AC931" s="166"/>
      <c r="AD931" s="166"/>
      <c r="AE931" s="166"/>
      <c r="AF931" s="166"/>
      <c r="AG931" s="166"/>
      <c r="AH931" s="166"/>
      <c r="AI931" s="166"/>
    </row>
    <row r="932" spans="1:35" ht="15.750000" customHeight="1">
      <c r="B932" s="88"/>
      <c r="I932" s="220"/>
      <c r="J932" s="65"/>
      <c r="K932" s="216"/>
      <c r="L932" s="65"/>
      <c r="M932" s="162"/>
      <c r="P932" s="164"/>
      <c r="Q932" s="162"/>
      <c r="R932" s="65"/>
      <c r="S932" s="65"/>
      <c r="T932" s="65"/>
      <c r="U932" s="13"/>
      <c r="V932" s="165"/>
      <c r="W932" s="166"/>
      <c r="X932" s="166"/>
      <c r="Y932" s="166"/>
      <c r="Z932" s="166"/>
      <c r="AA932" s="166"/>
      <c r="AB932" s="166"/>
      <c r="AC932" s="166"/>
      <c r="AD932" s="166"/>
      <c r="AE932" s="166"/>
      <c r="AF932" s="166"/>
      <c r="AG932" s="166"/>
      <c r="AH932" s="166"/>
      <c r="AI932" s="166"/>
    </row>
    <row r="933" spans="1:35" ht="15.750000" customHeight="1">
      <c r="A933" s="156"/>
      <c r="B933" s="88"/>
      <c r="C933" s="241"/>
      <c r="D933" s="241"/>
      <c r="E933" s="158"/>
      <c r="F933" s="158"/>
      <c r="G933" s="159"/>
      <c r="H933" s="160"/>
      <c r="I933" s="162"/>
      <c r="J933" s="65"/>
      <c r="K933" s="162"/>
      <c r="L933" s="188"/>
      <c r="M933" s="162"/>
      <c r="N933" s="162"/>
      <c r="O933" s="163"/>
      <c r="P933" s="191"/>
      <c r="Q933" s="168"/>
      <c r="R933" s="65"/>
      <c r="S933" s="13"/>
      <c r="T933" s="260"/>
      <c r="U933" s="13"/>
      <c r="V933" s="168"/>
      <c r="W933" s="166"/>
      <c r="X933" s="166"/>
      <c r="Y933" s="166"/>
      <c r="Z933" s="166"/>
      <c r="AA933" s="166"/>
      <c r="AB933" s="166"/>
      <c r="AC933" s="166"/>
      <c r="AD933" s="166"/>
      <c r="AE933" s="166"/>
      <c r="AF933" s="166"/>
      <c r="AG933" s="166"/>
      <c r="AH933" s="166"/>
      <c r="AI933" s="166"/>
    </row>
    <row r="934" spans="1:35" ht="15.750000" customHeight="1">
      <c r="B934" s="88"/>
      <c r="I934" s="162"/>
      <c r="J934" s="65"/>
      <c r="K934" s="162"/>
      <c r="L934" s="65"/>
      <c r="M934" s="162"/>
      <c r="P934" s="190"/>
      <c r="Q934" s="165"/>
      <c r="R934" s="65"/>
      <c r="S934" s="65"/>
      <c r="T934" s="253"/>
      <c r="U934" s="13"/>
      <c r="V934" s="165"/>
      <c r="W934" s="166"/>
      <c r="X934" s="166"/>
      <c r="Y934" s="166"/>
      <c r="Z934" s="166"/>
      <c r="AA934" s="166"/>
      <c r="AB934" s="166"/>
      <c r="AC934" s="166"/>
      <c r="AD934" s="166"/>
      <c r="AE934" s="166"/>
      <c r="AF934" s="166"/>
      <c r="AG934" s="166"/>
      <c r="AH934" s="166"/>
      <c r="AI934" s="166"/>
    </row>
    <row r="935" spans="1:35" ht="15.750000" customHeight="1">
      <c r="B935" s="88"/>
      <c r="I935" s="162"/>
      <c r="J935" s="65"/>
      <c r="K935" s="162"/>
      <c r="L935" s="65"/>
      <c r="M935" s="162"/>
      <c r="P935" s="191"/>
      <c r="Q935" s="168"/>
      <c r="R935" s="65"/>
      <c r="S935" s="65"/>
      <c r="T935" s="65"/>
      <c r="U935" s="13"/>
      <c r="V935" s="168"/>
      <c r="W935" s="166"/>
      <c r="X935" s="166"/>
      <c r="Y935" s="166"/>
      <c r="Z935" s="166"/>
      <c r="AA935" s="166"/>
      <c r="AB935" s="166"/>
      <c r="AC935" s="166"/>
      <c r="AD935" s="166"/>
      <c r="AE935" s="166"/>
      <c r="AF935" s="166"/>
      <c r="AG935" s="166"/>
      <c r="AH935" s="166"/>
      <c r="AI935" s="166"/>
    </row>
    <row r="936" spans="1:35" ht="15.750000" customHeight="1">
      <c r="B936" s="88"/>
      <c r="I936" s="162"/>
      <c r="J936" s="65"/>
      <c r="K936" s="162"/>
      <c r="L936" s="65"/>
      <c r="M936" s="162"/>
      <c r="P936" s="164"/>
      <c r="Q936" s="216"/>
      <c r="R936" s="65"/>
      <c r="S936" s="65"/>
      <c r="T936" s="65"/>
      <c r="U936" s="13"/>
      <c r="V936" s="165"/>
      <c r="W936" s="166"/>
      <c r="X936" s="166"/>
      <c r="Y936" s="166"/>
      <c r="Z936" s="166"/>
      <c r="AA936" s="166"/>
      <c r="AB936" s="166"/>
      <c r="AC936" s="166"/>
      <c r="AD936" s="166"/>
      <c r="AE936" s="166"/>
      <c r="AF936" s="166"/>
      <c r="AG936" s="166"/>
      <c r="AH936" s="166"/>
      <c r="AI936" s="166"/>
    </row>
    <row r="937" spans="1:35" ht="15.750000" customHeight="1">
      <c r="B937" s="88"/>
      <c r="I937" s="220"/>
      <c r="J937" s="65"/>
      <c r="K937" s="190"/>
      <c r="L937" s="65"/>
      <c r="M937" s="162"/>
      <c r="P937" s="167"/>
      <c r="Q937" s="162"/>
      <c r="R937" s="65"/>
      <c r="S937" s="65"/>
      <c r="T937" s="65"/>
      <c r="U937" s="13"/>
      <c r="V937" s="168"/>
      <c r="W937" s="166"/>
      <c r="X937" s="166"/>
      <c r="Y937" s="166"/>
      <c r="Z937" s="166"/>
      <c r="AA937" s="166"/>
      <c r="AB937" s="166"/>
      <c r="AC937" s="166"/>
      <c r="AD937" s="166"/>
      <c r="AE937" s="166"/>
      <c r="AF937" s="166"/>
      <c r="AG937" s="166"/>
      <c r="AH937" s="166"/>
      <c r="AI937" s="166"/>
    </row>
    <row r="938" spans="1:35" ht="15.750000" customHeight="1">
      <c r="A938" s="156"/>
      <c r="B938" s="88"/>
      <c r="C938" s="240"/>
      <c r="D938" s="240"/>
      <c r="E938" s="158"/>
      <c r="F938" s="158"/>
      <c r="G938" s="159"/>
      <c r="H938" s="160"/>
      <c r="I938" s="162"/>
      <c r="J938" s="253"/>
      <c r="K938" s="162"/>
      <c r="L938" s="65"/>
      <c r="M938" s="258"/>
      <c r="N938" s="162"/>
      <c r="O938" s="163"/>
      <c r="P938" s="164"/>
      <c r="Q938" s="231"/>
      <c r="R938" s="65"/>
      <c r="S938" s="13"/>
      <c r="T938" s="260"/>
      <c r="U938" s="13"/>
      <c r="V938" s="165"/>
      <c r="W938" s="166"/>
      <c r="X938" s="166"/>
      <c r="Y938" s="166"/>
      <c r="Z938" s="166"/>
      <c r="AA938" s="166"/>
      <c r="AB938" s="166"/>
      <c r="AC938" s="166"/>
      <c r="AD938" s="166"/>
      <c r="AE938" s="166"/>
      <c r="AF938" s="166"/>
      <c r="AG938" s="166"/>
      <c r="AH938" s="166"/>
      <c r="AI938" s="166"/>
    </row>
    <row r="939" spans="1:35" ht="15.750000" customHeight="1">
      <c r="B939" s="88"/>
      <c r="I939" s="162"/>
      <c r="J939" s="253"/>
      <c r="K939" s="162"/>
      <c r="L939" s="65"/>
      <c r="M939" s="258"/>
      <c r="P939" s="167"/>
      <c r="Q939" s="168"/>
      <c r="R939" s="65"/>
      <c r="S939" s="65"/>
      <c r="T939" s="253"/>
      <c r="U939" s="13"/>
      <c r="V939" s="168"/>
      <c r="W939" s="166"/>
      <c r="X939" s="166"/>
      <c r="Y939" s="166"/>
      <c r="Z939" s="166"/>
      <c r="AA939" s="166"/>
      <c r="AB939" s="166"/>
      <c r="AC939" s="166"/>
      <c r="AD939" s="166"/>
      <c r="AE939" s="166"/>
      <c r="AF939" s="166"/>
      <c r="AG939" s="166"/>
      <c r="AH939" s="166"/>
      <c r="AI939" s="166"/>
    </row>
    <row r="940" spans="1:35" ht="15.750000" customHeight="1">
      <c r="B940" s="88"/>
      <c r="I940" s="162"/>
      <c r="J940" s="253"/>
      <c r="K940" s="162"/>
      <c r="L940" s="65"/>
      <c r="M940" s="258"/>
      <c r="P940" s="190"/>
      <c r="Q940" s="165"/>
      <c r="R940" s="65"/>
      <c r="S940" s="65"/>
      <c r="T940" s="65"/>
      <c r="U940" s="13"/>
      <c r="V940" s="165"/>
      <c r="W940" s="166"/>
      <c r="X940" s="166"/>
      <c r="Y940" s="166"/>
      <c r="Z940" s="166"/>
      <c r="AA940" s="166"/>
      <c r="AB940" s="166"/>
      <c r="AC940" s="166"/>
      <c r="AD940" s="166"/>
      <c r="AE940" s="166"/>
      <c r="AF940" s="166"/>
      <c r="AG940" s="166"/>
      <c r="AH940" s="166"/>
      <c r="AI940" s="166"/>
    </row>
    <row r="941" spans="1:35" ht="15.750000" customHeight="1">
      <c r="B941" s="88"/>
      <c r="I941" s="162"/>
      <c r="J941" s="253"/>
      <c r="K941" s="162"/>
      <c r="L941" s="65"/>
      <c r="M941" s="258"/>
      <c r="P941" s="167"/>
      <c r="Q941" s="238"/>
      <c r="R941" s="65"/>
      <c r="S941" s="65"/>
      <c r="T941" s="65"/>
      <c r="U941" s="13"/>
      <c r="V941" s="168"/>
      <c r="W941" s="166"/>
      <c r="X941" s="166"/>
      <c r="Y941" s="166"/>
      <c r="Z941" s="166"/>
      <c r="AA941" s="166"/>
      <c r="AB941" s="166"/>
      <c r="AC941" s="166"/>
      <c r="AD941" s="166"/>
      <c r="AE941" s="166"/>
      <c r="AF941" s="166"/>
      <c r="AG941" s="166"/>
      <c r="AH941" s="166"/>
      <c r="AI941" s="166"/>
    </row>
    <row r="942" spans="1:35" ht="15.750000" customHeight="1">
      <c r="B942" s="88"/>
      <c r="I942" s="220"/>
      <c r="J942" s="65"/>
      <c r="K942" s="190"/>
      <c r="L942" s="65"/>
      <c r="M942" s="258"/>
      <c r="P942" s="164"/>
      <c r="Q942" s="162"/>
      <c r="R942" s="65"/>
      <c r="S942" s="65"/>
      <c r="T942" s="65"/>
      <c r="U942" s="13"/>
      <c r="V942" s="165"/>
      <c r="W942" s="166"/>
      <c r="X942" s="166"/>
      <c r="Y942" s="166"/>
      <c r="Z942" s="166"/>
      <c r="AA942" s="166"/>
      <c r="AB942" s="166"/>
      <c r="AC942" s="166"/>
      <c r="AD942" s="166"/>
      <c r="AE942" s="166"/>
      <c r="AF942" s="166"/>
      <c r="AG942" s="166"/>
      <c r="AH942" s="166"/>
      <c r="AI942" s="166"/>
    </row>
    <row r="943" spans="1:35" ht="15.750000" customHeight="1">
      <c r="A943" s="156"/>
      <c r="B943" s="88"/>
      <c r="C943" s="241"/>
      <c r="D943" s="241"/>
      <c r="E943" s="158"/>
      <c r="F943" s="158"/>
      <c r="G943" s="159"/>
      <c r="H943" s="160"/>
      <c r="I943" s="162"/>
      <c r="J943" s="65"/>
      <c r="K943" s="162"/>
      <c r="L943" s="188"/>
      <c r="M943" s="162"/>
      <c r="N943" s="162"/>
      <c r="O943" s="163"/>
      <c r="P943" s="191"/>
      <c r="Q943" s="168"/>
      <c r="R943" s="65"/>
      <c r="S943" s="13"/>
      <c r="T943" s="260"/>
      <c r="U943" s="13"/>
      <c r="V943" s="168"/>
      <c r="W943" s="166"/>
      <c r="X943" s="166"/>
      <c r="Y943" s="166"/>
      <c r="Z943" s="166"/>
      <c r="AA943" s="166"/>
      <c r="AB943" s="166"/>
      <c r="AC943" s="166"/>
      <c r="AD943" s="166"/>
      <c r="AE943" s="166"/>
      <c r="AF943" s="166"/>
      <c r="AG943" s="166"/>
      <c r="AH943" s="166"/>
      <c r="AI943" s="166"/>
    </row>
    <row r="944" spans="1:35" ht="15.750000" customHeight="1">
      <c r="B944" s="88"/>
      <c r="I944" s="162"/>
      <c r="J944" s="65"/>
      <c r="K944" s="162"/>
      <c r="L944" s="65"/>
      <c r="M944" s="162"/>
      <c r="P944" s="190"/>
      <c r="Q944" s="165"/>
      <c r="R944" s="65"/>
      <c r="S944" s="65"/>
      <c r="T944" s="253"/>
      <c r="U944" s="13"/>
      <c r="V944" s="165"/>
      <c r="W944" s="166"/>
      <c r="X944" s="166"/>
      <c r="Y944" s="166"/>
      <c r="Z944" s="166"/>
      <c r="AA944" s="166"/>
      <c r="AB944" s="166"/>
      <c r="AC944" s="166"/>
      <c r="AD944" s="166"/>
      <c r="AE944" s="166"/>
      <c r="AF944" s="166"/>
      <c r="AG944" s="166"/>
      <c r="AH944" s="166"/>
      <c r="AI944" s="166"/>
    </row>
    <row r="945" spans="1:35" ht="15.750000" customHeight="1">
      <c r="B945" s="88"/>
      <c r="I945" s="162"/>
      <c r="J945" s="65"/>
      <c r="K945" s="162"/>
      <c r="L945" s="65"/>
      <c r="M945" s="162"/>
      <c r="P945" s="191"/>
      <c r="Q945" s="168"/>
      <c r="R945" s="65"/>
      <c r="S945" s="65"/>
      <c r="T945" s="65"/>
      <c r="U945" s="13"/>
      <c r="V945" s="168"/>
      <c r="W945" s="166"/>
      <c r="X945" s="166"/>
      <c r="Y945" s="166"/>
      <c r="Z945" s="166"/>
      <c r="AA945" s="166"/>
      <c r="AB945" s="166"/>
      <c r="AC945" s="166"/>
      <c r="AD945" s="166"/>
      <c r="AE945" s="166"/>
      <c r="AF945" s="166"/>
      <c r="AG945" s="166"/>
      <c r="AH945" s="166"/>
      <c r="AI945" s="166"/>
    </row>
    <row r="946" spans="1:35" ht="15.750000" customHeight="1">
      <c r="B946" s="88"/>
      <c r="I946" s="162"/>
      <c r="J946" s="65"/>
      <c r="K946" s="162"/>
      <c r="L946" s="65"/>
      <c r="M946" s="162"/>
      <c r="P946" s="190"/>
      <c r="Q946" s="216"/>
      <c r="R946" s="65"/>
      <c r="S946" s="65"/>
      <c r="T946" s="65"/>
      <c r="U946" s="13"/>
      <c r="V946" s="165"/>
      <c r="W946" s="166"/>
      <c r="X946" s="166"/>
      <c r="Y946" s="166"/>
      <c r="Z946" s="166"/>
      <c r="AA946" s="166"/>
      <c r="AB946" s="166"/>
      <c r="AC946" s="166"/>
      <c r="AD946" s="166"/>
      <c r="AE946" s="166"/>
      <c r="AF946" s="166"/>
      <c r="AG946" s="166"/>
      <c r="AH946" s="166"/>
      <c r="AI946" s="166"/>
    </row>
    <row r="947" spans="1:35" ht="15.750000" customHeight="1">
      <c r="B947" s="88"/>
      <c r="I947" s="220"/>
      <c r="J947" s="65"/>
      <c r="K947" s="190"/>
      <c r="L947" s="65"/>
      <c r="M947" s="162"/>
      <c r="P947" s="191"/>
      <c r="Q947" s="162"/>
      <c r="R947" s="65"/>
      <c r="S947" s="65"/>
      <c r="T947" s="65"/>
      <c r="U947" s="13"/>
      <c r="V947" s="168"/>
      <c r="W947" s="166"/>
      <c r="X947" s="166"/>
      <c r="Y947" s="166"/>
      <c r="Z947" s="166"/>
      <c r="AA947" s="166"/>
      <c r="AB947" s="166"/>
      <c r="AC947" s="166"/>
      <c r="AD947" s="166"/>
      <c r="AE947" s="166"/>
      <c r="AF947" s="166"/>
      <c r="AG947" s="166"/>
      <c r="AH947" s="166"/>
      <c r="AI947" s="166"/>
    </row>
    <row r="948" spans="1:35" ht="15.750000" customHeight="1">
      <c r="A948" s="156"/>
      <c r="B948" s="88"/>
      <c r="C948" s="240"/>
      <c r="D948" s="240"/>
      <c r="E948" s="158"/>
      <c r="F948" s="158"/>
      <c r="G948" s="159"/>
      <c r="H948" s="160"/>
      <c r="I948" s="162"/>
      <c r="J948" s="65"/>
      <c r="K948" s="162"/>
      <c r="L948" s="178"/>
      <c r="M948" s="162"/>
      <c r="N948" s="162"/>
      <c r="O948" s="163"/>
      <c r="P948" s="164"/>
      <c r="Q948" s="165"/>
      <c r="R948" s="65"/>
      <c r="S948" s="13"/>
      <c r="T948" s="260"/>
      <c r="U948" s="13"/>
      <c r="V948" s="165"/>
      <c r="W948" s="166"/>
      <c r="X948" s="166"/>
      <c r="Y948" s="166"/>
      <c r="Z948" s="166"/>
      <c r="AA948" s="166"/>
      <c r="AB948" s="166"/>
      <c r="AC948" s="166"/>
      <c r="AD948" s="166"/>
      <c r="AE948" s="166"/>
      <c r="AF948" s="166"/>
      <c r="AG948" s="166"/>
      <c r="AH948" s="166"/>
      <c r="AI948" s="166"/>
    </row>
    <row r="949" spans="1:35" ht="15.750000" customHeight="1">
      <c r="B949" s="88"/>
      <c r="I949" s="258"/>
      <c r="J949" s="65"/>
      <c r="K949" s="162"/>
      <c r="L949" s="178"/>
      <c r="M949" s="162"/>
      <c r="P949" s="167"/>
      <c r="Q949" s="168"/>
      <c r="R949" s="65"/>
      <c r="S949" s="65"/>
      <c r="T949" s="253"/>
      <c r="U949" s="13"/>
      <c r="V949" s="168"/>
      <c r="W949" s="166"/>
      <c r="X949" s="166"/>
      <c r="Y949" s="166"/>
      <c r="Z949" s="166"/>
      <c r="AA949" s="166"/>
      <c r="AB949" s="166"/>
      <c r="AC949" s="166"/>
      <c r="AD949" s="166"/>
      <c r="AE949" s="166"/>
      <c r="AF949" s="166"/>
      <c r="AG949" s="166"/>
      <c r="AH949" s="166"/>
      <c r="AI949" s="166"/>
    </row>
    <row r="950" spans="1:35" ht="15.750000" customHeight="1">
      <c r="B950" s="88"/>
      <c r="I950" s="162"/>
      <c r="J950" s="65"/>
      <c r="K950" s="162"/>
      <c r="L950" s="178"/>
      <c r="M950" s="162"/>
      <c r="P950" s="164"/>
      <c r="Q950" s="165"/>
      <c r="R950" s="65"/>
      <c r="S950" s="65"/>
      <c r="T950" s="65"/>
      <c r="U950" s="13"/>
      <c r="V950" s="165"/>
      <c r="W950" s="166"/>
      <c r="X950" s="166"/>
      <c r="Y950" s="166"/>
      <c r="Z950" s="166"/>
      <c r="AA950" s="166"/>
      <c r="AB950" s="166"/>
      <c r="AC950" s="166"/>
      <c r="AD950" s="166"/>
      <c r="AE950" s="166"/>
      <c r="AF950" s="166"/>
      <c r="AG950" s="166"/>
      <c r="AH950" s="166"/>
      <c r="AI950" s="166"/>
    </row>
    <row r="951" spans="1:35" ht="15.750000" customHeight="1">
      <c r="B951" s="88"/>
      <c r="I951" s="162"/>
      <c r="J951" s="65"/>
      <c r="K951" s="162"/>
      <c r="L951" s="178"/>
      <c r="M951" s="162"/>
      <c r="P951" s="167"/>
      <c r="Q951" s="238"/>
      <c r="R951" s="65"/>
      <c r="S951" s="65"/>
      <c r="T951" s="65"/>
      <c r="U951" s="13"/>
      <c r="V951" s="168"/>
      <c r="W951" s="166"/>
      <c r="X951" s="166"/>
      <c r="Y951" s="166"/>
      <c r="Z951" s="166"/>
      <c r="AA951" s="166"/>
      <c r="AB951" s="166"/>
      <c r="AC951" s="166"/>
      <c r="AD951" s="166"/>
      <c r="AE951" s="166"/>
      <c r="AF951" s="166"/>
      <c r="AG951" s="166"/>
      <c r="AH951" s="166"/>
      <c r="AI951" s="166"/>
    </row>
    <row r="952" spans="1:35" ht="15.750000" customHeight="1">
      <c r="B952" s="88"/>
      <c r="I952" s="220"/>
      <c r="J952" s="65"/>
      <c r="K952" s="190"/>
      <c r="L952" s="178"/>
      <c r="M952" s="162"/>
      <c r="P952" s="164"/>
      <c r="Q952" s="162"/>
      <c r="R952" s="65"/>
      <c r="S952" s="65"/>
      <c r="T952" s="65"/>
      <c r="U952" s="13"/>
      <c r="V952" s="165"/>
      <c r="W952" s="166"/>
      <c r="X952" s="166"/>
      <c r="Y952" s="166"/>
      <c r="Z952" s="166"/>
      <c r="AA952" s="166"/>
      <c r="AB952" s="166"/>
      <c r="AC952" s="166"/>
      <c r="AD952" s="166"/>
      <c r="AE952" s="166"/>
      <c r="AF952" s="166"/>
      <c r="AG952" s="166"/>
      <c r="AH952" s="166"/>
      <c r="AI952" s="166"/>
    </row>
    <row r="953" spans="1:35" ht="15.750000" customHeight="1">
      <c r="A953" s="156"/>
      <c r="B953" s="88"/>
      <c r="C953" s="241"/>
      <c r="D953" s="241"/>
      <c r="E953" s="158"/>
      <c r="F953" s="158"/>
      <c r="G953" s="159"/>
      <c r="H953" s="160"/>
      <c r="I953" s="162"/>
      <c r="J953" s="65"/>
      <c r="K953" s="162"/>
      <c r="L953" s="65"/>
      <c r="M953" s="162"/>
      <c r="N953" s="162"/>
      <c r="O953" s="163"/>
      <c r="P953" s="261"/>
      <c r="Q953" s="175"/>
      <c r="R953" s="65"/>
      <c r="S953" s="13"/>
      <c r="T953" s="260"/>
      <c r="U953" s="13"/>
      <c r="V953" s="168"/>
      <c r="W953" s="166"/>
      <c r="X953" s="166"/>
      <c r="Y953" s="166"/>
      <c r="Z953" s="166"/>
      <c r="AA953" s="166"/>
      <c r="AB953" s="166"/>
      <c r="AC953" s="166"/>
      <c r="AD953" s="166"/>
      <c r="AE953" s="166"/>
      <c r="AF953" s="166"/>
      <c r="AG953" s="166"/>
      <c r="AH953" s="166"/>
      <c r="AI953" s="166"/>
    </row>
    <row r="954" spans="1:35" ht="15.750000" customHeight="1">
      <c r="B954" s="88"/>
      <c r="I954" s="162"/>
      <c r="J954" s="65"/>
      <c r="K954" s="162"/>
      <c r="L954" s="65"/>
      <c r="M954" s="162"/>
      <c r="P954" s="261"/>
      <c r="Q954" s="65"/>
      <c r="R954" s="65"/>
      <c r="S954" s="65"/>
      <c r="T954" s="253"/>
      <c r="U954" s="13"/>
      <c r="V954" s="165"/>
      <c r="W954" s="166"/>
      <c r="X954" s="166"/>
      <c r="Y954" s="166"/>
      <c r="Z954" s="166"/>
      <c r="AA954" s="166"/>
      <c r="AB954" s="166"/>
      <c r="AC954" s="166"/>
      <c r="AD954" s="166"/>
      <c r="AE954" s="166"/>
      <c r="AF954" s="166"/>
      <c r="AG954" s="166"/>
      <c r="AH954" s="166"/>
      <c r="AI954" s="166"/>
    </row>
    <row r="955" spans="1:35" ht="15.750000" customHeight="1">
      <c r="B955" s="88"/>
      <c r="I955" s="162"/>
      <c r="J955" s="65"/>
      <c r="K955" s="162"/>
      <c r="L955" s="65"/>
      <c r="M955" s="162"/>
      <c r="P955" s="261"/>
      <c r="Q955" s="175"/>
      <c r="R955" s="65"/>
      <c r="S955" s="65"/>
      <c r="T955" s="65"/>
      <c r="U955" s="13"/>
      <c r="V955" s="168"/>
      <c r="W955" s="166"/>
      <c r="X955" s="166"/>
      <c r="Y955" s="166"/>
      <c r="Z955" s="166"/>
      <c r="AA955" s="166"/>
      <c r="AB955" s="166"/>
      <c r="AC955" s="166"/>
      <c r="AD955" s="166"/>
      <c r="AE955" s="166"/>
      <c r="AF955" s="166"/>
      <c r="AG955" s="166"/>
      <c r="AH955" s="166"/>
      <c r="AI955" s="166"/>
    </row>
    <row r="956" spans="1:35" ht="15.750000" customHeight="1">
      <c r="B956" s="88"/>
      <c r="I956" s="162"/>
      <c r="J956" s="65"/>
      <c r="K956" s="162"/>
      <c r="L956" s="65"/>
      <c r="M956" s="162"/>
      <c r="P956" s="261"/>
      <c r="Q956" s="216"/>
      <c r="R956" s="65"/>
      <c r="S956" s="65"/>
      <c r="T956" s="65"/>
      <c r="U956" s="13"/>
      <c r="V956" s="165"/>
      <c r="W956" s="166"/>
      <c r="X956" s="166"/>
      <c r="Y956" s="166"/>
      <c r="Z956" s="166"/>
      <c r="AA956" s="166"/>
      <c r="AB956" s="166"/>
      <c r="AC956" s="166"/>
      <c r="AD956" s="166"/>
      <c r="AE956" s="166"/>
      <c r="AF956" s="166"/>
      <c r="AG956" s="166"/>
      <c r="AH956" s="166"/>
      <c r="AI956" s="166"/>
    </row>
    <row r="957" spans="1:35" ht="15.750000" customHeight="1">
      <c r="B957" s="88"/>
      <c r="I957" s="220"/>
      <c r="J957" s="65"/>
      <c r="K957" s="256"/>
      <c r="L957" s="65"/>
      <c r="M957" s="162"/>
      <c r="P957" s="261"/>
      <c r="Q957" s="176"/>
      <c r="R957" s="65"/>
      <c r="S957" s="65"/>
      <c r="T957" s="65"/>
      <c r="U957" s="13"/>
      <c r="V957" s="168"/>
      <c r="W957" s="166"/>
      <c r="X957" s="166"/>
      <c r="Y957" s="166"/>
      <c r="Z957" s="166"/>
      <c r="AA957" s="166"/>
      <c r="AB957" s="166"/>
      <c r="AC957" s="166"/>
      <c r="AD957" s="166"/>
      <c r="AE957" s="166"/>
      <c r="AF957" s="166"/>
      <c r="AG957" s="166"/>
      <c r="AH957" s="166"/>
      <c r="AI957" s="166"/>
    </row>
    <row r="958" spans="1:35" ht="15.750000" customHeight="1">
      <c r="A958" s="156"/>
      <c r="B958" s="88"/>
      <c r="C958" s="240"/>
      <c r="D958" s="240"/>
      <c r="E958" s="158"/>
      <c r="F958" s="158"/>
      <c r="G958" s="159"/>
      <c r="H958" s="160"/>
      <c r="I958" s="162"/>
      <c r="J958" s="253"/>
      <c r="K958" s="162"/>
      <c r="L958" s="188"/>
      <c r="M958" s="162"/>
      <c r="N958" s="162"/>
      <c r="O958" s="163"/>
      <c r="P958" s="190"/>
      <c r="Q958" s="162"/>
      <c r="R958" s="65"/>
      <c r="S958" s="13"/>
      <c r="T958" s="260"/>
      <c r="U958" s="13"/>
      <c r="V958" s="165"/>
      <c r="W958" s="166"/>
      <c r="X958" s="166"/>
      <c r="Y958" s="166"/>
      <c r="Z958" s="166"/>
      <c r="AA958" s="166"/>
      <c r="AB958" s="166"/>
      <c r="AC958" s="166"/>
      <c r="AD958" s="166"/>
      <c r="AE958" s="166"/>
      <c r="AF958" s="166"/>
      <c r="AG958" s="166"/>
      <c r="AH958" s="166"/>
      <c r="AI958" s="166"/>
    </row>
    <row r="959" spans="1:35" ht="15.750000" customHeight="1">
      <c r="B959" s="88"/>
      <c r="I959" s="162"/>
      <c r="J959" s="253"/>
      <c r="K959" s="162"/>
      <c r="L959" s="65"/>
      <c r="M959" s="162"/>
      <c r="P959" s="191"/>
      <c r="Q959" s="175"/>
      <c r="R959" s="65"/>
      <c r="S959" s="65"/>
      <c r="T959" s="253"/>
      <c r="U959" s="13"/>
      <c r="V959" s="168"/>
      <c r="W959" s="166"/>
      <c r="X959" s="166"/>
      <c r="Y959" s="166"/>
      <c r="Z959" s="166"/>
      <c r="AA959" s="166"/>
      <c r="AB959" s="166"/>
      <c r="AC959" s="166"/>
      <c r="AD959" s="166"/>
      <c r="AE959" s="166"/>
      <c r="AF959" s="166"/>
      <c r="AG959" s="166"/>
      <c r="AH959" s="166"/>
      <c r="AI959" s="166"/>
    </row>
    <row r="960" spans="1:35" ht="15.750000" customHeight="1">
      <c r="B960" s="88"/>
      <c r="I960" s="162"/>
      <c r="J960" s="253"/>
      <c r="K960" s="162"/>
      <c r="L960" s="65"/>
      <c r="M960" s="162"/>
      <c r="P960" s="190"/>
      <c r="Q960" s="65"/>
      <c r="R960" s="65"/>
      <c r="S960" s="65"/>
      <c r="T960" s="65"/>
      <c r="U960" s="13"/>
      <c r="V960" s="165"/>
      <c r="W960" s="166"/>
      <c r="X960" s="166"/>
      <c r="Y960" s="166"/>
      <c r="Z960" s="166"/>
      <c r="AA960" s="166"/>
      <c r="AB960" s="166"/>
      <c r="AC960" s="166"/>
      <c r="AD960" s="166"/>
      <c r="AE960" s="166"/>
      <c r="AF960" s="166"/>
      <c r="AG960" s="166"/>
      <c r="AH960" s="166"/>
      <c r="AI960" s="166"/>
    </row>
    <row r="961" spans="1:35" ht="15.750000" customHeight="1">
      <c r="B961" s="88"/>
      <c r="I961" s="162"/>
      <c r="J961" s="253"/>
      <c r="K961" s="162"/>
      <c r="L961" s="65"/>
      <c r="M961" s="162"/>
      <c r="P961" s="191"/>
      <c r="Q961" s="238"/>
      <c r="R961" s="65"/>
      <c r="S961" s="65"/>
      <c r="T961" s="65"/>
      <c r="U961" s="13"/>
      <c r="V961" s="168"/>
      <c r="W961" s="166"/>
      <c r="X961" s="166"/>
      <c r="Y961" s="166"/>
      <c r="Z961" s="166"/>
      <c r="AA961" s="166"/>
      <c r="AB961" s="166"/>
      <c r="AC961" s="166"/>
      <c r="AD961" s="166"/>
      <c r="AE961" s="166"/>
      <c r="AF961" s="166"/>
      <c r="AG961" s="166"/>
      <c r="AH961" s="166"/>
      <c r="AI961" s="166"/>
    </row>
    <row r="962" spans="1:35" ht="15.750000" customHeight="1">
      <c r="B962" s="88"/>
      <c r="I962" s="220"/>
      <c r="J962" s="65"/>
      <c r="K962" s="190"/>
      <c r="L962" s="65"/>
      <c r="M962" s="162"/>
      <c r="P962" s="190"/>
      <c r="Q962" s="162"/>
      <c r="R962" s="65"/>
      <c r="S962" s="65"/>
      <c r="T962" s="65"/>
      <c r="U962" s="13"/>
      <c r="V962" s="165"/>
      <c r="W962" s="166"/>
      <c r="X962" s="166"/>
      <c r="Y962" s="166"/>
      <c r="Z962" s="166"/>
      <c r="AA962" s="166"/>
      <c r="AB962" s="166"/>
      <c r="AC962" s="166"/>
      <c r="AD962" s="166"/>
      <c r="AE962" s="166"/>
      <c r="AF962" s="166"/>
      <c r="AG962" s="166"/>
      <c r="AH962" s="166"/>
      <c r="AI962" s="166"/>
    </row>
    <row r="963" spans="1:35" ht="15.750000" customHeight="1">
      <c r="A963" s="156"/>
      <c r="B963" s="88"/>
      <c r="C963" s="241"/>
      <c r="D963" s="241"/>
      <c r="E963" s="158"/>
      <c r="F963" s="158"/>
      <c r="G963" s="159"/>
      <c r="H963" s="160"/>
      <c r="I963" s="162"/>
      <c r="J963" s="65"/>
      <c r="K963" s="162"/>
      <c r="L963" s="65"/>
      <c r="M963" s="257"/>
      <c r="N963" s="162"/>
      <c r="O963" s="163"/>
      <c r="P963" s="262"/>
      <c r="Q963" s="168"/>
      <c r="R963" s="65"/>
      <c r="S963" s="13"/>
      <c r="T963" s="260"/>
      <c r="U963" s="13"/>
      <c r="V963" s="168"/>
      <c r="W963" s="166"/>
      <c r="X963" s="166"/>
      <c r="Y963" s="166"/>
      <c r="Z963" s="166"/>
      <c r="AA963" s="166"/>
      <c r="AB963" s="166"/>
      <c r="AC963" s="166"/>
      <c r="AD963" s="166"/>
      <c r="AE963" s="166"/>
      <c r="AF963" s="166"/>
      <c r="AG963" s="166"/>
      <c r="AH963" s="166"/>
      <c r="AI963" s="166"/>
    </row>
    <row r="964" spans="1:35" ht="15.750000" customHeight="1">
      <c r="B964" s="88"/>
      <c r="I964" s="162"/>
      <c r="J964" s="65"/>
      <c r="K964" s="162"/>
      <c r="L964" s="178"/>
      <c r="M964" s="162"/>
      <c r="P964" s="164"/>
      <c r="Q964" s="165"/>
      <c r="R964" s="65"/>
      <c r="S964" s="65"/>
      <c r="T964" s="253"/>
      <c r="U964" s="13"/>
      <c r="V964" s="165"/>
      <c r="W964" s="166"/>
      <c r="X964" s="166"/>
      <c r="Y964" s="166"/>
      <c r="Z964" s="166"/>
      <c r="AA964" s="166"/>
      <c r="AB964" s="166"/>
      <c r="AC964" s="166"/>
      <c r="AD964" s="166"/>
      <c r="AE964" s="166"/>
      <c r="AF964" s="166"/>
      <c r="AG964" s="166"/>
      <c r="AH964" s="166"/>
      <c r="AI964" s="166"/>
    </row>
    <row r="965" spans="1:35" ht="15.750000" customHeight="1">
      <c r="B965" s="88"/>
      <c r="I965" s="162"/>
      <c r="J965" s="65"/>
      <c r="K965" s="162"/>
      <c r="L965" s="178"/>
      <c r="M965" s="162"/>
      <c r="P965" s="167"/>
      <c r="Q965" s="168"/>
      <c r="R965" s="65"/>
      <c r="S965" s="65"/>
      <c r="T965" s="65"/>
      <c r="U965" s="13"/>
      <c r="V965" s="168"/>
      <c r="W965" s="166"/>
      <c r="X965" s="166"/>
      <c r="Y965" s="166"/>
      <c r="Z965" s="166"/>
      <c r="AA965" s="166"/>
      <c r="AB965" s="166"/>
      <c r="AC965" s="166"/>
      <c r="AD965" s="166"/>
      <c r="AE965" s="166"/>
      <c r="AF965" s="166"/>
      <c r="AG965" s="166"/>
      <c r="AH965" s="166"/>
      <c r="AI965" s="166"/>
    </row>
    <row r="966" spans="1:35" ht="15.750000" customHeight="1">
      <c r="B966" s="88"/>
      <c r="I966" s="162"/>
      <c r="J966" s="65"/>
      <c r="K966" s="162"/>
      <c r="L966" s="178"/>
      <c r="M966" s="162"/>
      <c r="P966" s="190"/>
      <c r="Q966" s="216"/>
      <c r="R966" s="65"/>
      <c r="S966" s="65"/>
      <c r="T966" s="65"/>
      <c r="U966" s="13"/>
      <c r="V966" s="165"/>
      <c r="W966" s="166"/>
      <c r="X966" s="166"/>
      <c r="Y966" s="166"/>
      <c r="Z966" s="166"/>
      <c r="AA966" s="166"/>
      <c r="AB966" s="166"/>
      <c r="AC966" s="166"/>
      <c r="AD966" s="166"/>
      <c r="AE966" s="166"/>
      <c r="AF966" s="166"/>
      <c r="AG966" s="166"/>
      <c r="AH966" s="166"/>
      <c r="AI966" s="166"/>
    </row>
    <row r="967" spans="1:35" ht="15.750000" customHeight="1">
      <c r="B967" s="88"/>
      <c r="I967" s="220"/>
      <c r="J967" s="65"/>
      <c r="K967" s="256"/>
      <c r="L967" s="178"/>
      <c r="M967" s="162"/>
      <c r="P967" s="167"/>
      <c r="Q967" s="176"/>
      <c r="R967" s="65"/>
      <c r="S967" s="65"/>
      <c r="T967" s="65"/>
      <c r="U967" s="13"/>
      <c r="V967" s="168"/>
      <c r="W967" s="166"/>
      <c r="X967" s="166"/>
      <c r="Y967" s="166"/>
      <c r="Z967" s="166"/>
      <c r="AA967" s="166"/>
      <c r="AB967" s="166"/>
      <c r="AC967" s="166"/>
      <c r="AD967" s="166"/>
      <c r="AE967" s="166"/>
      <c r="AF967" s="166"/>
      <c r="AG967" s="166"/>
      <c r="AH967" s="166"/>
      <c r="AI967" s="166"/>
    </row>
    <row r="968" spans="1:35" ht="15.750000" customHeight="1">
      <c r="A968" s="156"/>
      <c r="B968" s="88"/>
      <c r="C968" s="240"/>
      <c r="D968" s="240"/>
      <c r="E968" s="158"/>
      <c r="F968" s="158"/>
      <c r="G968" s="159"/>
      <c r="H968" s="160"/>
      <c r="I968" s="162"/>
      <c r="J968" s="65"/>
      <c r="K968" s="162"/>
      <c r="L968" s="65"/>
      <c r="M968" s="162"/>
      <c r="N968" s="162"/>
      <c r="O968" s="163"/>
      <c r="P968" s="190"/>
      <c r="Q968" s="165"/>
      <c r="R968" s="65"/>
      <c r="S968" s="13"/>
      <c r="T968" s="260"/>
      <c r="U968" s="13"/>
      <c r="V968" s="165"/>
      <c r="W968" s="166"/>
      <c r="X968" s="166"/>
      <c r="Y968" s="166"/>
      <c r="Z968" s="166"/>
      <c r="AA968" s="166"/>
      <c r="AB968" s="166"/>
      <c r="AC968" s="166"/>
      <c r="AD968" s="166"/>
      <c r="AE968" s="166"/>
      <c r="AF968" s="166"/>
      <c r="AG968" s="166"/>
      <c r="AH968" s="166"/>
      <c r="AI968" s="166"/>
    </row>
    <row r="969" spans="1:35" ht="15.750000" customHeight="1">
      <c r="B969" s="88"/>
      <c r="I969" s="162"/>
      <c r="J969" s="65"/>
      <c r="K969" s="162"/>
      <c r="L969" s="178"/>
      <c r="M969" s="162"/>
      <c r="P969" s="191"/>
      <c r="Q969" s="168"/>
      <c r="R969" s="65"/>
      <c r="S969" s="65"/>
      <c r="T969" s="253"/>
      <c r="U969" s="13"/>
      <c r="V969" s="168"/>
      <c r="W969" s="166"/>
      <c r="X969" s="166"/>
      <c r="Y969" s="166"/>
      <c r="Z969" s="166"/>
      <c r="AA969" s="166"/>
      <c r="AB969" s="166"/>
      <c r="AC969" s="166"/>
      <c r="AD969" s="166"/>
      <c r="AE969" s="166"/>
      <c r="AF969" s="166"/>
      <c r="AG969" s="166"/>
      <c r="AH969" s="166"/>
      <c r="AI969" s="166"/>
    </row>
    <row r="970" spans="1:35" ht="15.750000" customHeight="1">
      <c r="B970" s="88"/>
      <c r="I970" s="162"/>
      <c r="J970" s="65"/>
      <c r="K970" s="162"/>
      <c r="L970" s="178"/>
      <c r="M970" s="162"/>
      <c r="P970" s="190"/>
      <c r="Q970" s="165"/>
      <c r="R970" s="65"/>
      <c r="S970" s="65"/>
      <c r="T970" s="65"/>
      <c r="U970" s="13"/>
      <c r="V970" s="165"/>
      <c r="W970" s="166"/>
      <c r="X970" s="166"/>
      <c r="Y970" s="166"/>
      <c r="Z970" s="166"/>
      <c r="AA970" s="166"/>
      <c r="AB970" s="166"/>
      <c r="AC970" s="166"/>
      <c r="AD970" s="166"/>
      <c r="AE970" s="166"/>
      <c r="AF970" s="166"/>
      <c r="AG970" s="166"/>
      <c r="AH970" s="166"/>
      <c r="AI970" s="166"/>
    </row>
    <row r="971" spans="1:35" ht="15.750000" customHeight="1">
      <c r="B971" s="88"/>
      <c r="I971" s="162"/>
      <c r="J971" s="65"/>
      <c r="K971" s="162"/>
      <c r="L971" s="178"/>
      <c r="M971" s="162"/>
      <c r="P971" s="167"/>
      <c r="Q971" s="238"/>
      <c r="R971" s="65"/>
      <c r="S971" s="65"/>
      <c r="T971" s="65"/>
      <c r="U971" s="13"/>
      <c r="V971" s="168"/>
      <c r="W971" s="166"/>
      <c r="X971" s="166"/>
      <c r="Y971" s="166"/>
      <c r="Z971" s="166"/>
      <c r="AA971" s="166"/>
      <c r="AB971" s="166"/>
      <c r="AC971" s="166"/>
      <c r="AD971" s="166"/>
      <c r="AE971" s="166"/>
      <c r="AF971" s="166"/>
      <c r="AG971" s="166"/>
      <c r="AH971" s="166"/>
      <c r="AI971" s="166"/>
    </row>
    <row r="972" spans="1:35" ht="15.750000" customHeight="1">
      <c r="B972" s="88"/>
      <c r="I972" s="220"/>
      <c r="J972" s="65"/>
      <c r="K972" s="256"/>
      <c r="L972" s="178"/>
      <c r="M972" s="162"/>
      <c r="P972" s="164"/>
      <c r="Q972" s="162"/>
      <c r="R972" s="65"/>
      <c r="S972" s="65"/>
      <c r="T972" s="65"/>
      <c r="U972" s="13"/>
      <c r="V972" s="165"/>
      <c r="W972" s="166"/>
      <c r="X972" s="166"/>
      <c r="Y972" s="166"/>
      <c r="Z972" s="166"/>
      <c r="AA972" s="166"/>
      <c r="AB972" s="166"/>
      <c r="AC972" s="166"/>
      <c r="AD972" s="166"/>
      <c r="AE972" s="166"/>
      <c r="AF972" s="166"/>
      <c r="AG972" s="166"/>
      <c r="AH972" s="166"/>
      <c r="AI972" s="166"/>
    </row>
    <row r="973" spans="1:35" ht="15.750000" customHeight="1">
      <c r="A973" s="156"/>
      <c r="B973" s="88"/>
      <c r="C973" s="241"/>
      <c r="D973" s="241"/>
      <c r="E973" s="158"/>
      <c r="F973" s="158"/>
      <c r="G973" s="159"/>
      <c r="H973" s="160"/>
      <c r="I973" s="162"/>
      <c r="J973" s="65"/>
      <c r="K973" s="162"/>
      <c r="L973" s="65"/>
      <c r="M973" s="162"/>
      <c r="N973" s="162"/>
      <c r="O973" s="163"/>
      <c r="P973" s="191"/>
      <c r="Q973" s="168"/>
      <c r="R973" s="65"/>
      <c r="S973" s="13"/>
      <c r="T973" s="65"/>
      <c r="U973" s="13"/>
      <c r="V973" s="168"/>
      <c r="W973" s="166"/>
      <c r="X973" s="166"/>
      <c r="Y973" s="166"/>
      <c r="Z973" s="166"/>
      <c r="AA973" s="166"/>
      <c r="AB973" s="166"/>
      <c r="AC973" s="166"/>
      <c r="AD973" s="166"/>
      <c r="AE973" s="166"/>
      <c r="AF973" s="166"/>
      <c r="AG973" s="166"/>
      <c r="AH973" s="166"/>
      <c r="AI973" s="166"/>
    </row>
    <row r="974" spans="1:35" ht="15.750000" customHeight="1">
      <c r="B974" s="88"/>
      <c r="I974" s="162"/>
      <c r="J974" s="65"/>
      <c r="K974" s="162"/>
      <c r="L974" s="178"/>
      <c r="M974" s="162"/>
      <c r="P974" s="190"/>
      <c r="Q974" s="165"/>
      <c r="R974" s="65"/>
      <c r="S974" s="65"/>
      <c r="T974" s="253"/>
      <c r="U974" s="13"/>
      <c r="V974" s="165"/>
      <c r="W974" s="166"/>
      <c r="X974" s="166"/>
      <c r="Y974" s="166"/>
      <c r="Z974" s="166"/>
      <c r="AA974" s="166"/>
      <c r="AB974" s="166"/>
      <c r="AC974" s="166"/>
      <c r="AD974" s="166"/>
      <c r="AE974" s="166"/>
      <c r="AF974" s="166"/>
      <c r="AG974" s="166"/>
      <c r="AH974" s="166"/>
      <c r="AI974" s="166"/>
    </row>
    <row r="975" spans="1:35" ht="15.750000" customHeight="1">
      <c r="B975" s="88"/>
      <c r="I975" s="162"/>
      <c r="J975" s="65"/>
      <c r="K975" s="162"/>
      <c r="L975" s="178"/>
      <c r="M975" s="162"/>
      <c r="P975" s="191"/>
      <c r="Q975" s="168"/>
      <c r="R975" s="65"/>
      <c r="S975" s="65"/>
      <c r="T975" s="65"/>
      <c r="U975" s="13"/>
      <c r="V975" s="168"/>
      <c r="W975" s="166"/>
      <c r="X975" s="166"/>
      <c r="Y975" s="166"/>
      <c r="Z975" s="166"/>
      <c r="AA975" s="166"/>
      <c r="AB975" s="166"/>
      <c r="AC975" s="166"/>
      <c r="AD975" s="166"/>
      <c r="AE975" s="166"/>
      <c r="AF975" s="166"/>
      <c r="AG975" s="166"/>
      <c r="AH975" s="166"/>
      <c r="AI975" s="166"/>
    </row>
    <row r="976" spans="1:35" ht="15.750000" customHeight="1">
      <c r="B976" s="88"/>
      <c r="I976" s="162"/>
      <c r="J976" s="65"/>
      <c r="K976" s="162"/>
      <c r="L976" s="178"/>
      <c r="M976" s="162"/>
      <c r="P976" s="164"/>
      <c r="Q976" s="216"/>
      <c r="R976" s="65"/>
      <c r="S976" s="65"/>
      <c r="T976" s="65"/>
      <c r="U976" s="13"/>
      <c r="V976" s="165"/>
      <c r="W976" s="166"/>
      <c r="X976" s="166"/>
      <c r="Y976" s="166"/>
      <c r="Z976" s="166"/>
      <c r="AA976" s="166"/>
      <c r="AB976" s="166"/>
      <c r="AC976" s="166"/>
      <c r="AD976" s="166"/>
      <c r="AE976" s="166"/>
      <c r="AF976" s="166"/>
      <c r="AG976" s="166"/>
      <c r="AH976" s="166"/>
      <c r="AI976" s="166"/>
    </row>
    <row r="977" spans="1:35" ht="15.750000" customHeight="1">
      <c r="B977" s="88"/>
      <c r="I977" s="220"/>
      <c r="J977" s="65"/>
      <c r="K977" s="256"/>
      <c r="L977" s="178"/>
      <c r="M977" s="162"/>
      <c r="P977" s="167"/>
      <c r="Q977" s="176"/>
      <c r="R977" s="65"/>
      <c r="S977" s="65"/>
      <c r="T977" s="65"/>
      <c r="U977" s="13"/>
      <c r="V977" s="168"/>
      <c r="W977" s="166"/>
      <c r="X977" s="166"/>
      <c r="Y977" s="166"/>
      <c r="Z977" s="166"/>
      <c r="AA977" s="166"/>
      <c r="AB977" s="166"/>
      <c r="AC977" s="166"/>
      <c r="AD977" s="166"/>
      <c r="AE977" s="166"/>
      <c r="AF977" s="166"/>
      <c r="AG977" s="166"/>
      <c r="AH977" s="166"/>
      <c r="AI977" s="166"/>
    </row>
    <row r="978" spans="1:35" ht="15.750000" customHeight="1">
      <c r="A978" s="156"/>
      <c r="B978" s="88"/>
      <c r="C978" s="240"/>
      <c r="D978" s="240"/>
      <c r="E978" s="158"/>
      <c r="F978" s="158"/>
      <c r="G978" s="159"/>
      <c r="H978" s="160"/>
      <c r="I978" s="162"/>
      <c r="J978" s="65"/>
      <c r="K978" s="162"/>
      <c r="L978" s="188"/>
      <c r="M978" s="162"/>
      <c r="N978" s="162"/>
      <c r="O978" s="163"/>
      <c r="P978" s="164"/>
      <c r="Q978" s="65"/>
      <c r="R978" s="188"/>
      <c r="S978" s="65"/>
      <c r="T978" s="65"/>
      <c r="U978" s="65"/>
      <c r="V978" s="65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5.750000" customHeight="1">
      <c r="B979" s="88"/>
      <c r="I979" s="162"/>
      <c r="J979" s="65"/>
      <c r="K979" s="162"/>
      <c r="L979" s="188"/>
      <c r="M979" s="162"/>
      <c r="P979" s="167"/>
      <c r="Q979" s="175"/>
      <c r="R979" s="175"/>
      <c r="S979" s="65"/>
      <c r="T979" s="65"/>
      <c r="U979" s="65"/>
      <c r="V979" s="175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5.750000" customHeight="1">
      <c r="B980" s="88"/>
      <c r="I980" s="162"/>
      <c r="J980" s="65"/>
      <c r="K980" s="162"/>
      <c r="L980" s="188"/>
      <c r="M980" s="162"/>
      <c r="P980" s="164"/>
      <c r="Q980" s="65"/>
      <c r="R980" s="65"/>
      <c r="S980" s="65"/>
      <c r="T980" s="65"/>
      <c r="U980" s="65"/>
      <c r="V980" s="65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5.750000" customHeight="1">
      <c r="B981" s="88"/>
      <c r="I981" s="162"/>
      <c r="J981" s="65"/>
      <c r="K981" s="162"/>
      <c r="L981" s="65"/>
      <c r="M981" s="162"/>
      <c r="P981" s="167"/>
      <c r="Q981" s="191"/>
      <c r="R981" s="175"/>
      <c r="S981" s="65"/>
      <c r="T981" s="65"/>
      <c r="U981" s="65"/>
      <c r="V981" s="175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5.750000" customHeight="1">
      <c r="B982" s="88"/>
      <c r="I982" s="220"/>
      <c r="J982" s="65"/>
      <c r="K982" s="190"/>
      <c r="L982" s="65"/>
      <c r="M982" s="162"/>
      <c r="P982" s="164"/>
      <c r="Q982" s="162"/>
      <c r="R982" s="65"/>
      <c r="S982" s="65"/>
      <c r="T982" s="65"/>
      <c r="U982" s="65"/>
      <c r="V982" s="65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5.750000" customHeight="1">
      <c r="A983" s="156"/>
      <c r="B983" s="88"/>
      <c r="C983" s="241"/>
      <c r="D983" s="241"/>
      <c r="E983" s="158"/>
      <c r="F983" s="158"/>
      <c r="G983" s="159"/>
      <c r="H983" s="160"/>
      <c r="I983" s="162"/>
      <c r="J983" s="65"/>
      <c r="K983" s="162"/>
      <c r="L983" s="188"/>
      <c r="M983" s="162"/>
      <c r="N983" s="162"/>
      <c r="O983" s="163"/>
      <c r="P983" s="167"/>
      <c r="Q983" s="175"/>
      <c r="R983" s="181"/>
      <c r="S983" s="65"/>
      <c r="T983" s="65"/>
      <c r="U983" s="65"/>
      <c r="V983" s="175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5.750000" customHeight="1">
      <c r="B984" s="88"/>
      <c r="I984" s="162"/>
      <c r="J984" s="65"/>
      <c r="K984" s="162"/>
      <c r="L984" s="188"/>
      <c r="M984" s="162"/>
      <c r="P984" s="164"/>
      <c r="Q984" s="65"/>
      <c r="R984" s="65"/>
      <c r="S984" s="65"/>
      <c r="T984" s="65"/>
      <c r="U984" s="65"/>
      <c r="V984" s="65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5.750000" customHeight="1">
      <c r="B985" s="88"/>
      <c r="I985" s="162"/>
      <c r="J985" s="65"/>
      <c r="K985" s="162"/>
      <c r="L985" s="188"/>
      <c r="M985" s="162"/>
      <c r="P985" s="167"/>
      <c r="Q985" s="175"/>
      <c r="R985" s="175"/>
      <c r="S985" s="65"/>
      <c r="T985" s="65"/>
      <c r="U985" s="65"/>
      <c r="V985" s="175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5.750000" customHeight="1">
      <c r="B986" s="88"/>
      <c r="I986" s="162"/>
      <c r="J986" s="65"/>
      <c r="K986" s="162"/>
      <c r="L986" s="65"/>
      <c r="M986" s="162"/>
      <c r="P986" s="164"/>
      <c r="Q986" s="190"/>
      <c r="R986" s="65"/>
      <c r="S986" s="65"/>
      <c r="T986" s="65"/>
      <c r="U986" s="65"/>
      <c r="V986" s="65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5.750000" customHeight="1">
      <c r="B987" s="88"/>
      <c r="I987" s="220"/>
      <c r="J987" s="65"/>
      <c r="K987" s="190"/>
      <c r="L987" s="65"/>
      <c r="M987" s="162"/>
      <c r="P987" s="167"/>
      <c r="Q987" s="176"/>
      <c r="R987" s="175"/>
      <c r="S987" s="65"/>
      <c r="T987" s="65"/>
      <c r="U987" s="65"/>
      <c r="V987" s="175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5.750000" customHeight="1">
      <c r="A988" s="156"/>
      <c r="B988" s="88"/>
      <c r="C988" s="240"/>
      <c r="D988" s="240"/>
      <c r="E988" s="158"/>
      <c r="F988" s="158"/>
      <c r="G988" s="159"/>
      <c r="H988" s="160"/>
      <c r="I988" s="162"/>
      <c r="J988" s="65"/>
      <c r="K988" s="162"/>
      <c r="L988" s="188"/>
      <c r="M988" s="162"/>
      <c r="N988" s="162"/>
      <c r="O988" s="163"/>
      <c r="P988" s="164"/>
      <c r="Q988" s="65"/>
      <c r="R988" s="188"/>
      <c r="S988" s="65"/>
      <c r="T988" s="65"/>
      <c r="U988" s="65"/>
      <c r="V988" s="65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5.750000" customHeight="1">
      <c r="B989" s="88"/>
      <c r="I989" s="162"/>
      <c r="J989" s="65"/>
      <c r="K989" s="162"/>
      <c r="L989" s="188"/>
      <c r="M989" s="162"/>
      <c r="P989" s="167"/>
      <c r="Q989" s="175"/>
      <c r="R989" s="175"/>
      <c r="S989" s="65"/>
      <c r="T989" s="65"/>
      <c r="U989" s="65"/>
      <c r="V989" s="175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5.750000" customHeight="1">
      <c r="B990" s="88"/>
      <c r="I990" s="162"/>
      <c r="J990" s="65"/>
      <c r="K990" s="162"/>
      <c r="L990" s="188"/>
      <c r="M990" s="162"/>
      <c r="P990" s="164"/>
      <c r="Q990" s="65"/>
      <c r="R990" s="65"/>
      <c r="S990" s="65"/>
      <c r="T990" s="65"/>
      <c r="U990" s="65"/>
      <c r="V990" s="65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5.750000" customHeight="1">
      <c r="B991" s="88"/>
      <c r="I991" s="162"/>
      <c r="J991" s="65"/>
      <c r="K991" s="162"/>
      <c r="L991" s="65"/>
      <c r="M991" s="162"/>
      <c r="P991" s="167"/>
      <c r="Q991" s="191"/>
      <c r="R991" s="175"/>
      <c r="S991" s="65"/>
      <c r="T991" s="65"/>
      <c r="U991" s="65"/>
      <c r="V991" s="175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5.750000" customHeight="1">
      <c r="B992" s="88"/>
      <c r="I992" s="220"/>
      <c r="J992" s="65"/>
      <c r="K992" s="190"/>
      <c r="L992" s="65"/>
      <c r="M992" s="162"/>
      <c r="P992" s="164"/>
      <c r="Q992" s="162"/>
      <c r="R992" s="65"/>
      <c r="S992" s="65"/>
      <c r="T992" s="65"/>
      <c r="U992" s="65"/>
      <c r="V992" s="65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5.750000" customHeight="1">
      <c r="A993" s="156"/>
      <c r="B993" s="88"/>
      <c r="C993" s="241"/>
      <c r="D993" s="241"/>
      <c r="E993" s="158"/>
      <c r="F993" s="158"/>
      <c r="G993" s="159"/>
      <c r="H993" s="160"/>
      <c r="I993" s="162"/>
      <c r="J993" s="65"/>
      <c r="K993" s="162"/>
      <c r="L993" s="188"/>
      <c r="M993" s="162"/>
      <c r="N993" s="162"/>
      <c r="O993" s="163"/>
      <c r="P993" s="167"/>
      <c r="Q993" s="175"/>
      <c r="R993" s="181"/>
      <c r="S993" s="65"/>
      <c r="T993" s="65"/>
      <c r="U993" s="65"/>
      <c r="V993" s="175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5.750000" customHeight="1">
      <c r="B994" s="88"/>
      <c r="I994" s="162"/>
      <c r="J994" s="65"/>
      <c r="K994" s="162"/>
      <c r="L994" s="188"/>
      <c r="M994" s="162"/>
      <c r="P994" s="164"/>
      <c r="Q994" s="65"/>
      <c r="R994" s="65"/>
      <c r="S994" s="65"/>
      <c r="T994" s="65"/>
      <c r="U994" s="65"/>
      <c r="V994" s="65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5.750000" customHeight="1">
      <c r="B995" s="88"/>
      <c r="I995" s="162"/>
      <c r="J995" s="65"/>
      <c r="K995" s="162"/>
      <c r="L995" s="188"/>
      <c r="M995" s="162"/>
      <c r="P995" s="167"/>
      <c r="Q995" s="175"/>
      <c r="R995" s="175"/>
      <c r="S995" s="65"/>
      <c r="T995" s="65"/>
      <c r="U995" s="65"/>
      <c r="V995" s="175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5.750000" customHeight="1">
      <c r="B996" s="88"/>
      <c r="I996" s="162"/>
      <c r="J996" s="65"/>
      <c r="K996" s="162"/>
      <c r="L996" s="65"/>
      <c r="M996" s="162"/>
      <c r="P996" s="164"/>
      <c r="Q996" s="190"/>
      <c r="R996" s="65"/>
      <c r="S996" s="65"/>
      <c r="T996" s="65"/>
      <c r="U996" s="65"/>
      <c r="V996" s="65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5.750000" customHeight="1">
      <c r="B997" s="88"/>
      <c r="I997" s="220"/>
      <c r="J997" s="65"/>
      <c r="K997" s="190"/>
      <c r="L997" s="65"/>
      <c r="M997" s="162"/>
      <c r="P997" s="167"/>
      <c r="Q997" s="176"/>
      <c r="R997" s="175"/>
      <c r="S997" s="65"/>
      <c r="T997" s="65"/>
      <c r="U997" s="65"/>
      <c r="V997" s="175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5.750000" customHeight="1">
      <c r="A998" s="156"/>
      <c r="B998" s="88"/>
      <c r="C998" s="240"/>
      <c r="D998" s="240"/>
      <c r="E998" s="158"/>
      <c r="F998" s="158"/>
      <c r="G998" s="159"/>
      <c r="H998" s="160"/>
      <c r="I998" s="162"/>
      <c r="J998" s="65"/>
      <c r="K998" s="162"/>
      <c r="L998" s="188"/>
      <c r="M998" s="162"/>
      <c r="N998" s="162"/>
      <c r="O998" s="163"/>
      <c r="P998" s="164"/>
      <c r="Q998" s="65"/>
      <c r="R998" s="188"/>
      <c r="S998" s="65"/>
      <c r="T998" s="65"/>
      <c r="U998" s="65"/>
      <c r="V998" s="65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5.750000" customHeight="1">
      <c r="B999" s="88"/>
      <c r="I999" s="162"/>
      <c r="J999" s="65"/>
      <c r="K999" s="162"/>
      <c r="L999" s="188"/>
      <c r="M999" s="162"/>
      <c r="P999" s="167"/>
      <c r="Q999" s="175"/>
      <c r="R999" s="175"/>
      <c r="S999" s="65"/>
      <c r="T999" s="65"/>
      <c r="U999" s="65"/>
      <c r="V999" s="175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5.750000" customHeight="1">
      <c r="B1000" s="88"/>
      <c r="I1000" s="162"/>
      <c r="J1000" s="65"/>
      <c r="K1000" s="162"/>
      <c r="L1000" s="65"/>
      <c r="M1000" s="162"/>
      <c r="P1000" s="164"/>
      <c r="Q1000" s="65"/>
      <c r="R1000" s="65"/>
      <c r="S1000" s="65"/>
      <c r="T1000" s="65"/>
      <c r="U1000" s="65"/>
      <c r="V1000" s="65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 ht="15.750000" customHeight="1">
      <c r="B1001" s="88"/>
      <c r="I1001" s="162"/>
      <c r="J1001" s="65"/>
      <c r="K1001" s="162"/>
      <c r="L1001" s="65"/>
      <c r="M1001" s="162"/>
      <c r="P1001" s="167"/>
      <c r="Q1001" s="191"/>
      <c r="R1001" s="175"/>
      <c r="S1001" s="65"/>
      <c r="T1001" s="65"/>
      <c r="U1001" s="65"/>
      <c r="V1001" s="175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 ht="15.750000" customHeight="1">
      <c r="B1002" s="88"/>
      <c r="I1002" s="220"/>
      <c r="J1002" s="65"/>
      <c r="K1002" s="190"/>
      <c r="L1002" s="65"/>
      <c r="M1002" s="162"/>
      <c r="P1002" s="164"/>
      <c r="Q1002" s="162"/>
      <c r="R1002" s="65"/>
      <c r="S1002" s="65"/>
      <c r="T1002" s="65"/>
      <c r="U1002" s="65"/>
      <c r="V1002" s="65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 ht="15.750000" customHeight="1">
      <c r="A1003" s="156"/>
      <c r="B1003" s="88"/>
      <c r="C1003" s="241"/>
      <c r="D1003" s="241"/>
      <c r="E1003" s="158"/>
      <c r="F1003" s="158"/>
      <c r="G1003" s="159"/>
      <c r="H1003" s="160"/>
      <c r="I1003" s="162"/>
      <c r="J1003" s="65"/>
      <c r="K1003" s="162"/>
      <c r="L1003" s="188"/>
      <c r="M1003" s="162"/>
      <c r="N1003" s="162"/>
      <c r="O1003" s="163"/>
      <c r="P1003" s="167"/>
      <c r="Q1003" s="175"/>
      <c r="R1003" s="181"/>
      <c r="S1003" s="65"/>
      <c r="T1003" s="65"/>
      <c r="U1003" s="65"/>
      <c r="V1003" s="175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 ht="15.750000" customHeight="1">
      <c r="B1004" s="88"/>
      <c r="I1004" s="162"/>
      <c r="J1004" s="65"/>
      <c r="K1004" s="162"/>
      <c r="L1004" s="188"/>
      <c r="M1004" s="162"/>
      <c r="P1004" s="164"/>
      <c r="Q1004" s="65"/>
      <c r="R1004" s="65"/>
      <c r="S1004" s="65"/>
      <c r="T1004" s="65"/>
      <c r="U1004" s="65"/>
      <c r="V1004" s="65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 ht="15.750000" customHeight="1">
      <c r="B1005" s="88"/>
      <c r="I1005" s="162"/>
      <c r="J1005" s="65"/>
      <c r="K1005" s="162"/>
      <c r="L1005" s="188"/>
      <c r="M1005" s="162"/>
      <c r="P1005" s="167"/>
      <c r="Q1005" s="175"/>
      <c r="R1005" s="175"/>
      <c r="S1005" s="65"/>
      <c r="T1005" s="65"/>
      <c r="U1005" s="65"/>
      <c r="V1005" s="175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 ht="15.750000" customHeight="1">
      <c r="B1006" s="88"/>
      <c r="I1006" s="162"/>
      <c r="J1006" s="65"/>
      <c r="K1006" s="162"/>
      <c r="L1006" s="65"/>
      <c r="M1006" s="162"/>
      <c r="P1006" s="164"/>
      <c r="Q1006" s="190"/>
      <c r="R1006" s="65"/>
      <c r="S1006" s="65"/>
      <c r="T1006" s="65"/>
      <c r="U1006" s="65"/>
      <c r="V1006" s="65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 ht="15.750000" customHeight="1">
      <c r="B1007" s="88"/>
      <c r="I1007" s="220"/>
      <c r="J1007" s="65"/>
      <c r="K1007" s="190"/>
      <c r="L1007" s="65"/>
      <c r="M1007" s="162"/>
      <c r="P1007" s="167"/>
      <c r="Q1007" s="176"/>
      <c r="R1007" s="175"/>
      <c r="S1007" s="65"/>
      <c r="T1007" s="65"/>
      <c r="U1007" s="65"/>
      <c r="V1007" s="175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 ht="15.750000" customHeight="1">
      <c r="A1008" s="156"/>
      <c r="B1008" s="88"/>
      <c r="C1008" s="240"/>
      <c r="D1008" s="240"/>
      <c r="E1008" s="158"/>
      <c r="F1008" s="158"/>
      <c r="G1008" s="159"/>
      <c r="H1008" s="160"/>
      <c r="I1008" s="162"/>
      <c r="J1008" s="65"/>
      <c r="K1008" s="162"/>
      <c r="L1008" s="188"/>
      <c r="M1008" s="162"/>
      <c r="N1008" s="162"/>
      <c r="O1008" s="163"/>
      <c r="P1008" s="164"/>
      <c r="Q1008" s="65"/>
      <c r="R1008" s="188"/>
      <c r="S1008" s="65"/>
      <c r="T1008" s="65"/>
      <c r="U1008" s="65"/>
      <c r="V1008" s="65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 ht="15.750000" customHeight="1">
      <c r="B1009" s="88"/>
      <c r="I1009" s="162"/>
      <c r="J1009" s="65"/>
      <c r="K1009" s="162"/>
      <c r="L1009" s="188"/>
      <c r="M1009" s="162"/>
      <c r="P1009" s="167"/>
      <c r="Q1009" s="175"/>
      <c r="R1009" s="175"/>
      <c r="S1009" s="65"/>
      <c r="T1009" s="65"/>
      <c r="U1009" s="65"/>
      <c r="V1009" s="175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 ht="15.750000" customHeight="1">
      <c r="B1010" s="88"/>
      <c r="I1010" s="162"/>
      <c r="J1010" s="65"/>
      <c r="K1010" s="162"/>
      <c r="L1010" s="188"/>
      <c r="M1010" s="162"/>
      <c r="P1010" s="164"/>
      <c r="Q1010" s="65"/>
      <c r="R1010" s="65"/>
      <c r="S1010" s="65"/>
      <c r="T1010" s="65"/>
      <c r="U1010" s="65"/>
      <c r="V1010" s="65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 ht="15.750000" customHeight="1">
      <c r="B1011" s="88"/>
      <c r="I1011" s="162"/>
      <c r="J1011" s="65"/>
      <c r="K1011" s="162"/>
      <c r="L1011" s="65"/>
      <c r="M1011" s="162"/>
      <c r="P1011" s="167"/>
      <c r="Q1011" s="191"/>
      <c r="R1011" s="175"/>
      <c r="S1011" s="65"/>
      <c r="T1011" s="65"/>
      <c r="U1011" s="65"/>
      <c r="V1011" s="175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 ht="15.750000" customHeight="1">
      <c r="B1012" s="88"/>
      <c r="I1012" s="220"/>
      <c r="J1012" s="65"/>
      <c r="K1012" s="190"/>
      <c r="L1012" s="65"/>
      <c r="M1012" s="162"/>
      <c r="P1012" s="164"/>
      <c r="Q1012" s="162"/>
      <c r="R1012" s="65"/>
      <c r="S1012" s="65"/>
      <c r="T1012" s="65"/>
      <c r="U1012" s="65"/>
      <c r="V1012" s="65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 ht="15.750000" customHeight="1">
      <c r="A1013" s="156"/>
      <c r="B1013" s="88"/>
      <c r="C1013" s="241"/>
      <c r="D1013" s="241"/>
      <c r="E1013" s="158"/>
      <c r="F1013" s="158"/>
      <c r="G1013" s="159"/>
      <c r="H1013" s="160"/>
      <c r="I1013" s="162"/>
      <c r="J1013" s="65"/>
      <c r="K1013" s="162"/>
      <c r="L1013" s="188"/>
      <c r="M1013" s="162"/>
      <c r="N1013" s="162"/>
      <c r="O1013" s="163"/>
      <c r="P1013" s="167"/>
      <c r="Q1013" s="175"/>
      <c r="R1013" s="181"/>
      <c r="S1013" s="65"/>
      <c r="T1013" s="65"/>
      <c r="U1013" s="65"/>
      <c r="V1013" s="175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 ht="15.750000" customHeight="1">
      <c r="B1014" s="88"/>
      <c r="I1014" s="162"/>
      <c r="J1014" s="65"/>
      <c r="K1014" s="162"/>
      <c r="L1014" s="188"/>
      <c r="M1014" s="162"/>
      <c r="P1014" s="164"/>
      <c r="Q1014" s="65"/>
      <c r="R1014" s="65"/>
      <c r="S1014" s="65"/>
      <c r="T1014" s="65"/>
      <c r="U1014" s="65"/>
      <c r="V1014" s="65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 ht="15.750000" customHeight="1">
      <c r="B1015" s="88"/>
      <c r="I1015" s="162"/>
      <c r="J1015" s="65"/>
      <c r="K1015" s="162"/>
      <c r="L1015" s="188"/>
      <c r="M1015" s="162"/>
      <c r="P1015" s="167"/>
      <c r="Q1015" s="175"/>
      <c r="R1015" s="175"/>
      <c r="S1015" s="65"/>
      <c r="T1015" s="65"/>
      <c r="U1015" s="65"/>
      <c r="V1015" s="175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 ht="15.750000" customHeight="1">
      <c r="B1016" s="88"/>
      <c r="I1016" s="162"/>
      <c r="J1016" s="65"/>
      <c r="K1016" s="162"/>
      <c r="L1016" s="65"/>
      <c r="M1016" s="162"/>
      <c r="P1016" s="164"/>
      <c r="Q1016" s="190"/>
      <c r="R1016" s="65"/>
      <c r="S1016" s="65"/>
      <c r="T1016" s="65"/>
      <c r="U1016" s="65"/>
      <c r="V1016" s="65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 ht="15.750000" customHeight="1">
      <c r="B1017" s="88"/>
      <c r="I1017" s="220"/>
      <c r="J1017" s="65"/>
      <c r="K1017" s="190"/>
      <c r="L1017" s="65"/>
      <c r="M1017" s="162"/>
      <c r="P1017" s="167"/>
      <c r="Q1017" s="176"/>
      <c r="R1017" s="175"/>
      <c r="S1017" s="65"/>
      <c r="T1017" s="65"/>
      <c r="U1017" s="65"/>
      <c r="V1017" s="175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 ht="15.750000" customHeight="1">
      <c r="A1018" s="156"/>
      <c r="B1018" s="88"/>
      <c r="C1018" s="240"/>
      <c r="D1018" s="240"/>
      <c r="E1018" s="158"/>
      <c r="F1018" s="158"/>
      <c r="G1018" s="159"/>
      <c r="H1018" s="160"/>
      <c r="I1018" s="162"/>
      <c r="J1018" s="65"/>
      <c r="K1018" s="162"/>
      <c r="L1018" s="188"/>
      <c r="M1018" s="162"/>
      <c r="N1018" s="162"/>
      <c r="O1018" s="163"/>
      <c r="P1018" s="164"/>
      <c r="Q1018" s="65"/>
      <c r="R1018" s="188"/>
      <c r="S1018" s="65"/>
      <c r="T1018" s="65"/>
      <c r="U1018" s="65"/>
      <c r="V1018" s="65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 ht="15.750000" customHeight="1">
      <c r="B1019" s="88"/>
      <c r="I1019" s="162"/>
      <c r="J1019" s="65"/>
      <c r="K1019" s="162"/>
      <c r="L1019" s="188"/>
      <c r="M1019" s="162"/>
      <c r="P1019" s="167"/>
      <c r="Q1019" s="175"/>
      <c r="R1019" s="175"/>
      <c r="S1019" s="65"/>
      <c r="T1019" s="65"/>
      <c r="U1019" s="65"/>
      <c r="V1019" s="175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 ht="15.750000" customHeight="1">
      <c r="B1020" s="88"/>
      <c r="I1020" s="162"/>
      <c r="J1020" s="65"/>
      <c r="K1020" s="162"/>
      <c r="L1020" s="188"/>
      <c r="M1020" s="162"/>
      <c r="P1020" s="164"/>
      <c r="Q1020" s="65"/>
      <c r="R1020" s="65"/>
      <c r="S1020" s="65"/>
      <c r="T1020" s="65"/>
      <c r="U1020" s="65"/>
      <c r="V1020" s="65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 ht="15.750000" customHeight="1">
      <c r="B1021" s="88"/>
      <c r="I1021" s="162"/>
      <c r="J1021" s="65"/>
      <c r="K1021" s="162"/>
      <c r="L1021" s="65"/>
      <c r="M1021" s="162"/>
      <c r="P1021" s="167"/>
      <c r="Q1021" s="191"/>
      <c r="R1021" s="175"/>
      <c r="S1021" s="65"/>
      <c r="T1021" s="65"/>
      <c r="U1021" s="65"/>
      <c r="V1021" s="175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spans="1:35" ht="15.750000" customHeight="1">
      <c r="B1022" s="88"/>
      <c r="I1022" s="220"/>
      <c r="J1022" s="65"/>
      <c r="K1022" s="190"/>
      <c r="L1022" s="65"/>
      <c r="M1022" s="162"/>
      <c r="P1022" s="164"/>
      <c r="Q1022" s="162"/>
      <c r="R1022" s="65"/>
      <c r="S1022" s="65"/>
      <c r="T1022" s="65"/>
      <c r="U1022" s="65"/>
      <c r="V1022" s="65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spans="1:35" ht="15.750000" customHeight="1">
      <c r="A1023" s="156"/>
      <c r="B1023" s="88"/>
      <c r="C1023" s="241"/>
      <c r="D1023" s="241"/>
      <c r="E1023" s="158"/>
      <c r="F1023" s="158"/>
      <c r="G1023" s="159"/>
      <c r="H1023" s="160"/>
      <c r="I1023" s="162"/>
      <c r="J1023" s="65"/>
      <c r="K1023" s="162"/>
      <c r="L1023" s="188"/>
      <c r="M1023" s="162"/>
      <c r="N1023" s="162"/>
      <c r="O1023" s="163"/>
      <c r="P1023" s="167"/>
      <c r="Q1023" s="175"/>
      <c r="R1023" s="181"/>
      <c r="S1023" s="65"/>
      <c r="T1023" s="65"/>
      <c r="U1023" s="65"/>
      <c r="V1023" s="175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 spans="1:35" ht="15.750000" customHeight="1">
      <c r="B1024" s="88"/>
      <c r="I1024" s="162"/>
      <c r="J1024" s="65"/>
      <c r="K1024" s="162"/>
      <c r="L1024" s="188"/>
      <c r="M1024" s="162"/>
      <c r="P1024" s="164"/>
      <c r="Q1024" s="65"/>
      <c r="R1024" s="65"/>
      <c r="S1024" s="65"/>
      <c r="T1024" s="65"/>
      <c r="U1024" s="65"/>
      <c r="V1024" s="65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 spans="1:35" ht="15.750000" customHeight="1">
      <c r="B1025" s="88"/>
      <c r="I1025" s="162"/>
      <c r="J1025" s="65"/>
      <c r="K1025" s="162"/>
      <c r="L1025" s="188"/>
      <c r="M1025" s="162"/>
      <c r="P1025" s="167"/>
      <c r="Q1025" s="175"/>
      <c r="R1025" s="175"/>
      <c r="S1025" s="65"/>
      <c r="T1025" s="65"/>
      <c r="U1025" s="65"/>
      <c r="V1025" s="175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 spans="1:35" ht="15.750000" customHeight="1">
      <c r="B1026" s="88"/>
      <c r="I1026" s="162"/>
      <c r="J1026" s="65"/>
      <c r="K1026" s="162"/>
      <c r="L1026" s="65"/>
      <c r="M1026" s="162"/>
      <c r="P1026" s="164"/>
      <c r="Q1026" s="190"/>
      <c r="R1026" s="65"/>
      <c r="S1026" s="65"/>
      <c r="T1026" s="65"/>
      <c r="U1026" s="65"/>
      <c r="V1026" s="65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 spans="1:35" ht="15.750000" customHeight="1">
      <c r="B1027" s="88"/>
      <c r="I1027" s="220"/>
      <c r="J1027" s="65"/>
      <c r="K1027" s="190"/>
      <c r="L1027" s="65"/>
      <c r="M1027" s="162"/>
      <c r="P1027" s="167"/>
      <c r="Q1027" s="176"/>
      <c r="R1027" s="175"/>
      <c r="S1027" s="65"/>
      <c r="T1027" s="65"/>
      <c r="U1027" s="65"/>
      <c r="V1027" s="175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 spans="1:35" ht="15.750000" customHeight="1">
      <c r="A1028" s="156"/>
      <c r="B1028" s="88"/>
      <c r="C1028" s="240"/>
      <c r="D1028" s="240"/>
      <c r="E1028" s="158"/>
      <c r="F1028" s="158"/>
      <c r="G1028" s="159"/>
      <c r="H1028" s="160"/>
      <c r="I1028" s="162"/>
      <c r="J1028" s="65"/>
      <c r="K1028" s="162"/>
      <c r="L1028" s="188"/>
      <c r="M1028" s="162"/>
      <c r="N1028" s="162"/>
      <c r="O1028" s="163"/>
      <c r="P1028" s="164"/>
      <c r="Q1028" s="65"/>
      <c r="R1028" s="188"/>
      <c r="S1028" s="65"/>
      <c r="T1028" s="65"/>
      <c r="U1028" s="65"/>
      <c r="V1028" s="65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 spans="1:35" ht="15.750000" customHeight="1">
      <c r="B1029" s="88"/>
      <c r="I1029" s="162"/>
      <c r="J1029" s="65"/>
      <c r="K1029" s="162"/>
      <c r="L1029" s="188"/>
      <c r="M1029" s="162"/>
      <c r="P1029" s="167"/>
      <c r="Q1029" s="175"/>
      <c r="R1029" s="175"/>
      <c r="S1029" s="65"/>
      <c r="T1029" s="65"/>
      <c r="U1029" s="65"/>
      <c r="V1029" s="175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 spans="1:35" ht="15.750000" customHeight="1">
      <c r="B1030" s="88"/>
      <c r="I1030" s="162"/>
      <c r="J1030" s="65"/>
      <c r="K1030" s="162"/>
      <c r="L1030" s="188"/>
      <c r="M1030" s="162"/>
      <c r="P1030" s="164"/>
      <c r="Q1030" s="65"/>
      <c r="R1030" s="65"/>
      <c r="S1030" s="65"/>
      <c r="T1030" s="65"/>
      <c r="U1030" s="65"/>
      <c r="V1030" s="65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 spans="1:35" ht="15.750000" customHeight="1">
      <c r="B1031" s="88"/>
      <c r="I1031" s="162"/>
      <c r="J1031" s="65"/>
      <c r="K1031" s="162"/>
      <c r="L1031" s="65"/>
      <c r="M1031" s="162"/>
      <c r="P1031" s="167"/>
      <c r="Q1031" s="191"/>
      <c r="R1031" s="175"/>
      <c r="S1031" s="65"/>
      <c r="T1031" s="65"/>
      <c r="U1031" s="65"/>
      <c r="V1031" s="175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 spans="1:35" ht="15.750000" customHeight="1">
      <c r="B1032" s="88"/>
      <c r="I1032" s="220"/>
      <c r="J1032" s="65"/>
      <c r="K1032" s="190"/>
      <c r="L1032" s="65"/>
      <c r="M1032" s="162"/>
      <c r="P1032" s="164"/>
      <c r="Q1032" s="162"/>
      <c r="R1032" s="65"/>
      <c r="S1032" s="65"/>
      <c r="T1032" s="65"/>
      <c r="U1032" s="65"/>
      <c r="V1032" s="65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 spans="1:35" ht="15.750000" customHeight="1">
      <c r="A1033" s="156"/>
      <c r="B1033" s="88"/>
      <c r="C1033" s="241"/>
      <c r="D1033" s="241"/>
      <c r="E1033" s="158"/>
      <c r="F1033" s="158"/>
      <c r="G1033" s="159"/>
      <c r="H1033" s="160"/>
      <c r="I1033" s="162"/>
      <c r="J1033" s="65"/>
      <c r="K1033" s="162"/>
      <c r="L1033" s="65"/>
      <c r="M1033" s="162"/>
      <c r="N1033" s="162"/>
      <c r="O1033" s="163"/>
      <c r="P1033" s="167"/>
      <c r="Q1033" s="168"/>
      <c r="R1033" s="65"/>
      <c r="S1033" s="65"/>
      <c r="T1033" s="252"/>
      <c r="U1033" s="13"/>
      <c r="V1033" s="168"/>
      <c r="W1033" s="166"/>
      <c r="X1033" s="166"/>
      <c r="Y1033" s="166"/>
      <c r="Z1033" s="166"/>
      <c r="AA1033" s="166"/>
      <c r="AB1033" s="166"/>
      <c r="AC1033" s="166"/>
      <c r="AD1033" s="166"/>
      <c r="AE1033" s="166"/>
      <c r="AF1033" s="166"/>
      <c r="AG1033" s="166"/>
      <c r="AH1033" s="166"/>
      <c r="AI1033" s="166"/>
    </row>
    <row r="1034" spans="1:35" ht="15.750000" customHeight="1">
      <c r="B1034" s="153"/>
      <c r="I1034" s="162"/>
      <c r="J1034" s="65"/>
      <c r="K1034" s="162"/>
      <c r="L1034" s="65"/>
      <c r="M1034" s="162"/>
      <c r="P1034" s="164"/>
      <c r="Q1034" s="165"/>
      <c r="R1034" s="65"/>
      <c r="S1034" s="65"/>
      <c r="T1034" s="253"/>
      <c r="U1034" s="13"/>
      <c r="V1034" s="165"/>
      <c r="W1034" s="166"/>
      <c r="X1034" s="166"/>
      <c r="Y1034" s="166"/>
      <c r="Z1034" s="166"/>
      <c r="AA1034" s="166"/>
      <c r="AB1034" s="166"/>
      <c r="AC1034" s="166"/>
      <c r="AD1034" s="166"/>
      <c r="AE1034" s="166"/>
      <c r="AF1034" s="166"/>
      <c r="AG1034" s="166"/>
      <c r="AH1034" s="166"/>
      <c r="AI1034" s="166"/>
    </row>
    <row r="1035" spans="1:35" ht="15.750000" customHeight="1">
      <c r="B1035" s="153"/>
      <c r="I1035" s="162"/>
      <c r="J1035" s="65"/>
      <c r="K1035" s="162"/>
      <c r="L1035" s="65"/>
      <c r="M1035" s="162"/>
      <c r="P1035" s="167"/>
      <c r="Q1035" s="168"/>
      <c r="R1035" s="65"/>
      <c r="S1035" s="65"/>
      <c r="T1035" s="65"/>
      <c r="U1035" s="13"/>
      <c r="V1035" s="168"/>
      <c r="W1035" s="166"/>
      <c r="X1035" s="166"/>
      <c r="Y1035" s="166"/>
      <c r="Z1035" s="166"/>
      <c r="AA1035" s="166"/>
      <c r="AB1035" s="166"/>
      <c r="AC1035" s="166"/>
      <c r="AD1035" s="166"/>
      <c r="AE1035" s="166"/>
      <c r="AF1035" s="166"/>
      <c r="AG1035" s="166"/>
      <c r="AH1035" s="166"/>
      <c r="AI1035" s="166"/>
    </row>
    <row r="1036" spans="1:35" ht="15.750000" customHeight="1">
      <c r="B1036" s="153"/>
      <c r="I1036" s="162"/>
      <c r="J1036" s="65"/>
      <c r="K1036" s="162"/>
      <c r="L1036" s="65"/>
      <c r="M1036" s="162"/>
      <c r="P1036" s="190"/>
      <c r="Q1036" s="165"/>
      <c r="R1036" s="65"/>
      <c r="S1036" s="65"/>
      <c r="T1036" s="65"/>
      <c r="U1036" s="13"/>
      <c r="V1036" s="165"/>
      <c r="W1036" s="166"/>
      <c r="X1036" s="166"/>
      <c r="Y1036" s="166"/>
      <c r="Z1036" s="166"/>
      <c r="AA1036" s="166"/>
      <c r="AB1036" s="166"/>
      <c r="AC1036" s="166"/>
      <c r="AD1036" s="166"/>
      <c r="AE1036" s="166"/>
      <c r="AF1036" s="166"/>
      <c r="AG1036" s="166"/>
      <c r="AH1036" s="166"/>
      <c r="AI1036" s="166"/>
    </row>
    <row r="1037" spans="1:35" ht="15.750000" customHeight="1">
      <c r="B1037" s="153"/>
      <c r="I1037" s="220"/>
      <c r="J1037" s="65"/>
      <c r="K1037" s="162"/>
      <c r="L1037" s="65"/>
      <c r="M1037" s="162"/>
      <c r="P1037" s="167"/>
      <c r="Q1037" s="168"/>
      <c r="R1037" s="65"/>
      <c r="S1037" s="65"/>
      <c r="T1037" s="65"/>
      <c r="U1037" s="13"/>
      <c r="V1037" s="168"/>
      <c r="W1037" s="166"/>
      <c r="X1037" s="166"/>
      <c r="Y1037" s="166"/>
      <c r="Z1037" s="166"/>
      <c r="AA1037" s="166"/>
      <c r="AB1037" s="166"/>
      <c r="AC1037" s="166"/>
      <c r="AD1037" s="166"/>
      <c r="AE1037" s="166"/>
      <c r="AF1037" s="166"/>
      <c r="AG1037" s="166"/>
      <c r="AH1037" s="166"/>
      <c r="AI1037" s="166"/>
    </row>
    <row r="1038" spans="1:35" ht="15.750000" customHeight="1">
      <c r="A1038" s="156"/>
      <c r="B1038" s="88"/>
      <c r="C1038" s="240"/>
      <c r="D1038" s="240"/>
      <c r="E1038" s="158"/>
      <c r="F1038" s="158"/>
      <c r="G1038" s="159"/>
      <c r="H1038" s="160"/>
      <c r="I1038" s="162"/>
      <c r="J1038" s="65"/>
      <c r="K1038" s="162"/>
      <c r="L1038" s="65"/>
      <c r="M1038" s="162"/>
      <c r="N1038" s="162"/>
      <c r="O1038" s="163"/>
      <c r="P1038" s="190"/>
      <c r="Q1038" s="165"/>
      <c r="R1038" s="65"/>
      <c r="S1038" s="65"/>
      <c r="T1038" s="252"/>
      <c r="U1038" s="13"/>
      <c r="V1038" s="165"/>
      <c r="W1038" s="166"/>
      <c r="X1038" s="166"/>
      <c r="Y1038" s="166"/>
      <c r="Z1038" s="166"/>
      <c r="AA1038" s="166"/>
      <c r="AB1038" s="166"/>
      <c r="AC1038" s="166"/>
      <c r="AD1038" s="166"/>
      <c r="AE1038" s="166"/>
      <c r="AF1038" s="166"/>
      <c r="AG1038" s="166"/>
      <c r="AH1038" s="166"/>
      <c r="AI1038" s="166"/>
    </row>
    <row r="1039" spans="1:35" ht="15.750000" customHeight="1">
      <c r="B1039" s="153"/>
      <c r="I1039" s="162"/>
      <c r="J1039" s="65"/>
      <c r="K1039" s="162"/>
      <c r="L1039" s="65"/>
      <c r="M1039" s="162"/>
      <c r="P1039" s="191"/>
      <c r="Q1039" s="168"/>
      <c r="R1039" s="65"/>
      <c r="S1039" s="65"/>
      <c r="T1039" s="253"/>
      <c r="U1039" s="13"/>
      <c r="V1039" s="168"/>
      <c r="W1039" s="166"/>
      <c r="X1039" s="166"/>
      <c r="Y1039" s="166"/>
      <c r="Z1039" s="166"/>
      <c r="AA1039" s="166"/>
      <c r="AB1039" s="166"/>
      <c r="AC1039" s="166"/>
      <c r="AD1039" s="166"/>
      <c r="AE1039" s="166"/>
      <c r="AF1039" s="166"/>
      <c r="AG1039" s="166"/>
      <c r="AH1039" s="166"/>
      <c r="AI1039" s="166"/>
    </row>
    <row r="1040" spans="1:35" ht="15.750000" customHeight="1">
      <c r="B1040" s="153"/>
      <c r="I1040" s="162"/>
      <c r="J1040" s="65"/>
      <c r="K1040" s="162"/>
      <c r="L1040" s="65"/>
      <c r="M1040" s="162"/>
      <c r="P1040" s="164"/>
      <c r="Q1040" s="165"/>
      <c r="R1040" s="65"/>
      <c r="S1040" s="65"/>
      <c r="T1040" s="65"/>
      <c r="U1040" s="13"/>
      <c r="V1040" s="165"/>
      <c r="W1040" s="166"/>
      <c r="X1040" s="166"/>
      <c r="Y1040" s="166"/>
      <c r="Z1040" s="166"/>
      <c r="AA1040" s="166"/>
      <c r="AB1040" s="166"/>
      <c r="AC1040" s="166"/>
      <c r="AD1040" s="166"/>
      <c r="AE1040" s="166"/>
      <c r="AF1040" s="166"/>
      <c r="AG1040" s="166"/>
      <c r="AH1040" s="166"/>
      <c r="AI1040" s="166"/>
    </row>
    <row r="1041" spans="1:35" ht="15.750000" customHeight="1">
      <c r="B1041" s="153"/>
      <c r="I1041" s="162"/>
      <c r="J1041" s="65"/>
      <c r="K1041" s="162"/>
      <c r="L1041" s="65"/>
      <c r="M1041" s="162"/>
      <c r="P1041" s="167"/>
      <c r="Q1041" s="168"/>
      <c r="R1041" s="65"/>
      <c r="S1041" s="65"/>
      <c r="T1041" s="65"/>
      <c r="U1041" s="13"/>
      <c r="V1041" s="168"/>
      <c r="W1041" s="166"/>
      <c r="X1041" s="166"/>
      <c r="Y1041" s="166"/>
      <c r="Z1041" s="166"/>
      <c r="AA1041" s="166"/>
      <c r="AB1041" s="166"/>
      <c r="AC1041" s="166"/>
      <c r="AD1041" s="166"/>
      <c r="AE1041" s="166"/>
      <c r="AF1041" s="166"/>
      <c r="AG1041" s="166"/>
      <c r="AH1041" s="166"/>
      <c r="AI1041" s="166"/>
    </row>
    <row r="1042" spans="1:35" ht="15.750000" customHeight="1">
      <c r="B1042" s="153"/>
      <c r="I1042" s="220"/>
      <c r="J1042" s="65"/>
      <c r="K1042" s="162"/>
      <c r="L1042" s="65"/>
      <c r="M1042" s="162"/>
      <c r="P1042" s="164"/>
      <c r="Q1042" s="165"/>
      <c r="R1042" s="65"/>
      <c r="S1042" s="65"/>
      <c r="T1042" s="65"/>
      <c r="U1042" s="13"/>
      <c r="V1042" s="165"/>
      <c r="W1042" s="166"/>
      <c r="X1042" s="166"/>
      <c r="Y1042" s="166"/>
      <c r="Z1042" s="166"/>
      <c r="AA1042" s="166"/>
      <c r="AB1042" s="166"/>
      <c r="AC1042" s="166"/>
      <c r="AD1042" s="166"/>
      <c r="AE1042" s="166"/>
      <c r="AF1042" s="166"/>
      <c r="AG1042" s="166"/>
      <c r="AH1042" s="166"/>
      <c r="AI1042" s="166"/>
    </row>
    <row r="1043" spans="1:35" ht="15.750000" customHeight="1">
      <c r="A1043" s="156"/>
      <c r="B1043" s="88"/>
      <c r="C1043" s="241"/>
      <c r="D1043" s="241"/>
      <c r="E1043" s="158"/>
      <c r="F1043" s="158"/>
      <c r="G1043" s="159"/>
      <c r="H1043" s="160"/>
      <c r="I1043" s="162"/>
      <c r="J1043" s="65"/>
      <c r="K1043" s="162"/>
      <c r="L1043" s="65"/>
      <c r="M1043" s="162"/>
      <c r="N1043" s="162"/>
      <c r="O1043" s="163"/>
      <c r="P1043" s="191"/>
      <c r="Q1043" s="168"/>
      <c r="R1043" s="65"/>
      <c r="S1043" s="65"/>
      <c r="T1043" s="252"/>
      <c r="U1043" s="13"/>
      <c r="V1043" s="168"/>
      <c r="W1043" s="166"/>
      <c r="X1043" s="166"/>
      <c r="Y1043" s="166"/>
      <c r="Z1043" s="166"/>
      <c r="AA1043" s="166"/>
      <c r="AB1043" s="166"/>
      <c r="AC1043" s="166"/>
      <c r="AD1043" s="166"/>
      <c r="AE1043" s="166"/>
      <c r="AF1043" s="166"/>
      <c r="AG1043" s="166"/>
      <c r="AH1043" s="166"/>
      <c r="AI1043" s="166"/>
    </row>
    <row r="1044" spans="1:35" ht="15.750000" customHeight="1">
      <c r="B1044" s="153"/>
      <c r="I1044" s="162"/>
      <c r="J1044" s="65"/>
      <c r="K1044" s="162"/>
      <c r="L1044" s="65"/>
      <c r="M1044" s="162"/>
      <c r="P1044" s="190"/>
      <c r="Q1044" s="165"/>
      <c r="R1044" s="65"/>
      <c r="S1044" s="65"/>
      <c r="T1044" s="253"/>
      <c r="U1044" s="13"/>
      <c r="V1044" s="165"/>
      <c r="W1044" s="166"/>
      <c r="X1044" s="166"/>
      <c r="Y1044" s="166"/>
      <c r="Z1044" s="166"/>
      <c r="AA1044" s="166"/>
      <c r="AB1044" s="166"/>
      <c r="AC1044" s="166"/>
      <c r="AD1044" s="166"/>
      <c r="AE1044" s="166"/>
      <c r="AF1044" s="166"/>
      <c r="AG1044" s="166"/>
      <c r="AH1044" s="166"/>
      <c r="AI1044" s="166"/>
    </row>
    <row r="1045" spans="1:35" ht="15.750000" customHeight="1">
      <c r="B1045" s="153"/>
      <c r="I1045" s="162"/>
      <c r="J1045" s="65"/>
      <c r="K1045" s="162"/>
      <c r="L1045" s="65"/>
      <c r="M1045" s="162"/>
      <c r="P1045" s="191"/>
      <c r="Q1045" s="168"/>
      <c r="R1045" s="65"/>
      <c r="S1045" s="65"/>
      <c r="T1045" s="65"/>
      <c r="U1045" s="13"/>
      <c r="V1045" s="168"/>
      <c r="W1045" s="166"/>
      <c r="X1045" s="166"/>
      <c r="Y1045" s="166"/>
      <c r="Z1045" s="166"/>
      <c r="AA1045" s="166"/>
      <c r="AB1045" s="166"/>
      <c r="AC1045" s="166"/>
      <c r="AD1045" s="166"/>
      <c r="AE1045" s="166"/>
      <c r="AF1045" s="166"/>
      <c r="AG1045" s="166"/>
      <c r="AH1045" s="166"/>
      <c r="AI1045" s="166"/>
    </row>
    <row r="1046" spans="1:35" ht="15.750000" customHeight="1">
      <c r="B1046" s="153"/>
      <c r="I1046" s="162"/>
      <c r="J1046" s="65"/>
      <c r="K1046" s="162"/>
      <c r="L1046" s="65"/>
      <c r="M1046" s="162"/>
      <c r="P1046" s="190"/>
      <c r="Q1046" s="165"/>
      <c r="R1046" s="65"/>
      <c r="S1046" s="65"/>
      <c r="T1046" s="65"/>
      <c r="U1046" s="13"/>
      <c r="V1046" s="165"/>
      <c r="W1046" s="166"/>
      <c r="X1046" s="166"/>
      <c r="Y1046" s="166"/>
      <c r="Z1046" s="166"/>
      <c r="AA1046" s="166"/>
      <c r="AB1046" s="166"/>
      <c r="AC1046" s="166"/>
      <c r="AD1046" s="166"/>
      <c r="AE1046" s="166"/>
      <c r="AF1046" s="166"/>
      <c r="AG1046" s="166"/>
      <c r="AH1046" s="166"/>
      <c r="AI1046" s="166"/>
    </row>
    <row r="1047" spans="1:35" ht="15.750000" customHeight="1">
      <c r="B1047" s="153"/>
      <c r="I1047" s="220"/>
      <c r="J1047" s="65"/>
      <c r="K1047" s="162"/>
      <c r="L1047" s="65"/>
      <c r="M1047" s="162"/>
      <c r="P1047" s="191"/>
      <c r="Q1047" s="168"/>
      <c r="R1047" s="65"/>
      <c r="S1047" s="65"/>
      <c r="T1047" s="65"/>
      <c r="U1047" s="13"/>
      <c r="V1047" s="168"/>
      <c r="W1047" s="166"/>
      <c r="X1047" s="166"/>
      <c r="Y1047" s="166"/>
      <c r="Z1047" s="166"/>
      <c r="AA1047" s="166"/>
      <c r="AB1047" s="166"/>
      <c r="AC1047" s="166"/>
      <c r="AD1047" s="166"/>
      <c r="AE1047" s="166"/>
      <c r="AF1047" s="166"/>
      <c r="AG1047" s="166"/>
      <c r="AH1047" s="166"/>
      <c r="AI1047" s="166"/>
    </row>
    <row r="1048" spans="1:35" ht="15.750000" customHeight="1">
      <c r="A1048" s="156"/>
      <c r="B1048" s="88"/>
      <c r="C1048" s="240"/>
      <c r="D1048" s="240"/>
      <c r="E1048" s="158"/>
      <c r="F1048" s="158"/>
      <c r="G1048" s="159"/>
      <c r="H1048" s="160"/>
      <c r="I1048" s="162"/>
      <c r="J1048" s="65"/>
      <c r="K1048" s="162"/>
      <c r="L1048" s="65"/>
      <c r="M1048" s="162"/>
      <c r="N1048" s="162"/>
      <c r="O1048" s="163"/>
      <c r="P1048" s="164"/>
      <c r="Q1048" s="165"/>
      <c r="R1048" s="65"/>
      <c r="S1048" s="65"/>
      <c r="T1048" s="252"/>
      <c r="U1048" s="13"/>
      <c r="V1048" s="165"/>
      <c r="W1048" s="166"/>
      <c r="X1048" s="166"/>
      <c r="Y1048" s="166"/>
      <c r="Z1048" s="166"/>
      <c r="AA1048" s="166"/>
      <c r="AB1048" s="166"/>
      <c r="AC1048" s="166"/>
      <c r="AD1048" s="166"/>
      <c r="AE1048" s="166"/>
      <c r="AF1048" s="166"/>
      <c r="AG1048" s="166"/>
      <c r="AH1048" s="166"/>
      <c r="AI1048" s="166"/>
    </row>
    <row r="1049" spans="1:35" ht="15.750000" customHeight="1">
      <c r="B1049" s="88"/>
      <c r="I1049" s="162"/>
      <c r="J1049" s="65"/>
      <c r="K1049" s="162"/>
      <c r="L1049" s="65"/>
      <c r="M1049" s="162"/>
      <c r="P1049" s="167"/>
      <c r="Q1049" s="168"/>
      <c r="R1049" s="65"/>
      <c r="S1049" s="65"/>
      <c r="T1049" s="253"/>
      <c r="U1049" s="13"/>
      <c r="V1049" s="168"/>
      <c r="W1049" s="166"/>
      <c r="X1049" s="166"/>
      <c r="Y1049" s="166"/>
      <c r="Z1049" s="166"/>
      <c r="AA1049" s="166"/>
      <c r="AB1049" s="166"/>
      <c r="AC1049" s="166"/>
      <c r="AD1049" s="166"/>
      <c r="AE1049" s="166"/>
      <c r="AF1049" s="166"/>
      <c r="AG1049" s="166"/>
      <c r="AH1049" s="166"/>
      <c r="AI1049" s="166"/>
    </row>
    <row r="1050" spans="1:35" ht="15.750000" customHeight="1">
      <c r="B1050" s="88"/>
      <c r="I1050" s="162"/>
      <c r="J1050" s="65"/>
      <c r="K1050" s="162"/>
      <c r="L1050" s="65"/>
      <c r="M1050" s="162"/>
      <c r="P1050" s="164"/>
      <c r="Q1050" s="165"/>
      <c r="R1050" s="65"/>
      <c r="S1050" s="65"/>
      <c r="T1050" s="65"/>
      <c r="U1050" s="13"/>
      <c r="V1050" s="165"/>
      <c r="W1050" s="166"/>
      <c r="X1050" s="166"/>
      <c r="Y1050" s="166"/>
      <c r="Z1050" s="166"/>
      <c r="AA1050" s="166"/>
      <c r="AB1050" s="166"/>
      <c r="AC1050" s="166"/>
      <c r="AD1050" s="166"/>
      <c r="AE1050" s="166"/>
      <c r="AF1050" s="166"/>
      <c r="AG1050" s="166"/>
      <c r="AH1050" s="166"/>
      <c r="AI1050" s="166"/>
    </row>
    <row r="1051" spans="1:35" ht="15.750000" customHeight="1">
      <c r="B1051" s="88"/>
      <c r="I1051" s="162"/>
      <c r="J1051" s="65"/>
      <c r="K1051" s="162"/>
      <c r="L1051" s="65"/>
      <c r="M1051" s="162"/>
      <c r="P1051" s="167"/>
      <c r="Q1051" s="238"/>
      <c r="R1051" s="65"/>
      <c r="S1051" s="65"/>
      <c r="T1051" s="65"/>
      <c r="U1051" s="13"/>
      <c r="V1051" s="168"/>
      <c r="W1051" s="166"/>
      <c r="X1051" s="166"/>
      <c r="Y1051" s="166"/>
      <c r="Z1051" s="166"/>
      <c r="AA1051" s="166"/>
      <c r="AB1051" s="166"/>
      <c r="AC1051" s="166"/>
      <c r="AD1051" s="166"/>
      <c r="AE1051" s="166"/>
      <c r="AF1051" s="166"/>
      <c r="AG1051" s="166"/>
      <c r="AH1051" s="166"/>
      <c r="AI1051" s="166"/>
    </row>
    <row r="1052" spans="1:35" ht="15.750000" customHeight="1">
      <c r="B1052" s="88"/>
      <c r="I1052" s="220"/>
      <c r="J1052" s="65"/>
      <c r="K1052" s="256"/>
      <c r="L1052" s="65"/>
      <c r="M1052" s="162"/>
      <c r="P1052" s="164"/>
      <c r="Q1052" s="162"/>
      <c r="R1052" s="65"/>
      <c r="S1052" s="65"/>
      <c r="T1052" s="65"/>
      <c r="U1052" s="13"/>
      <c r="V1052" s="165"/>
      <c r="W1052" s="166"/>
      <c r="X1052" s="166"/>
      <c r="Y1052" s="166"/>
      <c r="Z1052" s="166"/>
      <c r="AA1052" s="166"/>
      <c r="AB1052" s="166"/>
      <c r="AC1052" s="166"/>
      <c r="AD1052" s="166"/>
      <c r="AE1052" s="166"/>
      <c r="AF1052" s="166"/>
      <c r="AG1052" s="166"/>
      <c r="AH1052" s="166"/>
      <c r="AI1052" s="166"/>
    </row>
    <row r="1053" spans="1:35" ht="15.750000" customHeight="1">
      <c r="A1053" s="156"/>
      <c r="B1053" s="88"/>
      <c r="C1053" s="241"/>
      <c r="D1053" s="241"/>
      <c r="E1053" s="158"/>
      <c r="F1053" s="158"/>
      <c r="G1053" s="159"/>
      <c r="H1053" s="160"/>
      <c r="I1053" s="162"/>
      <c r="J1053" s="65"/>
      <c r="K1053" s="231"/>
      <c r="L1053" s="188"/>
      <c r="M1053" s="231"/>
      <c r="N1053" s="162"/>
      <c r="O1053" s="163"/>
      <c r="P1053" s="191"/>
      <c r="Q1053" s="175"/>
      <c r="R1053" s="175"/>
      <c r="S1053" s="65"/>
      <c r="T1053" s="215"/>
      <c r="U1053" s="13"/>
      <c r="V1053" s="168"/>
      <c r="W1053" s="166"/>
      <c r="X1053" s="166"/>
      <c r="Y1053" s="166"/>
      <c r="Z1053" s="166"/>
      <c r="AA1053" s="166"/>
      <c r="AB1053" s="166"/>
      <c r="AC1053" s="166"/>
      <c r="AD1053" s="166"/>
      <c r="AE1053" s="166"/>
      <c r="AF1053" s="166"/>
      <c r="AG1053" s="166"/>
      <c r="AH1053" s="166"/>
      <c r="AI1053" s="166"/>
    </row>
    <row r="1054" spans="1:35" ht="15.750000" customHeight="1">
      <c r="B1054" s="88"/>
      <c r="I1054" s="162"/>
      <c r="J1054" s="65"/>
      <c r="K1054" s="231"/>
      <c r="L1054" s="65"/>
      <c r="M1054" s="231"/>
      <c r="P1054" s="190"/>
      <c r="Q1054" s="65"/>
      <c r="R1054" s="65"/>
      <c r="S1054" s="65"/>
      <c r="T1054" s="253"/>
      <c r="U1054" s="13"/>
      <c r="V1054" s="165"/>
      <c r="W1054" s="166"/>
      <c r="X1054" s="166"/>
      <c r="Y1054" s="166"/>
      <c r="Z1054" s="166"/>
      <c r="AA1054" s="166"/>
      <c r="AB1054" s="166"/>
      <c r="AC1054" s="166"/>
      <c r="AD1054" s="166"/>
      <c r="AE1054" s="166"/>
      <c r="AF1054" s="166"/>
      <c r="AG1054" s="166"/>
      <c r="AH1054" s="166"/>
      <c r="AI1054" s="166"/>
    </row>
    <row r="1055" spans="1:35" ht="15.750000" customHeight="1">
      <c r="B1055" s="88"/>
      <c r="I1055" s="162"/>
      <c r="J1055" s="65"/>
      <c r="K1055" s="231"/>
      <c r="L1055" s="65"/>
      <c r="M1055" s="231"/>
      <c r="P1055" s="191"/>
      <c r="Q1055" s="175"/>
      <c r="R1055" s="175"/>
      <c r="S1055" s="65"/>
      <c r="T1055" s="65"/>
      <c r="U1055" s="13"/>
      <c r="V1055" s="168"/>
      <c r="W1055" s="166"/>
      <c r="X1055" s="166"/>
      <c r="Y1055" s="166"/>
      <c r="Z1055" s="166"/>
      <c r="AA1055" s="166"/>
      <c r="AB1055" s="166"/>
      <c r="AC1055" s="166"/>
      <c r="AD1055" s="166"/>
      <c r="AE1055" s="166"/>
      <c r="AF1055" s="166"/>
      <c r="AG1055" s="166"/>
      <c r="AH1055" s="166"/>
      <c r="AI1055" s="166"/>
    </row>
    <row r="1056" spans="1:35" ht="15.750000" customHeight="1">
      <c r="B1056" s="88"/>
      <c r="I1056" s="162"/>
      <c r="J1056" s="65"/>
      <c r="K1056" s="231"/>
      <c r="L1056" s="65"/>
      <c r="M1056" s="231"/>
      <c r="P1056" s="190"/>
      <c r="Q1056" s="216"/>
      <c r="R1056" s="65"/>
      <c r="S1056" s="65"/>
      <c r="T1056" s="65"/>
      <c r="U1056" s="13"/>
      <c r="V1056" s="165"/>
      <c r="W1056" s="166"/>
      <c r="X1056" s="166"/>
      <c r="Y1056" s="166"/>
      <c r="Z1056" s="166"/>
      <c r="AA1056" s="166"/>
      <c r="AB1056" s="166"/>
      <c r="AC1056" s="166"/>
      <c r="AD1056" s="166"/>
      <c r="AE1056" s="166"/>
      <c r="AF1056" s="166"/>
      <c r="AG1056" s="166"/>
      <c r="AH1056" s="166"/>
      <c r="AI1056" s="166"/>
    </row>
    <row r="1057" spans="1:35" ht="15.750000" customHeight="1">
      <c r="B1057" s="88"/>
      <c r="I1057" s="220"/>
      <c r="J1057" s="65"/>
      <c r="K1057" s="190"/>
      <c r="L1057" s="65"/>
      <c r="M1057" s="231"/>
      <c r="P1057" s="191"/>
      <c r="Q1057" s="162"/>
      <c r="R1057" s="175"/>
      <c r="S1057" s="65"/>
      <c r="T1057" s="65"/>
      <c r="U1057" s="13"/>
      <c r="V1057" s="168"/>
      <c r="W1057" s="166"/>
      <c r="X1057" s="166"/>
      <c r="Y1057" s="166"/>
      <c r="Z1057" s="166"/>
      <c r="AA1057" s="166"/>
      <c r="AB1057" s="166"/>
      <c r="AC1057" s="166"/>
      <c r="AD1057" s="166"/>
      <c r="AE1057" s="166"/>
      <c r="AF1057" s="166"/>
      <c r="AG1057" s="166"/>
      <c r="AH1057" s="166"/>
      <c r="AI1057" s="166"/>
    </row>
    <row r="1058" spans="1:35" ht="15.750000" customHeight="1">
      <c r="A1058" s="156"/>
      <c r="B1058" s="88"/>
      <c r="C1058" s="240"/>
      <c r="D1058" s="240"/>
      <c r="E1058" s="158"/>
      <c r="F1058" s="158"/>
      <c r="G1058" s="159"/>
      <c r="H1058" s="160"/>
      <c r="I1058" s="162"/>
      <c r="J1058" s="252"/>
      <c r="K1058" s="231"/>
      <c r="L1058" s="263"/>
      <c r="M1058" s="162"/>
      <c r="N1058" s="162"/>
      <c r="O1058" s="163"/>
      <c r="P1058" s="264"/>
      <c r="Q1058" s="185"/>
      <c r="R1058" s="65"/>
      <c r="S1058" s="65"/>
      <c r="T1058" s="252"/>
      <c r="U1058" s="13"/>
      <c r="V1058" s="165"/>
      <c r="W1058" s="166"/>
      <c r="X1058" s="166"/>
      <c r="Y1058" s="166"/>
      <c r="Z1058" s="166"/>
      <c r="AA1058" s="166"/>
      <c r="AB1058" s="166"/>
      <c r="AC1058" s="166"/>
      <c r="AD1058" s="166"/>
      <c r="AE1058" s="166"/>
      <c r="AF1058" s="166"/>
      <c r="AG1058" s="166"/>
      <c r="AH1058" s="166"/>
      <c r="AI1058" s="166"/>
    </row>
    <row r="1059" spans="1:35" ht="15.750000" customHeight="1">
      <c r="B1059" s="88"/>
      <c r="I1059" s="162"/>
      <c r="J1059" s="252"/>
      <c r="K1059" s="231"/>
      <c r="L1059" s="263"/>
      <c r="M1059" s="162"/>
      <c r="P1059" s="265"/>
      <c r="Q1059" s="185"/>
      <c r="R1059" s="175"/>
      <c r="S1059" s="65"/>
      <c r="T1059" s="253"/>
      <c r="U1059" s="13"/>
      <c r="V1059" s="168"/>
      <c r="W1059" s="166"/>
      <c r="X1059" s="166"/>
      <c r="Y1059" s="166"/>
      <c r="Z1059" s="166"/>
      <c r="AA1059" s="166"/>
      <c r="AB1059" s="166"/>
      <c r="AC1059" s="166"/>
      <c r="AD1059" s="166"/>
      <c r="AE1059" s="166"/>
      <c r="AF1059" s="166"/>
      <c r="AG1059" s="166"/>
      <c r="AH1059" s="166"/>
      <c r="AI1059" s="166"/>
    </row>
    <row r="1060" spans="1:35" ht="15.750000" customHeight="1">
      <c r="B1060" s="88"/>
      <c r="I1060" s="162"/>
      <c r="J1060" s="252"/>
      <c r="K1060" s="231"/>
      <c r="L1060" s="263"/>
      <c r="M1060" s="162"/>
      <c r="P1060" s="264"/>
      <c r="Q1060" s="185"/>
      <c r="R1060" s="65"/>
      <c r="S1060" s="65"/>
      <c r="T1060" s="65"/>
      <c r="U1060" s="13"/>
      <c r="V1060" s="165"/>
      <c r="W1060" s="166"/>
      <c r="X1060" s="166"/>
      <c r="Y1060" s="166"/>
      <c r="Z1060" s="166"/>
      <c r="AA1060" s="166"/>
      <c r="AB1060" s="166"/>
      <c r="AC1060" s="166"/>
      <c r="AD1060" s="166"/>
      <c r="AE1060" s="166"/>
      <c r="AF1060" s="166"/>
      <c r="AG1060" s="166"/>
      <c r="AH1060" s="166"/>
      <c r="AI1060" s="166"/>
    </row>
    <row r="1061" spans="1:35" ht="15.750000" customHeight="1">
      <c r="B1061" s="88"/>
      <c r="I1061" s="162"/>
      <c r="J1061" s="252"/>
      <c r="K1061" s="231"/>
      <c r="L1061" s="252"/>
      <c r="M1061" s="162"/>
      <c r="P1061" s="265"/>
      <c r="Q1061" s="238"/>
      <c r="R1061" s="175"/>
      <c r="S1061" s="65"/>
      <c r="T1061" s="65"/>
      <c r="U1061" s="13"/>
      <c r="V1061" s="168"/>
      <c r="W1061" s="166"/>
      <c r="X1061" s="166"/>
      <c r="Y1061" s="166"/>
      <c r="Z1061" s="166"/>
      <c r="AA1061" s="166"/>
      <c r="AB1061" s="166"/>
      <c r="AC1061" s="166"/>
      <c r="AD1061" s="166"/>
      <c r="AE1061" s="166"/>
      <c r="AF1061" s="166"/>
      <c r="AG1061" s="166"/>
      <c r="AH1061" s="166"/>
      <c r="AI1061" s="166"/>
    </row>
    <row r="1062" spans="1:35" ht="15.750000" customHeight="1">
      <c r="B1062" s="88"/>
      <c r="I1062" s="220"/>
      <c r="J1062" s="65"/>
      <c r="K1062" s="256"/>
      <c r="L1062" s="65"/>
      <c r="M1062" s="162"/>
      <c r="P1062" s="264"/>
      <c r="Q1062" s="162"/>
      <c r="R1062" s="65"/>
      <c r="S1062" s="65"/>
      <c r="T1062" s="65"/>
      <c r="U1062" s="13"/>
      <c r="V1062" s="165"/>
      <c r="W1062" s="166"/>
      <c r="X1062" s="166"/>
      <c r="Y1062" s="166"/>
      <c r="Z1062" s="166"/>
      <c r="AA1062" s="166"/>
      <c r="AB1062" s="166"/>
      <c r="AC1062" s="166"/>
      <c r="AD1062" s="166"/>
      <c r="AE1062" s="166"/>
      <c r="AF1062" s="166"/>
      <c r="AG1062" s="166"/>
      <c r="AH1062" s="166"/>
      <c r="AI1062" s="166"/>
    </row>
    <row r="1063" spans="1:35" ht="15.750000" customHeight="1">
      <c r="A1063" s="156"/>
      <c r="B1063" s="170"/>
      <c r="C1063" s="241"/>
      <c r="D1063" s="241"/>
      <c r="E1063" s="158"/>
      <c r="F1063" s="158"/>
      <c r="G1063" s="159"/>
      <c r="H1063" s="160"/>
      <c r="I1063" s="162"/>
      <c r="J1063" s="65"/>
      <c r="K1063" s="162"/>
      <c r="L1063" s="65"/>
      <c r="M1063" s="231"/>
      <c r="N1063" s="162"/>
      <c r="O1063" s="163"/>
      <c r="P1063" s="266"/>
      <c r="Q1063" s="185"/>
      <c r="R1063" s="65"/>
      <c r="S1063" s="65"/>
      <c r="T1063" s="252"/>
      <c r="U1063" s="13"/>
      <c r="V1063" s="168"/>
      <c r="W1063" s="166"/>
      <c r="X1063" s="166"/>
      <c r="Y1063" s="166"/>
      <c r="Z1063" s="166"/>
      <c r="AA1063" s="166"/>
      <c r="AB1063" s="166"/>
      <c r="AC1063" s="166"/>
      <c r="AD1063" s="166"/>
      <c r="AE1063" s="166"/>
      <c r="AF1063" s="166"/>
      <c r="AG1063" s="166"/>
      <c r="AH1063" s="166"/>
      <c r="AI1063" s="166"/>
    </row>
    <row r="1064" spans="1:35" ht="15.750000" customHeight="1">
      <c r="B1064" s="170"/>
      <c r="I1064" s="162"/>
      <c r="J1064" s="65"/>
      <c r="K1064" s="162"/>
      <c r="L1064" s="65"/>
      <c r="M1064" s="231"/>
      <c r="P1064" s="266"/>
      <c r="Q1064" s="185"/>
      <c r="R1064" s="65"/>
      <c r="S1064" s="65"/>
      <c r="T1064" s="253"/>
      <c r="U1064" s="13"/>
      <c r="V1064" s="165"/>
      <c r="W1064" s="166"/>
      <c r="X1064" s="166"/>
      <c r="Y1064" s="166"/>
      <c r="Z1064" s="166"/>
      <c r="AA1064" s="166"/>
      <c r="AB1064" s="166"/>
      <c r="AC1064" s="166"/>
      <c r="AD1064" s="166"/>
      <c r="AE1064" s="166"/>
      <c r="AF1064" s="166"/>
      <c r="AG1064" s="166"/>
      <c r="AH1064" s="166"/>
      <c r="AI1064" s="166"/>
    </row>
    <row r="1065" spans="1:35" ht="15.750000" customHeight="1">
      <c r="B1065" s="170"/>
      <c r="I1065" s="162"/>
      <c r="J1065" s="65"/>
      <c r="K1065" s="162"/>
      <c r="L1065" s="65"/>
      <c r="M1065" s="231"/>
      <c r="P1065" s="266"/>
      <c r="Q1065" s="238"/>
      <c r="R1065" s="65"/>
      <c r="S1065" s="65"/>
      <c r="T1065" s="65"/>
      <c r="U1065" s="13"/>
      <c r="V1065" s="168"/>
      <c r="W1065" s="166"/>
      <c r="X1065" s="166"/>
      <c r="Y1065" s="166"/>
      <c r="Z1065" s="166"/>
      <c r="AA1065" s="166"/>
      <c r="AB1065" s="166"/>
      <c r="AC1065" s="166"/>
      <c r="AD1065" s="166"/>
      <c r="AE1065" s="166"/>
      <c r="AF1065" s="166"/>
      <c r="AG1065" s="166"/>
      <c r="AH1065" s="166"/>
      <c r="AI1065" s="166"/>
    </row>
    <row r="1066" spans="1:35" ht="15.750000" customHeight="1">
      <c r="B1066" s="170"/>
      <c r="I1066" s="162"/>
      <c r="J1066" s="65"/>
      <c r="K1066" s="162"/>
      <c r="L1066" s="65"/>
      <c r="M1066" s="231"/>
      <c r="P1066" s="261"/>
      <c r="Q1066" s="216"/>
      <c r="R1066" s="65"/>
      <c r="S1066" s="65"/>
      <c r="T1066" s="65"/>
      <c r="U1066" s="13"/>
      <c r="V1066" s="165"/>
      <c r="W1066" s="166"/>
      <c r="X1066" s="166"/>
      <c r="Y1066" s="166"/>
      <c r="Z1066" s="166"/>
      <c r="AA1066" s="166"/>
      <c r="AB1066" s="166"/>
      <c r="AC1066" s="166"/>
      <c r="AD1066" s="166"/>
      <c r="AE1066" s="166"/>
      <c r="AF1066" s="166"/>
      <c r="AG1066" s="166"/>
      <c r="AH1066" s="166"/>
      <c r="AI1066" s="166"/>
    </row>
    <row r="1067" spans="1:35" ht="15.750000" customHeight="1">
      <c r="B1067" s="170"/>
      <c r="I1067" s="220"/>
      <c r="J1067" s="65"/>
      <c r="K1067" s="190"/>
      <c r="L1067" s="65"/>
      <c r="M1067" s="231"/>
      <c r="P1067" s="261"/>
      <c r="Q1067" s="176"/>
      <c r="R1067" s="65"/>
      <c r="S1067" s="65"/>
      <c r="T1067" s="65"/>
      <c r="U1067" s="13"/>
      <c r="V1067" s="168"/>
      <c r="W1067" s="166"/>
      <c r="X1067" s="166"/>
      <c r="Y1067" s="166"/>
      <c r="Z1067" s="166"/>
      <c r="AA1067" s="166"/>
      <c r="AB1067" s="166"/>
      <c r="AC1067" s="166"/>
      <c r="AD1067" s="166"/>
      <c r="AE1067" s="166"/>
      <c r="AF1067" s="166"/>
      <c r="AG1067" s="166"/>
      <c r="AH1067" s="166"/>
      <c r="AI1067" s="166"/>
    </row>
    <row r="1068" spans="1:35" ht="15.750000" customHeight="1">
      <c r="A1068" s="156"/>
      <c r="B1068" s="170"/>
      <c r="C1068" s="240"/>
      <c r="D1068" s="240"/>
      <c r="E1068" s="158"/>
      <c r="F1068" s="158"/>
      <c r="G1068" s="159"/>
      <c r="H1068" s="160"/>
      <c r="I1068" s="231"/>
      <c r="J1068" s="65"/>
      <c r="K1068" s="162"/>
      <c r="L1068" s="188"/>
      <c r="M1068" s="162"/>
      <c r="N1068" s="162"/>
      <c r="O1068" s="163"/>
      <c r="P1068" s="164"/>
      <c r="Q1068" s="185"/>
      <c r="R1068" s="65"/>
      <c r="S1068" s="65"/>
      <c r="T1068" s="252"/>
      <c r="U1068" s="13"/>
      <c r="V1068" s="165"/>
      <c r="W1068" s="166"/>
      <c r="X1068" s="166"/>
      <c r="Y1068" s="166"/>
      <c r="Z1068" s="166"/>
      <c r="AA1068" s="166"/>
      <c r="AB1068" s="166"/>
      <c r="AC1068" s="166"/>
      <c r="AD1068" s="166"/>
      <c r="AE1068" s="166"/>
      <c r="AF1068" s="166"/>
      <c r="AG1068" s="166"/>
      <c r="AH1068" s="166"/>
      <c r="AI1068" s="166"/>
    </row>
    <row r="1069" spans="1:35" ht="15.750000" customHeight="1">
      <c r="B1069" s="170"/>
      <c r="I1069" s="231"/>
      <c r="J1069" s="65"/>
      <c r="K1069" s="162"/>
      <c r="L1069" s="65"/>
      <c r="M1069" s="162"/>
      <c r="P1069" s="167"/>
      <c r="Q1069" s="185"/>
      <c r="R1069" s="65"/>
      <c r="S1069" s="65"/>
      <c r="T1069" s="253"/>
      <c r="U1069" s="13"/>
      <c r="V1069" s="168"/>
      <c r="W1069" s="166"/>
      <c r="X1069" s="166"/>
      <c r="Y1069" s="166"/>
      <c r="Z1069" s="166"/>
      <c r="AA1069" s="166"/>
      <c r="AB1069" s="166"/>
      <c r="AC1069" s="166"/>
      <c r="AD1069" s="166"/>
      <c r="AE1069" s="166"/>
      <c r="AF1069" s="166"/>
      <c r="AG1069" s="166"/>
      <c r="AH1069" s="166"/>
      <c r="AI1069" s="166"/>
    </row>
    <row r="1070" spans="1:35" ht="15.750000" customHeight="1">
      <c r="B1070" s="170"/>
      <c r="I1070" s="231"/>
      <c r="J1070" s="65"/>
      <c r="K1070" s="162"/>
      <c r="L1070" s="65"/>
      <c r="M1070" s="162"/>
      <c r="P1070" s="164"/>
      <c r="Q1070" s="185"/>
      <c r="R1070" s="65"/>
      <c r="S1070" s="65"/>
      <c r="T1070" s="65"/>
      <c r="U1070" s="13"/>
      <c r="V1070" s="165"/>
      <c r="W1070" s="166"/>
      <c r="X1070" s="166"/>
      <c r="Y1070" s="166"/>
      <c r="Z1070" s="166"/>
      <c r="AA1070" s="166"/>
      <c r="AB1070" s="166"/>
      <c r="AC1070" s="166"/>
      <c r="AD1070" s="166"/>
      <c r="AE1070" s="166"/>
      <c r="AF1070" s="166"/>
      <c r="AG1070" s="166"/>
      <c r="AH1070" s="166"/>
      <c r="AI1070" s="166"/>
    </row>
    <row r="1071" spans="1:35" ht="15.750000" customHeight="1">
      <c r="B1071" s="170"/>
      <c r="I1071" s="231"/>
      <c r="J1071" s="65"/>
      <c r="K1071" s="162"/>
      <c r="L1071" s="65"/>
      <c r="M1071" s="162"/>
      <c r="P1071" s="167"/>
      <c r="Q1071" s="238"/>
      <c r="R1071" s="65"/>
      <c r="S1071" s="65"/>
      <c r="T1071" s="65"/>
      <c r="U1071" s="13"/>
      <c r="V1071" s="168"/>
      <c r="W1071" s="166"/>
      <c r="X1071" s="166"/>
      <c r="Y1071" s="166"/>
      <c r="Z1071" s="166"/>
      <c r="AA1071" s="166"/>
      <c r="AB1071" s="166"/>
      <c r="AC1071" s="166"/>
      <c r="AD1071" s="166"/>
      <c r="AE1071" s="166"/>
      <c r="AF1071" s="166"/>
      <c r="AG1071" s="166"/>
      <c r="AH1071" s="166"/>
      <c r="AI1071" s="166"/>
    </row>
    <row r="1072" spans="1:35" ht="15.750000" customHeight="1">
      <c r="B1072" s="170"/>
      <c r="I1072" s="255"/>
      <c r="J1072" s="65"/>
      <c r="K1072" s="190"/>
      <c r="L1072" s="65"/>
      <c r="M1072" s="162"/>
      <c r="P1072" s="164"/>
      <c r="Q1072" s="162"/>
      <c r="R1072" s="65"/>
      <c r="S1072" s="65"/>
      <c r="T1072" s="65"/>
      <c r="U1072" s="13"/>
      <c r="V1072" s="165"/>
      <c r="W1072" s="166"/>
      <c r="X1072" s="166"/>
      <c r="Y1072" s="166"/>
      <c r="Z1072" s="166"/>
      <c r="AA1072" s="166"/>
      <c r="AB1072" s="166"/>
      <c r="AC1072" s="166"/>
      <c r="AD1072" s="166"/>
      <c r="AE1072" s="166"/>
      <c r="AF1072" s="166"/>
      <c r="AG1072" s="166"/>
      <c r="AH1072" s="166"/>
      <c r="AI1072" s="166"/>
    </row>
    <row r="1073" spans="1:35" ht="15.750000" customHeight="1">
      <c r="A1073" s="156"/>
      <c r="B1073" s="88"/>
      <c r="C1073" s="241"/>
      <c r="D1073" s="177"/>
      <c r="E1073" s="158"/>
      <c r="F1073" s="158"/>
      <c r="G1073" s="159"/>
      <c r="H1073" s="160"/>
      <c r="I1073" s="267"/>
      <c r="J1073" s="65"/>
      <c r="K1073" s="162"/>
      <c r="L1073" s="188"/>
      <c r="M1073" s="162"/>
      <c r="N1073" s="162"/>
      <c r="O1073" s="163"/>
      <c r="P1073" s="167"/>
      <c r="Q1073" s="168"/>
      <c r="R1073" s="65"/>
      <c r="S1073" s="65"/>
      <c r="T1073" s="252"/>
      <c r="U1073" s="13"/>
      <c r="V1073" s="168"/>
      <c r="W1073" s="166"/>
      <c r="X1073" s="166"/>
      <c r="Y1073" s="166"/>
      <c r="Z1073" s="166"/>
      <c r="AA1073" s="166"/>
      <c r="AB1073" s="166"/>
      <c r="AC1073" s="166"/>
      <c r="AD1073" s="166"/>
      <c r="AE1073" s="166"/>
      <c r="AF1073" s="166"/>
      <c r="AG1073" s="166"/>
      <c r="AH1073" s="166"/>
      <c r="AI1073" s="166"/>
    </row>
    <row r="1074" spans="1:35" ht="15.750000" customHeight="1">
      <c r="B1074" s="88"/>
      <c r="I1074" s="267"/>
      <c r="J1074" s="65"/>
      <c r="K1074" s="162"/>
      <c r="L1074" s="65"/>
      <c r="M1074" s="162"/>
      <c r="P1074" s="164"/>
      <c r="Q1074" s="165"/>
      <c r="R1074" s="65"/>
      <c r="S1074" s="65"/>
      <c r="T1074" s="253"/>
      <c r="U1074" s="13"/>
      <c r="V1074" s="165"/>
      <c r="W1074" s="166"/>
      <c r="X1074" s="166"/>
      <c r="Y1074" s="166"/>
      <c r="Z1074" s="166"/>
      <c r="AA1074" s="166"/>
      <c r="AB1074" s="166"/>
      <c r="AC1074" s="166"/>
      <c r="AD1074" s="166"/>
      <c r="AE1074" s="166"/>
      <c r="AF1074" s="166"/>
      <c r="AG1074" s="166"/>
      <c r="AH1074" s="166"/>
      <c r="AI1074" s="166"/>
    </row>
    <row r="1075" spans="1:35" ht="15.750000" customHeight="1">
      <c r="B1075" s="88"/>
      <c r="I1075" s="267"/>
      <c r="J1075" s="65"/>
      <c r="K1075" s="162"/>
      <c r="L1075" s="65"/>
      <c r="M1075" s="162"/>
      <c r="P1075" s="167"/>
      <c r="Q1075" s="168"/>
      <c r="R1075" s="65"/>
      <c r="S1075" s="65"/>
      <c r="T1075" s="65"/>
      <c r="U1075" s="13"/>
      <c r="V1075" s="168"/>
      <c r="W1075" s="166"/>
      <c r="X1075" s="166"/>
      <c r="Y1075" s="166"/>
      <c r="Z1075" s="166"/>
      <c r="AA1075" s="166"/>
      <c r="AB1075" s="166"/>
      <c r="AC1075" s="166"/>
      <c r="AD1075" s="166"/>
      <c r="AE1075" s="166"/>
      <c r="AF1075" s="166"/>
      <c r="AG1075" s="166"/>
      <c r="AH1075" s="166"/>
      <c r="AI1075" s="166"/>
    </row>
    <row r="1076" spans="1:35" ht="15.750000" customHeight="1">
      <c r="B1076" s="88"/>
      <c r="I1076" s="267"/>
      <c r="J1076" s="65"/>
      <c r="K1076" s="162"/>
      <c r="L1076" s="65"/>
      <c r="M1076" s="162"/>
      <c r="P1076" s="164"/>
      <c r="Q1076" s="216"/>
      <c r="R1076" s="65"/>
      <c r="S1076" s="65"/>
      <c r="T1076" s="65"/>
      <c r="U1076" s="13"/>
      <c r="V1076" s="165"/>
      <c r="W1076" s="166"/>
      <c r="X1076" s="166"/>
      <c r="Y1076" s="166"/>
      <c r="Z1076" s="166"/>
      <c r="AA1076" s="166"/>
      <c r="AB1076" s="166"/>
      <c r="AC1076" s="166"/>
      <c r="AD1076" s="166"/>
      <c r="AE1076" s="166"/>
      <c r="AF1076" s="166"/>
      <c r="AG1076" s="166"/>
      <c r="AH1076" s="166"/>
      <c r="AI1076" s="166"/>
    </row>
    <row r="1077" spans="1:35" ht="15.750000" customHeight="1">
      <c r="B1077" s="88"/>
      <c r="I1077" s="268"/>
      <c r="J1077" s="65"/>
      <c r="K1077" s="190"/>
      <c r="L1077" s="65"/>
      <c r="M1077" s="162"/>
      <c r="P1077" s="167"/>
      <c r="Q1077" s="176"/>
      <c r="R1077" s="65"/>
      <c r="S1077" s="65"/>
      <c r="T1077" s="65"/>
      <c r="U1077" s="13"/>
      <c r="V1077" s="168"/>
      <c r="W1077" s="166"/>
      <c r="X1077" s="166"/>
      <c r="Y1077" s="166"/>
      <c r="Z1077" s="166"/>
      <c r="AA1077" s="166"/>
      <c r="AB1077" s="166"/>
      <c r="AC1077" s="166"/>
      <c r="AD1077" s="166"/>
      <c r="AE1077" s="166"/>
      <c r="AF1077" s="166"/>
      <c r="AG1077" s="166"/>
      <c r="AH1077" s="166"/>
      <c r="AI1077" s="166"/>
    </row>
    <row r="1078" spans="1:35" ht="15.750000" customHeight="1">
      <c r="A1078" s="156"/>
      <c r="B1078" s="88"/>
      <c r="C1078" s="240"/>
      <c r="D1078" s="177"/>
      <c r="E1078" s="158"/>
      <c r="F1078" s="158"/>
      <c r="G1078" s="159"/>
      <c r="H1078" s="160"/>
      <c r="I1078" s="162"/>
      <c r="J1078" s="65"/>
      <c r="K1078" s="162"/>
      <c r="L1078" s="188"/>
      <c r="M1078" s="162"/>
      <c r="N1078" s="162"/>
      <c r="O1078" s="163"/>
      <c r="P1078" s="190"/>
      <c r="Q1078" s="165"/>
      <c r="R1078" s="65"/>
      <c r="S1078" s="65"/>
      <c r="T1078" s="252"/>
      <c r="U1078" s="13"/>
      <c r="V1078" s="165"/>
      <c r="W1078" s="166"/>
      <c r="X1078" s="166"/>
      <c r="Y1078" s="166"/>
      <c r="Z1078" s="166"/>
      <c r="AA1078" s="166"/>
      <c r="AB1078" s="166"/>
      <c r="AC1078" s="166"/>
      <c r="AD1078" s="166"/>
      <c r="AE1078" s="166"/>
      <c r="AF1078" s="166"/>
      <c r="AG1078" s="166"/>
      <c r="AH1078" s="166"/>
      <c r="AI1078" s="166"/>
    </row>
    <row r="1079" spans="1:35" ht="15.750000" customHeight="1">
      <c r="B1079" s="88"/>
      <c r="I1079" s="162"/>
      <c r="J1079" s="65"/>
      <c r="K1079" s="162"/>
      <c r="L1079" s="188"/>
      <c r="M1079" s="162"/>
      <c r="P1079" s="167"/>
      <c r="Q1079" s="168"/>
      <c r="R1079" s="65"/>
      <c r="S1079" s="65"/>
      <c r="T1079" s="253"/>
      <c r="U1079" s="13"/>
      <c r="V1079" s="168"/>
      <c r="W1079" s="166"/>
      <c r="X1079" s="166"/>
      <c r="Y1079" s="166"/>
      <c r="Z1079" s="166"/>
      <c r="AA1079" s="166"/>
      <c r="AB1079" s="166"/>
      <c r="AC1079" s="166"/>
      <c r="AD1079" s="166"/>
      <c r="AE1079" s="166"/>
      <c r="AF1079" s="166"/>
      <c r="AG1079" s="166"/>
      <c r="AH1079" s="166"/>
      <c r="AI1079" s="166"/>
    </row>
    <row r="1080" spans="1:35" ht="15.750000" customHeight="1">
      <c r="B1080" s="88"/>
      <c r="I1080" s="162"/>
      <c r="J1080" s="65"/>
      <c r="K1080" s="162"/>
      <c r="L1080" s="65"/>
      <c r="M1080" s="162"/>
      <c r="P1080" s="164"/>
      <c r="Q1080" s="165"/>
      <c r="R1080" s="65"/>
      <c r="S1080" s="65"/>
      <c r="T1080" s="65"/>
      <c r="U1080" s="13"/>
      <c r="V1080" s="165"/>
      <c r="W1080" s="166"/>
      <c r="X1080" s="166"/>
      <c r="Y1080" s="166"/>
      <c r="Z1080" s="166"/>
      <c r="AA1080" s="166"/>
      <c r="AB1080" s="166"/>
      <c r="AC1080" s="166"/>
      <c r="AD1080" s="166"/>
      <c r="AE1080" s="166"/>
      <c r="AF1080" s="166"/>
      <c r="AG1080" s="166"/>
      <c r="AH1080" s="166"/>
      <c r="AI1080" s="166"/>
    </row>
    <row r="1081" spans="1:35" ht="15.750000" customHeight="1">
      <c r="B1081" s="88"/>
      <c r="I1081" s="162"/>
      <c r="J1081" s="65"/>
      <c r="K1081" s="162"/>
      <c r="L1081" s="65"/>
      <c r="M1081" s="162"/>
      <c r="P1081" s="167"/>
      <c r="Q1081" s="238"/>
      <c r="R1081" s="65"/>
      <c r="S1081" s="65"/>
      <c r="T1081" s="65"/>
      <c r="U1081" s="13"/>
      <c r="V1081" s="168"/>
      <c r="W1081" s="166"/>
      <c r="X1081" s="166"/>
      <c r="Y1081" s="166"/>
      <c r="Z1081" s="166"/>
      <c r="AA1081" s="166"/>
      <c r="AB1081" s="166"/>
      <c r="AC1081" s="166"/>
      <c r="AD1081" s="166"/>
      <c r="AE1081" s="166"/>
      <c r="AF1081" s="166"/>
      <c r="AG1081" s="166"/>
      <c r="AH1081" s="166"/>
      <c r="AI1081" s="166"/>
    </row>
    <row r="1082" spans="1:35" ht="15.750000" customHeight="1">
      <c r="B1082" s="88"/>
      <c r="I1082" s="220"/>
      <c r="J1082" s="65"/>
      <c r="K1082" s="190"/>
      <c r="L1082" s="65"/>
      <c r="M1082" s="162"/>
      <c r="P1082" s="190"/>
      <c r="Q1082" s="162"/>
      <c r="R1082" s="65"/>
      <c r="S1082" s="65"/>
      <c r="T1082" s="65"/>
      <c r="U1082" s="13"/>
      <c r="V1082" s="165"/>
      <c r="W1082" s="166"/>
      <c r="X1082" s="166"/>
      <c r="Y1082" s="166"/>
      <c r="Z1082" s="166"/>
      <c r="AA1082" s="166"/>
      <c r="AB1082" s="166"/>
      <c r="AC1082" s="166"/>
      <c r="AD1082" s="166"/>
      <c r="AE1082" s="166"/>
      <c r="AF1082" s="166"/>
      <c r="AG1082" s="166"/>
      <c r="AH1082" s="166"/>
      <c r="AI1082" s="166"/>
    </row>
    <row r="1083" spans="1:35" ht="15.750000" customHeight="1">
      <c r="A1083" s="156"/>
      <c r="B1083" s="88"/>
      <c r="C1083" s="241"/>
      <c r="D1083" s="177"/>
      <c r="E1083" s="158"/>
      <c r="F1083" s="158"/>
      <c r="G1083" s="159"/>
      <c r="H1083" s="160"/>
      <c r="I1083" s="267"/>
      <c r="J1083" s="65"/>
      <c r="K1083" s="162"/>
      <c r="L1083" s="188"/>
      <c r="M1083" s="162"/>
      <c r="N1083" s="162"/>
      <c r="O1083" s="163"/>
      <c r="P1083" s="167"/>
      <c r="Q1083" s="168"/>
      <c r="R1083" s="65"/>
      <c r="S1083" s="65"/>
      <c r="T1083" s="252"/>
      <c r="U1083" s="13"/>
      <c r="V1083" s="168"/>
      <c r="W1083" s="166"/>
      <c r="X1083" s="166"/>
      <c r="Y1083" s="166"/>
      <c r="Z1083" s="166"/>
      <c r="AA1083" s="166"/>
      <c r="AB1083" s="166"/>
      <c r="AC1083" s="166"/>
      <c r="AD1083" s="166"/>
      <c r="AE1083" s="166"/>
      <c r="AF1083" s="166"/>
      <c r="AG1083" s="166"/>
      <c r="AH1083" s="166"/>
      <c r="AI1083" s="166"/>
    </row>
    <row r="1084" spans="1:35" ht="15.750000" customHeight="1">
      <c r="B1084" s="88"/>
      <c r="I1084" s="267"/>
      <c r="J1084" s="65"/>
      <c r="K1084" s="162"/>
      <c r="L1084" s="188"/>
      <c r="M1084" s="162"/>
      <c r="P1084" s="164"/>
      <c r="Q1084" s="165"/>
      <c r="R1084" s="65"/>
      <c r="S1084" s="65"/>
      <c r="T1084" s="253"/>
      <c r="U1084" s="13"/>
      <c r="V1084" s="165"/>
      <c r="W1084" s="166"/>
      <c r="X1084" s="166"/>
      <c r="Y1084" s="166"/>
      <c r="Z1084" s="166"/>
      <c r="AA1084" s="166"/>
      <c r="AB1084" s="166"/>
      <c r="AC1084" s="166"/>
      <c r="AD1084" s="166"/>
      <c r="AE1084" s="166"/>
      <c r="AF1084" s="166"/>
      <c r="AG1084" s="166"/>
      <c r="AH1084" s="166"/>
      <c r="AI1084" s="166"/>
    </row>
    <row r="1085" spans="1:35" ht="15.750000" customHeight="1">
      <c r="B1085" s="88"/>
      <c r="I1085" s="267"/>
      <c r="J1085" s="65"/>
      <c r="K1085" s="162"/>
      <c r="L1085" s="65"/>
      <c r="M1085" s="162"/>
      <c r="P1085" s="167"/>
      <c r="Q1085" s="168"/>
      <c r="R1085" s="65"/>
      <c r="S1085" s="65"/>
      <c r="T1085" s="65"/>
      <c r="U1085" s="13"/>
      <c r="V1085" s="168"/>
      <c r="W1085" s="166"/>
      <c r="X1085" s="166"/>
      <c r="Y1085" s="166"/>
      <c r="Z1085" s="166"/>
      <c r="AA1085" s="166"/>
      <c r="AB1085" s="166"/>
      <c r="AC1085" s="166"/>
      <c r="AD1085" s="166"/>
      <c r="AE1085" s="166"/>
      <c r="AF1085" s="166"/>
      <c r="AG1085" s="166"/>
      <c r="AH1085" s="166"/>
      <c r="AI1085" s="166"/>
    </row>
    <row r="1086" spans="1:35" ht="15.750000" customHeight="1">
      <c r="B1086" s="88"/>
      <c r="I1086" s="267"/>
      <c r="J1086" s="65"/>
      <c r="K1086" s="162"/>
      <c r="L1086" s="65"/>
      <c r="M1086" s="162"/>
      <c r="P1086" s="164"/>
      <c r="Q1086" s="216"/>
      <c r="R1086" s="65"/>
      <c r="S1086" s="65"/>
      <c r="T1086" s="65"/>
      <c r="U1086" s="13"/>
      <c r="V1086" s="165"/>
      <c r="W1086" s="166"/>
      <c r="X1086" s="166"/>
      <c r="Y1086" s="166"/>
      <c r="Z1086" s="166"/>
      <c r="AA1086" s="166"/>
      <c r="AB1086" s="166"/>
      <c r="AC1086" s="166"/>
      <c r="AD1086" s="166"/>
      <c r="AE1086" s="166"/>
      <c r="AF1086" s="166"/>
      <c r="AG1086" s="166"/>
      <c r="AH1086" s="166"/>
      <c r="AI1086" s="166"/>
    </row>
    <row r="1087" spans="1:35" ht="15.750000" customHeight="1">
      <c r="B1087" s="88"/>
      <c r="I1087" s="268"/>
      <c r="J1087" s="65"/>
      <c r="K1087" s="190"/>
      <c r="L1087" s="65"/>
      <c r="M1087" s="162"/>
      <c r="P1087" s="167"/>
      <c r="Q1087" s="176"/>
      <c r="R1087" s="65"/>
      <c r="S1087" s="65"/>
      <c r="T1087" s="65"/>
      <c r="U1087" s="13"/>
      <c r="V1087" s="168"/>
      <c r="W1087" s="166"/>
      <c r="X1087" s="166"/>
      <c r="Y1087" s="166"/>
      <c r="Z1087" s="166"/>
      <c r="AA1087" s="166"/>
      <c r="AB1087" s="166"/>
      <c r="AC1087" s="166"/>
      <c r="AD1087" s="166"/>
      <c r="AE1087" s="166"/>
      <c r="AF1087" s="166"/>
      <c r="AG1087" s="166"/>
      <c r="AH1087" s="166"/>
      <c r="AI1087" s="166"/>
    </row>
    <row r="1088" spans="1:35" ht="15.750000" customHeight="1">
      <c r="A1088" s="156"/>
      <c r="B1088" s="88"/>
      <c r="C1088" s="240"/>
      <c r="D1088" s="240"/>
      <c r="E1088" s="158"/>
      <c r="F1088" s="158"/>
      <c r="G1088" s="159"/>
      <c r="H1088" s="160"/>
      <c r="I1088" s="162"/>
      <c r="J1088" s="65"/>
      <c r="K1088" s="258"/>
      <c r="L1088" s="188"/>
      <c r="M1088" s="162"/>
      <c r="N1088" s="162"/>
      <c r="O1088" s="163"/>
      <c r="P1088" s="164"/>
      <c r="Q1088" s="165"/>
      <c r="R1088" s="65"/>
      <c r="S1088" s="65"/>
      <c r="T1088" s="252"/>
      <c r="U1088" s="13"/>
      <c r="V1088" s="165"/>
      <c r="W1088" s="166"/>
      <c r="X1088" s="166"/>
      <c r="Y1088" s="166"/>
      <c r="Z1088" s="166"/>
      <c r="AA1088" s="166"/>
      <c r="AB1088" s="166"/>
      <c r="AC1088" s="166"/>
      <c r="AD1088" s="166"/>
      <c r="AE1088" s="166"/>
      <c r="AF1088" s="166"/>
      <c r="AG1088" s="166"/>
      <c r="AH1088" s="166"/>
      <c r="AI1088" s="166"/>
    </row>
    <row r="1089" spans="1:35" ht="15.750000" customHeight="1">
      <c r="B1089" s="88"/>
      <c r="I1089" s="162"/>
      <c r="J1089" s="65"/>
      <c r="K1089" s="258"/>
      <c r="L1089" s="65"/>
      <c r="M1089" s="162"/>
      <c r="P1089" s="167"/>
      <c r="Q1089" s="168"/>
      <c r="R1089" s="65"/>
      <c r="S1089" s="65"/>
      <c r="T1089" s="253"/>
      <c r="U1089" s="13"/>
      <c r="V1089" s="168"/>
      <c r="W1089" s="166"/>
      <c r="X1089" s="166"/>
      <c r="Y1089" s="166"/>
      <c r="Z1089" s="166"/>
      <c r="AA1089" s="166"/>
      <c r="AB1089" s="166"/>
      <c r="AC1089" s="166"/>
      <c r="AD1089" s="166"/>
      <c r="AE1089" s="166"/>
      <c r="AF1089" s="166"/>
      <c r="AG1089" s="166"/>
      <c r="AH1089" s="166"/>
      <c r="AI1089" s="166"/>
    </row>
    <row r="1090" spans="1:35" ht="15.750000" customHeight="1">
      <c r="B1090" s="88"/>
      <c r="I1090" s="162"/>
      <c r="J1090" s="65"/>
      <c r="K1090" s="258"/>
      <c r="L1090" s="65"/>
      <c r="M1090" s="162"/>
      <c r="P1090" s="164"/>
      <c r="Q1090" s="165"/>
      <c r="R1090" s="65"/>
      <c r="S1090" s="65"/>
      <c r="T1090" s="65"/>
      <c r="U1090" s="13"/>
      <c r="V1090" s="165"/>
      <c r="W1090" s="166"/>
      <c r="X1090" s="166"/>
      <c r="Y1090" s="166"/>
      <c r="Z1090" s="166"/>
      <c r="AA1090" s="166"/>
      <c r="AB1090" s="166"/>
      <c r="AC1090" s="166"/>
      <c r="AD1090" s="166"/>
      <c r="AE1090" s="166"/>
      <c r="AF1090" s="166"/>
      <c r="AG1090" s="166"/>
      <c r="AH1090" s="166"/>
      <c r="AI1090" s="166"/>
    </row>
    <row r="1091" spans="1:35" ht="15.750000" customHeight="1">
      <c r="B1091" s="88"/>
      <c r="I1091" s="162"/>
      <c r="J1091" s="65"/>
      <c r="K1091" s="258"/>
      <c r="L1091" s="65"/>
      <c r="M1091" s="162"/>
      <c r="P1091" s="167"/>
      <c r="Q1091" s="238"/>
      <c r="R1091" s="65"/>
      <c r="S1091" s="65"/>
      <c r="T1091" s="65"/>
      <c r="U1091" s="13"/>
      <c r="V1091" s="168"/>
      <c r="W1091" s="166"/>
      <c r="X1091" s="166"/>
      <c r="Y1091" s="166"/>
      <c r="Z1091" s="166"/>
      <c r="AA1091" s="166"/>
      <c r="AB1091" s="166"/>
      <c r="AC1091" s="166"/>
      <c r="AD1091" s="166"/>
      <c r="AE1091" s="166"/>
      <c r="AF1091" s="166"/>
      <c r="AG1091" s="166"/>
      <c r="AH1091" s="166"/>
      <c r="AI1091" s="166"/>
    </row>
    <row r="1092" spans="1:35" ht="15.750000" customHeight="1">
      <c r="B1092" s="88"/>
      <c r="I1092" s="220"/>
      <c r="J1092" s="65"/>
      <c r="K1092" s="256"/>
      <c r="L1092" s="65"/>
      <c r="M1092" s="162"/>
      <c r="P1092" s="164"/>
      <c r="Q1092" s="162"/>
      <c r="R1092" s="65"/>
      <c r="S1092" s="65"/>
      <c r="T1092" s="65"/>
      <c r="U1092" s="13"/>
      <c r="V1092" s="165"/>
      <c r="W1092" s="166"/>
      <c r="X1092" s="166"/>
      <c r="Y1092" s="166"/>
      <c r="Z1092" s="166"/>
      <c r="AA1092" s="166"/>
      <c r="AB1092" s="166"/>
      <c r="AC1092" s="166"/>
      <c r="AD1092" s="166"/>
      <c r="AE1092" s="166"/>
      <c r="AF1092" s="166"/>
      <c r="AG1092" s="166"/>
      <c r="AH1092" s="166"/>
      <c r="AI1092" s="166"/>
    </row>
    <row r="1093" spans="1:35" ht="15.750000" customHeight="1">
      <c r="A1093" s="156"/>
      <c r="B1093" s="88"/>
      <c r="C1093" s="241"/>
      <c r="D1093" s="241"/>
      <c r="E1093" s="158"/>
      <c r="F1093" s="158"/>
      <c r="G1093" s="159"/>
      <c r="H1093" s="160"/>
      <c r="I1093" s="162"/>
      <c r="J1093" s="65"/>
      <c r="K1093" s="258"/>
      <c r="L1093" s="188"/>
      <c r="M1093" s="162"/>
      <c r="N1093" s="162"/>
      <c r="O1093" s="163"/>
      <c r="P1093" s="191"/>
      <c r="Q1093" s="175"/>
      <c r="R1093" s="65"/>
      <c r="S1093" s="65"/>
      <c r="T1093" s="252"/>
      <c r="U1093" s="65"/>
      <c r="V1093" s="175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</row>
    <row r="1094" spans="1:35" ht="15.750000" customHeight="1">
      <c r="B1094" s="88"/>
      <c r="I1094" s="162"/>
      <c r="J1094" s="65"/>
      <c r="K1094" s="258"/>
      <c r="L1094" s="65"/>
      <c r="M1094" s="162"/>
      <c r="P1094" s="190"/>
      <c r="Q1094" s="65"/>
      <c r="R1094" s="65"/>
      <c r="S1094" s="65"/>
      <c r="T1094" s="65"/>
      <c r="U1094" s="65"/>
      <c r="V1094" s="65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</row>
    <row r="1095" spans="1:35" ht="15.750000" customHeight="1">
      <c r="B1095" s="88"/>
      <c r="I1095" s="162"/>
      <c r="J1095" s="65"/>
      <c r="K1095" s="258"/>
      <c r="L1095" s="65"/>
      <c r="M1095" s="162"/>
      <c r="P1095" s="191"/>
      <c r="Q1095" s="175"/>
      <c r="R1095" s="175"/>
      <c r="S1095" s="65"/>
      <c r="T1095" s="65"/>
      <c r="U1095" s="65"/>
      <c r="V1095" s="175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</row>
    <row r="1096" spans="1:35" ht="15.750000" customHeight="1">
      <c r="B1096" s="88"/>
      <c r="I1096" s="162"/>
      <c r="J1096" s="65"/>
      <c r="K1096" s="258"/>
      <c r="L1096" s="65"/>
      <c r="M1096" s="162"/>
      <c r="P1096" s="190"/>
      <c r="Q1096" s="216"/>
      <c r="R1096" s="65"/>
      <c r="S1096" s="65"/>
      <c r="T1096" s="65"/>
      <c r="U1096" s="65"/>
      <c r="V1096" s="65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</row>
    <row r="1097" spans="1:35" ht="15.750000" customHeight="1">
      <c r="B1097" s="88"/>
      <c r="I1097" s="220"/>
      <c r="J1097" s="65"/>
      <c r="K1097" s="256"/>
      <c r="L1097" s="65"/>
      <c r="M1097" s="162"/>
      <c r="P1097" s="191"/>
      <c r="Q1097" s="176"/>
      <c r="R1097" s="175"/>
      <c r="S1097" s="65"/>
      <c r="T1097" s="65"/>
      <c r="U1097" s="65"/>
      <c r="V1097" s="175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</row>
    <row r="1098" spans="1:35" ht="15.750000" customHeight="1">
      <c r="A1098" s="156"/>
      <c r="B1098" s="88"/>
      <c r="C1098" s="240"/>
      <c r="D1098" s="204"/>
      <c r="E1098" s="158"/>
      <c r="F1098" s="158"/>
      <c r="G1098" s="159"/>
      <c r="H1098" s="160"/>
      <c r="I1098" s="162"/>
      <c r="J1098" s="253"/>
      <c r="K1098" s="162"/>
      <c r="L1098" s="65"/>
      <c r="M1098" s="162"/>
      <c r="N1098" s="162"/>
      <c r="O1098" s="163"/>
      <c r="P1098" s="261"/>
      <c r="Q1098" s="162"/>
      <c r="R1098" s="65"/>
      <c r="S1098" s="65"/>
      <c r="T1098" s="252"/>
      <c r="U1098" s="13"/>
      <c r="V1098" s="165"/>
      <c r="W1098" s="166"/>
      <c r="X1098" s="166"/>
      <c r="Y1098" s="166"/>
      <c r="Z1098" s="166"/>
      <c r="AA1098" s="166"/>
      <c r="AB1098" s="166"/>
      <c r="AC1098" s="166"/>
      <c r="AD1098" s="166"/>
      <c r="AE1098" s="166"/>
      <c r="AF1098" s="166"/>
      <c r="AG1098" s="166"/>
      <c r="AH1098" s="166"/>
      <c r="AI1098" s="166"/>
    </row>
    <row r="1099" spans="1:35" ht="15.750000" customHeight="1">
      <c r="B1099" s="88"/>
      <c r="I1099" s="162"/>
      <c r="J1099" s="253"/>
      <c r="K1099" s="162"/>
      <c r="L1099" s="65"/>
      <c r="M1099" s="162"/>
      <c r="P1099" s="261"/>
      <c r="Q1099" s="167"/>
      <c r="R1099" s="65"/>
      <c r="S1099" s="65"/>
      <c r="T1099" s="253"/>
      <c r="U1099" s="13"/>
      <c r="V1099" s="168"/>
      <c r="W1099" s="166"/>
      <c r="X1099" s="166"/>
      <c r="Y1099" s="166"/>
      <c r="Z1099" s="166"/>
      <c r="AA1099" s="166"/>
      <c r="AB1099" s="166"/>
      <c r="AC1099" s="166"/>
      <c r="AD1099" s="166"/>
      <c r="AE1099" s="166"/>
      <c r="AF1099" s="166"/>
      <c r="AG1099" s="166"/>
      <c r="AH1099" s="166"/>
      <c r="AI1099" s="166"/>
    </row>
    <row r="1100" spans="1:35" ht="15.750000" customHeight="1">
      <c r="B1100" s="88"/>
      <c r="I1100" s="162"/>
      <c r="J1100" s="253"/>
      <c r="K1100" s="162"/>
      <c r="L1100" s="65"/>
      <c r="M1100" s="162"/>
      <c r="P1100" s="261"/>
      <c r="Q1100" s="164"/>
      <c r="R1100" s="65"/>
      <c r="S1100" s="65"/>
      <c r="T1100" s="65"/>
      <c r="U1100" s="13"/>
      <c r="V1100" s="165"/>
      <c r="W1100" s="166"/>
      <c r="X1100" s="166"/>
      <c r="Y1100" s="166"/>
      <c r="Z1100" s="166"/>
      <c r="AA1100" s="166"/>
      <c r="AB1100" s="166"/>
      <c r="AC1100" s="166"/>
      <c r="AD1100" s="166"/>
      <c r="AE1100" s="166"/>
      <c r="AF1100" s="166"/>
      <c r="AG1100" s="166"/>
      <c r="AH1100" s="166"/>
      <c r="AI1100" s="166"/>
    </row>
    <row r="1101" spans="1:35" ht="15.750000" customHeight="1">
      <c r="B1101" s="88"/>
      <c r="I1101" s="162"/>
      <c r="J1101" s="253"/>
      <c r="K1101" s="162"/>
      <c r="L1101" s="65"/>
      <c r="M1101" s="162"/>
      <c r="P1101" s="261"/>
      <c r="Q1101" s="238"/>
      <c r="R1101" s="65"/>
      <c r="S1101" s="65"/>
      <c r="T1101" s="65"/>
      <c r="U1101" s="13"/>
      <c r="V1101" s="168"/>
      <c r="W1101" s="166"/>
      <c r="X1101" s="166"/>
      <c r="Y1101" s="166"/>
      <c r="Z1101" s="166"/>
      <c r="AA1101" s="166"/>
      <c r="AB1101" s="166"/>
      <c r="AC1101" s="166"/>
      <c r="AD1101" s="166"/>
      <c r="AE1101" s="166"/>
      <c r="AF1101" s="166"/>
      <c r="AG1101" s="166"/>
      <c r="AH1101" s="166"/>
      <c r="AI1101" s="166"/>
    </row>
    <row r="1102" spans="1:35" ht="15.750000" customHeight="1">
      <c r="B1102" s="88"/>
      <c r="I1102" s="220"/>
      <c r="J1102" s="65"/>
      <c r="K1102" s="256"/>
      <c r="L1102" s="65"/>
      <c r="M1102" s="162"/>
      <c r="P1102" s="261"/>
      <c r="Q1102" s="162"/>
      <c r="R1102" s="65"/>
      <c r="S1102" s="65"/>
      <c r="T1102" s="65"/>
      <c r="U1102" s="13"/>
      <c r="V1102" s="165"/>
      <c r="W1102" s="166"/>
      <c r="X1102" s="166"/>
      <c r="Y1102" s="166"/>
      <c r="Z1102" s="166"/>
      <c r="AA1102" s="166"/>
      <c r="AB1102" s="166"/>
      <c r="AC1102" s="166"/>
      <c r="AD1102" s="166"/>
      <c r="AE1102" s="166"/>
      <c r="AF1102" s="166"/>
      <c r="AG1102" s="166"/>
      <c r="AH1102" s="166"/>
      <c r="AI1102" s="166"/>
    </row>
    <row r="1103" spans="1:35" ht="15.750000" customHeight="1">
      <c r="A1103" s="156"/>
      <c r="B1103" s="88"/>
      <c r="C1103" s="177"/>
      <c r="D1103" s="177"/>
      <c r="E1103" s="158"/>
      <c r="F1103" s="158"/>
      <c r="G1103" s="159"/>
      <c r="H1103" s="160"/>
      <c r="I1103" s="162"/>
      <c r="J1103" s="253"/>
      <c r="K1103" s="162"/>
      <c r="L1103" s="188"/>
      <c r="M1103" s="162"/>
      <c r="N1103" s="162"/>
      <c r="O1103" s="163"/>
      <c r="P1103" s="191"/>
      <c r="Q1103" s="259"/>
      <c r="R1103" s="65"/>
      <c r="S1103" s="65"/>
      <c r="T1103" s="65"/>
      <c r="U1103" s="13"/>
      <c r="V1103" s="168"/>
      <c r="W1103" s="166"/>
      <c r="X1103" s="166"/>
      <c r="Y1103" s="166"/>
      <c r="Z1103" s="166"/>
      <c r="AA1103" s="166"/>
      <c r="AB1103" s="166"/>
      <c r="AC1103" s="166"/>
      <c r="AD1103" s="166"/>
      <c r="AE1103" s="166"/>
      <c r="AF1103" s="166"/>
      <c r="AG1103" s="166"/>
      <c r="AH1103" s="166"/>
      <c r="AI1103" s="166"/>
    </row>
    <row r="1104" spans="1:35" ht="15.750000" customHeight="1">
      <c r="B1104" s="88"/>
      <c r="I1104" s="162"/>
      <c r="J1104" s="253"/>
      <c r="K1104" s="162"/>
      <c r="L1104" s="65"/>
      <c r="M1104" s="162"/>
      <c r="P1104" s="164"/>
      <c r="Q1104" s="165"/>
      <c r="R1104" s="65"/>
      <c r="S1104" s="65"/>
      <c r="T1104" s="253"/>
      <c r="U1104" s="13"/>
      <c r="V1104" s="165"/>
      <c r="W1104" s="166"/>
      <c r="X1104" s="166"/>
      <c r="Y1104" s="166"/>
      <c r="Z1104" s="166"/>
      <c r="AA1104" s="166"/>
      <c r="AB1104" s="166"/>
      <c r="AC1104" s="166"/>
      <c r="AD1104" s="166"/>
      <c r="AE1104" s="166"/>
      <c r="AF1104" s="166"/>
      <c r="AG1104" s="166"/>
      <c r="AH1104" s="166"/>
      <c r="AI1104" s="166"/>
    </row>
    <row r="1105" spans="1:35" ht="15.750000" customHeight="1">
      <c r="B1105" s="88"/>
      <c r="I1105" s="162"/>
      <c r="J1105" s="253"/>
      <c r="K1105" s="162"/>
      <c r="L1105" s="65"/>
      <c r="M1105" s="162"/>
      <c r="P1105" s="167"/>
      <c r="Q1105" s="168"/>
      <c r="R1105" s="65"/>
      <c r="S1105" s="65"/>
      <c r="T1105" s="65"/>
      <c r="U1105" s="13"/>
      <c r="V1105" s="168"/>
      <c r="W1105" s="166"/>
      <c r="X1105" s="166"/>
      <c r="Y1105" s="166"/>
      <c r="Z1105" s="166"/>
      <c r="AA1105" s="166"/>
      <c r="AB1105" s="166"/>
      <c r="AC1105" s="166"/>
      <c r="AD1105" s="166"/>
      <c r="AE1105" s="166"/>
      <c r="AF1105" s="166"/>
      <c r="AG1105" s="166"/>
      <c r="AH1105" s="166"/>
      <c r="AI1105" s="166"/>
    </row>
    <row r="1106" spans="1:35" ht="15.750000" customHeight="1">
      <c r="B1106" s="88"/>
      <c r="I1106" s="162"/>
      <c r="J1106" s="253"/>
      <c r="K1106" s="162"/>
      <c r="L1106" s="65"/>
      <c r="M1106" s="162"/>
      <c r="P1106" s="164"/>
      <c r="Q1106" s="216"/>
      <c r="R1106" s="65"/>
      <c r="S1106" s="65"/>
      <c r="T1106" s="65"/>
      <c r="U1106" s="13"/>
      <c r="V1106" s="165"/>
      <c r="W1106" s="166"/>
      <c r="X1106" s="166"/>
      <c r="Y1106" s="166"/>
      <c r="Z1106" s="166"/>
      <c r="AA1106" s="166"/>
      <c r="AB1106" s="166"/>
      <c r="AC1106" s="166"/>
      <c r="AD1106" s="166"/>
      <c r="AE1106" s="166"/>
      <c r="AF1106" s="166"/>
      <c r="AG1106" s="166"/>
      <c r="AH1106" s="166"/>
      <c r="AI1106" s="166"/>
    </row>
    <row r="1107" spans="1:35" ht="15.750000" customHeight="1">
      <c r="B1107" s="88"/>
      <c r="I1107" s="220"/>
      <c r="J1107" s="65"/>
      <c r="K1107" s="190"/>
      <c r="L1107" s="65"/>
      <c r="M1107" s="162"/>
      <c r="P1107" s="191"/>
      <c r="Q1107" s="162"/>
      <c r="R1107" s="65"/>
      <c r="S1107" s="65"/>
      <c r="T1107" s="65"/>
      <c r="U1107" s="13"/>
      <c r="V1107" s="168"/>
      <c r="W1107" s="166"/>
      <c r="X1107" s="166"/>
      <c r="Y1107" s="166"/>
      <c r="Z1107" s="166"/>
      <c r="AA1107" s="166"/>
      <c r="AB1107" s="166"/>
      <c r="AC1107" s="166"/>
      <c r="AD1107" s="166"/>
      <c r="AE1107" s="166"/>
      <c r="AF1107" s="166"/>
      <c r="AG1107" s="166"/>
      <c r="AH1107" s="166"/>
      <c r="AI1107" s="166"/>
    </row>
    <row r="1108" spans="1:35" ht="15.750000" customHeight="1">
      <c r="A1108" s="156"/>
      <c r="B1108" s="88"/>
      <c r="C1108" s="204"/>
      <c r="D1108" s="204"/>
      <c r="E1108" s="158"/>
      <c r="F1108" s="158"/>
      <c r="G1108" s="159"/>
      <c r="H1108" s="160"/>
      <c r="I1108" s="267"/>
      <c r="J1108" s="65"/>
      <c r="K1108" s="162"/>
      <c r="L1108" s="65"/>
      <c r="M1108" s="162"/>
      <c r="N1108" s="162"/>
      <c r="O1108" s="163"/>
      <c r="P1108" s="256"/>
      <c r="Q1108" s="162"/>
      <c r="R1108" s="65"/>
      <c r="S1108" s="65"/>
      <c r="T1108" s="252"/>
      <c r="U1108" s="13"/>
      <c r="V1108" s="165"/>
      <c r="W1108" s="166"/>
      <c r="X1108" s="166"/>
      <c r="Y1108" s="166"/>
      <c r="Z1108" s="166"/>
      <c r="AA1108" s="166"/>
      <c r="AB1108" s="166"/>
      <c r="AC1108" s="166"/>
      <c r="AD1108" s="166"/>
      <c r="AE1108" s="166"/>
      <c r="AF1108" s="166"/>
      <c r="AG1108" s="166"/>
      <c r="AH1108" s="166"/>
      <c r="AI1108" s="166"/>
    </row>
    <row r="1109" spans="1:35" ht="15.750000" customHeight="1">
      <c r="B1109" s="88"/>
      <c r="I1109" s="267"/>
      <c r="J1109" s="65"/>
      <c r="K1109" s="162"/>
      <c r="L1109" s="178"/>
      <c r="M1109" s="162"/>
      <c r="P1109" s="191"/>
      <c r="Q1109" s="168"/>
      <c r="R1109" s="65"/>
      <c r="S1109" s="65"/>
      <c r="T1109" s="253"/>
      <c r="U1109" s="13"/>
      <c r="V1109" s="168"/>
      <c r="W1109" s="166"/>
      <c r="X1109" s="166"/>
      <c r="Y1109" s="166"/>
      <c r="Z1109" s="166"/>
      <c r="AA1109" s="166"/>
      <c r="AB1109" s="166"/>
      <c r="AC1109" s="166"/>
      <c r="AD1109" s="166"/>
      <c r="AE1109" s="166"/>
      <c r="AF1109" s="166"/>
      <c r="AG1109" s="166"/>
      <c r="AH1109" s="166"/>
      <c r="AI1109" s="166"/>
    </row>
    <row r="1110" spans="1:35" ht="15.750000" customHeight="1">
      <c r="B1110" s="88"/>
      <c r="I1110" s="267"/>
      <c r="J1110" s="65"/>
      <c r="K1110" s="162"/>
      <c r="L1110" s="178"/>
      <c r="M1110" s="162"/>
      <c r="P1110" s="190"/>
      <c r="Q1110" s="165"/>
      <c r="R1110" s="65"/>
      <c r="S1110" s="65"/>
      <c r="T1110" s="65"/>
      <c r="U1110" s="13"/>
      <c r="V1110" s="165"/>
      <c r="W1110" s="166"/>
      <c r="X1110" s="166"/>
      <c r="Y1110" s="166"/>
      <c r="Z1110" s="166"/>
      <c r="AA1110" s="166"/>
      <c r="AB1110" s="166"/>
      <c r="AC1110" s="166"/>
      <c r="AD1110" s="166"/>
      <c r="AE1110" s="166"/>
      <c r="AF1110" s="166"/>
      <c r="AG1110" s="166"/>
      <c r="AH1110" s="166"/>
      <c r="AI1110" s="166"/>
    </row>
    <row r="1111" spans="1:35" ht="15.750000" customHeight="1">
      <c r="B1111" s="88"/>
      <c r="I1111" s="267"/>
      <c r="J1111" s="65"/>
      <c r="K1111" s="162"/>
      <c r="L1111" s="178"/>
      <c r="M1111" s="162"/>
      <c r="P1111" s="191"/>
      <c r="Q1111" s="238"/>
      <c r="R1111" s="65"/>
      <c r="S1111" s="65"/>
      <c r="T1111" s="65"/>
      <c r="U1111" s="13"/>
      <c r="V1111" s="168"/>
      <c r="W1111" s="166"/>
      <c r="X1111" s="166"/>
      <c r="Y1111" s="166"/>
      <c r="Z1111" s="166"/>
      <c r="AA1111" s="166"/>
      <c r="AB1111" s="166"/>
      <c r="AC1111" s="166"/>
      <c r="AD1111" s="166"/>
      <c r="AE1111" s="166"/>
      <c r="AF1111" s="166"/>
      <c r="AG1111" s="166"/>
      <c r="AH1111" s="166"/>
      <c r="AI1111" s="166"/>
    </row>
    <row r="1112" spans="1:35" ht="15.750000" customHeight="1">
      <c r="B1112" s="88"/>
      <c r="I1112" s="268"/>
      <c r="J1112" s="65"/>
      <c r="K1112" s="256"/>
      <c r="L1112" s="178"/>
      <c r="M1112" s="162"/>
      <c r="P1112" s="190"/>
      <c r="Q1112" s="162"/>
      <c r="R1112" s="65"/>
      <c r="S1112" s="65"/>
      <c r="T1112" s="65"/>
      <c r="U1112" s="13"/>
      <c r="V1112" s="165"/>
      <c r="W1112" s="166"/>
      <c r="X1112" s="166"/>
      <c r="Y1112" s="166"/>
      <c r="Z1112" s="166"/>
      <c r="AA1112" s="166"/>
      <c r="AB1112" s="166"/>
      <c r="AC1112" s="166"/>
      <c r="AD1112" s="166"/>
      <c r="AE1112" s="166"/>
      <c r="AF1112" s="166"/>
      <c r="AG1112" s="166"/>
      <c r="AH1112" s="166"/>
      <c r="AI1112" s="166"/>
    </row>
    <row r="1113" spans="1:35" ht="15.750000" customHeight="1">
      <c r="A1113" s="156"/>
      <c r="B1113" s="88"/>
      <c r="C1113" s="241"/>
      <c r="D1113" s="177"/>
      <c r="E1113" s="158"/>
      <c r="F1113" s="158"/>
      <c r="G1113" s="159"/>
      <c r="H1113" s="160"/>
      <c r="I1113" s="267"/>
      <c r="J1113" s="252"/>
      <c r="K1113" s="231"/>
      <c r="L1113" s="263"/>
      <c r="M1113" s="231"/>
      <c r="N1113" s="162"/>
      <c r="O1113" s="163"/>
      <c r="P1113" s="164"/>
      <c r="Q1113" s="168"/>
      <c r="R1113" s="225"/>
      <c r="S1113" s="13"/>
      <c r="T1113" s="65"/>
      <c r="U1113" s="65"/>
      <c r="V1113" s="65"/>
      <c r="W1113" s="166"/>
      <c r="X1113" s="166"/>
      <c r="Y1113" s="166"/>
      <c r="Z1113" s="166"/>
      <c r="AA1113" s="166"/>
      <c r="AB1113" s="166"/>
      <c r="AC1113" s="166"/>
      <c r="AD1113" s="166"/>
      <c r="AE1113" s="166"/>
      <c r="AF1113" s="166"/>
      <c r="AG1113" s="166"/>
      <c r="AH1113" s="166"/>
      <c r="AI1113" s="166"/>
    </row>
    <row r="1114" spans="1:35" ht="15.750000" customHeight="1">
      <c r="B1114" s="88"/>
      <c r="I1114" s="267"/>
      <c r="J1114" s="252"/>
      <c r="K1114" s="231"/>
      <c r="L1114" s="263"/>
      <c r="M1114" s="231"/>
      <c r="P1114" s="164"/>
      <c r="Q1114" s="165"/>
      <c r="R1114" s="65"/>
      <c r="S1114" s="65"/>
      <c r="T1114" s="65"/>
      <c r="U1114" s="65"/>
      <c r="V1114" s="65"/>
      <c r="W1114" s="166"/>
      <c r="X1114" s="166"/>
      <c r="Y1114" s="166"/>
      <c r="Z1114" s="166"/>
      <c r="AA1114" s="166"/>
      <c r="AB1114" s="166"/>
      <c r="AC1114" s="166"/>
      <c r="AD1114" s="166"/>
      <c r="AE1114" s="166"/>
      <c r="AF1114" s="166"/>
      <c r="AG1114" s="166"/>
      <c r="AH1114" s="166"/>
      <c r="AI1114" s="166"/>
    </row>
    <row r="1115" spans="1:35" ht="15.750000" customHeight="1">
      <c r="B1115" s="88"/>
      <c r="I1115" s="267"/>
      <c r="J1115" s="252"/>
      <c r="K1115" s="231"/>
      <c r="L1115" s="252"/>
      <c r="M1115" s="231"/>
      <c r="P1115" s="164"/>
      <c r="Q1115" s="168"/>
      <c r="R1115" s="225"/>
      <c r="S1115" s="65"/>
      <c r="T1115" s="65"/>
      <c r="U1115" s="65"/>
      <c r="V1115" s="65"/>
      <c r="W1115" s="166"/>
      <c r="X1115" s="166"/>
      <c r="Y1115" s="166"/>
      <c r="Z1115" s="166"/>
      <c r="AA1115" s="166"/>
      <c r="AB1115" s="166"/>
      <c r="AC1115" s="166"/>
      <c r="AD1115" s="166"/>
      <c r="AE1115" s="166"/>
      <c r="AF1115" s="166"/>
      <c r="AG1115" s="166"/>
      <c r="AH1115" s="166"/>
      <c r="AI1115" s="166"/>
    </row>
    <row r="1116" spans="1:35" ht="15.750000" customHeight="1">
      <c r="B1116" s="88"/>
      <c r="I1116" s="267"/>
      <c r="J1116" s="252"/>
      <c r="K1116" s="231"/>
      <c r="L1116" s="252"/>
      <c r="M1116" s="231"/>
      <c r="P1116" s="164"/>
      <c r="Q1116" s="216"/>
      <c r="R1116" s="178"/>
      <c r="S1116" s="65"/>
      <c r="T1116" s="65"/>
      <c r="U1116" s="65"/>
      <c r="V1116" s="65"/>
      <c r="W1116" s="166"/>
      <c r="X1116" s="166"/>
      <c r="Y1116" s="166"/>
      <c r="Z1116" s="166"/>
      <c r="AA1116" s="166"/>
      <c r="AB1116" s="166"/>
      <c r="AC1116" s="166"/>
      <c r="AD1116" s="166"/>
      <c r="AE1116" s="166"/>
      <c r="AF1116" s="166"/>
      <c r="AG1116" s="166"/>
      <c r="AH1116" s="166"/>
      <c r="AI1116" s="166"/>
    </row>
    <row r="1117" spans="1:35" ht="15.750000" customHeight="1">
      <c r="B1117" s="88"/>
      <c r="I1117" s="268"/>
      <c r="J1117" s="65"/>
      <c r="K1117" s="216"/>
      <c r="L1117" s="252"/>
      <c r="M1117" s="231"/>
      <c r="P1117" s="164"/>
      <c r="Q1117" s="162"/>
      <c r="R1117" s="225"/>
      <c r="S1117" s="65"/>
      <c r="T1117" s="65"/>
      <c r="U1117" s="65"/>
      <c r="V1117" s="65"/>
      <c r="W1117" s="166"/>
      <c r="X1117" s="166"/>
      <c r="Y1117" s="166"/>
      <c r="Z1117" s="166"/>
      <c r="AA1117" s="166"/>
      <c r="AB1117" s="166"/>
      <c r="AC1117" s="166"/>
      <c r="AD1117" s="166"/>
      <c r="AE1117" s="166"/>
      <c r="AF1117" s="166"/>
      <c r="AG1117" s="166"/>
      <c r="AH1117" s="166"/>
      <c r="AI1117" s="166"/>
    </row>
    <row r="1118" spans="1:35" ht="15.750000" customHeight="1">
      <c r="A1118" s="156"/>
      <c r="B1118" s="88"/>
      <c r="C1118" s="240"/>
      <c r="D1118" s="177"/>
      <c r="E1118" s="158"/>
      <c r="F1118" s="158"/>
      <c r="G1118" s="159"/>
      <c r="H1118" s="160"/>
      <c r="I1118" s="162"/>
      <c r="J1118" s="252"/>
      <c r="K1118" s="231"/>
      <c r="L1118" s="263"/>
      <c r="M1118" s="231"/>
      <c r="N1118" s="162"/>
      <c r="O1118" s="163"/>
      <c r="P1118" s="164"/>
      <c r="Q1118" s="165"/>
      <c r="R1118" s="65"/>
      <c r="S1118" s="13"/>
      <c r="T1118" s="65"/>
      <c r="U1118" s="65"/>
      <c r="V1118" s="65"/>
      <c r="W1118" s="166"/>
      <c r="X1118" s="166"/>
      <c r="Y1118" s="166"/>
      <c r="Z1118" s="166"/>
      <c r="AA1118" s="166"/>
      <c r="AB1118" s="166"/>
      <c r="AC1118" s="166"/>
      <c r="AD1118" s="166"/>
      <c r="AE1118" s="166"/>
      <c r="AF1118" s="166"/>
      <c r="AG1118" s="166"/>
      <c r="AH1118" s="166"/>
      <c r="AI1118" s="166"/>
    </row>
    <row r="1119" spans="1:35" ht="15.750000" customHeight="1">
      <c r="B1119" s="88"/>
      <c r="I1119" s="162"/>
      <c r="J1119" s="252"/>
      <c r="K1119" s="231"/>
      <c r="L1119" s="263"/>
      <c r="M1119" s="231"/>
      <c r="P1119" s="164"/>
      <c r="Q1119" s="168"/>
      <c r="R1119" s="65"/>
      <c r="S1119" s="65"/>
      <c r="T1119" s="65"/>
      <c r="U1119" s="65"/>
      <c r="V1119" s="65"/>
      <c r="W1119" s="166"/>
      <c r="X1119" s="166"/>
      <c r="Y1119" s="166"/>
      <c r="Z1119" s="166"/>
      <c r="AA1119" s="166"/>
      <c r="AB1119" s="166"/>
      <c r="AC1119" s="166"/>
      <c r="AD1119" s="166"/>
      <c r="AE1119" s="166"/>
      <c r="AF1119" s="166"/>
      <c r="AG1119" s="166"/>
      <c r="AH1119" s="166"/>
      <c r="AI1119" s="166"/>
    </row>
    <row r="1120" spans="1:35" ht="15.750000" customHeight="1">
      <c r="B1120" s="88"/>
      <c r="I1120" s="162"/>
      <c r="J1120" s="252"/>
      <c r="K1120" s="231"/>
      <c r="L1120" s="252"/>
      <c r="M1120" s="231"/>
      <c r="P1120" s="164"/>
      <c r="Q1120" s="165"/>
      <c r="R1120" s="65"/>
      <c r="S1120" s="65"/>
      <c r="T1120" s="65"/>
      <c r="U1120" s="65"/>
      <c r="V1120" s="65"/>
      <c r="W1120" s="166"/>
      <c r="X1120" s="166"/>
      <c r="Y1120" s="166"/>
      <c r="Z1120" s="166"/>
      <c r="AA1120" s="166"/>
      <c r="AB1120" s="166"/>
      <c r="AC1120" s="166"/>
      <c r="AD1120" s="166"/>
      <c r="AE1120" s="166"/>
      <c r="AF1120" s="166"/>
      <c r="AG1120" s="166"/>
      <c r="AH1120" s="166"/>
      <c r="AI1120" s="166"/>
    </row>
    <row r="1121" spans="1:35" ht="15.750000" customHeight="1">
      <c r="B1121" s="88"/>
      <c r="I1121" s="162"/>
      <c r="J1121" s="252"/>
      <c r="K1121" s="231"/>
      <c r="L1121" s="252"/>
      <c r="M1121" s="231"/>
      <c r="P1121" s="164"/>
      <c r="Q1121" s="238"/>
      <c r="R1121" s="65"/>
      <c r="S1121" s="65"/>
      <c r="T1121" s="65"/>
      <c r="U1121" s="65"/>
      <c r="V1121" s="65"/>
      <c r="W1121" s="166"/>
      <c r="X1121" s="166"/>
      <c r="Y1121" s="166"/>
      <c r="Z1121" s="166"/>
      <c r="AA1121" s="166"/>
      <c r="AB1121" s="166"/>
      <c r="AC1121" s="166"/>
      <c r="AD1121" s="166"/>
      <c r="AE1121" s="166"/>
      <c r="AF1121" s="166"/>
      <c r="AG1121" s="166"/>
      <c r="AH1121" s="166"/>
      <c r="AI1121" s="166"/>
    </row>
    <row r="1122" spans="1:35" ht="15.750000" customHeight="1">
      <c r="B1122" s="88"/>
      <c r="I1122" s="220"/>
      <c r="J1122" s="65"/>
      <c r="K1122" s="190"/>
      <c r="L1122" s="252"/>
      <c r="M1122" s="231"/>
      <c r="P1122" s="164"/>
      <c r="Q1122" s="162"/>
      <c r="R1122" s="65"/>
      <c r="S1122" s="65"/>
      <c r="T1122" s="65"/>
      <c r="U1122" s="65"/>
      <c r="V1122" s="65"/>
      <c r="W1122" s="166"/>
      <c r="X1122" s="166"/>
      <c r="Y1122" s="166"/>
      <c r="Z1122" s="166"/>
      <c r="AA1122" s="166"/>
      <c r="AB1122" s="166"/>
      <c r="AC1122" s="166"/>
      <c r="AD1122" s="166"/>
      <c r="AE1122" s="166"/>
      <c r="AF1122" s="166"/>
      <c r="AG1122" s="166"/>
      <c r="AH1122" s="166"/>
      <c r="AI1122" s="166"/>
    </row>
    <row r="1123" spans="1:35" ht="15.750000" customHeight="1">
      <c r="A1123" s="156"/>
      <c r="B1123" s="88"/>
      <c r="C1123" s="241"/>
      <c r="D1123" s="177"/>
      <c r="E1123" s="158"/>
      <c r="F1123" s="158"/>
      <c r="G1123" s="159"/>
      <c r="H1123" s="160"/>
      <c r="I1123" s="162"/>
      <c r="J1123" s="65"/>
      <c r="K1123" s="162"/>
      <c r="L1123" s="65"/>
      <c r="M1123" s="162"/>
      <c r="N1123" s="162"/>
      <c r="O1123" s="163"/>
      <c r="P1123" s="167"/>
      <c r="Q1123" s="175"/>
      <c r="R1123" s="181"/>
      <c r="S1123" s="13"/>
      <c r="T1123" s="65"/>
      <c r="U1123" s="65"/>
      <c r="V1123" s="175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</row>
    <row r="1124" spans="1:35" ht="15.750000" customHeight="1">
      <c r="B1124" s="183"/>
      <c r="I1124" s="65"/>
      <c r="J1124" s="65"/>
      <c r="K1124" s="65"/>
      <c r="L1124" s="65"/>
      <c r="M1124" s="65"/>
      <c r="P1124" s="164"/>
      <c r="Q1124" s="65"/>
      <c r="R1124" s="65"/>
      <c r="S1124" s="65"/>
      <c r="T1124" s="65"/>
      <c r="U1124" s="65"/>
      <c r="V1124" s="65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</row>
    <row r="1125" spans="1:35" ht="15.750000" customHeight="1">
      <c r="B1125" s="183"/>
      <c r="I1125" s="65"/>
      <c r="J1125" s="65"/>
      <c r="K1125" s="65"/>
      <c r="L1125" s="65"/>
      <c r="M1125" s="65"/>
      <c r="P1125" s="167"/>
      <c r="Q1125" s="175"/>
      <c r="R1125" s="175"/>
      <c r="S1125" s="65"/>
      <c r="T1125" s="65"/>
      <c r="U1125" s="65"/>
      <c r="V1125" s="175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</row>
    <row r="1126" spans="1:35" ht="15.750000" customHeight="1">
      <c r="B1126" s="183"/>
      <c r="I1126" s="65"/>
      <c r="J1126" s="65"/>
      <c r="K1126" s="65"/>
      <c r="L1126" s="65"/>
      <c r="M1126" s="65"/>
      <c r="P1126" s="164"/>
      <c r="Q1126" s="65"/>
      <c r="R1126" s="65"/>
      <c r="S1126" s="65"/>
      <c r="T1126" s="65"/>
      <c r="U1126" s="65"/>
      <c r="V1126" s="65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</row>
    <row r="1127" spans="1:35" ht="15.750000" customHeight="1">
      <c r="B1127" s="183"/>
      <c r="I1127" s="169"/>
      <c r="J1127" s="65"/>
      <c r="K1127" s="65"/>
      <c r="L1127" s="65"/>
      <c r="M1127" s="65"/>
      <c r="P1127" s="167"/>
      <c r="Q1127" s="175"/>
      <c r="R1127" s="175"/>
      <c r="S1127" s="65"/>
      <c r="T1127" s="65"/>
      <c r="U1127" s="65"/>
      <c r="V1127" s="175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</row>
    <row r="1128" spans="1:35" ht="15.750000" customHeight="1">
      <c r="A1128" s="156"/>
      <c r="B1128" s="88"/>
      <c r="C1128" s="240"/>
      <c r="D1128" s="157"/>
      <c r="E1128" s="158"/>
      <c r="F1128" s="158"/>
      <c r="G1128" s="159"/>
      <c r="H1128" s="160"/>
      <c r="I1128" s="162"/>
      <c r="J1128" s="65"/>
      <c r="K1128" s="162"/>
      <c r="L1128" s="188"/>
      <c r="M1128" s="162"/>
      <c r="N1128" s="162"/>
      <c r="O1128" s="163"/>
      <c r="P1128" s="164"/>
      <c r="Q1128" s="162"/>
      <c r="R1128" s="188"/>
      <c r="S1128" s="13"/>
      <c r="T1128" s="65"/>
      <c r="U1128" s="65"/>
      <c r="V1128" s="65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</row>
    <row r="1129" spans="1:35" ht="15.750000" customHeight="1">
      <c r="B1129" s="88"/>
      <c r="I1129" s="162"/>
      <c r="J1129" s="65"/>
      <c r="K1129" s="162"/>
      <c r="L1129" s="188"/>
      <c r="M1129" s="162"/>
      <c r="P1129" s="167"/>
      <c r="Q1129" s="175"/>
      <c r="R1129" s="175"/>
      <c r="S1129" s="65"/>
      <c r="T1129" s="65"/>
      <c r="U1129" s="65"/>
      <c r="V1129" s="175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</row>
    <row r="1130" spans="1:35" ht="15.750000" customHeight="1">
      <c r="B1130" s="88"/>
      <c r="I1130" s="162"/>
      <c r="J1130" s="65"/>
      <c r="K1130" s="162"/>
      <c r="L1130" s="188"/>
      <c r="M1130" s="162"/>
      <c r="P1130" s="164"/>
      <c r="Q1130" s="65"/>
      <c r="R1130" s="65"/>
      <c r="S1130" s="65"/>
      <c r="T1130" s="65"/>
      <c r="U1130" s="65"/>
      <c r="V1130" s="65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</row>
    <row r="1131" spans="1:35" ht="15.750000" customHeight="1">
      <c r="B1131" s="88"/>
      <c r="I1131" s="162"/>
      <c r="J1131" s="65"/>
      <c r="K1131" s="162"/>
      <c r="L1131" s="65"/>
      <c r="M1131" s="162"/>
      <c r="P1131" s="167"/>
      <c r="Q1131" s="238"/>
      <c r="R1131" s="175"/>
      <c r="S1131" s="65"/>
      <c r="T1131" s="65"/>
      <c r="U1131" s="65"/>
      <c r="V1131" s="175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</row>
    <row r="1132" spans="1:35" ht="15.750000" customHeight="1">
      <c r="B1132" s="88"/>
      <c r="I1132" s="220"/>
      <c r="J1132" s="65"/>
      <c r="K1132" s="190"/>
      <c r="L1132" s="65"/>
      <c r="M1132" s="162"/>
      <c r="P1132" s="164"/>
      <c r="Q1132" s="162"/>
      <c r="R1132" s="65"/>
      <c r="S1132" s="65"/>
      <c r="T1132" s="65"/>
      <c r="U1132" s="65"/>
      <c r="V1132" s="65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</row>
    <row r="1133" spans="1:35" ht="15.750000" customHeight="1">
      <c r="A1133" s="156"/>
      <c r="B1133" s="88"/>
      <c r="C1133" s="241"/>
      <c r="D1133" s="177"/>
      <c r="E1133" s="158"/>
      <c r="F1133" s="158"/>
      <c r="G1133" s="159"/>
      <c r="H1133" s="160"/>
      <c r="I1133" s="162"/>
      <c r="J1133" s="65"/>
      <c r="K1133" s="162"/>
      <c r="L1133" s="188"/>
      <c r="M1133" s="162"/>
      <c r="N1133" s="162"/>
      <c r="O1133" s="163"/>
      <c r="P1133" s="167"/>
      <c r="Q1133" s="176"/>
      <c r="R1133" s="181"/>
      <c r="S1133" s="13"/>
      <c r="T1133" s="65"/>
      <c r="U1133" s="65"/>
      <c r="V1133" s="175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</row>
    <row r="1134" spans="1:35" ht="15.750000" customHeight="1">
      <c r="B1134" s="88"/>
      <c r="I1134" s="162"/>
      <c r="J1134" s="65"/>
      <c r="K1134" s="162"/>
      <c r="L1134" s="188"/>
      <c r="M1134" s="162"/>
      <c r="P1134" s="164"/>
      <c r="Q1134" s="65"/>
      <c r="R1134" s="65"/>
      <c r="S1134" s="65"/>
      <c r="T1134" s="65"/>
      <c r="U1134" s="65"/>
      <c r="V1134" s="65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</row>
    <row r="1135" spans="1:35" ht="15.750000" customHeight="1">
      <c r="B1135" s="88"/>
      <c r="I1135" s="162"/>
      <c r="J1135" s="65"/>
      <c r="K1135" s="162"/>
      <c r="L1135" s="188"/>
      <c r="M1135" s="162"/>
      <c r="P1135" s="167"/>
      <c r="Q1135" s="175"/>
      <c r="R1135" s="175"/>
      <c r="S1135" s="65"/>
      <c r="T1135" s="65"/>
      <c r="U1135" s="65"/>
      <c r="V1135" s="175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</row>
    <row r="1136" spans="1:35" ht="15.750000" customHeight="1">
      <c r="B1136" s="88"/>
      <c r="I1136" s="162"/>
      <c r="J1136" s="65"/>
      <c r="K1136" s="162"/>
      <c r="L1136" s="65"/>
      <c r="M1136" s="162"/>
      <c r="P1136" s="164"/>
      <c r="Q1136" s="216"/>
      <c r="R1136" s="65"/>
      <c r="S1136" s="65"/>
      <c r="T1136" s="65"/>
      <c r="U1136" s="65"/>
      <c r="V1136" s="65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</row>
    <row r="1137" spans="1:35" ht="15.750000" customHeight="1">
      <c r="B1137" s="88"/>
      <c r="I1137" s="220"/>
      <c r="J1137" s="65"/>
      <c r="K1137" s="190"/>
      <c r="L1137" s="65"/>
      <c r="M1137" s="162"/>
      <c r="P1137" s="167"/>
      <c r="Q1137" s="162"/>
      <c r="R1137" s="175"/>
      <c r="S1137" s="65"/>
      <c r="T1137" s="65"/>
      <c r="U1137" s="65"/>
      <c r="V1137" s="175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</row>
    <row r="1138" spans="1:35" ht="15.750000" customHeight="1">
      <c r="A1138" s="156"/>
      <c r="B1138" s="88"/>
      <c r="C1138" s="240"/>
      <c r="D1138" s="157"/>
      <c r="E1138" s="158"/>
      <c r="F1138" s="158"/>
      <c r="G1138" s="159"/>
      <c r="H1138" s="160"/>
      <c r="I1138" s="162"/>
      <c r="J1138" s="65"/>
      <c r="K1138" s="162"/>
      <c r="L1138" s="188"/>
      <c r="M1138" s="162"/>
      <c r="N1138" s="162"/>
      <c r="O1138" s="163"/>
      <c r="P1138" s="164"/>
      <c r="Q1138" s="65"/>
      <c r="R1138" s="188"/>
      <c r="S1138" s="13"/>
      <c r="T1138" s="65"/>
      <c r="U1138" s="65"/>
      <c r="V1138" s="65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</row>
    <row r="1139" spans="1:35" ht="15.750000" customHeight="1">
      <c r="B1139" s="88"/>
      <c r="I1139" s="162"/>
      <c r="J1139" s="65"/>
      <c r="K1139" s="162"/>
      <c r="L1139" s="188"/>
      <c r="M1139" s="162"/>
      <c r="P1139" s="167"/>
      <c r="Q1139" s="175"/>
      <c r="R1139" s="175"/>
      <c r="S1139" s="65"/>
      <c r="T1139" s="65"/>
      <c r="U1139" s="65"/>
      <c r="V1139" s="175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</row>
    <row r="1140" spans="1:35" ht="15.750000" customHeight="1">
      <c r="B1140" s="88"/>
      <c r="I1140" s="162"/>
      <c r="J1140" s="65"/>
      <c r="K1140" s="162"/>
      <c r="L1140" s="188"/>
      <c r="M1140" s="162"/>
      <c r="P1140" s="164"/>
      <c r="Q1140" s="65"/>
      <c r="R1140" s="65"/>
      <c r="S1140" s="65"/>
      <c r="T1140" s="65"/>
      <c r="U1140" s="65"/>
      <c r="V1140" s="65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</row>
    <row r="1141" spans="1:35" ht="15.750000" customHeight="1">
      <c r="B1141" s="88"/>
      <c r="I1141" s="162"/>
      <c r="J1141" s="65"/>
      <c r="K1141" s="162"/>
      <c r="L1141" s="65"/>
      <c r="M1141" s="162"/>
      <c r="P1141" s="167"/>
      <c r="Q1141" s="238"/>
      <c r="R1141" s="175"/>
      <c r="S1141" s="65"/>
      <c r="T1141" s="65"/>
      <c r="U1141" s="65"/>
      <c r="V1141" s="175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</row>
    <row r="1142" spans="1:35" ht="15.750000" customHeight="1">
      <c r="B1142" s="88"/>
      <c r="I1142" s="220"/>
      <c r="J1142" s="65"/>
      <c r="K1142" s="190"/>
      <c r="L1142" s="65"/>
      <c r="M1142" s="162"/>
      <c r="P1142" s="164"/>
      <c r="Q1142" s="162"/>
      <c r="R1142" s="65"/>
      <c r="S1142" s="65"/>
      <c r="T1142" s="65"/>
      <c r="U1142" s="65"/>
      <c r="V1142" s="65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</row>
    <row r="1143" spans="1:35" ht="15.750000" customHeight="1">
      <c r="A1143" s="156"/>
      <c r="B1143" s="88"/>
      <c r="C1143" s="241"/>
      <c r="D1143" s="177"/>
      <c r="E1143" s="158"/>
      <c r="F1143" s="158"/>
      <c r="G1143" s="159"/>
      <c r="H1143" s="160"/>
      <c r="I1143" s="162"/>
      <c r="J1143" s="65"/>
      <c r="K1143" s="162"/>
      <c r="L1143" s="188"/>
      <c r="M1143" s="162"/>
      <c r="N1143" s="162"/>
      <c r="O1143" s="163"/>
      <c r="P1143" s="167"/>
      <c r="Q1143" s="175"/>
      <c r="R1143" s="181"/>
      <c r="S1143" s="13"/>
      <c r="T1143" s="65"/>
      <c r="U1143" s="65"/>
      <c r="V1143" s="175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</row>
    <row r="1144" spans="1:35" ht="15.750000" customHeight="1">
      <c r="B1144" s="88"/>
      <c r="I1144" s="162"/>
      <c r="J1144" s="65"/>
      <c r="K1144" s="162"/>
      <c r="L1144" s="188"/>
      <c r="M1144" s="162"/>
      <c r="P1144" s="164"/>
      <c r="Q1144" s="65"/>
      <c r="R1144" s="65"/>
      <c r="S1144" s="65"/>
      <c r="T1144" s="65"/>
      <c r="U1144" s="65"/>
      <c r="V1144" s="65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</row>
    <row r="1145" spans="1:35" ht="15.750000" customHeight="1">
      <c r="B1145" s="88"/>
      <c r="I1145" s="162"/>
      <c r="J1145" s="65"/>
      <c r="K1145" s="162"/>
      <c r="L1145" s="188"/>
      <c r="M1145" s="162"/>
      <c r="P1145" s="167"/>
      <c r="Q1145" s="175"/>
      <c r="R1145" s="175"/>
      <c r="S1145" s="65"/>
      <c r="T1145" s="65"/>
      <c r="U1145" s="65"/>
      <c r="V1145" s="175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</row>
    <row r="1146" spans="1:35" ht="15.750000" customHeight="1">
      <c r="B1146" s="88"/>
      <c r="I1146" s="162"/>
      <c r="J1146" s="65"/>
      <c r="K1146" s="162"/>
      <c r="L1146" s="65"/>
      <c r="M1146" s="162"/>
      <c r="P1146" s="164"/>
      <c r="Q1146" s="216"/>
      <c r="R1146" s="65"/>
      <c r="S1146" s="65"/>
      <c r="T1146" s="65"/>
      <c r="U1146" s="65"/>
      <c r="V1146" s="65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</row>
    <row r="1147" spans="1:35" ht="15.750000" customHeight="1">
      <c r="B1147" s="88"/>
      <c r="I1147" s="220"/>
      <c r="J1147" s="65"/>
      <c r="K1147" s="190"/>
      <c r="L1147" s="65"/>
      <c r="M1147" s="162"/>
      <c r="P1147" s="167"/>
      <c r="Q1147" s="162"/>
      <c r="R1147" s="175"/>
      <c r="S1147" s="65"/>
      <c r="T1147" s="65"/>
      <c r="U1147" s="65"/>
      <c r="V1147" s="175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</row>
    <row r="1148" spans="1:35" ht="15.750000" customHeight="1">
      <c r="A1148" s="156"/>
      <c r="B1148" s="88"/>
      <c r="C1148" s="240"/>
      <c r="D1148" s="157"/>
      <c r="E1148" s="158"/>
      <c r="F1148" s="158"/>
      <c r="G1148" s="159"/>
      <c r="H1148" s="160"/>
      <c r="I1148" s="162"/>
      <c r="J1148" s="65"/>
      <c r="K1148" s="162"/>
      <c r="L1148" s="188"/>
      <c r="M1148" s="162"/>
      <c r="N1148" s="162"/>
      <c r="O1148" s="163"/>
      <c r="P1148" s="164"/>
      <c r="Q1148" s="65"/>
      <c r="R1148" s="188"/>
      <c r="S1148" s="13"/>
      <c r="T1148" s="65"/>
      <c r="U1148" s="65"/>
      <c r="V1148" s="65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</row>
    <row r="1149" spans="1:35" ht="15.750000" customHeight="1">
      <c r="B1149" s="88"/>
      <c r="I1149" s="162"/>
      <c r="J1149" s="65"/>
      <c r="K1149" s="162"/>
      <c r="L1149" s="188"/>
      <c r="M1149" s="162"/>
      <c r="P1149" s="167"/>
      <c r="Q1149" s="175"/>
      <c r="R1149" s="175"/>
      <c r="S1149" s="65"/>
      <c r="T1149" s="65"/>
      <c r="U1149" s="65"/>
      <c r="V1149" s="175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</row>
    <row r="1150" spans="1:35" ht="15.750000" customHeight="1">
      <c r="B1150" s="88"/>
      <c r="I1150" s="162"/>
      <c r="J1150" s="65"/>
      <c r="K1150" s="162"/>
      <c r="L1150" s="188"/>
      <c r="M1150" s="162"/>
      <c r="P1150" s="164"/>
      <c r="Q1150" s="65"/>
      <c r="R1150" s="65"/>
      <c r="S1150" s="65"/>
      <c r="T1150" s="65"/>
      <c r="U1150" s="65"/>
      <c r="V1150" s="65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</row>
    <row r="1151" spans="1:35" ht="15.750000" customHeight="1">
      <c r="B1151" s="88"/>
      <c r="I1151" s="162"/>
      <c r="J1151" s="65"/>
      <c r="K1151" s="162"/>
      <c r="L1151" s="65"/>
      <c r="M1151" s="162"/>
      <c r="P1151" s="167"/>
      <c r="Q1151" s="238"/>
      <c r="R1151" s="175"/>
      <c r="S1151" s="65"/>
      <c r="T1151" s="65"/>
      <c r="U1151" s="65"/>
      <c r="V1151" s="175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</row>
    <row r="1152" spans="1:35" ht="15.750000" customHeight="1">
      <c r="B1152" s="88"/>
      <c r="I1152" s="220"/>
      <c r="J1152" s="65"/>
      <c r="K1152" s="190"/>
      <c r="L1152" s="65"/>
      <c r="M1152" s="162"/>
      <c r="P1152" s="164"/>
      <c r="Q1152" s="162"/>
      <c r="R1152" s="65"/>
      <c r="S1152" s="65"/>
      <c r="T1152" s="65"/>
      <c r="U1152" s="65"/>
      <c r="V1152" s="65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</row>
    <row r="1153" spans="1:35" ht="15.750000" customHeight="1">
      <c r="A1153" s="156"/>
      <c r="B1153" s="88"/>
      <c r="C1153" s="241"/>
      <c r="D1153" s="177"/>
      <c r="E1153" s="158"/>
      <c r="F1153" s="158"/>
      <c r="G1153" s="159"/>
      <c r="H1153" s="160"/>
      <c r="I1153" s="162"/>
      <c r="J1153" s="65"/>
      <c r="K1153" s="162"/>
      <c r="L1153" s="188"/>
      <c r="M1153" s="162"/>
      <c r="N1153" s="162"/>
      <c r="O1153" s="163"/>
      <c r="P1153" s="167"/>
      <c r="Q1153" s="175"/>
      <c r="R1153" s="181"/>
      <c r="S1153" s="13"/>
      <c r="T1153" s="65"/>
      <c r="U1153" s="65"/>
      <c r="V1153" s="175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</row>
    <row r="1154" spans="1:35" ht="15.750000" customHeight="1">
      <c r="B1154" s="88"/>
      <c r="I1154" s="162"/>
      <c r="J1154" s="65"/>
      <c r="K1154" s="162"/>
      <c r="L1154" s="188"/>
      <c r="M1154" s="162"/>
      <c r="P1154" s="164"/>
      <c r="Q1154" s="65"/>
      <c r="R1154" s="65"/>
      <c r="S1154" s="65"/>
      <c r="T1154" s="65"/>
      <c r="U1154" s="65"/>
      <c r="V1154" s="65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</row>
    <row r="1155" spans="1:35" ht="15.750000" customHeight="1">
      <c r="B1155" s="88"/>
      <c r="I1155" s="162"/>
      <c r="J1155" s="65"/>
      <c r="K1155" s="162"/>
      <c r="L1155" s="188"/>
      <c r="M1155" s="162"/>
      <c r="P1155" s="167"/>
      <c r="Q1155" s="175"/>
      <c r="R1155" s="175"/>
      <c r="S1155" s="65"/>
      <c r="T1155" s="65"/>
      <c r="U1155" s="65"/>
      <c r="V1155" s="175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</row>
    <row r="1156" spans="1:35" ht="15.750000" customHeight="1">
      <c r="B1156" s="88"/>
      <c r="I1156" s="162"/>
      <c r="J1156" s="65"/>
      <c r="K1156" s="162"/>
      <c r="L1156" s="65"/>
      <c r="M1156" s="162"/>
      <c r="P1156" s="164"/>
      <c r="Q1156" s="216"/>
      <c r="R1156" s="65"/>
      <c r="S1156" s="65"/>
      <c r="T1156" s="65"/>
      <c r="U1156" s="65"/>
      <c r="V1156" s="65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</row>
    <row r="1157" spans="1:35" ht="15.750000" customHeight="1">
      <c r="B1157" s="88"/>
      <c r="I1157" s="220"/>
      <c r="J1157" s="65"/>
      <c r="K1157" s="190"/>
      <c r="L1157" s="65"/>
      <c r="M1157" s="162"/>
      <c r="P1157" s="167"/>
      <c r="Q1157" s="162"/>
      <c r="R1157" s="175"/>
      <c r="S1157" s="65"/>
      <c r="T1157" s="65"/>
      <c r="U1157" s="65"/>
      <c r="V1157" s="175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</row>
    <row r="1158" spans="1:35" ht="15.750000" customHeight="1">
      <c r="A1158" s="156"/>
      <c r="B1158" s="170"/>
      <c r="C1158" s="240"/>
      <c r="D1158" s="240"/>
      <c r="E1158" s="158"/>
      <c r="F1158" s="158"/>
      <c r="G1158" s="159"/>
      <c r="H1158" s="160"/>
      <c r="I1158" s="269"/>
      <c r="J1158" s="65"/>
      <c r="K1158" s="258"/>
      <c r="L1158" s="188"/>
      <c r="M1158" s="162"/>
      <c r="N1158" s="162"/>
      <c r="O1158" s="163"/>
      <c r="P1158" s="190"/>
      <c r="Q1158" s="165"/>
      <c r="R1158" s="65"/>
      <c r="S1158" s="13"/>
      <c r="T1158" s="252"/>
      <c r="U1158" s="13"/>
      <c r="V1158" s="165"/>
      <c r="W1158" s="166"/>
      <c r="X1158" s="166"/>
      <c r="Y1158" s="166"/>
      <c r="Z1158" s="166"/>
      <c r="AA1158" s="166"/>
      <c r="AB1158" s="166"/>
      <c r="AC1158" s="166"/>
      <c r="AD1158" s="166"/>
      <c r="AE1158" s="166"/>
      <c r="AF1158" s="166"/>
      <c r="AG1158" s="166"/>
      <c r="AH1158" s="166"/>
      <c r="AI1158" s="166"/>
    </row>
    <row r="1159" spans="1:35" ht="15.750000" customHeight="1">
      <c r="B1159" s="170"/>
      <c r="I1159" s="267"/>
      <c r="J1159" s="65"/>
      <c r="K1159" s="258"/>
      <c r="L1159" s="65"/>
      <c r="M1159" s="162"/>
      <c r="P1159" s="164"/>
      <c r="Q1159" s="168"/>
      <c r="R1159" s="65"/>
      <c r="S1159" s="65"/>
      <c r="T1159" s="253"/>
      <c r="U1159" s="13"/>
      <c r="V1159" s="168"/>
      <c r="W1159" s="166"/>
      <c r="X1159" s="166"/>
      <c r="Y1159" s="166"/>
      <c r="Z1159" s="166"/>
      <c r="AA1159" s="166"/>
      <c r="AB1159" s="166"/>
      <c r="AC1159" s="166"/>
      <c r="AD1159" s="166"/>
      <c r="AE1159" s="166"/>
      <c r="AF1159" s="166"/>
      <c r="AG1159" s="166"/>
      <c r="AH1159" s="166"/>
      <c r="AI1159" s="166"/>
    </row>
    <row r="1160" spans="1:35" ht="15.750000" customHeight="1">
      <c r="B1160" s="170"/>
      <c r="I1160" s="267"/>
      <c r="J1160" s="65"/>
      <c r="K1160" s="258"/>
      <c r="L1160" s="65"/>
      <c r="M1160" s="162"/>
      <c r="P1160" s="164"/>
      <c r="Q1160" s="165"/>
      <c r="R1160" s="65"/>
      <c r="S1160" s="65"/>
      <c r="T1160" s="65"/>
      <c r="U1160" s="13"/>
      <c r="V1160" s="165"/>
      <c r="W1160" s="166"/>
      <c r="X1160" s="166"/>
      <c r="Y1160" s="166"/>
      <c r="Z1160" s="166"/>
      <c r="AA1160" s="166"/>
      <c r="AB1160" s="166"/>
      <c r="AC1160" s="166"/>
      <c r="AD1160" s="166"/>
      <c r="AE1160" s="166"/>
      <c r="AF1160" s="166"/>
      <c r="AG1160" s="166"/>
      <c r="AH1160" s="166"/>
      <c r="AI1160" s="166"/>
    </row>
    <row r="1161" spans="1:35" ht="15.750000" customHeight="1">
      <c r="B1161" s="170"/>
      <c r="I1161" s="267"/>
      <c r="J1161" s="65"/>
      <c r="K1161" s="258"/>
      <c r="L1161" s="65"/>
      <c r="M1161" s="162"/>
      <c r="P1161" s="164"/>
      <c r="Q1161" s="238"/>
      <c r="R1161" s="65"/>
      <c r="S1161" s="65"/>
      <c r="T1161" s="65"/>
      <c r="U1161" s="13"/>
      <c r="V1161" s="168"/>
      <c r="W1161" s="166"/>
      <c r="X1161" s="166"/>
      <c r="Y1161" s="166"/>
      <c r="Z1161" s="166"/>
      <c r="AA1161" s="166"/>
      <c r="AB1161" s="166"/>
      <c r="AC1161" s="166"/>
      <c r="AD1161" s="166"/>
      <c r="AE1161" s="166"/>
      <c r="AF1161" s="166"/>
      <c r="AG1161" s="166"/>
      <c r="AH1161" s="166"/>
      <c r="AI1161" s="166"/>
    </row>
    <row r="1162" spans="1:35" ht="15.750000" customHeight="1">
      <c r="B1162" s="170"/>
      <c r="I1162" s="268"/>
      <c r="J1162" s="65"/>
      <c r="K1162" s="256"/>
      <c r="L1162" s="65"/>
      <c r="M1162" s="162"/>
      <c r="P1162" s="164"/>
      <c r="Q1162" s="162"/>
      <c r="R1162" s="65"/>
      <c r="S1162" s="65"/>
      <c r="T1162" s="65"/>
      <c r="U1162" s="13"/>
      <c r="V1162" s="165"/>
      <c r="W1162" s="166"/>
      <c r="X1162" s="166"/>
      <c r="Y1162" s="166"/>
      <c r="Z1162" s="166"/>
      <c r="AA1162" s="166"/>
      <c r="AB1162" s="166"/>
      <c r="AC1162" s="166"/>
      <c r="AD1162" s="166"/>
      <c r="AE1162" s="166"/>
      <c r="AF1162" s="166"/>
      <c r="AG1162" s="166"/>
      <c r="AH1162" s="166"/>
      <c r="AI1162" s="166"/>
    </row>
    <row r="1163" spans="1:35" ht="15.750000" customHeight="1">
      <c r="A1163" s="156"/>
      <c r="B1163" s="170"/>
      <c r="C1163" s="241"/>
      <c r="D1163" s="241"/>
      <c r="E1163" s="158"/>
      <c r="F1163" s="158"/>
      <c r="G1163" s="159"/>
      <c r="H1163" s="160"/>
      <c r="I1163" s="267"/>
      <c r="J1163" s="65"/>
      <c r="K1163" s="258"/>
      <c r="L1163" s="188"/>
      <c r="M1163" s="162"/>
      <c r="N1163" s="162"/>
      <c r="O1163" s="163"/>
      <c r="P1163" s="190"/>
      <c r="Q1163" s="168"/>
      <c r="R1163" s="65"/>
      <c r="S1163" s="13"/>
      <c r="T1163" s="252"/>
      <c r="U1163" s="13"/>
      <c r="V1163" s="168"/>
      <c r="W1163" s="166"/>
      <c r="X1163" s="166"/>
      <c r="Y1163" s="166"/>
      <c r="Z1163" s="166"/>
      <c r="AA1163" s="166"/>
      <c r="AB1163" s="166"/>
      <c r="AC1163" s="166"/>
      <c r="AD1163" s="166"/>
      <c r="AE1163" s="166"/>
      <c r="AF1163" s="166"/>
      <c r="AG1163" s="166"/>
      <c r="AH1163" s="166"/>
      <c r="AI1163" s="166"/>
    </row>
    <row r="1164" spans="1:35" ht="15.750000" customHeight="1">
      <c r="B1164" s="170"/>
      <c r="I1164" s="267"/>
      <c r="J1164" s="65"/>
      <c r="K1164" s="258"/>
      <c r="L1164" s="65"/>
      <c r="M1164" s="162"/>
      <c r="P1164" s="164"/>
      <c r="Q1164" s="165"/>
      <c r="R1164" s="65"/>
      <c r="S1164" s="65"/>
      <c r="T1164" s="253"/>
      <c r="U1164" s="13"/>
      <c r="V1164" s="165"/>
      <c r="W1164" s="166"/>
      <c r="X1164" s="166"/>
      <c r="Y1164" s="166"/>
      <c r="Z1164" s="166"/>
      <c r="AA1164" s="166"/>
      <c r="AB1164" s="166"/>
      <c r="AC1164" s="166"/>
      <c r="AD1164" s="166"/>
      <c r="AE1164" s="166"/>
      <c r="AF1164" s="166"/>
      <c r="AG1164" s="166"/>
      <c r="AH1164" s="166"/>
      <c r="AI1164" s="166"/>
    </row>
    <row r="1165" spans="1:35" ht="15.750000" customHeight="1">
      <c r="B1165" s="170"/>
      <c r="I1165" s="267"/>
      <c r="J1165" s="65"/>
      <c r="K1165" s="258"/>
      <c r="L1165" s="65"/>
      <c r="M1165" s="162"/>
      <c r="P1165" s="190"/>
      <c r="Q1165" s="168"/>
      <c r="R1165" s="65"/>
      <c r="S1165" s="65"/>
      <c r="T1165" s="65"/>
      <c r="U1165" s="13"/>
      <c r="V1165" s="168"/>
      <c r="W1165" s="166"/>
      <c r="X1165" s="166"/>
      <c r="Y1165" s="166"/>
      <c r="Z1165" s="166"/>
      <c r="AA1165" s="166"/>
      <c r="AB1165" s="166"/>
      <c r="AC1165" s="166"/>
      <c r="AD1165" s="166"/>
      <c r="AE1165" s="166"/>
      <c r="AF1165" s="166"/>
      <c r="AG1165" s="166"/>
      <c r="AH1165" s="166"/>
      <c r="AI1165" s="166"/>
    </row>
    <row r="1166" spans="1:35" ht="15.750000" customHeight="1">
      <c r="B1166" s="170"/>
      <c r="I1166" s="267"/>
      <c r="J1166" s="65"/>
      <c r="K1166" s="258"/>
      <c r="L1166" s="65"/>
      <c r="M1166" s="162"/>
      <c r="P1166" s="164"/>
      <c r="Q1166" s="216"/>
      <c r="R1166" s="65"/>
      <c r="S1166" s="65"/>
      <c r="T1166" s="65"/>
      <c r="U1166" s="13"/>
      <c r="V1166" s="165"/>
      <c r="W1166" s="166"/>
      <c r="X1166" s="166"/>
      <c r="Y1166" s="166"/>
      <c r="Z1166" s="166"/>
      <c r="AA1166" s="166"/>
      <c r="AB1166" s="166"/>
      <c r="AC1166" s="166"/>
      <c r="AD1166" s="166"/>
      <c r="AE1166" s="166"/>
      <c r="AF1166" s="166"/>
      <c r="AG1166" s="166"/>
      <c r="AH1166" s="166"/>
      <c r="AI1166" s="166"/>
    </row>
    <row r="1167" spans="1:35" ht="15.750000" customHeight="1">
      <c r="B1167" s="170"/>
      <c r="I1167" s="268"/>
      <c r="J1167" s="65"/>
      <c r="K1167" s="190"/>
      <c r="L1167" s="65"/>
      <c r="M1167" s="162"/>
      <c r="P1167" s="164"/>
      <c r="Q1167" s="176"/>
      <c r="R1167" s="65"/>
      <c r="S1167" s="65"/>
      <c r="T1167" s="65"/>
      <c r="U1167" s="13"/>
      <c r="V1167" s="168"/>
      <c r="W1167" s="166"/>
      <c r="X1167" s="166"/>
      <c r="Y1167" s="166"/>
      <c r="Z1167" s="166"/>
      <c r="AA1167" s="166"/>
      <c r="AB1167" s="166"/>
      <c r="AC1167" s="166"/>
      <c r="AD1167" s="166"/>
      <c r="AE1167" s="166"/>
      <c r="AF1167" s="166"/>
      <c r="AG1167" s="166"/>
      <c r="AH1167" s="166"/>
      <c r="AI1167" s="166"/>
    </row>
    <row r="1168" spans="1:35" ht="15.750000" customHeight="1">
      <c r="A1168" s="156"/>
      <c r="B1168" s="170"/>
      <c r="C1168" s="240"/>
      <c r="D1168" s="240"/>
      <c r="E1168" s="158"/>
      <c r="F1168" s="158"/>
      <c r="G1168" s="159"/>
      <c r="H1168" s="160"/>
      <c r="I1168" s="267"/>
      <c r="J1168" s="65"/>
      <c r="K1168" s="267"/>
      <c r="L1168" s="188"/>
      <c r="M1168" s="162"/>
      <c r="N1168" s="162"/>
      <c r="O1168" s="163"/>
      <c r="P1168" s="164"/>
      <c r="Q1168" s="165"/>
      <c r="R1168" s="65"/>
      <c r="S1168" s="13"/>
      <c r="T1168" s="252"/>
      <c r="U1168" s="13"/>
      <c r="V1168" s="165"/>
      <c r="W1168" s="166"/>
      <c r="X1168" s="166"/>
      <c r="Y1168" s="166"/>
      <c r="Z1168" s="166"/>
      <c r="AA1168" s="166"/>
      <c r="AB1168" s="166"/>
      <c r="AC1168" s="166"/>
      <c r="AD1168" s="166"/>
      <c r="AE1168" s="166"/>
      <c r="AF1168" s="166"/>
      <c r="AG1168" s="166"/>
      <c r="AH1168" s="166"/>
      <c r="AI1168" s="166"/>
    </row>
    <row r="1169" spans="1:35" ht="15.750000" customHeight="1">
      <c r="B1169" s="170"/>
      <c r="I1169" s="267"/>
      <c r="J1169" s="65"/>
      <c r="K1169" s="267"/>
      <c r="L1169" s="188"/>
      <c r="M1169" s="162"/>
      <c r="P1169" s="167"/>
      <c r="Q1169" s="168"/>
      <c r="R1169" s="65"/>
      <c r="S1169" s="65"/>
      <c r="T1169" s="253"/>
      <c r="U1169" s="13"/>
      <c r="V1169" s="168"/>
      <c r="W1169" s="166"/>
      <c r="X1169" s="166"/>
      <c r="Y1169" s="166"/>
      <c r="Z1169" s="166"/>
      <c r="AA1169" s="166"/>
      <c r="AB1169" s="166"/>
      <c r="AC1169" s="166"/>
      <c r="AD1169" s="166"/>
      <c r="AE1169" s="166"/>
      <c r="AF1169" s="166"/>
      <c r="AG1169" s="166"/>
      <c r="AH1169" s="166"/>
      <c r="AI1169" s="166"/>
    </row>
    <row r="1170" spans="1:35" ht="15.750000" customHeight="1">
      <c r="B1170" s="170"/>
      <c r="I1170" s="267"/>
      <c r="J1170" s="65"/>
      <c r="K1170" s="267"/>
      <c r="L1170" s="188"/>
      <c r="M1170" s="162"/>
      <c r="P1170" s="164"/>
      <c r="Q1170" s="165"/>
      <c r="R1170" s="65"/>
      <c r="S1170" s="65"/>
      <c r="T1170" s="65"/>
      <c r="U1170" s="13"/>
      <c r="V1170" s="165"/>
      <c r="W1170" s="166"/>
      <c r="X1170" s="166"/>
      <c r="Y1170" s="166"/>
      <c r="Z1170" s="166"/>
      <c r="AA1170" s="166"/>
      <c r="AB1170" s="166"/>
      <c r="AC1170" s="166"/>
      <c r="AD1170" s="166"/>
      <c r="AE1170" s="166"/>
      <c r="AF1170" s="166"/>
      <c r="AG1170" s="166"/>
      <c r="AH1170" s="166"/>
      <c r="AI1170" s="166"/>
    </row>
    <row r="1171" spans="1:35" ht="15.750000" customHeight="1">
      <c r="B1171" s="170"/>
      <c r="I1171" s="267"/>
      <c r="J1171" s="65"/>
      <c r="K1171" s="267"/>
      <c r="L1171" s="65"/>
      <c r="M1171" s="162"/>
      <c r="P1171" s="167"/>
      <c r="Q1171" s="238"/>
      <c r="R1171" s="65"/>
      <c r="S1171" s="65"/>
      <c r="T1171" s="65"/>
      <c r="U1171" s="13"/>
      <c r="V1171" s="168"/>
      <c r="W1171" s="166"/>
      <c r="X1171" s="166"/>
      <c r="Y1171" s="166"/>
      <c r="Z1171" s="166"/>
      <c r="AA1171" s="166"/>
      <c r="AB1171" s="166"/>
      <c r="AC1171" s="166"/>
      <c r="AD1171" s="166"/>
      <c r="AE1171" s="166"/>
      <c r="AF1171" s="166"/>
      <c r="AG1171" s="166"/>
      <c r="AH1171" s="166"/>
      <c r="AI1171" s="166"/>
    </row>
    <row r="1172" spans="1:35" ht="15.750000" customHeight="1">
      <c r="B1172" s="170"/>
      <c r="I1172" s="268"/>
      <c r="J1172" s="65"/>
      <c r="K1172" s="190"/>
      <c r="L1172" s="65"/>
      <c r="M1172" s="162"/>
      <c r="P1172" s="164"/>
      <c r="Q1172" s="162"/>
      <c r="R1172" s="65"/>
      <c r="S1172" s="65"/>
      <c r="T1172" s="65"/>
      <c r="U1172" s="13"/>
      <c r="V1172" s="165"/>
      <c r="W1172" s="166"/>
      <c r="X1172" s="166"/>
      <c r="Y1172" s="166"/>
      <c r="Z1172" s="166"/>
      <c r="AA1172" s="166"/>
      <c r="AB1172" s="166"/>
      <c r="AC1172" s="166"/>
      <c r="AD1172" s="166"/>
      <c r="AE1172" s="166"/>
      <c r="AF1172" s="166"/>
      <c r="AG1172" s="166"/>
      <c r="AH1172" s="166"/>
      <c r="AI1172" s="166"/>
    </row>
    <row r="1173" spans="1:35" ht="15.750000" customHeight="1">
      <c r="A1173" s="156"/>
      <c r="B1173" s="170"/>
      <c r="C1173" s="241"/>
      <c r="D1173" s="241"/>
      <c r="E1173" s="158"/>
      <c r="F1173" s="158"/>
      <c r="G1173" s="159"/>
      <c r="H1173" s="160"/>
      <c r="I1173" s="267"/>
      <c r="J1173" s="65"/>
      <c r="K1173" s="162"/>
      <c r="L1173" s="188"/>
      <c r="M1173" s="257"/>
      <c r="N1173" s="162"/>
      <c r="O1173" s="163"/>
      <c r="P1173" s="167"/>
      <c r="Q1173" s="168"/>
      <c r="R1173" s="65"/>
      <c r="S1173" s="13"/>
      <c r="T1173" s="252"/>
      <c r="U1173" s="13"/>
      <c r="V1173" s="168"/>
      <c r="W1173" s="166"/>
      <c r="X1173" s="166"/>
      <c r="Y1173" s="166"/>
      <c r="Z1173" s="166"/>
      <c r="AA1173" s="166"/>
      <c r="AB1173" s="166"/>
      <c r="AC1173" s="166"/>
      <c r="AD1173" s="166"/>
      <c r="AE1173" s="166"/>
      <c r="AF1173" s="166"/>
      <c r="AG1173" s="166"/>
      <c r="AH1173" s="166"/>
      <c r="AI1173" s="166"/>
    </row>
    <row r="1174" spans="1:35" ht="15.750000" customHeight="1">
      <c r="B1174" s="170"/>
      <c r="I1174" s="267"/>
      <c r="J1174" s="65"/>
      <c r="K1174" s="162"/>
      <c r="L1174" s="65"/>
      <c r="M1174" s="162"/>
      <c r="P1174" s="164"/>
      <c r="Q1174" s="165"/>
      <c r="R1174" s="65"/>
      <c r="S1174" s="65"/>
      <c r="T1174" s="253"/>
      <c r="U1174" s="13"/>
      <c r="V1174" s="165"/>
      <c r="W1174" s="166"/>
      <c r="X1174" s="166"/>
      <c r="Y1174" s="166"/>
      <c r="Z1174" s="166"/>
      <c r="AA1174" s="166"/>
      <c r="AB1174" s="166"/>
      <c r="AC1174" s="166"/>
      <c r="AD1174" s="166"/>
      <c r="AE1174" s="166"/>
      <c r="AF1174" s="166"/>
      <c r="AG1174" s="166"/>
      <c r="AH1174" s="166"/>
      <c r="AI1174" s="166"/>
    </row>
    <row r="1175" spans="1:35" ht="15.750000" customHeight="1">
      <c r="B1175" s="170"/>
      <c r="I1175" s="267"/>
      <c r="J1175" s="65"/>
      <c r="K1175" s="162"/>
      <c r="L1175" s="65"/>
      <c r="M1175" s="162"/>
      <c r="P1175" s="167"/>
      <c r="Q1175" s="168"/>
      <c r="R1175" s="65"/>
      <c r="S1175" s="65"/>
      <c r="T1175" s="65"/>
      <c r="U1175" s="13"/>
      <c r="V1175" s="168"/>
      <c r="W1175" s="166"/>
      <c r="X1175" s="166"/>
      <c r="Y1175" s="166"/>
      <c r="Z1175" s="166"/>
      <c r="AA1175" s="166"/>
      <c r="AB1175" s="166"/>
      <c r="AC1175" s="166"/>
      <c r="AD1175" s="166"/>
      <c r="AE1175" s="166"/>
      <c r="AF1175" s="166"/>
      <c r="AG1175" s="166"/>
      <c r="AH1175" s="166"/>
      <c r="AI1175" s="166"/>
    </row>
    <row r="1176" spans="1:35" ht="15.750000" customHeight="1">
      <c r="B1176" s="170"/>
      <c r="I1176" s="267"/>
      <c r="J1176" s="65"/>
      <c r="K1176" s="162"/>
      <c r="L1176" s="65"/>
      <c r="M1176" s="162"/>
      <c r="P1176" s="164"/>
      <c r="Q1176" s="216"/>
      <c r="R1176" s="65"/>
      <c r="S1176" s="65"/>
      <c r="T1176" s="65"/>
      <c r="U1176" s="13"/>
      <c r="V1176" s="165"/>
      <c r="W1176" s="166"/>
      <c r="X1176" s="166"/>
      <c r="Y1176" s="166"/>
      <c r="Z1176" s="166"/>
      <c r="AA1176" s="166"/>
      <c r="AB1176" s="166"/>
      <c r="AC1176" s="166"/>
      <c r="AD1176" s="166"/>
      <c r="AE1176" s="166"/>
      <c r="AF1176" s="166"/>
      <c r="AG1176" s="166"/>
      <c r="AH1176" s="166"/>
      <c r="AI1176" s="166"/>
    </row>
    <row r="1177" spans="1:35" ht="15.750000" customHeight="1">
      <c r="B1177" s="170"/>
      <c r="I1177" s="268"/>
      <c r="J1177" s="65"/>
      <c r="K1177" s="190"/>
      <c r="L1177" s="65"/>
      <c r="M1177" s="162"/>
      <c r="P1177" s="167"/>
      <c r="Q1177" s="176"/>
      <c r="R1177" s="65"/>
      <c r="S1177" s="65"/>
      <c r="T1177" s="65"/>
      <c r="U1177" s="13"/>
      <c r="V1177" s="168"/>
      <c r="W1177" s="166"/>
      <c r="X1177" s="166"/>
      <c r="Y1177" s="166"/>
      <c r="Z1177" s="166"/>
      <c r="AA1177" s="166"/>
      <c r="AB1177" s="166"/>
      <c r="AC1177" s="166"/>
      <c r="AD1177" s="166"/>
      <c r="AE1177" s="166"/>
      <c r="AF1177" s="166"/>
      <c r="AG1177" s="166"/>
      <c r="AH1177" s="166"/>
      <c r="AI1177" s="166"/>
    </row>
    <row r="1178" spans="1:35" ht="15.750000" customHeight="1">
      <c r="A1178" s="156"/>
      <c r="B1178" s="170"/>
      <c r="C1178" s="240"/>
      <c r="D1178" s="240"/>
      <c r="E1178" s="158"/>
      <c r="F1178" s="158"/>
      <c r="G1178" s="159"/>
      <c r="H1178" s="160"/>
      <c r="I1178" s="267"/>
      <c r="J1178" s="65"/>
      <c r="K1178" s="258"/>
      <c r="L1178" s="188"/>
      <c r="M1178" s="162"/>
      <c r="N1178" s="162"/>
      <c r="O1178" s="163"/>
      <c r="P1178" s="164"/>
      <c r="Q1178" s="165"/>
      <c r="R1178" s="65"/>
      <c r="S1178" s="13"/>
      <c r="T1178" s="252"/>
      <c r="U1178" s="13"/>
      <c r="V1178" s="165"/>
      <c r="W1178" s="166"/>
      <c r="X1178" s="166"/>
      <c r="Y1178" s="166"/>
      <c r="Z1178" s="166"/>
      <c r="AA1178" s="166"/>
      <c r="AB1178" s="166"/>
      <c r="AC1178" s="166"/>
      <c r="AD1178" s="166"/>
      <c r="AE1178" s="166"/>
      <c r="AF1178" s="166"/>
      <c r="AG1178" s="166"/>
      <c r="AH1178" s="166"/>
      <c r="AI1178" s="166"/>
    </row>
    <row r="1179" spans="1:35" ht="15.750000" customHeight="1">
      <c r="B1179" s="170"/>
      <c r="I1179" s="231"/>
      <c r="J1179" s="65"/>
      <c r="K1179" s="258"/>
      <c r="L1179" s="65"/>
      <c r="M1179" s="162"/>
      <c r="P1179" s="167"/>
      <c r="Q1179" s="168"/>
      <c r="R1179" s="65"/>
      <c r="S1179" s="65"/>
      <c r="T1179" s="253"/>
      <c r="U1179" s="13"/>
      <c r="V1179" s="168"/>
      <c r="W1179" s="166"/>
      <c r="X1179" s="166"/>
      <c r="Y1179" s="166"/>
      <c r="Z1179" s="166"/>
      <c r="AA1179" s="166"/>
      <c r="AB1179" s="166"/>
      <c r="AC1179" s="166"/>
      <c r="AD1179" s="166"/>
      <c r="AE1179" s="166"/>
      <c r="AF1179" s="166"/>
      <c r="AG1179" s="166"/>
      <c r="AH1179" s="166"/>
      <c r="AI1179" s="166"/>
    </row>
    <row r="1180" spans="1:35" ht="15.750000" customHeight="1">
      <c r="B1180" s="170"/>
      <c r="I1180" s="231"/>
      <c r="J1180" s="65"/>
      <c r="K1180" s="258"/>
      <c r="L1180" s="65"/>
      <c r="M1180" s="162"/>
      <c r="P1180" s="164"/>
      <c r="Q1180" s="165"/>
      <c r="R1180" s="65"/>
      <c r="S1180" s="65"/>
      <c r="T1180" s="65"/>
      <c r="U1180" s="13"/>
      <c r="V1180" s="165"/>
      <c r="W1180" s="166"/>
      <c r="X1180" s="166"/>
      <c r="Y1180" s="166"/>
      <c r="Z1180" s="166"/>
      <c r="AA1180" s="166"/>
      <c r="AB1180" s="166"/>
      <c r="AC1180" s="166"/>
      <c r="AD1180" s="166"/>
      <c r="AE1180" s="166"/>
      <c r="AF1180" s="166"/>
      <c r="AG1180" s="166"/>
      <c r="AH1180" s="166"/>
      <c r="AI1180" s="166"/>
    </row>
    <row r="1181" spans="1:35" ht="15.750000" customHeight="1">
      <c r="B1181" s="170"/>
      <c r="I1181" s="231"/>
      <c r="J1181" s="65"/>
      <c r="K1181" s="258"/>
      <c r="L1181" s="65"/>
      <c r="M1181" s="162"/>
      <c r="P1181" s="167"/>
      <c r="Q1181" s="238"/>
      <c r="R1181" s="65"/>
      <c r="S1181" s="65"/>
      <c r="T1181" s="65"/>
      <c r="U1181" s="13"/>
      <c r="V1181" s="168"/>
      <c r="W1181" s="166"/>
      <c r="X1181" s="166"/>
      <c r="Y1181" s="166"/>
      <c r="Z1181" s="166"/>
      <c r="AA1181" s="166"/>
      <c r="AB1181" s="166"/>
      <c r="AC1181" s="166"/>
      <c r="AD1181" s="166"/>
      <c r="AE1181" s="166"/>
      <c r="AF1181" s="166"/>
      <c r="AG1181" s="166"/>
      <c r="AH1181" s="166"/>
      <c r="AI1181" s="166"/>
    </row>
    <row r="1182" spans="1:35" ht="15.750000" customHeight="1">
      <c r="B1182" s="170"/>
      <c r="I1182" s="255"/>
      <c r="J1182" s="65"/>
      <c r="K1182" s="256"/>
      <c r="L1182" s="65"/>
      <c r="M1182" s="162"/>
      <c r="P1182" s="164"/>
      <c r="Q1182" s="162"/>
      <c r="R1182" s="65"/>
      <c r="S1182" s="65"/>
      <c r="T1182" s="65"/>
      <c r="U1182" s="13"/>
      <c r="V1182" s="165"/>
      <c r="W1182" s="166"/>
      <c r="X1182" s="166"/>
      <c r="Y1182" s="166"/>
      <c r="Z1182" s="166"/>
      <c r="AA1182" s="166"/>
      <c r="AB1182" s="166"/>
      <c r="AC1182" s="166"/>
      <c r="AD1182" s="166"/>
      <c r="AE1182" s="166"/>
      <c r="AF1182" s="166"/>
      <c r="AG1182" s="166"/>
      <c r="AH1182" s="166"/>
      <c r="AI1182" s="166"/>
    </row>
    <row r="1183" spans="1:35" ht="15.750000" customHeight="1">
      <c r="A1183" s="156"/>
      <c r="B1183" s="170"/>
      <c r="C1183" s="241"/>
      <c r="D1183" s="177"/>
      <c r="E1183" s="158"/>
      <c r="F1183" s="158"/>
      <c r="G1183" s="159"/>
      <c r="H1183" s="160"/>
      <c r="I1183" s="231"/>
      <c r="J1183" s="65"/>
      <c r="K1183" s="162"/>
      <c r="L1183" s="188"/>
      <c r="M1183" s="162"/>
      <c r="N1183" s="162"/>
      <c r="O1183" s="163"/>
      <c r="P1183" s="167"/>
      <c r="Q1183" s="168"/>
      <c r="R1183" s="65"/>
      <c r="S1183" s="13"/>
      <c r="T1183" s="252"/>
      <c r="U1183" s="13"/>
      <c r="V1183" s="168"/>
      <c r="W1183" s="166"/>
      <c r="X1183" s="166"/>
      <c r="Y1183" s="166"/>
      <c r="Z1183" s="166"/>
      <c r="AA1183" s="166"/>
      <c r="AB1183" s="166"/>
      <c r="AC1183" s="166"/>
      <c r="AD1183" s="166"/>
      <c r="AE1183" s="166"/>
      <c r="AF1183" s="166"/>
      <c r="AG1183" s="166"/>
      <c r="AH1183" s="166"/>
      <c r="AI1183" s="166"/>
    </row>
    <row r="1184" spans="1:35" ht="15.750000" customHeight="1">
      <c r="B1184" s="170"/>
      <c r="I1184" s="231"/>
      <c r="J1184" s="65"/>
      <c r="K1184" s="162"/>
      <c r="L1184" s="65"/>
      <c r="M1184" s="162"/>
      <c r="P1184" s="164"/>
      <c r="Q1184" s="165"/>
      <c r="R1184" s="65"/>
      <c r="S1184" s="65"/>
      <c r="T1184" s="253"/>
      <c r="U1184" s="13"/>
      <c r="V1184" s="165"/>
      <c r="W1184" s="166"/>
      <c r="X1184" s="166"/>
      <c r="Y1184" s="166"/>
      <c r="Z1184" s="166"/>
      <c r="AA1184" s="166"/>
      <c r="AB1184" s="166"/>
      <c r="AC1184" s="166"/>
      <c r="AD1184" s="166"/>
      <c r="AE1184" s="166"/>
      <c r="AF1184" s="166"/>
      <c r="AG1184" s="166"/>
      <c r="AH1184" s="166"/>
      <c r="AI1184" s="166"/>
    </row>
    <row r="1185" spans="1:35" ht="15.750000" customHeight="1">
      <c r="B1185" s="170"/>
      <c r="I1185" s="231"/>
      <c r="J1185" s="65"/>
      <c r="K1185" s="162"/>
      <c r="L1185" s="65"/>
      <c r="M1185" s="162"/>
      <c r="P1185" s="167"/>
      <c r="Q1185" s="168"/>
      <c r="R1185" s="65"/>
      <c r="S1185" s="65"/>
      <c r="T1185" s="65"/>
      <c r="U1185" s="13"/>
      <c r="V1185" s="168"/>
      <c r="W1185" s="166"/>
      <c r="X1185" s="166"/>
      <c r="Y1185" s="166"/>
      <c r="Z1185" s="166"/>
      <c r="AA1185" s="166"/>
      <c r="AB1185" s="166"/>
      <c r="AC1185" s="166"/>
      <c r="AD1185" s="166"/>
      <c r="AE1185" s="166"/>
      <c r="AF1185" s="166"/>
      <c r="AG1185" s="166"/>
      <c r="AH1185" s="166"/>
      <c r="AI1185" s="166"/>
    </row>
    <row r="1186" spans="1:35" ht="15.750000" customHeight="1">
      <c r="B1186" s="170"/>
      <c r="I1186" s="267"/>
      <c r="J1186" s="65"/>
      <c r="K1186" s="162"/>
      <c r="L1186" s="65"/>
      <c r="M1186" s="162"/>
      <c r="P1186" s="164"/>
      <c r="Q1186" s="216"/>
      <c r="R1186" s="65"/>
      <c r="S1186" s="65"/>
      <c r="T1186" s="65"/>
      <c r="U1186" s="13"/>
      <c r="V1186" s="165"/>
      <c r="W1186" s="166"/>
      <c r="X1186" s="166"/>
      <c r="Y1186" s="166"/>
      <c r="Z1186" s="166"/>
      <c r="AA1186" s="166"/>
      <c r="AB1186" s="166"/>
      <c r="AC1186" s="166"/>
      <c r="AD1186" s="166"/>
      <c r="AE1186" s="166"/>
      <c r="AF1186" s="166"/>
      <c r="AG1186" s="166"/>
      <c r="AH1186" s="166"/>
      <c r="AI1186" s="166"/>
    </row>
    <row r="1187" spans="1:35" ht="15.750000" customHeight="1">
      <c r="B1187" s="170"/>
      <c r="I1187" s="268"/>
      <c r="J1187" s="65"/>
      <c r="K1187" s="216"/>
      <c r="L1187" s="65"/>
      <c r="M1187" s="162"/>
      <c r="P1187" s="167"/>
      <c r="Q1187" s="176"/>
      <c r="R1187" s="65"/>
      <c r="S1187" s="65"/>
      <c r="T1187" s="65"/>
      <c r="U1187" s="13"/>
      <c r="V1187" s="168"/>
      <c r="W1187" s="166"/>
      <c r="X1187" s="166"/>
      <c r="Y1187" s="166"/>
      <c r="Z1187" s="166"/>
      <c r="AA1187" s="166"/>
      <c r="AB1187" s="166"/>
      <c r="AC1187" s="166"/>
      <c r="AD1187" s="166"/>
      <c r="AE1187" s="166"/>
      <c r="AF1187" s="166"/>
      <c r="AG1187" s="166"/>
      <c r="AH1187" s="166"/>
      <c r="AI1187" s="166"/>
    </row>
    <row r="1188" spans="1:35" ht="15.750000" customHeight="1">
      <c r="A1188" s="156"/>
      <c r="B1188" s="170"/>
      <c r="C1188" s="240"/>
      <c r="D1188" s="157"/>
      <c r="E1188" s="158"/>
      <c r="F1188" s="158"/>
      <c r="G1188" s="159"/>
      <c r="H1188" s="160"/>
      <c r="I1188" s="269"/>
      <c r="J1188" s="65"/>
      <c r="K1188" s="162"/>
      <c r="L1188" s="188"/>
      <c r="M1188" s="231"/>
      <c r="N1188" s="162"/>
      <c r="O1188" s="163"/>
      <c r="P1188" s="164"/>
      <c r="Q1188" s="165"/>
      <c r="R1188" s="65"/>
      <c r="S1188" s="13"/>
      <c r="T1188" s="252"/>
      <c r="U1188" s="13"/>
      <c r="V1188" s="165"/>
      <c r="W1188" s="166"/>
      <c r="X1188" s="166"/>
      <c r="Y1188" s="166"/>
      <c r="Z1188" s="166"/>
      <c r="AA1188" s="166"/>
      <c r="AB1188" s="166"/>
      <c r="AC1188" s="166"/>
      <c r="AD1188" s="166"/>
      <c r="AE1188" s="166"/>
      <c r="AF1188" s="166"/>
      <c r="AG1188" s="166"/>
      <c r="AH1188" s="166"/>
      <c r="AI1188" s="166"/>
    </row>
    <row r="1189" spans="1:35" ht="15.750000" customHeight="1">
      <c r="B1189" s="170"/>
      <c r="I1189" s="267"/>
      <c r="J1189" s="65"/>
      <c r="K1189" s="162"/>
      <c r="L1189" s="65"/>
      <c r="M1189" s="231"/>
      <c r="P1189" s="167"/>
      <c r="Q1189" s="168"/>
      <c r="R1189" s="65"/>
      <c r="S1189" s="65"/>
      <c r="T1189" s="253"/>
      <c r="U1189" s="13"/>
      <c r="V1189" s="168"/>
      <c r="W1189" s="166"/>
      <c r="X1189" s="166"/>
      <c r="Y1189" s="166"/>
      <c r="Z1189" s="166"/>
      <c r="AA1189" s="166"/>
      <c r="AB1189" s="166"/>
      <c r="AC1189" s="166"/>
      <c r="AD1189" s="166"/>
      <c r="AE1189" s="166"/>
      <c r="AF1189" s="166"/>
      <c r="AG1189" s="166"/>
      <c r="AH1189" s="166"/>
      <c r="AI1189" s="166"/>
    </row>
    <row r="1190" spans="1:35" ht="15.750000" customHeight="1">
      <c r="B1190" s="170"/>
      <c r="I1190" s="267"/>
      <c r="J1190" s="65"/>
      <c r="K1190" s="162"/>
      <c r="L1190" s="65"/>
      <c r="M1190" s="231"/>
      <c r="P1190" s="164"/>
      <c r="Q1190" s="165"/>
      <c r="R1190" s="65"/>
      <c r="S1190" s="65"/>
      <c r="T1190" s="65"/>
      <c r="U1190" s="13"/>
      <c r="V1190" s="165"/>
      <c r="W1190" s="166"/>
      <c r="X1190" s="166"/>
      <c r="Y1190" s="166"/>
      <c r="Z1190" s="166"/>
      <c r="AA1190" s="166"/>
      <c r="AB1190" s="166"/>
      <c r="AC1190" s="166"/>
      <c r="AD1190" s="166"/>
      <c r="AE1190" s="166"/>
      <c r="AF1190" s="166"/>
      <c r="AG1190" s="166"/>
      <c r="AH1190" s="166"/>
      <c r="AI1190" s="166"/>
    </row>
    <row r="1191" spans="1:35" ht="15.750000" customHeight="1">
      <c r="B1191" s="170"/>
      <c r="I1191" s="267"/>
      <c r="J1191" s="65"/>
      <c r="K1191" s="162"/>
      <c r="L1191" s="65"/>
      <c r="M1191" s="231"/>
      <c r="P1191" s="167"/>
      <c r="Q1191" s="238"/>
      <c r="R1191" s="65"/>
      <c r="S1191" s="65"/>
      <c r="T1191" s="65"/>
      <c r="U1191" s="13"/>
      <c r="V1191" s="168"/>
      <c r="W1191" s="166"/>
      <c r="X1191" s="166"/>
      <c r="Y1191" s="166"/>
      <c r="Z1191" s="166"/>
      <c r="AA1191" s="166"/>
      <c r="AB1191" s="166"/>
      <c r="AC1191" s="166"/>
      <c r="AD1191" s="166"/>
      <c r="AE1191" s="166"/>
      <c r="AF1191" s="166"/>
      <c r="AG1191" s="166"/>
      <c r="AH1191" s="166"/>
      <c r="AI1191" s="166"/>
    </row>
    <row r="1192" spans="1:35" ht="15.750000" customHeight="1">
      <c r="B1192" s="170"/>
      <c r="I1192" s="268"/>
      <c r="J1192" s="65"/>
      <c r="K1192" s="190"/>
      <c r="L1192" s="65"/>
      <c r="M1192" s="231"/>
      <c r="P1192" s="164"/>
      <c r="Q1192" s="162"/>
      <c r="R1192" s="65"/>
      <c r="S1192" s="65"/>
      <c r="T1192" s="65"/>
      <c r="U1192" s="13"/>
      <c r="V1192" s="165"/>
      <c r="W1192" s="166"/>
      <c r="X1192" s="166"/>
      <c r="Y1192" s="166"/>
      <c r="Z1192" s="166"/>
      <c r="AA1192" s="166"/>
      <c r="AB1192" s="166"/>
      <c r="AC1192" s="166"/>
      <c r="AD1192" s="166"/>
      <c r="AE1192" s="166"/>
      <c r="AF1192" s="166"/>
      <c r="AG1192" s="166"/>
      <c r="AH1192" s="166"/>
      <c r="AI1192" s="166"/>
    </row>
    <row r="1193" spans="1:35" ht="15.750000" customHeight="1">
      <c r="A1193" s="156"/>
      <c r="B1193" s="170"/>
      <c r="C1193" s="241"/>
      <c r="D1193" s="177"/>
      <c r="E1193" s="158"/>
      <c r="F1193" s="158"/>
      <c r="G1193" s="159"/>
      <c r="H1193" s="160"/>
      <c r="I1193" s="267"/>
      <c r="J1193" s="65"/>
      <c r="K1193" s="162"/>
      <c r="L1193" s="188"/>
      <c r="M1193" s="162"/>
      <c r="N1193" s="162"/>
      <c r="O1193" s="163"/>
      <c r="P1193" s="167"/>
      <c r="Q1193" s="168"/>
      <c r="R1193" s="65"/>
      <c r="S1193" s="13"/>
      <c r="T1193" s="252"/>
      <c r="U1193" s="13"/>
      <c r="V1193" s="168"/>
      <c r="W1193" s="166"/>
      <c r="X1193" s="166"/>
      <c r="Y1193" s="166"/>
      <c r="Z1193" s="166"/>
      <c r="AA1193" s="166"/>
      <c r="AB1193" s="166"/>
      <c r="AC1193" s="166"/>
      <c r="AD1193" s="166"/>
      <c r="AE1193" s="166"/>
      <c r="AF1193" s="166"/>
      <c r="AG1193" s="166"/>
      <c r="AH1193" s="166"/>
      <c r="AI1193" s="166"/>
    </row>
    <row r="1194" spans="1:35" ht="15.750000" customHeight="1">
      <c r="B1194" s="170"/>
      <c r="I1194" s="267"/>
      <c r="J1194" s="65"/>
      <c r="K1194" s="162"/>
      <c r="L1194" s="188"/>
      <c r="M1194" s="162"/>
      <c r="P1194" s="164"/>
      <c r="Q1194" s="165"/>
      <c r="R1194" s="65"/>
      <c r="S1194" s="65"/>
      <c r="T1194" s="253"/>
      <c r="U1194" s="13"/>
      <c r="V1194" s="165"/>
      <c r="W1194" s="166"/>
      <c r="X1194" s="166"/>
      <c r="Y1194" s="166"/>
      <c r="Z1194" s="166"/>
      <c r="AA1194" s="166"/>
      <c r="AB1194" s="166"/>
      <c r="AC1194" s="166"/>
      <c r="AD1194" s="166"/>
      <c r="AE1194" s="166"/>
      <c r="AF1194" s="166"/>
      <c r="AG1194" s="166"/>
      <c r="AH1194" s="166"/>
      <c r="AI1194" s="166"/>
    </row>
    <row r="1195" spans="1:35" ht="15.750000" customHeight="1">
      <c r="B1195" s="170"/>
      <c r="I1195" s="267"/>
      <c r="J1195" s="65"/>
      <c r="K1195" s="162"/>
      <c r="L1195" s="188"/>
      <c r="M1195" s="162"/>
      <c r="P1195" s="167"/>
      <c r="Q1195" s="168"/>
      <c r="R1195" s="65"/>
      <c r="S1195" s="65"/>
      <c r="T1195" s="65"/>
      <c r="U1195" s="13"/>
      <c r="V1195" s="168"/>
      <c r="W1195" s="166"/>
      <c r="X1195" s="166"/>
      <c r="Y1195" s="166"/>
      <c r="Z1195" s="166"/>
      <c r="AA1195" s="166"/>
      <c r="AB1195" s="166"/>
      <c r="AC1195" s="166"/>
      <c r="AD1195" s="166"/>
      <c r="AE1195" s="166"/>
      <c r="AF1195" s="166"/>
      <c r="AG1195" s="166"/>
      <c r="AH1195" s="166"/>
      <c r="AI1195" s="166"/>
    </row>
    <row r="1196" spans="1:35" ht="15.750000" customHeight="1">
      <c r="B1196" s="170"/>
      <c r="I1196" s="267"/>
      <c r="J1196" s="65"/>
      <c r="K1196" s="162"/>
      <c r="L1196" s="65"/>
      <c r="M1196" s="162"/>
      <c r="P1196" s="164"/>
      <c r="Q1196" s="216"/>
      <c r="R1196" s="65"/>
      <c r="S1196" s="65"/>
      <c r="T1196" s="65"/>
      <c r="U1196" s="13"/>
      <c r="V1196" s="165"/>
      <c r="W1196" s="166"/>
      <c r="X1196" s="166"/>
      <c r="Y1196" s="166"/>
      <c r="Z1196" s="166"/>
      <c r="AA1196" s="166"/>
      <c r="AB1196" s="166"/>
      <c r="AC1196" s="166"/>
      <c r="AD1196" s="166"/>
      <c r="AE1196" s="166"/>
      <c r="AF1196" s="166"/>
      <c r="AG1196" s="166"/>
      <c r="AH1196" s="166"/>
      <c r="AI1196" s="166"/>
    </row>
    <row r="1197" spans="1:35" ht="15.750000" customHeight="1">
      <c r="B1197" s="170"/>
      <c r="I1197" s="268"/>
      <c r="J1197" s="65"/>
      <c r="K1197" s="190"/>
      <c r="L1197" s="65"/>
      <c r="M1197" s="162"/>
      <c r="P1197" s="167"/>
      <c r="Q1197" s="176"/>
      <c r="R1197" s="65"/>
      <c r="S1197" s="65"/>
      <c r="T1197" s="65"/>
      <c r="U1197" s="13"/>
      <c r="V1197" s="168"/>
      <c r="W1197" s="166"/>
      <c r="X1197" s="166"/>
      <c r="Y1197" s="166"/>
      <c r="Z1197" s="166"/>
      <c r="AA1197" s="166"/>
      <c r="AB1197" s="166"/>
      <c r="AC1197" s="166"/>
      <c r="AD1197" s="166"/>
      <c r="AE1197" s="166"/>
      <c r="AF1197" s="166"/>
      <c r="AG1197" s="166"/>
      <c r="AH1197" s="166"/>
      <c r="AI1197" s="166"/>
    </row>
    <row r="1198" spans="1:35" ht="15.750000" customHeight="1">
      <c r="A1198" s="156"/>
      <c r="B1198" s="170"/>
      <c r="C1198" s="240"/>
      <c r="D1198" s="157"/>
      <c r="E1198" s="158"/>
      <c r="F1198" s="158"/>
      <c r="G1198" s="159"/>
      <c r="H1198" s="160"/>
      <c r="I1198" s="267"/>
      <c r="J1198" s="65"/>
      <c r="K1198" s="258"/>
      <c r="L1198" s="188"/>
      <c r="M1198" s="162"/>
      <c r="N1198" s="162"/>
      <c r="O1198" s="163"/>
      <c r="P1198" s="164"/>
      <c r="Q1198" s="165"/>
      <c r="R1198" s="65"/>
      <c r="S1198" s="13"/>
      <c r="T1198" s="252"/>
      <c r="U1198" s="13"/>
      <c r="V1198" s="165"/>
      <c r="W1198" s="166"/>
      <c r="X1198" s="166"/>
      <c r="Y1198" s="166"/>
      <c r="Z1198" s="166"/>
      <c r="AA1198" s="166"/>
      <c r="AB1198" s="166"/>
      <c r="AC1198" s="166"/>
      <c r="AD1198" s="166"/>
      <c r="AE1198" s="166"/>
      <c r="AF1198" s="166"/>
      <c r="AG1198" s="166"/>
      <c r="AH1198" s="166"/>
      <c r="AI1198" s="166"/>
    </row>
    <row r="1199" spans="1:35" ht="15.750000" customHeight="1">
      <c r="B1199" s="170"/>
      <c r="I1199" s="267"/>
      <c r="J1199" s="65"/>
      <c r="K1199" s="258"/>
      <c r="L1199" s="65"/>
      <c r="M1199" s="162"/>
      <c r="P1199" s="167"/>
      <c r="Q1199" s="168"/>
      <c r="R1199" s="65"/>
      <c r="S1199" s="65"/>
      <c r="T1199" s="253"/>
      <c r="U1199" s="13"/>
      <c r="V1199" s="168"/>
      <c r="W1199" s="166"/>
      <c r="X1199" s="166"/>
      <c r="Y1199" s="166"/>
      <c r="Z1199" s="166"/>
      <c r="AA1199" s="166"/>
      <c r="AB1199" s="166"/>
      <c r="AC1199" s="166"/>
      <c r="AD1199" s="166"/>
      <c r="AE1199" s="166"/>
      <c r="AF1199" s="166"/>
      <c r="AG1199" s="166"/>
      <c r="AH1199" s="166"/>
      <c r="AI1199" s="166"/>
    </row>
    <row r="1200" spans="1:35" ht="15.750000" customHeight="1">
      <c r="B1200" s="170"/>
      <c r="I1200" s="267"/>
      <c r="J1200" s="65"/>
      <c r="K1200" s="258"/>
      <c r="L1200" s="65"/>
      <c r="M1200" s="162"/>
      <c r="P1200" s="164"/>
      <c r="Q1200" s="165"/>
      <c r="R1200" s="65"/>
      <c r="S1200" s="65"/>
      <c r="T1200" s="65"/>
      <c r="U1200" s="13"/>
      <c r="V1200" s="165"/>
      <c r="W1200" s="166"/>
      <c r="X1200" s="166"/>
      <c r="Y1200" s="166"/>
      <c r="Z1200" s="166"/>
      <c r="AA1200" s="166"/>
      <c r="AB1200" s="166"/>
      <c r="AC1200" s="166"/>
      <c r="AD1200" s="166"/>
      <c r="AE1200" s="166"/>
      <c r="AF1200" s="166"/>
      <c r="AG1200" s="166"/>
      <c r="AH1200" s="166"/>
      <c r="AI1200" s="166"/>
    </row>
    <row r="1201" spans="1:35" ht="15.750000" customHeight="1">
      <c r="B1201" s="170"/>
      <c r="I1201" s="267"/>
      <c r="J1201" s="65"/>
      <c r="K1201" s="258"/>
      <c r="L1201" s="65"/>
      <c r="M1201" s="162"/>
      <c r="P1201" s="167"/>
      <c r="Q1201" s="238"/>
      <c r="R1201" s="65"/>
      <c r="S1201" s="65"/>
      <c r="T1201" s="65"/>
      <c r="U1201" s="13"/>
      <c r="V1201" s="168"/>
      <c r="W1201" s="166"/>
      <c r="X1201" s="166"/>
      <c r="Y1201" s="166"/>
      <c r="Z1201" s="166"/>
      <c r="AA1201" s="166"/>
      <c r="AB1201" s="166"/>
      <c r="AC1201" s="166"/>
      <c r="AD1201" s="166"/>
      <c r="AE1201" s="166"/>
      <c r="AF1201" s="166"/>
      <c r="AG1201" s="166"/>
      <c r="AH1201" s="166"/>
      <c r="AI1201" s="166"/>
    </row>
    <row r="1202" spans="1:35" ht="15.750000" customHeight="1">
      <c r="B1202" s="170"/>
      <c r="I1202" s="268"/>
      <c r="J1202" s="65"/>
      <c r="K1202" s="256"/>
      <c r="L1202" s="65"/>
      <c r="M1202" s="162"/>
      <c r="P1202" s="164"/>
      <c r="Q1202" s="162"/>
      <c r="R1202" s="65"/>
      <c r="S1202" s="65"/>
      <c r="T1202" s="65"/>
      <c r="U1202" s="13"/>
      <c r="V1202" s="165"/>
      <c r="W1202" s="166"/>
      <c r="X1202" s="166"/>
      <c r="Y1202" s="166"/>
      <c r="Z1202" s="166"/>
      <c r="AA1202" s="166"/>
      <c r="AB1202" s="166"/>
      <c r="AC1202" s="166"/>
      <c r="AD1202" s="166"/>
      <c r="AE1202" s="166"/>
      <c r="AF1202" s="166"/>
      <c r="AG1202" s="166"/>
      <c r="AH1202" s="166"/>
      <c r="AI1202" s="166"/>
    </row>
    <row r="1203" spans="1:35" ht="15.750000" customHeight="1">
      <c r="A1203" s="156"/>
      <c r="B1203" s="170"/>
      <c r="C1203" s="241"/>
      <c r="D1203" s="177"/>
      <c r="E1203" s="158"/>
      <c r="F1203" s="158"/>
      <c r="G1203" s="159"/>
      <c r="H1203" s="160"/>
      <c r="I1203" s="267"/>
      <c r="J1203" s="65"/>
      <c r="K1203" s="258"/>
      <c r="L1203" s="65"/>
      <c r="M1203" s="162"/>
      <c r="N1203" s="162"/>
      <c r="O1203" s="163"/>
      <c r="P1203" s="167"/>
      <c r="Q1203" s="168"/>
      <c r="R1203" s="65"/>
      <c r="S1203" s="13"/>
      <c r="T1203" s="252"/>
      <c r="U1203" s="13"/>
      <c r="V1203" s="168"/>
      <c r="W1203" s="166"/>
      <c r="X1203" s="166"/>
      <c r="Y1203" s="166"/>
      <c r="Z1203" s="166"/>
      <c r="AA1203" s="166"/>
      <c r="AB1203" s="166"/>
      <c r="AC1203" s="166"/>
      <c r="AD1203" s="166"/>
      <c r="AE1203" s="166"/>
      <c r="AF1203" s="166"/>
      <c r="AG1203" s="166"/>
      <c r="AH1203" s="166"/>
      <c r="AI1203" s="166"/>
    </row>
    <row r="1204" spans="1:35" ht="15.750000" customHeight="1">
      <c r="B1204" s="170"/>
      <c r="I1204" s="267"/>
      <c r="J1204" s="65"/>
      <c r="K1204" s="258"/>
      <c r="L1204" s="65"/>
      <c r="M1204" s="162"/>
      <c r="P1204" s="164"/>
      <c r="Q1204" s="165"/>
      <c r="R1204" s="65"/>
      <c r="S1204" s="65"/>
      <c r="T1204" s="253"/>
      <c r="U1204" s="13"/>
      <c r="V1204" s="165"/>
      <c r="W1204" s="166"/>
      <c r="X1204" s="166"/>
      <c r="Y1204" s="166"/>
      <c r="Z1204" s="166"/>
      <c r="AA1204" s="166"/>
      <c r="AB1204" s="166"/>
      <c r="AC1204" s="166"/>
      <c r="AD1204" s="166"/>
      <c r="AE1204" s="166"/>
      <c r="AF1204" s="166"/>
      <c r="AG1204" s="166"/>
      <c r="AH1204" s="166"/>
      <c r="AI1204" s="166"/>
    </row>
    <row r="1205" spans="1:35" ht="15.750000" customHeight="1">
      <c r="B1205" s="170"/>
      <c r="I1205" s="267"/>
      <c r="J1205" s="65"/>
      <c r="K1205" s="258"/>
      <c r="L1205" s="65"/>
      <c r="M1205" s="162"/>
      <c r="P1205" s="167"/>
      <c r="Q1205" s="168"/>
      <c r="R1205" s="65"/>
      <c r="S1205" s="65"/>
      <c r="T1205" s="65"/>
      <c r="U1205" s="13"/>
      <c r="V1205" s="168"/>
      <c r="W1205" s="166"/>
      <c r="X1205" s="166"/>
      <c r="Y1205" s="166"/>
      <c r="Z1205" s="166"/>
      <c r="AA1205" s="166"/>
      <c r="AB1205" s="166"/>
      <c r="AC1205" s="166"/>
      <c r="AD1205" s="166"/>
      <c r="AE1205" s="166"/>
      <c r="AF1205" s="166"/>
      <c r="AG1205" s="166"/>
      <c r="AH1205" s="166"/>
      <c r="AI1205" s="166"/>
    </row>
    <row r="1206" spans="1:35" ht="15.750000" customHeight="1">
      <c r="B1206" s="170"/>
      <c r="I1206" s="267"/>
      <c r="J1206" s="65"/>
      <c r="K1206" s="258"/>
      <c r="L1206" s="65"/>
      <c r="M1206" s="162"/>
      <c r="P1206" s="164"/>
      <c r="Q1206" s="216"/>
      <c r="R1206" s="65"/>
      <c r="S1206" s="65"/>
      <c r="T1206" s="65"/>
      <c r="U1206" s="13"/>
      <c r="V1206" s="165"/>
      <c r="W1206" s="166"/>
      <c r="X1206" s="166"/>
      <c r="Y1206" s="166"/>
      <c r="Z1206" s="166"/>
      <c r="AA1206" s="166"/>
      <c r="AB1206" s="166"/>
      <c r="AC1206" s="166"/>
      <c r="AD1206" s="166"/>
      <c r="AE1206" s="166"/>
      <c r="AF1206" s="166"/>
      <c r="AG1206" s="166"/>
      <c r="AH1206" s="166"/>
      <c r="AI1206" s="166"/>
    </row>
    <row r="1207" spans="1:35" ht="15.750000" customHeight="1">
      <c r="B1207" s="170"/>
      <c r="I1207" s="268"/>
      <c r="J1207" s="65"/>
      <c r="K1207" s="256"/>
      <c r="L1207" s="65"/>
      <c r="M1207" s="162"/>
      <c r="P1207" s="167"/>
      <c r="Q1207" s="176"/>
      <c r="R1207" s="65"/>
      <c r="S1207" s="65"/>
      <c r="T1207" s="65"/>
      <c r="U1207" s="13"/>
      <c r="V1207" s="168"/>
      <c r="W1207" s="166"/>
      <c r="X1207" s="166"/>
      <c r="Y1207" s="166"/>
      <c r="Z1207" s="166"/>
      <c r="AA1207" s="166"/>
      <c r="AB1207" s="166"/>
      <c r="AC1207" s="166"/>
      <c r="AD1207" s="166"/>
      <c r="AE1207" s="166"/>
      <c r="AF1207" s="166"/>
      <c r="AG1207" s="166"/>
      <c r="AH1207" s="166"/>
      <c r="AI1207" s="166"/>
    </row>
    <row r="1208" spans="1:35" ht="15.750000" customHeight="1">
      <c r="A1208" s="156"/>
      <c r="B1208" s="170"/>
      <c r="C1208" s="240"/>
      <c r="D1208" s="157"/>
      <c r="E1208" s="158"/>
      <c r="F1208" s="158"/>
      <c r="G1208" s="159"/>
      <c r="H1208" s="160"/>
      <c r="I1208" s="267"/>
      <c r="J1208" s="65"/>
      <c r="K1208" s="258"/>
      <c r="L1208" s="65"/>
      <c r="M1208" s="162"/>
      <c r="N1208" s="162"/>
      <c r="O1208" s="163"/>
      <c r="P1208" s="164"/>
      <c r="Q1208" s="165"/>
      <c r="R1208" s="65"/>
      <c r="S1208" s="13"/>
      <c r="T1208" s="252"/>
      <c r="U1208" s="13"/>
      <c r="V1208" s="165"/>
      <c r="W1208" s="166"/>
      <c r="X1208" s="166"/>
      <c r="Y1208" s="166"/>
      <c r="Z1208" s="166"/>
      <c r="AA1208" s="166"/>
      <c r="AB1208" s="166"/>
      <c r="AC1208" s="166"/>
      <c r="AD1208" s="166"/>
      <c r="AE1208" s="166"/>
      <c r="AF1208" s="166"/>
      <c r="AG1208" s="166"/>
      <c r="AH1208" s="166"/>
      <c r="AI1208" s="166"/>
    </row>
    <row r="1209" spans="1:35" ht="15.750000" customHeight="1">
      <c r="B1209" s="170"/>
      <c r="I1209" s="231"/>
      <c r="J1209" s="65"/>
      <c r="K1209" s="258"/>
      <c r="L1209" s="65"/>
      <c r="M1209" s="162"/>
      <c r="P1209" s="167"/>
      <c r="Q1209" s="168"/>
      <c r="R1209" s="65"/>
      <c r="S1209" s="65"/>
      <c r="T1209" s="253"/>
      <c r="U1209" s="13"/>
      <c r="V1209" s="168"/>
      <c r="W1209" s="166"/>
      <c r="X1209" s="166"/>
      <c r="Y1209" s="166"/>
      <c r="Z1209" s="166"/>
      <c r="AA1209" s="166"/>
      <c r="AB1209" s="166"/>
      <c r="AC1209" s="166"/>
      <c r="AD1209" s="166"/>
      <c r="AE1209" s="166"/>
      <c r="AF1209" s="166"/>
      <c r="AG1209" s="166"/>
      <c r="AH1209" s="166"/>
      <c r="AI1209" s="166"/>
    </row>
    <row r="1210" spans="1:35" ht="15.750000" customHeight="1">
      <c r="B1210" s="170"/>
      <c r="I1210" s="231"/>
      <c r="J1210" s="65"/>
      <c r="K1210" s="258"/>
      <c r="L1210" s="65"/>
      <c r="M1210" s="162"/>
      <c r="P1210" s="164"/>
      <c r="Q1210" s="165"/>
      <c r="R1210" s="65"/>
      <c r="S1210" s="65"/>
      <c r="T1210" s="65"/>
      <c r="U1210" s="13"/>
      <c r="V1210" s="165"/>
      <c r="W1210" s="166"/>
      <c r="X1210" s="166"/>
      <c r="Y1210" s="166"/>
      <c r="Z1210" s="166"/>
      <c r="AA1210" s="166"/>
      <c r="AB1210" s="166"/>
      <c r="AC1210" s="166"/>
      <c r="AD1210" s="166"/>
      <c r="AE1210" s="166"/>
      <c r="AF1210" s="166"/>
      <c r="AG1210" s="166"/>
      <c r="AH1210" s="166"/>
      <c r="AI1210" s="166"/>
    </row>
    <row r="1211" spans="1:35" ht="15.750000" customHeight="1">
      <c r="B1211" s="170"/>
      <c r="I1211" s="231"/>
      <c r="J1211" s="65"/>
      <c r="K1211" s="258"/>
      <c r="L1211" s="65"/>
      <c r="M1211" s="162"/>
      <c r="P1211" s="167"/>
      <c r="Q1211" s="238"/>
      <c r="R1211" s="65"/>
      <c r="S1211" s="65"/>
      <c r="T1211" s="65"/>
      <c r="U1211" s="13"/>
      <c r="V1211" s="168"/>
      <c r="W1211" s="166"/>
      <c r="X1211" s="166"/>
      <c r="Y1211" s="166"/>
      <c r="Z1211" s="166"/>
      <c r="AA1211" s="166"/>
      <c r="AB1211" s="166"/>
      <c r="AC1211" s="166"/>
      <c r="AD1211" s="166"/>
      <c r="AE1211" s="166"/>
      <c r="AF1211" s="166"/>
      <c r="AG1211" s="166"/>
      <c r="AH1211" s="166"/>
      <c r="AI1211" s="166"/>
    </row>
    <row r="1212" spans="1:35" ht="15.750000" customHeight="1">
      <c r="B1212" s="170"/>
      <c r="I1212" s="255"/>
      <c r="J1212" s="65"/>
      <c r="K1212" s="256"/>
      <c r="L1212" s="65"/>
      <c r="M1212" s="162"/>
      <c r="P1212" s="164"/>
      <c r="Q1212" s="162"/>
      <c r="R1212" s="65"/>
      <c r="S1212" s="65"/>
      <c r="T1212" s="65"/>
      <c r="U1212" s="13"/>
      <c r="V1212" s="165"/>
      <c r="W1212" s="166"/>
      <c r="X1212" s="166"/>
      <c r="Y1212" s="166"/>
      <c r="Z1212" s="166"/>
      <c r="AA1212" s="166"/>
      <c r="AB1212" s="166"/>
      <c r="AC1212" s="166"/>
      <c r="AD1212" s="166"/>
      <c r="AE1212" s="166"/>
      <c r="AF1212" s="166"/>
      <c r="AG1212" s="166"/>
      <c r="AH1212" s="166"/>
      <c r="AI1212" s="166"/>
    </row>
    <row r="1213" spans="1:35" ht="15.750000" customHeight="1">
      <c r="A1213" s="156"/>
      <c r="B1213" s="170"/>
      <c r="C1213" s="241"/>
      <c r="D1213" s="177"/>
      <c r="E1213" s="158"/>
      <c r="F1213" s="158"/>
      <c r="G1213" s="159"/>
      <c r="H1213" s="174"/>
      <c r="I1213" s="231"/>
      <c r="J1213" s="65"/>
      <c r="K1213" s="258"/>
      <c r="L1213" s="65"/>
      <c r="M1213" s="162"/>
      <c r="N1213" s="162"/>
      <c r="O1213" s="163"/>
      <c r="P1213" s="191"/>
      <c r="Q1213" s="168"/>
      <c r="R1213" s="65"/>
      <c r="S1213" s="13"/>
      <c r="T1213" s="252"/>
      <c r="U1213" s="65"/>
      <c r="V1213" s="175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</row>
    <row r="1214" spans="1:35" ht="15.750000" customHeight="1">
      <c r="B1214" s="170"/>
      <c r="I1214" s="231"/>
      <c r="J1214" s="65"/>
      <c r="K1214" s="258"/>
      <c r="L1214" s="65"/>
      <c r="M1214" s="162"/>
      <c r="P1214" s="190"/>
      <c r="Q1214" s="165"/>
      <c r="R1214" s="65"/>
      <c r="S1214" s="65"/>
      <c r="T1214" s="253"/>
      <c r="U1214" s="65"/>
      <c r="V1214" s="65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</row>
    <row r="1215" spans="1:35" ht="15.750000" customHeight="1">
      <c r="B1215" s="170"/>
      <c r="I1215" s="231"/>
      <c r="J1215" s="65"/>
      <c r="K1215" s="258"/>
      <c r="L1215" s="65"/>
      <c r="M1215" s="162"/>
      <c r="P1215" s="191"/>
      <c r="Q1215" s="168"/>
      <c r="R1215" s="65"/>
      <c r="S1215" s="65"/>
      <c r="T1215" s="65"/>
      <c r="U1215" s="65"/>
      <c r="V1215" s="175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</row>
    <row r="1216" spans="1:35" ht="15.750000" customHeight="1">
      <c r="B1216" s="170"/>
      <c r="I1216" s="267"/>
      <c r="J1216" s="65"/>
      <c r="K1216" s="258"/>
      <c r="L1216" s="65"/>
      <c r="M1216" s="162"/>
      <c r="P1216" s="190"/>
      <c r="Q1216" s="216"/>
      <c r="R1216" s="65"/>
      <c r="S1216" s="65"/>
      <c r="T1216" s="65"/>
      <c r="U1216" s="65"/>
      <c r="V1216" s="65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</row>
    <row r="1217" spans="1:35" ht="15.750000" customHeight="1">
      <c r="B1217" s="170"/>
      <c r="I1217" s="268"/>
      <c r="J1217" s="65"/>
      <c r="K1217" s="256"/>
      <c r="L1217" s="65"/>
      <c r="M1217" s="162"/>
      <c r="P1217" s="191"/>
      <c r="Q1217" s="176"/>
      <c r="R1217" s="65"/>
      <c r="S1217" s="65"/>
      <c r="T1217" s="65"/>
      <c r="U1217" s="65"/>
      <c r="V1217" s="175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</row>
    <row r="1218" spans="1:35" ht="15.750000" customHeight="1">
      <c r="A1218" s="156"/>
      <c r="B1218" s="170"/>
      <c r="C1218" s="240"/>
      <c r="D1218" s="157"/>
      <c r="E1218" s="158"/>
      <c r="F1218" s="158"/>
      <c r="G1218" s="159"/>
      <c r="H1218" s="174"/>
      <c r="I1218" s="269"/>
      <c r="J1218" s="65"/>
      <c r="K1218" s="258"/>
      <c r="L1218" s="65"/>
      <c r="M1218" s="162"/>
      <c r="N1218" s="162"/>
      <c r="O1218" s="163"/>
      <c r="P1218" s="190"/>
      <c r="Q1218" s="165"/>
      <c r="R1218" s="65"/>
      <c r="S1218" s="13"/>
      <c r="T1218" s="252"/>
      <c r="U1218" s="65"/>
      <c r="V1218" s="65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</row>
    <row r="1219" spans="1:35" ht="15.750000" customHeight="1">
      <c r="B1219" s="170"/>
      <c r="I1219" s="267"/>
      <c r="J1219" s="65"/>
      <c r="K1219" s="258"/>
      <c r="L1219" s="65"/>
      <c r="M1219" s="162"/>
      <c r="P1219" s="191"/>
      <c r="Q1219" s="168"/>
      <c r="R1219" s="65"/>
      <c r="S1219" s="65"/>
      <c r="T1219" s="253"/>
      <c r="U1219" s="65"/>
      <c r="V1219" s="175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</row>
    <row r="1220" spans="1:35" ht="15.750000" customHeight="1">
      <c r="B1220" s="170"/>
      <c r="I1220" s="267"/>
      <c r="J1220" s="65"/>
      <c r="K1220" s="258"/>
      <c r="L1220" s="65"/>
      <c r="M1220" s="162"/>
      <c r="P1220" s="190"/>
      <c r="Q1220" s="165"/>
      <c r="R1220" s="65"/>
      <c r="S1220" s="65"/>
      <c r="T1220" s="65"/>
      <c r="U1220" s="65"/>
      <c r="V1220" s="65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</row>
    <row r="1221" spans="1:35" ht="15.750000" customHeight="1">
      <c r="B1221" s="170"/>
      <c r="I1221" s="267"/>
      <c r="J1221" s="65"/>
      <c r="K1221" s="258"/>
      <c r="L1221" s="65"/>
      <c r="M1221" s="162"/>
      <c r="P1221" s="191"/>
      <c r="Q1221" s="238"/>
      <c r="R1221" s="65"/>
      <c r="S1221" s="65"/>
      <c r="T1221" s="65"/>
      <c r="U1221" s="65"/>
      <c r="V1221" s="175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</row>
    <row r="1222" spans="1:35" ht="15.750000" customHeight="1">
      <c r="B1222" s="170"/>
      <c r="I1222" s="268"/>
      <c r="J1222" s="65"/>
      <c r="K1222" s="256"/>
      <c r="L1222" s="65"/>
      <c r="M1222" s="162"/>
      <c r="P1222" s="190"/>
      <c r="Q1222" s="162"/>
      <c r="R1222" s="65"/>
      <c r="S1222" s="65"/>
      <c r="T1222" s="65"/>
      <c r="U1222" s="65"/>
      <c r="V1222" s="65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</row>
    <row r="1223" spans="1:35" ht="15.750000" customHeight="1">
      <c r="A1223" s="156"/>
      <c r="B1223" s="170"/>
      <c r="C1223" s="177"/>
      <c r="D1223" s="177"/>
      <c r="E1223" s="158"/>
      <c r="F1223" s="158"/>
      <c r="G1223" s="159"/>
      <c r="H1223" s="160"/>
      <c r="I1223" s="162"/>
      <c r="J1223" s="65"/>
      <c r="K1223" s="162"/>
      <c r="L1223" s="65"/>
      <c r="M1223" s="162"/>
      <c r="N1223" s="162"/>
      <c r="O1223" s="163"/>
      <c r="P1223" s="191"/>
      <c r="Q1223" s="168"/>
      <c r="R1223" s="225"/>
      <c r="S1223" s="13"/>
      <c r="T1223" s="65"/>
      <c r="U1223" s="65"/>
      <c r="V1223" s="65"/>
      <c r="W1223" s="166"/>
      <c r="X1223" s="166"/>
      <c r="Y1223" s="166"/>
      <c r="Z1223" s="166"/>
      <c r="AA1223" s="166"/>
      <c r="AB1223" s="166"/>
      <c r="AC1223" s="166"/>
      <c r="AD1223" s="166"/>
      <c r="AE1223" s="166"/>
      <c r="AF1223" s="166"/>
      <c r="AG1223" s="166"/>
      <c r="AH1223" s="166"/>
      <c r="AI1223" s="166"/>
    </row>
    <row r="1224" spans="1:35" ht="15.750000" customHeight="1">
      <c r="B1224" s="170"/>
      <c r="I1224" s="162"/>
      <c r="J1224" s="65"/>
      <c r="K1224" s="162"/>
      <c r="L1224" s="65"/>
      <c r="M1224" s="162"/>
      <c r="P1224" s="190"/>
      <c r="Q1224" s="165"/>
      <c r="R1224" s="65"/>
      <c r="S1224" s="65"/>
      <c r="T1224" s="65"/>
      <c r="U1224" s="65"/>
      <c r="V1224" s="65"/>
      <c r="W1224" s="166"/>
      <c r="X1224" s="166"/>
      <c r="Y1224" s="166"/>
      <c r="Z1224" s="166"/>
      <c r="AA1224" s="166"/>
      <c r="AB1224" s="166"/>
      <c r="AC1224" s="166"/>
      <c r="AD1224" s="166"/>
      <c r="AE1224" s="166"/>
      <c r="AF1224" s="166"/>
      <c r="AG1224" s="166"/>
      <c r="AH1224" s="166"/>
      <c r="AI1224" s="166"/>
    </row>
    <row r="1225" spans="1:35" ht="15.750000" customHeight="1">
      <c r="B1225" s="170"/>
      <c r="I1225" s="162"/>
      <c r="J1225" s="65"/>
      <c r="K1225" s="162"/>
      <c r="L1225" s="65"/>
      <c r="M1225" s="162"/>
      <c r="P1225" s="191"/>
      <c r="Q1225" s="168"/>
      <c r="R1225" s="225"/>
      <c r="S1225" s="65"/>
      <c r="T1225" s="65"/>
      <c r="U1225" s="65"/>
      <c r="V1225" s="65"/>
      <c r="W1225" s="166"/>
      <c r="X1225" s="166"/>
      <c r="Y1225" s="166"/>
      <c r="Z1225" s="166"/>
      <c r="AA1225" s="166"/>
      <c r="AB1225" s="166"/>
      <c r="AC1225" s="166"/>
      <c r="AD1225" s="166"/>
      <c r="AE1225" s="166"/>
      <c r="AF1225" s="166"/>
      <c r="AG1225" s="166"/>
      <c r="AH1225" s="166"/>
      <c r="AI1225" s="166"/>
    </row>
    <row r="1226" spans="1:35" ht="15.750000" customHeight="1">
      <c r="B1226" s="170"/>
      <c r="I1226" s="162"/>
      <c r="J1226" s="65"/>
      <c r="K1226" s="162"/>
      <c r="L1226" s="65"/>
      <c r="M1226" s="162"/>
      <c r="P1226" s="190"/>
      <c r="Q1226" s="216"/>
      <c r="R1226" s="178"/>
      <c r="S1226" s="65"/>
      <c r="T1226" s="65"/>
      <c r="U1226" s="65"/>
      <c r="V1226" s="65"/>
      <c r="W1226" s="166"/>
      <c r="X1226" s="166"/>
      <c r="Y1226" s="166"/>
      <c r="Z1226" s="166"/>
      <c r="AA1226" s="166"/>
      <c r="AB1226" s="166"/>
      <c r="AC1226" s="166"/>
      <c r="AD1226" s="166"/>
      <c r="AE1226" s="166"/>
      <c r="AF1226" s="166"/>
      <c r="AG1226" s="166"/>
      <c r="AH1226" s="166"/>
      <c r="AI1226" s="166"/>
    </row>
    <row r="1227" spans="1:35" ht="15.750000" customHeight="1">
      <c r="B1227" s="170"/>
      <c r="I1227" s="220"/>
      <c r="J1227" s="65"/>
      <c r="K1227" s="190"/>
      <c r="L1227" s="65"/>
      <c r="M1227" s="162"/>
      <c r="P1227" s="191"/>
      <c r="Q1227" s="176"/>
      <c r="R1227" s="225"/>
      <c r="S1227" s="65"/>
      <c r="T1227" s="65"/>
      <c r="U1227" s="65"/>
      <c r="V1227" s="65"/>
      <c r="W1227" s="166"/>
      <c r="X1227" s="166"/>
      <c r="Y1227" s="166"/>
      <c r="Z1227" s="166"/>
      <c r="AA1227" s="166"/>
      <c r="AB1227" s="166"/>
      <c r="AC1227" s="166"/>
      <c r="AD1227" s="166"/>
      <c r="AE1227" s="166"/>
      <c r="AF1227" s="166"/>
      <c r="AG1227" s="166"/>
      <c r="AH1227" s="166"/>
      <c r="AI1227" s="166"/>
    </row>
    <row r="1228" spans="1:35" ht="15.750000" customHeight="1">
      <c r="A1228" s="156"/>
      <c r="B1228" s="170"/>
      <c r="C1228" s="204"/>
      <c r="D1228" s="204"/>
      <c r="E1228" s="158"/>
      <c r="F1228" s="158"/>
      <c r="G1228" s="159"/>
      <c r="H1228" s="160"/>
      <c r="I1228" s="162"/>
      <c r="J1228" s="65"/>
      <c r="K1228" s="162"/>
      <c r="L1228" s="188"/>
      <c r="M1228" s="162"/>
      <c r="N1228" s="162"/>
      <c r="O1228" s="163"/>
      <c r="P1228" s="190"/>
      <c r="Q1228" s="165"/>
      <c r="R1228" s="65"/>
      <c r="S1228" s="13"/>
      <c r="T1228" s="65"/>
      <c r="U1228" s="65"/>
      <c r="V1228" s="65"/>
      <c r="W1228" s="166"/>
      <c r="X1228" s="166"/>
      <c r="Y1228" s="166"/>
      <c r="Z1228" s="166"/>
      <c r="AA1228" s="166"/>
      <c r="AB1228" s="166"/>
      <c r="AC1228" s="166"/>
      <c r="AD1228" s="166"/>
      <c r="AE1228" s="166"/>
      <c r="AF1228" s="166"/>
      <c r="AG1228" s="166"/>
      <c r="AH1228" s="166"/>
      <c r="AI1228" s="166"/>
    </row>
    <row r="1229" spans="1:35" ht="15.750000" customHeight="1">
      <c r="B1229" s="170"/>
      <c r="I1229" s="162"/>
      <c r="J1229" s="65"/>
      <c r="K1229" s="162"/>
      <c r="L1229" s="65"/>
      <c r="M1229" s="162"/>
      <c r="P1229" s="191"/>
      <c r="Q1229" s="168"/>
      <c r="R1229" s="65"/>
      <c r="S1229" s="65"/>
      <c r="T1229" s="65"/>
      <c r="U1229" s="65"/>
      <c r="V1229" s="65"/>
      <c r="W1229" s="166"/>
      <c r="X1229" s="166"/>
      <c r="Y1229" s="166"/>
      <c r="Z1229" s="166"/>
      <c r="AA1229" s="166"/>
      <c r="AB1229" s="166"/>
      <c r="AC1229" s="166"/>
      <c r="AD1229" s="166"/>
      <c r="AE1229" s="166"/>
      <c r="AF1229" s="166"/>
      <c r="AG1229" s="166"/>
      <c r="AH1229" s="166"/>
      <c r="AI1229" s="166"/>
    </row>
    <row r="1230" spans="1:35" ht="15.750000" customHeight="1">
      <c r="B1230" s="170"/>
      <c r="I1230" s="162"/>
      <c r="J1230" s="65"/>
      <c r="K1230" s="162"/>
      <c r="L1230" s="65"/>
      <c r="M1230" s="162"/>
      <c r="P1230" s="190"/>
      <c r="Q1230" s="165"/>
      <c r="R1230" s="65"/>
      <c r="S1230" s="65"/>
      <c r="T1230" s="65"/>
      <c r="U1230" s="65"/>
      <c r="V1230" s="65"/>
      <c r="W1230" s="166"/>
      <c r="X1230" s="166"/>
      <c r="Y1230" s="166"/>
      <c r="Z1230" s="166"/>
      <c r="AA1230" s="166"/>
      <c r="AB1230" s="166"/>
      <c r="AC1230" s="166"/>
      <c r="AD1230" s="166"/>
      <c r="AE1230" s="166"/>
      <c r="AF1230" s="166"/>
      <c r="AG1230" s="166"/>
      <c r="AH1230" s="166"/>
      <c r="AI1230" s="166"/>
    </row>
    <row r="1231" spans="1:35" ht="15.750000" customHeight="1">
      <c r="B1231" s="170"/>
      <c r="I1231" s="162"/>
      <c r="J1231" s="65"/>
      <c r="K1231" s="162"/>
      <c r="L1231" s="65"/>
      <c r="M1231" s="162"/>
      <c r="P1231" s="191"/>
      <c r="Q1231" s="238"/>
      <c r="R1231" s="65"/>
      <c r="S1231" s="65"/>
      <c r="T1231" s="65"/>
      <c r="U1231" s="65"/>
      <c r="V1231" s="65"/>
      <c r="W1231" s="166"/>
      <c r="X1231" s="166"/>
      <c r="Y1231" s="166"/>
      <c r="Z1231" s="166"/>
      <c r="AA1231" s="166"/>
      <c r="AB1231" s="166"/>
      <c r="AC1231" s="166"/>
      <c r="AD1231" s="166"/>
      <c r="AE1231" s="166"/>
      <c r="AF1231" s="166"/>
      <c r="AG1231" s="166"/>
      <c r="AH1231" s="166"/>
      <c r="AI1231" s="166"/>
    </row>
    <row r="1232" spans="1:35" ht="15.750000" customHeight="1">
      <c r="B1232" s="170"/>
      <c r="I1232" s="270"/>
      <c r="J1232" s="65"/>
      <c r="K1232" s="190"/>
      <c r="L1232" s="65"/>
      <c r="M1232" s="162"/>
      <c r="P1232" s="190"/>
      <c r="Q1232" s="162"/>
      <c r="R1232" s="65"/>
      <c r="S1232" s="65"/>
      <c r="T1232" s="65"/>
      <c r="U1232" s="65"/>
      <c r="V1232" s="65"/>
      <c r="W1232" s="166"/>
      <c r="X1232" s="166"/>
      <c r="Y1232" s="166"/>
      <c r="Z1232" s="166"/>
      <c r="AA1232" s="166"/>
      <c r="AB1232" s="166"/>
      <c r="AC1232" s="166"/>
      <c r="AD1232" s="166"/>
      <c r="AE1232" s="166"/>
      <c r="AF1232" s="166"/>
      <c r="AG1232" s="166"/>
      <c r="AH1232" s="166"/>
      <c r="AI1232" s="166"/>
    </row>
    <row r="1233" spans="1:35" ht="15.750000" customHeight="1">
      <c r="A1233" s="156"/>
      <c r="B1233" s="170"/>
      <c r="C1233" s="177"/>
      <c r="D1233" s="177"/>
      <c r="E1233" s="158"/>
      <c r="F1233" s="158"/>
      <c r="G1233" s="159"/>
      <c r="H1233" s="186"/>
      <c r="I1233" s="162"/>
      <c r="J1233" s="65"/>
      <c r="K1233" s="162"/>
      <c r="L1233" s="188"/>
      <c r="M1233" s="162"/>
      <c r="N1233" s="162"/>
      <c r="O1233" s="163"/>
      <c r="P1233" s="191"/>
      <c r="Q1233" s="185"/>
      <c r="R1233" s="188"/>
      <c r="S1233" s="13"/>
      <c r="T1233" s="65"/>
      <c r="U1233" s="13"/>
      <c r="V1233" s="165"/>
      <c r="W1233" s="165"/>
      <c r="X1233" s="165"/>
      <c r="Y1233" s="165"/>
      <c r="Z1233" s="166"/>
      <c r="AA1233" s="166"/>
      <c r="AB1233" s="166"/>
      <c r="AC1233" s="166"/>
      <c r="AD1233" s="166"/>
      <c r="AE1233" s="166"/>
      <c r="AF1233" s="166"/>
      <c r="AG1233" s="166"/>
      <c r="AH1233" s="166"/>
      <c r="AI1233" s="166"/>
    </row>
    <row r="1234" spans="1:35" ht="15.750000" customHeight="1">
      <c r="B1234" s="170"/>
      <c r="I1234" s="162"/>
      <c r="J1234" s="65"/>
      <c r="K1234" s="162"/>
      <c r="L1234" s="65"/>
      <c r="M1234" s="162"/>
      <c r="P1234" s="190"/>
      <c r="Q1234" s="185"/>
      <c r="R1234" s="65"/>
      <c r="S1234" s="65"/>
      <c r="T1234" s="65"/>
      <c r="U1234" s="13"/>
      <c r="V1234" s="165"/>
      <c r="W1234" s="165"/>
      <c r="X1234" s="165"/>
      <c r="Y1234" s="165"/>
      <c r="Z1234" s="166"/>
      <c r="AA1234" s="166"/>
      <c r="AB1234" s="166"/>
      <c r="AC1234" s="166"/>
      <c r="AD1234" s="166"/>
      <c r="AE1234" s="166"/>
      <c r="AF1234" s="166"/>
      <c r="AG1234" s="166"/>
      <c r="AH1234" s="166"/>
      <c r="AI1234" s="166"/>
    </row>
    <row r="1235" spans="1:35" ht="15.750000" customHeight="1">
      <c r="B1235" s="170"/>
      <c r="I1235" s="162"/>
      <c r="J1235" s="65"/>
      <c r="K1235" s="162"/>
      <c r="L1235" s="65"/>
      <c r="M1235" s="162"/>
      <c r="P1235" s="191"/>
      <c r="Q1235" s="185"/>
      <c r="R1235" s="65"/>
      <c r="S1235" s="65"/>
      <c r="T1235" s="65"/>
      <c r="U1235" s="13"/>
      <c r="V1235" s="165"/>
      <c r="W1235" s="165"/>
      <c r="X1235" s="165"/>
      <c r="Y1235" s="165"/>
      <c r="Z1235" s="166"/>
      <c r="AA1235" s="166"/>
      <c r="AB1235" s="166"/>
      <c r="AC1235" s="166"/>
      <c r="AD1235" s="166"/>
      <c r="AE1235" s="166"/>
      <c r="AF1235" s="166"/>
      <c r="AG1235" s="166"/>
      <c r="AH1235" s="166"/>
      <c r="AI1235" s="166"/>
    </row>
    <row r="1236" spans="1:35" ht="15.750000" customHeight="1">
      <c r="B1236" s="170"/>
      <c r="I1236" s="162"/>
      <c r="J1236" s="65"/>
      <c r="K1236" s="162"/>
      <c r="L1236" s="65"/>
      <c r="M1236" s="162"/>
      <c r="P1236" s="190"/>
      <c r="Q1236" s="216"/>
      <c r="R1236" s="65"/>
      <c r="S1236" s="65"/>
      <c r="T1236" s="65"/>
      <c r="U1236" s="13"/>
      <c r="V1236" s="165"/>
      <c r="W1236" s="165"/>
      <c r="X1236" s="165"/>
      <c r="Y1236" s="165"/>
      <c r="Z1236" s="166"/>
      <c r="AA1236" s="166"/>
      <c r="AB1236" s="166"/>
      <c r="AC1236" s="166"/>
      <c r="AD1236" s="166"/>
      <c r="AE1236" s="166"/>
      <c r="AF1236" s="166"/>
      <c r="AG1236" s="166"/>
      <c r="AH1236" s="166"/>
      <c r="AI1236" s="166"/>
    </row>
    <row r="1237" spans="1:35" ht="15.750000" customHeight="1">
      <c r="B1237" s="170"/>
      <c r="I1237" s="220"/>
      <c r="J1237" s="65"/>
      <c r="K1237" s="190"/>
      <c r="L1237" s="65"/>
      <c r="M1237" s="162"/>
      <c r="P1237" s="191"/>
      <c r="Q1237" s="176"/>
      <c r="R1237" s="65"/>
      <c r="S1237" s="65"/>
      <c r="T1237" s="65"/>
      <c r="U1237" s="13"/>
      <c r="V1237" s="165"/>
      <c r="W1237" s="165"/>
      <c r="X1237" s="165"/>
      <c r="Y1237" s="165"/>
      <c r="Z1237" s="166"/>
      <c r="AA1237" s="166"/>
      <c r="AB1237" s="166"/>
      <c r="AC1237" s="166"/>
      <c r="AD1237" s="166"/>
      <c r="AE1237" s="166"/>
      <c r="AF1237" s="166"/>
      <c r="AG1237" s="166"/>
      <c r="AH1237" s="166"/>
      <c r="AI1237" s="166"/>
    </row>
    <row r="1238" spans="1:35" ht="15.750000" customHeight="1">
      <c r="A1238" s="156"/>
      <c r="B1238" s="88"/>
      <c r="C1238" s="204"/>
      <c r="D1238" s="204"/>
      <c r="E1238" s="158"/>
      <c r="F1238" s="158"/>
      <c r="G1238" s="159"/>
      <c r="H1238" s="186"/>
      <c r="I1238" s="162"/>
      <c r="J1238" s="65"/>
      <c r="K1238" s="162"/>
      <c r="L1238" s="188"/>
      <c r="M1238" s="162"/>
      <c r="N1238" s="162"/>
      <c r="O1238" s="163"/>
      <c r="P1238" s="190"/>
      <c r="Q1238" s="185"/>
      <c r="R1238" s="65"/>
      <c r="S1238" s="13"/>
      <c r="T1238" s="65"/>
      <c r="U1238" s="13"/>
      <c r="V1238" s="165"/>
      <c r="W1238" s="165"/>
      <c r="X1238" s="165"/>
      <c r="Y1238" s="165"/>
      <c r="Z1238" s="166"/>
      <c r="AA1238" s="166"/>
      <c r="AB1238" s="166"/>
      <c r="AC1238" s="166"/>
      <c r="AD1238" s="166"/>
      <c r="AE1238" s="166"/>
      <c r="AF1238" s="166"/>
      <c r="AG1238" s="166"/>
      <c r="AH1238" s="166"/>
      <c r="AI1238" s="166"/>
    </row>
    <row r="1239" spans="1:35" ht="15.750000" customHeight="1">
      <c r="B1239" s="88"/>
      <c r="I1239" s="162"/>
      <c r="J1239" s="65"/>
      <c r="K1239" s="162"/>
      <c r="L1239" s="65"/>
      <c r="M1239" s="162"/>
      <c r="P1239" s="191"/>
      <c r="Q1239" s="185"/>
      <c r="R1239" s="65"/>
      <c r="S1239" s="65"/>
      <c r="T1239" s="65"/>
      <c r="U1239" s="13"/>
      <c r="V1239" s="165"/>
      <c r="W1239" s="165"/>
      <c r="X1239" s="165"/>
      <c r="Y1239" s="165"/>
      <c r="Z1239" s="166"/>
      <c r="AA1239" s="166"/>
      <c r="AB1239" s="166"/>
      <c r="AC1239" s="166"/>
      <c r="AD1239" s="166"/>
      <c r="AE1239" s="166"/>
      <c r="AF1239" s="166"/>
      <c r="AG1239" s="166"/>
      <c r="AH1239" s="166"/>
      <c r="AI1239" s="166"/>
    </row>
    <row r="1240" spans="1:35" ht="15.750000" customHeight="1">
      <c r="B1240" s="88"/>
      <c r="I1240" s="162"/>
      <c r="J1240" s="65"/>
      <c r="K1240" s="162"/>
      <c r="L1240" s="65"/>
      <c r="M1240" s="162"/>
      <c r="P1240" s="190"/>
      <c r="Q1240" s="185"/>
      <c r="R1240" s="65"/>
      <c r="S1240" s="65"/>
      <c r="T1240" s="65"/>
      <c r="U1240" s="13"/>
      <c r="V1240" s="165"/>
      <c r="W1240" s="165"/>
      <c r="X1240" s="165"/>
      <c r="Y1240" s="165"/>
      <c r="Z1240" s="166"/>
      <c r="AA1240" s="166"/>
      <c r="AB1240" s="166"/>
      <c r="AC1240" s="166"/>
      <c r="AD1240" s="166"/>
      <c r="AE1240" s="166"/>
      <c r="AF1240" s="166"/>
      <c r="AG1240" s="166"/>
      <c r="AH1240" s="166"/>
      <c r="AI1240" s="166"/>
    </row>
    <row r="1241" spans="1:35" ht="15.750000" customHeight="1">
      <c r="B1241" s="88"/>
      <c r="I1241" s="162"/>
      <c r="J1241" s="65"/>
      <c r="K1241" s="162"/>
      <c r="L1241" s="65"/>
      <c r="M1241" s="162"/>
      <c r="P1241" s="167"/>
      <c r="Q1241" s="238"/>
      <c r="R1241" s="65"/>
      <c r="S1241" s="65"/>
      <c r="T1241" s="65"/>
      <c r="U1241" s="13"/>
      <c r="V1241" s="165"/>
      <c r="W1241" s="165"/>
      <c r="X1241" s="165"/>
      <c r="Y1241" s="165"/>
      <c r="Z1241" s="166"/>
      <c r="AA1241" s="166"/>
      <c r="AB1241" s="166"/>
      <c r="AC1241" s="166"/>
      <c r="AD1241" s="166"/>
      <c r="AE1241" s="166"/>
      <c r="AF1241" s="166"/>
      <c r="AG1241" s="166"/>
      <c r="AH1241" s="166"/>
      <c r="AI1241" s="166"/>
    </row>
    <row r="1242" spans="1:35" ht="15.750000" customHeight="1">
      <c r="B1242" s="88"/>
      <c r="I1242" s="220"/>
      <c r="J1242" s="65"/>
      <c r="K1242" s="190"/>
      <c r="L1242" s="65"/>
      <c r="M1242" s="162"/>
      <c r="P1242" s="164"/>
      <c r="Q1242" s="162"/>
      <c r="R1242" s="65"/>
      <c r="S1242" s="65"/>
      <c r="T1242" s="65"/>
      <c r="U1242" s="13"/>
      <c r="V1242" s="165"/>
      <c r="W1242" s="165"/>
      <c r="X1242" s="165"/>
      <c r="Y1242" s="165"/>
      <c r="Z1242" s="166"/>
      <c r="AA1242" s="166"/>
      <c r="AB1242" s="166"/>
      <c r="AC1242" s="166"/>
      <c r="AD1242" s="166"/>
      <c r="AE1242" s="166"/>
      <c r="AF1242" s="166"/>
      <c r="AG1242" s="166"/>
      <c r="AH1242" s="166"/>
      <c r="AI1242" s="166"/>
    </row>
    <row r="1243" spans="1:35" ht="15.750000" customHeight="1">
      <c r="A1243" s="156"/>
      <c r="B1243" s="88"/>
      <c r="C1243" s="241"/>
      <c r="D1243" s="241"/>
      <c r="E1243" s="158"/>
      <c r="F1243" s="158"/>
      <c r="G1243" s="159"/>
      <c r="H1243" s="160"/>
      <c r="I1243" s="162"/>
      <c r="J1243" s="65"/>
      <c r="K1243" s="162"/>
      <c r="L1243" s="188"/>
      <c r="M1243" s="162"/>
      <c r="N1243" s="162"/>
      <c r="O1243" s="163"/>
      <c r="P1243" s="191"/>
      <c r="Q1243" s="168"/>
      <c r="R1243" s="225"/>
      <c r="S1243" s="13"/>
      <c r="T1243" s="65"/>
      <c r="U1243" s="65"/>
      <c r="V1243" s="65"/>
      <c r="W1243" s="166"/>
      <c r="X1243" s="166"/>
      <c r="Y1243" s="166"/>
      <c r="Z1243" s="166"/>
      <c r="AA1243" s="166"/>
      <c r="AB1243" s="166"/>
      <c r="AC1243" s="166"/>
      <c r="AD1243" s="166"/>
      <c r="AE1243" s="166"/>
      <c r="AF1243" s="166"/>
      <c r="AG1243" s="166"/>
      <c r="AH1243" s="166"/>
      <c r="AI1243" s="166"/>
    </row>
    <row r="1244" spans="1:35" ht="15.750000" customHeight="1">
      <c r="B1244" s="88"/>
      <c r="I1244" s="162"/>
      <c r="J1244" s="65"/>
      <c r="K1244" s="162"/>
      <c r="L1244" s="65"/>
      <c r="M1244" s="162"/>
      <c r="P1244" s="190"/>
      <c r="Q1244" s="165"/>
      <c r="R1244" s="65"/>
      <c r="S1244" s="65"/>
      <c r="T1244" s="65"/>
      <c r="U1244" s="65"/>
      <c r="V1244" s="65"/>
      <c r="W1244" s="166"/>
      <c r="X1244" s="166"/>
      <c r="Y1244" s="166"/>
      <c r="Z1244" s="166"/>
      <c r="AA1244" s="166"/>
      <c r="AB1244" s="166"/>
      <c r="AC1244" s="166"/>
      <c r="AD1244" s="166"/>
      <c r="AE1244" s="166"/>
      <c r="AF1244" s="166"/>
      <c r="AG1244" s="166"/>
      <c r="AH1244" s="166"/>
      <c r="AI1244" s="166"/>
    </row>
    <row r="1245" spans="1:35" ht="15.750000" customHeight="1">
      <c r="B1245" s="88"/>
      <c r="I1245" s="162"/>
      <c r="J1245" s="65"/>
      <c r="K1245" s="162"/>
      <c r="L1245" s="65"/>
      <c r="M1245" s="162"/>
      <c r="P1245" s="191"/>
      <c r="Q1245" s="168"/>
      <c r="R1245" s="225"/>
      <c r="S1245" s="65"/>
      <c r="T1245" s="65"/>
      <c r="U1245" s="65"/>
      <c r="V1245" s="65"/>
      <c r="W1245" s="166"/>
      <c r="X1245" s="166"/>
      <c r="Y1245" s="166"/>
      <c r="Z1245" s="166"/>
      <c r="AA1245" s="166"/>
      <c r="AB1245" s="166"/>
      <c r="AC1245" s="166"/>
      <c r="AD1245" s="166"/>
      <c r="AE1245" s="166"/>
      <c r="AF1245" s="166"/>
      <c r="AG1245" s="166"/>
      <c r="AH1245" s="166"/>
      <c r="AI1245" s="166"/>
    </row>
    <row r="1246" spans="1:35" ht="15.750000" customHeight="1">
      <c r="B1246" s="88"/>
      <c r="I1246" s="162"/>
      <c r="J1246" s="65"/>
      <c r="K1246" s="162"/>
      <c r="L1246" s="65"/>
      <c r="M1246" s="162"/>
      <c r="P1246" s="190"/>
      <c r="Q1246" s="216"/>
      <c r="R1246" s="178"/>
      <c r="S1246" s="65"/>
      <c r="T1246" s="65"/>
      <c r="U1246" s="65"/>
      <c r="V1246" s="65"/>
      <c r="W1246" s="166"/>
      <c r="X1246" s="166"/>
      <c r="Y1246" s="166"/>
      <c r="Z1246" s="166"/>
      <c r="AA1246" s="166"/>
      <c r="AB1246" s="166"/>
      <c r="AC1246" s="166"/>
      <c r="AD1246" s="166"/>
      <c r="AE1246" s="166"/>
      <c r="AF1246" s="166"/>
      <c r="AG1246" s="166"/>
      <c r="AH1246" s="166"/>
      <c r="AI1246" s="166"/>
    </row>
    <row r="1247" spans="1:35" ht="15.750000" customHeight="1">
      <c r="B1247" s="88"/>
      <c r="I1247" s="220"/>
      <c r="J1247" s="65"/>
      <c r="K1247" s="190"/>
      <c r="L1247" s="65"/>
      <c r="M1247" s="162"/>
      <c r="P1247" s="191"/>
      <c r="Q1247" s="176"/>
      <c r="R1247" s="225"/>
      <c r="S1247" s="65"/>
      <c r="T1247" s="65"/>
      <c r="U1247" s="65"/>
      <c r="V1247" s="65"/>
      <c r="W1247" s="166"/>
      <c r="X1247" s="166"/>
      <c r="Y1247" s="166"/>
      <c r="Z1247" s="166"/>
      <c r="AA1247" s="166"/>
      <c r="AB1247" s="166"/>
      <c r="AC1247" s="166"/>
      <c r="AD1247" s="166"/>
      <c r="AE1247" s="166"/>
      <c r="AF1247" s="166"/>
      <c r="AG1247" s="166"/>
      <c r="AH1247" s="166"/>
      <c r="AI1247" s="166"/>
    </row>
    <row r="1248" spans="1:35" ht="15.750000" customHeight="1">
      <c r="A1248" s="156"/>
      <c r="B1248" s="88"/>
      <c r="C1248" s="204"/>
      <c r="D1248" s="157"/>
      <c r="E1248" s="158"/>
      <c r="F1248" s="158"/>
      <c r="G1248" s="159"/>
      <c r="H1248" s="160"/>
      <c r="I1248" s="162"/>
      <c r="J1248" s="65"/>
      <c r="K1248" s="162"/>
      <c r="L1248" s="188"/>
      <c r="M1248" s="162"/>
      <c r="N1248" s="162"/>
      <c r="O1248" s="163"/>
      <c r="P1248" s="164"/>
      <c r="Q1248" s="165"/>
      <c r="R1248" s="65"/>
      <c r="S1248" s="13"/>
      <c r="T1248" s="65"/>
      <c r="U1248" s="65"/>
      <c r="V1248" s="65"/>
      <c r="W1248" s="166"/>
      <c r="X1248" s="166"/>
      <c r="Y1248" s="166"/>
      <c r="Z1248" s="166"/>
      <c r="AA1248" s="166"/>
      <c r="AB1248" s="166"/>
      <c r="AC1248" s="166"/>
      <c r="AD1248" s="166"/>
      <c r="AE1248" s="166"/>
      <c r="AF1248" s="166"/>
      <c r="AG1248" s="166"/>
      <c r="AH1248" s="166"/>
      <c r="AI1248" s="166"/>
    </row>
    <row r="1249" spans="1:35" ht="15.750000" customHeight="1">
      <c r="B1249" s="88"/>
      <c r="I1249" s="162"/>
      <c r="J1249" s="65"/>
      <c r="K1249" s="162"/>
      <c r="L1249" s="65"/>
      <c r="M1249" s="162"/>
      <c r="P1249" s="167"/>
      <c r="Q1249" s="168"/>
      <c r="R1249" s="65"/>
      <c r="S1249" s="65"/>
      <c r="T1249" s="65"/>
      <c r="U1249" s="65"/>
      <c r="V1249" s="65"/>
      <c r="W1249" s="166"/>
      <c r="X1249" s="166"/>
      <c r="Y1249" s="166"/>
      <c r="Z1249" s="166"/>
      <c r="AA1249" s="166"/>
      <c r="AB1249" s="166"/>
      <c r="AC1249" s="166"/>
      <c r="AD1249" s="166"/>
      <c r="AE1249" s="166"/>
      <c r="AF1249" s="166"/>
      <c r="AG1249" s="166"/>
      <c r="AH1249" s="166"/>
      <c r="AI1249" s="166"/>
    </row>
    <row r="1250" spans="1:35" ht="15.750000" customHeight="1">
      <c r="B1250" s="88"/>
      <c r="I1250" s="162"/>
      <c r="J1250" s="65"/>
      <c r="K1250" s="162"/>
      <c r="L1250" s="65"/>
      <c r="M1250" s="162"/>
      <c r="P1250" s="164"/>
      <c r="Q1250" s="165"/>
      <c r="R1250" s="65"/>
      <c r="S1250" s="65"/>
      <c r="T1250" s="65"/>
      <c r="U1250" s="65"/>
      <c r="V1250" s="65"/>
      <c r="W1250" s="166"/>
      <c r="X1250" s="166"/>
      <c r="Y1250" s="166"/>
      <c r="Z1250" s="166"/>
      <c r="AA1250" s="166"/>
      <c r="AB1250" s="166"/>
      <c r="AC1250" s="166"/>
      <c r="AD1250" s="166"/>
      <c r="AE1250" s="166"/>
      <c r="AF1250" s="166"/>
      <c r="AG1250" s="166"/>
      <c r="AH1250" s="166"/>
      <c r="AI1250" s="166"/>
    </row>
    <row r="1251" spans="1:35" ht="15.750000" customHeight="1">
      <c r="B1251" s="88"/>
      <c r="I1251" s="257"/>
      <c r="J1251" s="65"/>
      <c r="K1251" s="162"/>
      <c r="L1251" s="65"/>
      <c r="M1251" s="162"/>
      <c r="P1251" s="167"/>
      <c r="Q1251" s="191"/>
      <c r="R1251" s="65"/>
      <c r="S1251" s="65"/>
      <c r="T1251" s="65"/>
      <c r="U1251" s="65"/>
      <c r="V1251" s="65"/>
      <c r="W1251" s="166"/>
      <c r="X1251" s="166"/>
      <c r="Y1251" s="166"/>
      <c r="Z1251" s="166"/>
      <c r="AA1251" s="166"/>
      <c r="AB1251" s="166"/>
      <c r="AC1251" s="166"/>
      <c r="AD1251" s="166"/>
      <c r="AE1251" s="166"/>
      <c r="AF1251" s="166"/>
      <c r="AG1251" s="166"/>
      <c r="AH1251" s="166"/>
      <c r="AI1251" s="166"/>
    </row>
    <row r="1252" spans="1:35" ht="15.750000" customHeight="1">
      <c r="B1252" s="88"/>
      <c r="I1252" s="220"/>
      <c r="J1252" s="65"/>
      <c r="K1252" s="190"/>
      <c r="L1252" s="65"/>
      <c r="M1252" s="162"/>
      <c r="P1252" s="164"/>
      <c r="Q1252" s="162"/>
      <c r="R1252" s="65"/>
      <c r="S1252" s="65"/>
      <c r="T1252" s="65"/>
      <c r="U1252" s="65"/>
      <c r="V1252" s="65"/>
      <c r="W1252" s="166"/>
      <c r="X1252" s="166"/>
      <c r="Y1252" s="166"/>
      <c r="Z1252" s="166"/>
      <c r="AA1252" s="166"/>
      <c r="AB1252" s="166"/>
      <c r="AC1252" s="166"/>
      <c r="AD1252" s="166"/>
      <c r="AE1252" s="166"/>
      <c r="AF1252" s="166"/>
      <c r="AG1252" s="166"/>
      <c r="AH1252" s="166"/>
      <c r="AI1252" s="166"/>
    </row>
    <row r="1253" spans="1:35" ht="15.750000" customHeight="1">
      <c r="A1253" s="156"/>
      <c r="B1253" s="88"/>
      <c r="C1253" s="177"/>
      <c r="D1253" s="177"/>
      <c r="E1253" s="158"/>
      <c r="F1253" s="158"/>
      <c r="G1253" s="159"/>
      <c r="H1253" s="186"/>
      <c r="I1253" s="162"/>
      <c r="J1253" s="65"/>
      <c r="K1253" s="162"/>
      <c r="L1253" s="178"/>
      <c r="M1253" s="162"/>
      <c r="N1253" s="162"/>
      <c r="O1253" s="163"/>
      <c r="P1253" s="167"/>
      <c r="Q1253" s="185"/>
      <c r="R1253" s="188"/>
      <c r="S1253" s="13"/>
      <c r="T1253" s="65"/>
      <c r="U1253" s="13"/>
      <c r="V1253" s="165"/>
      <c r="W1253" s="165"/>
      <c r="X1253" s="165"/>
      <c r="Y1253" s="165"/>
      <c r="Z1253" s="166"/>
      <c r="AA1253" s="166"/>
      <c r="AB1253" s="166"/>
      <c r="AC1253" s="166"/>
      <c r="AD1253" s="166"/>
      <c r="AE1253" s="166"/>
      <c r="AF1253" s="166"/>
      <c r="AG1253" s="166"/>
      <c r="AH1253" s="166"/>
      <c r="AI1253" s="166"/>
    </row>
    <row r="1254" spans="1:35" ht="15.750000" customHeight="1">
      <c r="B1254" s="88"/>
      <c r="I1254" s="162"/>
      <c r="J1254" s="65"/>
      <c r="K1254" s="162"/>
      <c r="L1254" s="178"/>
      <c r="M1254" s="162"/>
      <c r="P1254" s="164"/>
      <c r="Q1254" s="185"/>
      <c r="R1254" s="65"/>
      <c r="S1254" s="65"/>
      <c r="T1254" s="65"/>
      <c r="U1254" s="13"/>
      <c r="V1254" s="165"/>
      <c r="W1254" s="165"/>
      <c r="X1254" s="165"/>
      <c r="Y1254" s="165"/>
      <c r="Z1254" s="166"/>
      <c r="AA1254" s="166"/>
      <c r="AB1254" s="166"/>
      <c r="AC1254" s="166"/>
      <c r="AD1254" s="166"/>
      <c r="AE1254" s="166"/>
      <c r="AF1254" s="166"/>
      <c r="AG1254" s="166"/>
      <c r="AH1254" s="166"/>
      <c r="AI1254" s="166"/>
    </row>
    <row r="1255" spans="1:35" ht="15.750000" customHeight="1">
      <c r="B1255" s="88"/>
      <c r="I1255" s="162"/>
      <c r="J1255" s="65"/>
      <c r="K1255" s="162"/>
      <c r="L1255" s="178"/>
      <c r="M1255" s="162"/>
      <c r="P1255" s="167"/>
      <c r="Q1255" s="185"/>
      <c r="R1255" s="65"/>
      <c r="S1255" s="65"/>
      <c r="T1255" s="65"/>
      <c r="U1255" s="13"/>
      <c r="V1255" s="165"/>
      <c r="W1255" s="165"/>
      <c r="X1255" s="165"/>
      <c r="Y1255" s="165"/>
      <c r="Z1255" s="166"/>
      <c r="AA1255" s="166"/>
      <c r="AB1255" s="166"/>
      <c r="AC1255" s="166"/>
      <c r="AD1255" s="166"/>
      <c r="AE1255" s="166"/>
      <c r="AF1255" s="166"/>
      <c r="AG1255" s="166"/>
      <c r="AH1255" s="166"/>
      <c r="AI1255" s="166"/>
    </row>
    <row r="1256" spans="1:35" ht="15.750000" customHeight="1">
      <c r="B1256" s="88"/>
      <c r="I1256" s="162"/>
      <c r="J1256" s="65"/>
      <c r="K1256" s="162"/>
      <c r="L1256" s="178"/>
      <c r="M1256" s="162"/>
      <c r="P1256" s="164"/>
      <c r="Q1256" s="190"/>
      <c r="R1256" s="65"/>
      <c r="S1256" s="65"/>
      <c r="T1256" s="65"/>
      <c r="U1256" s="13"/>
      <c r="V1256" s="165"/>
      <c r="W1256" s="165"/>
      <c r="X1256" s="165"/>
      <c r="Y1256" s="165"/>
      <c r="Z1256" s="166"/>
      <c r="AA1256" s="166"/>
      <c r="AB1256" s="166"/>
      <c r="AC1256" s="166"/>
      <c r="AD1256" s="166"/>
      <c r="AE1256" s="166"/>
      <c r="AF1256" s="166"/>
      <c r="AG1256" s="166"/>
      <c r="AH1256" s="166"/>
      <c r="AI1256" s="166"/>
    </row>
    <row r="1257" spans="1:35" ht="15.750000" customHeight="1">
      <c r="B1257" s="88"/>
      <c r="I1257" s="220"/>
      <c r="J1257" s="65"/>
      <c r="K1257" s="190"/>
      <c r="L1257" s="178"/>
      <c r="M1257" s="162"/>
      <c r="P1257" s="167"/>
      <c r="Q1257" s="176"/>
      <c r="R1257" s="65"/>
      <c r="S1257" s="65"/>
      <c r="T1257" s="65"/>
      <c r="U1257" s="13"/>
      <c r="V1257" s="165"/>
      <c r="W1257" s="165"/>
      <c r="X1257" s="165"/>
      <c r="Y1257" s="165"/>
      <c r="Z1257" s="166"/>
      <c r="AA1257" s="166"/>
      <c r="AB1257" s="166"/>
      <c r="AC1257" s="166"/>
      <c r="AD1257" s="166"/>
      <c r="AE1257" s="166"/>
      <c r="AF1257" s="166"/>
      <c r="AG1257" s="166"/>
      <c r="AH1257" s="166"/>
      <c r="AI1257" s="166"/>
    </row>
    <row r="1258" spans="1:35" ht="15.750000" customHeight="1">
      <c r="A1258" s="156"/>
      <c r="B1258" s="170"/>
      <c r="C1258" s="204"/>
      <c r="D1258" s="157"/>
      <c r="E1258" s="158"/>
      <c r="F1258" s="158"/>
      <c r="G1258" s="159"/>
      <c r="H1258" s="160"/>
      <c r="I1258" s="257"/>
      <c r="J1258" s="253"/>
      <c r="K1258" s="162"/>
      <c r="L1258" s="65"/>
      <c r="M1258" s="162"/>
      <c r="N1258" s="162"/>
      <c r="O1258" s="163"/>
      <c r="P1258" s="164"/>
      <c r="Q1258" s="231"/>
      <c r="R1258" s="65"/>
      <c r="S1258" s="13"/>
      <c r="T1258" s="252"/>
      <c r="U1258" s="13"/>
      <c r="V1258" s="165"/>
      <c r="W1258" s="166"/>
      <c r="X1258" s="166"/>
      <c r="Y1258" s="166"/>
      <c r="Z1258" s="166"/>
      <c r="AA1258" s="166"/>
      <c r="AB1258" s="166"/>
      <c r="AC1258" s="166"/>
      <c r="AD1258" s="166"/>
      <c r="AE1258" s="166"/>
      <c r="AF1258" s="166"/>
      <c r="AG1258" s="166"/>
      <c r="AH1258" s="166"/>
      <c r="AI1258" s="166"/>
    </row>
    <row r="1259" spans="1:35" ht="15.750000" customHeight="1">
      <c r="B1259" s="170"/>
      <c r="I1259" s="257"/>
      <c r="J1259" s="253"/>
      <c r="K1259" s="162"/>
      <c r="L1259" s="253"/>
      <c r="M1259" s="162"/>
      <c r="P1259" s="167"/>
      <c r="Q1259" s="168"/>
      <c r="R1259" s="65"/>
      <c r="S1259" s="65"/>
      <c r="T1259" s="253"/>
      <c r="U1259" s="13"/>
      <c r="V1259" s="165"/>
      <c r="W1259" s="166"/>
      <c r="X1259" s="166"/>
      <c r="Y1259" s="166"/>
      <c r="Z1259" s="166"/>
      <c r="AA1259" s="166"/>
      <c r="AB1259" s="166"/>
      <c r="AC1259" s="166"/>
      <c r="AD1259" s="166"/>
      <c r="AE1259" s="166"/>
      <c r="AF1259" s="166"/>
      <c r="AG1259" s="166"/>
      <c r="AH1259" s="166"/>
      <c r="AI1259" s="166"/>
    </row>
    <row r="1260" spans="1:35" ht="15.750000" customHeight="1">
      <c r="B1260" s="170"/>
      <c r="I1260" s="258"/>
      <c r="J1260" s="253"/>
      <c r="K1260" s="162"/>
      <c r="L1260" s="215"/>
      <c r="M1260" s="162"/>
      <c r="P1260" s="164"/>
      <c r="Q1260" s="165"/>
      <c r="R1260" s="65"/>
      <c r="S1260" s="65"/>
      <c r="T1260" s="65"/>
      <c r="U1260" s="13"/>
      <c r="V1260" s="165"/>
      <c r="W1260" s="166"/>
      <c r="X1260" s="166"/>
      <c r="Y1260" s="166"/>
      <c r="Z1260" s="166"/>
      <c r="AA1260" s="166"/>
      <c r="AB1260" s="166"/>
      <c r="AC1260" s="166"/>
      <c r="AD1260" s="166"/>
      <c r="AE1260" s="166"/>
      <c r="AF1260" s="166"/>
      <c r="AG1260" s="166"/>
      <c r="AH1260" s="166"/>
      <c r="AI1260" s="166"/>
    </row>
    <row r="1261" spans="1:35" ht="15.750000" customHeight="1">
      <c r="B1261" s="170"/>
      <c r="I1261" s="162"/>
      <c r="J1261" s="253"/>
      <c r="K1261" s="162"/>
      <c r="L1261" s="65"/>
      <c r="M1261" s="162"/>
      <c r="P1261" s="167"/>
      <c r="Q1261" s="238"/>
      <c r="R1261" s="65"/>
      <c r="S1261" s="65"/>
      <c r="T1261" s="65"/>
      <c r="U1261" s="13"/>
      <c r="V1261" s="168"/>
      <c r="W1261" s="166"/>
      <c r="X1261" s="166"/>
      <c r="Y1261" s="166"/>
      <c r="Z1261" s="166"/>
      <c r="AA1261" s="166"/>
      <c r="AB1261" s="166"/>
      <c r="AC1261" s="166"/>
      <c r="AD1261" s="166"/>
      <c r="AE1261" s="166"/>
      <c r="AF1261" s="166"/>
      <c r="AG1261" s="166"/>
      <c r="AH1261" s="166"/>
      <c r="AI1261" s="166"/>
    </row>
    <row r="1262" spans="1:35" ht="15.750000" customHeight="1">
      <c r="B1262" s="170"/>
      <c r="I1262" s="220"/>
      <c r="J1262" s="65"/>
      <c r="K1262" s="190"/>
      <c r="L1262" s="65"/>
      <c r="M1262" s="162"/>
      <c r="P1262" s="164"/>
      <c r="Q1262" s="162"/>
      <c r="R1262" s="65"/>
      <c r="S1262" s="65"/>
      <c r="T1262" s="65"/>
      <c r="U1262" s="13"/>
      <c r="V1262" s="165"/>
      <c r="W1262" s="166"/>
      <c r="X1262" s="166"/>
      <c r="Y1262" s="166"/>
      <c r="Z1262" s="166"/>
      <c r="AA1262" s="166"/>
      <c r="AB1262" s="166"/>
      <c r="AC1262" s="166"/>
      <c r="AD1262" s="166"/>
      <c r="AE1262" s="166"/>
      <c r="AF1262" s="166"/>
      <c r="AG1262" s="166"/>
      <c r="AH1262" s="166"/>
      <c r="AI1262" s="166"/>
    </row>
    <row r="1263" spans="1:35" ht="15.750000" customHeight="1">
      <c r="A1263" s="156"/>
      <c r="B1263" s="170"/>
      <c r="C1263" s="177"/>
      <c r="D1263" s="177"/>
      <c r="E1263" s="158"/>
      <c r="F1263" s="158"/>
      <c r="G1263" s="159"/>
      <c r="H1263" s="160"/>
      <c r="I1263" s="257"/>
      <c r="J1263" s="65"/>
      <c r="K1263" s="162"/>
      <c r="L1263" s="65"/>
      <c r="M1263" s="162"/>
      <c r="N1263" s="162"/>
      <c r="O1263" s="163"/>
      <c r="P1263" s="167"/>
      <c r="Q1263" s="168"/>
      <c r="R1263" s="65"/>
      <c r="S1263" s="13"/>
      <c r="T1263" s="252"/>
      <c r="U1263" s="13"/>
      <c r="V1263" s="168"/>
      <c r="W1263" s="166"/>
      <c r="X1263" s="166"/>
      <c r="Y1263" s="166"/>
      <c r="Z1263" s="166"/>
      <c r="AA1263" s="166"/>
      <c r="AB1263" s="166"/>
      <c r="AC1263" s="166"/>
      <c r="AD1263" s="166"/>
      <c r="AE1263" s="166"/>
      <c r="AF1263" s="166"/>
      <c r="AG1263" s="166"/>
      <c r="AH1263" s="166"/>
      <c r="AI1263" s="166"/>
    </row>
    <row r="1264" spans="1:35" ht="15.750000" customHeight="1">
      <c r="B1264" s="170"/>
      <c r="I1264" s="257"/>
      <c r="J1264" s="65"/>
      <c r="K1264" s="162"/>
      <c r="L1264" s="65"/>
      <c r="M1264" s="162"/>
      <c r="P1264" s="164"/>
      <c r="Q1264" s="165"/>
      <c r="R1264" s="65"/>
      <c r="S1264" s="65"/>
      <c r="T1264" s="253"/>
      <c r="U1264" s="13"/>
      <c r="V1264" s="165"/>
      <c r="W1264" s="166"/>
      <c r="X1264" s="166"/>
      <c r="Y1264" s="166"/>
      <c r="Z1264" s="166"/>
      <c r="AA1264" s="166"/>
      <c r="AB1264" s="166"/>
      <c r="AC1264" s="166"/>
      <c r="AD1264" s="166"/>
      <c r="AE1264" s="166"/>
      <c r="AF1264" s="166"/>
      <c r="AG1264" s="166"/>
      <c r="AH1264" s="166"/>
      <c r="AI1264" s="166"/>
    </row>
    <row r="1265" spans="1:35" ht="15.750000" customHeight="1">
      <c r="B1265" s="170"/>
      <c r="I1265" s="271"/>
      <c r="J1265" s="65"/>
      <c r="K1265" s="162"/>
      <c r="L1265" s="65"/>
      <c r="M1265" s="162"/>
      <c r="P1265" s="167"/>
      <c r="Q1265" s="168"/>
      <c r="R1265" s="65"/>
      <c r="S1265" s="65"/>
      <c r="T1265" s="65"/>
      <c r="U1265" s="13"/>
      <c r="V1265" s="168"/>
      <c r="W1265" s="166"/>
      <c r="X1265" s="166"/>
      <c r="Y1265" s="166"/>
      <c r="Z1265" s="166"/>
      <c r="AA1265" s="166"/>
      <c r="AB1265" s="166"/>
      <c r="AC1265" s="166"/>
      <c r="AD1265" s="166"/>
      <c r="AE1265" s="166"/>
      <c r="AF1265" s="166"/>
      <c r="AG1265" s="166"/>
      <c r="AH1265" s="166"/>
      <c r="AI1265" s="166"/>
    </row>
    <row r="1266" spans="1:35" ht="15.750000" customHeight="1">
      <c r="B1266" s="170"/>
      <c r="I1266" s="257"/>
      <c r="J1266" s="65"/>
      <c r="K1266" s="162"/>
      <c r="L1266" s="65"/>
      <c r="M1266" s="162"/>
      <c r="P1266" s="164"/>
      <c r="Q1266" s="216"/>
      <c r="R1266" s="65"/>
      <c r="S1266" s="65"/>
      <c r="T1266" s="65"/>
      <c r="U1266" s="13"/>
      <c r="V1266" s="165"/>
      <c r="W1266" s="166"/>
      <c r="X1266" s="166"/>
      <c r="Y1266" s="166"/>
      <c r="Z1266" s="166"/>
      <c r="AA1266" s="166"/>
      <c r="AB1266" s="166"/>
      <c r="AC1266" s="166"/>
      <c r="AD1266" s="166"/>
      <c r="AE1266" s="166"/>
      <c r="AF1266" s="166"/>
      <c r="AG1266" s="166"/>
      <c r="AH1266" s="166"/>
      <c r="AI1266" s="166"/>
    </row>
    <row r="1267" spans="1:35" ht="15.750000" customHeight="1">
      <c r="B1267" s="170"/>
      <c r="I1267" s="270"/>
      <c r="J1267" s="65"/>
      <c r="K1267" s="190"/>
      <c r="L1267" s="65"/>
      <c r="M1267" s="162"/>
      <c r="P1267" s="191"/>
      <c r="Q1267" s="176"/>
      <c r="R1267" s="65"/>
      <c r="S1267" s="65"/>
      <c r="T1267" s="65"/>
      <c r="U1267" s="13"/>
      <c r="V1267" s="168"/>
      <c r="W1267" s="166"/>
      <c r="X1267" s="166"/>
      <c r="Y1267" s="166"/>
      <c r="Z1267" s="166"/>
      <c r="AA1267" s="166"/>
      <c r="AB1267" s="166"/>
      <c r="AC1267" s="166"/>
      <c r="AD1267" s="166"/>
      <c r="AE1267" s="166"/>
      <c r="AF1267" s="166"/>
      <c r="AG1267" s="166"/>
      <c r="AH1267" s="166"/>
      <c r="AI1267" s="166"/>
    </row>
    <row r="1268" spans="1:35" ht="15.750000" customHeight="1">
      <c r="A1268" s="156"/>
      <c r="B1268" s="170"/>
      <c r="C1268" s="204"/>
      <c r="D1268" s="157"/>
      <c r="E1268" s="158"/>
      <c r="F1268" s="158"/>
      <c r="G1268" s="159"/>
      <c r="H1268" s="160"/>
      <c r="I1268" s="267"/>
      <c r="J1268" s="65"/>
      <c r="K1268" s="162"/>
      <c r="L1268" s="65"/>
      <c r="M1268" s="162"/>
      <c r="N1268" s="162"/>
      <c r="O1268" s="163"/>
      <c r="P1268" s="164"/>
      <c r="Q1268" s="165"/>
      <c r="R1268" s="65"/>
      <c r="S1268" s="13"/>
      <c r="T1268" s="252"/>
      <c r="U1268" s="13"/>
      <c r="V1268" s="165"/>
      <c r="W1268" s="166"/>
      <c r="X1268" s="166"/>
      <c r="Y1268" s="166"/>
      <c r="Z1268" s="166"/>
      <c r="AA1268" s="166"/>
      <c r="AB1268" s="166"/>
      <c r="AC1268" s="166"/>
      <c r="AD1268" s="166"/>
      <c r="AE1268" s="166"/>
      <c r="AF1268" s="166"/>
      <c r="AG1268" s="166"/>
      <c r="AH1268" s="166"/>
      <c r="AI1268" s="166"/>
    </row>
    <row r="1269" spans="1:35" ht="15.750000" customHeight="1">
      <c r="B1269" s="170"/>
      <c r="I1269" s="267"/>
      <c r="J1269" s="65"/>
      <c r="K1269" s="162"/>
      <c r="L1269" s="65"/>
      <c r="M1269" s="162"/>
      <c r="P1269" s="167"/>
      <c r="Q1269" s="168"/>
      <c r="R1269" s="65"/>
      <c r="S1269" s="65"/>
      <c r="T1269" s="253"/>
      <c r="U1269" s="13"/>
      <c r="V1269" s="168"/>
      <c r="W1269" s="166"/>
      <c r="X1269" s="166"/>
      <c r="Y1269" s="166"/>
      <c r="Z1269" s="166"/>
      <c r="AA1269" s="166"/>
      <c r="AB1269" s="166"/>
      <c r="AC1269" s="166"/>
      <c r="AD1269" s="166"/>
      <c r="AE1269" s="166"/>
      <c r="AF1269" s="166"/>
      <c r="AG1269" s="166"/>
      <c r="AH1269" s="166"/>
      <c r="AI1269" s="166"/>
    </row>
    <row r="1270" spans="1:35" ht="15.750000" customHeight="1">
      <c r="B1270" s="170"/>
      <c r="I1270" s="258"/>
      <c r="J1270" s="65"/>
      <c r="K1270" s="162"/>
      <c r="L1270" s="178"/>
      <c r="M1270" s="162"/>
      <c r="P1270" s="164"/>
      <c r="Q1270" s="165"/>
      <c r="R1270" s="65"/>
      <c r="S1270" s="65"/>
      <c r="T1270" s="65"/>
      <c r="U1270" s="13"/>
      <c r="V1270" s="165"/>
      <c r="W1270" s="166"/>
      <c r="X1270" s="166"/>
      <c r="Y1270" s="166"/>
      <c r="Z1270" s="166"/>
      <c r="AA1270" s="166"/>
      <c r="AB1270" s="166"/>
      <c r="AC1270" s="166"/>
      <c r="AD1270" s="166"/>
      <c r="AE1270" s="166"/>
      <c r="AF1270" s="166"/>
      <c r="AG1270" s="166"/>
      <c r="AH1270" s="166"/>
      <c r="AI1270" s="166"/>
    </row>
    <row r="1271" spans="1:35" ht="15.750000" customHeight="1">
      <c r="B1271" s="170"/>
      <c r="I1271" s="267"/>
      <c r="J1271" s="65"/>
      <c r="K1271" s="162"/>
      <c r="L1271" s="65"/>
      <c r="M1271" s="162"/>
      <c r="P1271" s="167"/>
      <c r="Q1271" s="238"/>
      <c r="R1271" s="65"/>
      <c r="S1271" s="65"/>
      <c r="T1271" s="65"/>
      <c r="U1271" s="13"/>
      <c r="V1271" s="168"/>
      <c r="W1271" s="166"/>
      <c r="X1271" s="166"/>
      <c r="Y1271" s="166"/>
      <c r="Z1271" s="166"/>
      <c r="AA1271" s="166"/>
      <c r="AB1271" s="166"/>
      <c r="AC1271" s="166"/>
      <c r="AD1271" s="166"/>
      <c r="AE1271" s="166"/>
      <c r="AF1271" s="166"/>
      <c r="AG1271" s="166"/>
      <c r="AH1271" s="166"/>
      <c r="AI1271" s="166"/>
    </row>
    <row r="1272" spans="1:35" ht="15.750000" customHeight="1">
      <c r="B1272" s="170"/>
      <c r="I1272" s="268"/>
      <c r="J1272" s="65"/>
      <c r="K1272" s="190"/>
      <c r="L1272" s="65"/>
      <c r="M1272" s="162"/>
      <c r="P1272" s="164"/>
      <c r="Q1272" s="162"/>
      <c r="R1272" s="65"/>
      <c r="S1272" s="65"/>
      <c r="T1272" s="65"/>
      <c r="U1272" s="13"/>
      <c r="V1272" s="165"/>
      <c r="W1272" s="166"/>
      <c r="X1272" s="166"/>
      <c r="Y1272" s="166"/>
      <c r="Z1272" s="166"/>
      <c r="AA1272" s="166"/>
      <c r="AB1272" s="166"/>
      <c r="AC1272" s="166"/>
      <c r="AD1272" s="166"/>
      <c r="AE1272" s="166"/>
      <c r="AF1272" s="166"/>
      <c r="AG1272" s="166"/>
      <c r="AH1272" s="166"/>
      <c r="AI1272" s="166"/>
    </row>
    <row r="1273" spans="1:35" ht="15.750000" customHeight="1">
      <c r="A1273" s="156"/>
      <c r="B1273" s="170"/>
      <c r="C1273" s="177"/>
      <c r="D1273" s="177"/>
      <c r="E1273" s="158"/>
      <c r="F1273" s="158"/>
      <c r="G1273" s="159"/>
      <c r="H1273" s="160"/>
      <c r="I1273" s="162"/>
      <c r="J1273" s="65"/>
      <c r="K1273" s="162"/>
      <c r="L1273" s="272"/>
      <c r="M1273" s="162"/>
      <c r="N1273" s="162"/>
      <c r="O1273" s="163"/>
      <c r="P1273" s="167"/>
      <c r="Q1273" s="168"/>
      <c r="R1273" s="65"/>
      <c r="S1273" s="13"/>
      <c r="T1273" s="252"/>
      <c r="U1273" s="13"/>
      <c r="V1273" s="168"/>
      <c r="W1273" s="166"/>
      <c r="X1273" s="166"/>
      <c r="Y1273" s="166"/>
      <c r="Z1273" s="166"/>
      <c r="AA1273" s="166"/>
      <c r="AB1273" s="166"/>
      <c r="AC1273" s="166"/>
      <c r="AD1273" s="166"/>
      <c r="AE1273" s="166"/>
      <c r="AF1273" s="166"/>
      <c r="AG1273" s="166"/>
      <c r="AH1273" s="166"/>
      <c r="AI1273" s="166"/>
    </row>
    <row r="1274" spans="1:35" ht="15.750000" customHeight="1">
      <c r="B1274" s="170"/>
      <c r="I1274" s="162"/>
      <c r="J1274" s="65"/>
      <c r="K1274" s="162"/>
      <c r="L1274" s="178"/>
      <c r="M1274" s="162"/>
      <c r="P1274" s="164"/>
      <c r="Q1274" s="165"/>
      <c r="R1274" s="65"/>
      <c r="S1274" s="65"/>
      <c r="T1274" s="253"/>
      <c r="U1274" s="13"/>
      <c r="V1274" s="165"/>
      <c r="W1274" s="166"/>
      <c r="X1274" s="166"/>
      <c r="Y1274" s="166"/>
      <c r="Z1274" s="166"/>
      <c r="AA1274" s="166"/>
      <c r="AB1274" s="166"/>
      <c r="AC1274" s="166"/>
      <c r="AD1274" s="166"/>
      <c r="AE1274" s="166"/>
      <c r="AF1274" s="166"/>
      <c r="AG1274" s="166"/>
      <c r="AH1274" s="166"/>
      <c r="AI1274" s="166"/>
    </row>
    <row r="1275" spans="1:35" ht="15.750000" customHeight="1">
      <c r="B1275" s="170"/>
      <c r="I1275" s="258"/>
      <c r="J1275" s="65"/>
      <c r="K1275" s="162"/>
      <c r="L1275" s="178"/>
      <c r="M1275" s="162"/>
      <c r="P1275" s="167"/>
      <c r="Q1275" s="168"/>
      <c r="R1275" s="65"/>
      <c r="S1275" s="65"/>
      <c r="T1275" s="65"/>
      <c r="U1275" s="13"/>
      <c r="V1275" s="168"/>
      <c r="W1275" s="166"/>
      <c r="X1275" s="166"/>
      <c r="Y1275" s="166"/>
      <c r="Z1275" s="166"/>
      <c r="AA1275" s="166"/>
      <c r="AB1275" s="166"/>
      <c r="AC1275" s="166"/>
      <c r="AD1275" s="166"/>
      <c r="AE1275" s="166"/>
      <c r="AF1275" s="166"/>
      <c r="AG1275" s="166"/>
      <c r="AH1275" s="166"/>
      <c r="AI1275" s="166"/>
    </row>
    <row r="1276" spans="1:35" ht="15.750000" customHeight="1">
      <c r="B1276" s="170"/>
      <c r="I1276" s="162"/>
      <c r="J1276" s="65"/>
      <c r="K1276" s="162"/>
      <c r="L1276" s="178"/>
      <c r="M1276" s="162"/>
      <c r="P1276" s="164"/>
      <c r="Q1276" s="216"/>
      <c r="R1276" s="65"/>
      <c r="S1276" s="65"/>
      <c r="T1276" s="65"/>
      <c r="U1276" s="13"/>
      <c r="V1276" s="165"/>
      <c r="W1276" s="166"/>
      <c r="X1276" s="166"/>
      <c r="Y1276" s="166"/>
      <c r="Z1276" s="166"/>
      <c r="AA1276" s="166"/>
      <c r="AB1276" s="166"/>
      <c r="AC1276" s="166"/>
      <c r="AD1276" s="166"/>
      <c r="AE1276" s="166"/>
      <c r="AF1276" s="166"/>
      <c r="AG1276" s="166"/>
      <c r="AH1276" s="166"/>
      <c r="AI1276" s="166"/>
    </row>
    <row r="1277" spans="1:35" ht="15.750000" customHeight="1">
      <c r="B1277" s="170"/>
      <c r="I1277" s="220"/>
      <c r="J1277" s="65"/>
      <c r="K1277" s="190"/>
      <c r="L1277" s="178"/>
      <c r="M1277" s="162"/>
      <c r="P1277" s="167"/>
      <c r="Q1277" s="176"/>
      <c r="R1277" s="65"/>
      <c r="S1277" s="65"/>
      <c r="T1277" s="65"/>
      <c r="U1277" s="13"/>
      <c r="V1277" s="168"/>
      <c r="W1277" s="166"/>
      <c r="X1277" s="166"/>
      <c r="Y1277" s="166"/>
      <c r="Z1277" s="166"/>
      <c r="AA1277" s="166"/>
      <c r="AB1277" s="166"/>
      <c r="AC1277" s="166"/>
      <c r="AD1277" s="166"/>
      <c r="AE1277" s="166"/>
      <c r="AF1277" s="166"/>
      <c r="AG1277" s="166"/>
      <c r="AH1277" s="166"/>
      <c r="AI1277" s="166"/>
    </row>
    <row r="1278" spans="1:35" ht="15.750000" customHeight="1">
      <c r="A1278" s="156"/>
      <c r="B1278" s="170"/>
      <c r="C1278" s="204"/>
      <c r="D1278" s="157"/>
      <c r="E1278" s="158"/>
      <c r="F1278" s="158"/>
      <c r="G1278" s="159"/>
      <c r="H1278" s="160"/>
      <c r="I1278" s="267"/>
      <c r="J1278" s="65"/>
      <c r="K1278" s="162"/>
      <c r="L1278" s="272"/>
      <c r="M1278" s="162"/>
      <c r="N1278" s="162"/>
      <c r="O1278" s="163"/>
      <c r="P1278" s="164"/>
      <c r="Q1278" s="165"/>
      <c r="R1278" s="65"/>
      <c r="S1278" s="13"/>
      <c r="T1278" s="252"/>
      <c r="U1278" s="13"/>
      <c r="V1278" s="165"/>
      <c r="W1278" s="166"/>
      <c r="X1278" s="166"/>
      <c r="Y1278" s="166"/>
      <c r="Z1278" s="166"/>
      <c r="AA1278" s="166"/>
      <c r="AB1278" s="166"/>
      <c r="AC1278" s="166"/>
      <c r="AD1278" s="166"/>
      <c r="AE1278" s="166"/>
      <c r="AF1278" s="166"/>
      <c r="AG1278" s="166"/>
      <c r="AH1278" s="166"/>
      <c r="AI1278" s="166"/>
    </row>
    <row r="1279" spans="1:35" ht="15.750000" customHeight="1">
      <c r="B1279" s="170"/>
      <c r="I1279" s="267"/>
      <c r="J1279" s="65"/>
      <c r="K1279" s="162"/>
      <c r="L1279" s="178"/>
      <c r="M1279" s="162"/>
      <c r="P1279" s="167"/>
      <c r="Q1279" s="168"/>
      <c r="R1279" s="65"/>
      <c r="S1279" s="65"/>
      <c r="T1279" s="253"/>
      <c r="U1279" s="13"/>
      <c r="V1279" s="168"/>
      <c r="W1279" s="166"/>
      <c r="X1279" s="166"/>
      <c r="Y1279" s="166"/>
      <c r="Z1279" s="166"/>
      <c r="AA1279" s="166"/>
      <c r="AB1279" s="166"/>
      <c r="AC1279" s="166"/>
      <c r="AD1279" s="166"/>
      <c r="AE1279" s="166"/>
      <c r="AF1279" s="166"/>
      <c r="AG1279" s="166"/>
      <c r="AH1279" s="166"/>
      <c r="AI1279" s="166"/>
    </row>
    <row r="1280" spans="1:35" ht="15.750000" customHeight="1">
      <c r="B1280" s="170"/>
      <c r="I1280" s="273"/>
      <c r="J1280" s="65"/>
      <c r="K1280" s="162"/>
      <c r="L1280" s="178"/>
      <c r="M1280" s="162"/>
      <c r="P1280" s="164"/>
      <c r="Q1280" s="165"/>
      <c r="R1280" s="65"/>
      <c r="S1280" s="65"/>
      <c r="T1280" s="65"/>
      <c r="U1280" s="13"/>
      <c r="V1280" s="165"/>
      <c r="W1280" s="166"/>
      <c r="X1280" s="166"/>
      <c r="Y1280" s="166"/>
      <c r="Z1280" s="166"/>
      <c r="AA1280" s="166"/>
      <c r="AB1280" s="166"/>
      <c r="AC1280" s="166"/>
      <c r="AD1280" s="166"/>
      <c r="AE1280" s="166"/>
      <c r="AF1280" s="166"/>
      <c r="AG1280" s="166"/>
      <c r="AH1280" s="166"/>
      <c r="AI1280" s="166"/>
    </row>
    <row r="1281" spans="1:35" ht="15.750000" customHeight="1">
      <c r="B1281" s="170"/>
      <c r="I1281" s="267"/>
      <c r="J1281" s="65"/>
      <c r="K1281" s="162"/>
      <c r="L1281" s="178"/>
      <c r="M1281" s="162"/>
      <c r="P1281" s="167"/>
      <c r="Q1281" s="238"/>
      <c r="R1281" s="65"/>
      <c r="S1281" s="65"/>
      <c r="T1281" s="65"/>
      <c r="U1281" s="13"/>
      <c r="V1281" s="168"/>
      <c r="W1281" s="166"/>
      <c r="X1281" s="166"/>
      <c r="Y1281" s="166"/>
      <c r="Z1281" s="166"/>
      <c r="AA1281" s="166"/>
      <c r="AB1281" s="166"/>
      <c r="AC1281" s="166"/>
      <c r="AD1281" s="166"/>
      <c r="AE1281" s="166"/>
      <c r="AF1281" s="166"/>
      <c r="AG1281" s="166"/>
      <c r="AH1281" s="166"/>
      <c r="AI1281" s="166"/>
    </row>
    <row r="1282" spans="1:35" ht="15.750000" customHeight="1">
      <c r="B1282" s="170"/>
      <c r="I1282" s="268"/>
      <c r="J1282" s="65"/>
      <c r="K1282" s="190"/>
      <c r="L1282" s="178"/>
      <c r="M1282" s="162"/>
      <c r="P1282" s="164"/>
      <c r="Q1282" s="162"/>
      <c r="R1282" s="65"/>
      <c r="S1282" s="65"/>
      <c r="T1282" s="65"/>
      <c r="U1282" s="13"/>
      <c r="V1282" s="165"/>
      <c r="W1282" s="166"/>
      <c r="X1282" s="166"/>
      <c r="Y1282" s="166"/>
      <c r="Z1282" s="166"/>
      <c r="AA1282" s="166"/>
      <c r="AB1282" s="166"/>
      <c r="AC1282" s="166"/>
      <c r="AD1282" s="166"/>
      <c r="AE1282" s="166"/>
      <c r="AF1282" s="166"/>
      <c r="AG1282" s="166"/>
      <c r="AH1282" s="166"/>
      <c r="AI1282" s="166"/>
    </row>
    <row r="1283" spans="1:35" ht="15.750000" customHeight="1">
      <c r="A1283" s="156"/>
      <c r="B1283" s="170"/>
      <c r="C1283" s="177"/>
      <c r="D1283" s="177"/>
      <c r="E1283" s="158"/>
      <c r="F1283" s="158"/>
      <c r="G1283" s="159"/>
      <c r="H1283" s="160"/>
      <c r="I1283" s="162"/>
      <c r="J1283" s="65"/>
      <c r="K1283" s="162"/>
      <c r="L1283" s="65"/>
      <c r="M1283" s="162"/>
      <c r="N1283" s="162"/>
      <c r="O1283" s="163"/>
      <c r="P1283" s="167"/>
      <c r="Q1283" s="168"/>
      <c r="R1283" s="65"/>
      <c r="S1283" s="13"/>
      <c r="T1283" s="215"/>
      <c r="U1283" s="13"/>
      <c r="V1283" s="168"/>
      <c r="W1283" s="166"/>
      <c r="X1283" s="166"/>
      <c r="Y1283" s="166"/>
      <c r="Z1283" s="166"/>
      <c r="AA1283" s="166"/>
      <c r="AB1283" s="166"/>
      <c r="AC1283" s="166"/>
      <c r="AD1283" s="166"/>
      <c r="AE1283" s="166"/>
      <c r="AF1283" s="166"/>
      <c r="AG1283" s="166"/>
      <c r="AH1283" s="166"/>
      <c r="AI1283" s="166"/>
    </row>
    <row r="1284" spans="1:35" ht="15.750000" customHeight="1">
      <c r="B1284" s="170"/>
      <c r="I1284" s="162"/>
      <c r="J1284" s="65"/>
      <c r="K1284" s="162"/>
      <c r="L1284" s="65"/>
      <c r="M1284" s="162"/>
      <c r="P1284" s="164"/>
      <c r="Q1284" s="165"/>
      <c r="R1284" s="65"/>
      <c r="S1284" s="65"/>
      <c r="T1284" s="215"/>
      <c r="U1284" s="13"/>
      <c r="V1284" s="165"/>
      <c r="W1284" s="166"/>
      <c r="X1284" s="166"/>
      <c r="Y1284" s="166"/>
      <c r="Z1284" s="166"/>
      <c r="AA1284" s="166"/>
      <c r="AB1284" s="166"/>
      <c r="AC1284" s="166"/>
      <c r="AD1284" s="166"/>
      <c r="AE1284" s="166"/>
      <c r="AF1284" s="166"/>
      <c r="AG1284" s="166"/>
      <c r="AH1284" s="166"/>
      <c r="AI1284" s="166"/>
    </row>
    <row r="1285" spans="1:35" ht="15.750000" customHeight="1">
      <c r="B1285" s="170"/>
      <c r="I1285" s="162"/>
      <c r="J1285" s="65"/>
      <c r="K1285" s="162"/>
      <c r="L1285" s="178"/>
      <c r="M1285" s="162"/>
      <c r="P1285" s="167"/>
      <c r="Q1285" s="168"/>
      <c r="R1285" s="65"/>
      <c r="S1285" s="65"/>
      <c r="T1285" s="65"/>
      <c r="U1285" s="13"/>
      <c r="V1285" s="168"/>
      <c r="W1285" s="166"/>
      <c r="X1285" s="166"/>
      <c r="Y1285" s="166"/>
      <c r="Z1285" s="166"/>
      <c r="AA1285" s="166"/>
      <c r="AB1285" s="166"/>
      <c r="AC1285" s="166"/>
      <c r="AD1285" s="166"/>
      <c r="AE1285" s="166"/>
      <c r="AF1285" s="166"/>
      <c r="AG1285" s="166"/>
      <c r="AH1285" s="166"/>
      <c r="AI1285" s="166"/>
    </row>
    <row r="1286" spans="1:35" ht="15.750000" customHeight="1">
      <c r="B1286" s="170"/>
      <c r="I1286" s="162"/>
      <c r="J1286" s="65"/>
      <c r="K1286" s="162"/>
      <c r="L1286" s="65"/>
      <c r="M1286" s="162"/>
      <c r="P1286" s="164"/>
      <c r="Q1286" s="216"/>
      <c r="R1286" s="65"/>
      <c r="S1286" s="65"/>
      <c r="T1286" s="65"/>
      <c r="U1286" s="13"/>
      <c r="V1286" s="165"/>
      <c r="W1286" s="166"/>
      <c r="X1286" s="166"/>
      <c r="Y1286" s="166"/>
      <c r="Z1286" s="166"/>
      <c r="AA1286" s="166"/>
      <c r="AB1286" s="166"/>
      <c r="AC1286" s="166"/>
      <c r="AD1286" s="166"/>
      <c r="AE1286" s="166"/>
      <c r="AF1286" s="166"/>
      <c r="AG1286" s="166"/>
      <c r="AH1286" s="166"/>
      <c r="AI1286" s="166"/>
    </row>
    <row r="1287" spans="1:35" ht="15.750000" customHeight="1">
      <c r="B1287" s="170"/>
      <c r="I1287" s="220"/>
      <c r="J1287" s="65"/>
      <c r="K1287" s="190"/>
      <c r="L1287" s="65"/>
      <c r="M1287" s="162"/>
      <c r="P1287" s="167"/>
      <c r="Q1287" s="176"/>
      <c r="R1287" s="65"/>
      <c r="S1287" s="65"/>
      <c r="T1287" s="65"/>
      <c r="U1287" s="13"/>
      <c r="V1287" s="168"/>
      <c r="W1287" s="166"/>
      <c r="X1287" s="166"/>
      <c r="Y1287" s="166"/>
      <c r="Z1287" s="166"/>
      <c r="AA1287" s="166"/>
      <c r="AB1287" s="166"/>
      <c r="AC1287" s="166"/>
      <c r="AD1287" s="166"/>
      <c r="AE1287" s="166"/>
      <c r="AF1287" s="166"/>
      <c r="AG1287" s="166"/>
      <c r="AH1287" s="166"/>
      <c r="AI1287" s="166"/>
    </row>
    <row r="1288" spans="1:35" ht="15.750000" customHeight="1">
      <c r="A1288" s="156"/>
      <c r="B1288" s="170"/>
      <c r="C1288" s="204"/>
      <c r="D1288" s="157"/>
      <c r="E1288" s="158"/>
      <c r="F1288" s="158"/>
      <c r="G1288" s="159"/>
      <c r="H1288" s="160"/>
      <c r="I1288" s="267"/>
      <c r="J1288" s="65"/>
      <c r="K1288" s="162"/>
      <c r="L1288" s="65"/>
      <c r="M1288" s="162"/>
      <c r="N1288" s="162"/>
      <c r="O1288" s="163"/>
      <c r="P1288" s="164"/>
      <c r="Q1288" s="165"/>
      <c r="R1288" s="65"/>
      <c r="S1288" s="13"/>
      <c r="T1288" s="252"/>
      <c r="U1288" s="13"/>
      <c r="V1288" s="165"/>
      <c r="W1288" s="166"/>
      <c r="X1288" s="166"/>
      <c r="Y1288" s="166"/>
      <c r="Z1288" s="166"/>
      <c r="AA1288" s="166"/>
      <c r="AB1288" s="166"/>
      <c r="AC1288" s="166"/>
      <c r="AD1288" s="166"/>
      <c r="AE1288" s="166"/>
      <c r="AF1288" s="166"/>
      <c r="AG1288" s="166"/>
      <c r="AH1288" s="166"/>
      <c r="AI1288" s="166"/>
    </row>
    <row r="1289" spans="1:35" ht="15.750000" customHeight="1">
      <c r="B1289" s="170"/>
      <c r="I1289" s="267"/>
      <c r="J1289" s="65"/>
      <c r="K1289" s="162"/>
      <c r="L1289" s="65"/>
      <c r="M1289" s="162"/>
      <c r="P1289" s="167"/>
      <c r="Q1289" s="168"/>
      <c r="R1289" s="65"/>
      <c r="S1289" s="65"/>
      <c r="T1289" s="253"/>
      <c r="U1289" s="13"/>
      <c r="V1289" s="168"/>
      <c r="W1289" s="166"/>
      <c r="X1289" s="166"/>
      <c r="Y1289" s="166"/>
      <c r="Z1289" s="166"/>
      <c r="AA1289" s="166"/>
      <c r="AB1289" s="166"/>
      <c r="AC1289" s="166"/>
      <c r="AD1289" s="166"/>
      <c r="AE1289" s="166"/>
      <c r="AF1289" s="166"/>
      <c r="AG1289" s="166"/>
      <c r="AH1289" s="166"/>
      <c r="AI1289" s="166"/>
    </row>
    <row r="1290" spans="1:35" ht="15.750000" customHeight="1">
      <c r="B1290" s="170"/>
      <c r="I1290" s="267"/>
      <c r="J1290" s="65"/>
      <c r="K1290" s="162"/>
      <c r="L1290" s="178"/>
      <c r="M1290" s="275"/>
      <c r="P1290" s="190"/>
      <c r="Q1290" s="165"/>
      <c r="R1290" s="65"/>
      <c r="S1290" s="65"/>
      <c r="T1290" s="65"/>
      <c r="U1290" s="13"/>
      <c r="V1290" s="165"/>
      <c r="W1290" s="166"/>
      <c r="X1290" s="166"/>
      <c r="Y1290" s="166"/>
      <c r="Z1290" s="166"/>
      <c r="AA1290" s="166"/>
      <c r="AB1290" s="166"/>
      <c r="AC1290" s="166"/>
      <c r="AD1290" s="166"/>
      <c r="AE1290" s="166"/>
      <c r="AF1290" s="166"/>
      <c r="AG1290" s="166"/>
      <c r="AH1290" s="166"/>
      <c r="AI1290" s="166"/>
    </row>
    <row r="1291" spans="1:35" ht="15.750000" customHeight="1">
      <c r="B1291" s="170"/>
      <c r="I1291" s="267"/>
      <c r="J1291" s="65"/>
      <c r="K1291" s="162"/>
      <c r="L1291" s="65"/>
      <c r="M1291" s="162"/>
      <c r="P1291" s="167"/>
      <c r="Q1291" s="238"/>
      <c r="R1291" s="65"/>
      <c r="S1291" s="65"/>
      <c r="T1291" s="65"/>
      <c r="U1291" s="13"/>
      <c r="V1291" s="168"/>
      <c r="W1291" s="166"/>
      <c r="X1291" s="166"/>
      <c r="Y1291" s="166"/>
      <c r="Z1291" s="166"/>
      <c r="AA1291" s="166"/>
      <c r="AB1291" s="166"/>
      <c r="AC1291" s="166"/>
      <c r="AD1291" s="166"/>
      <c r="AE1291" s="166"/>
      <c r="AF1291" s="166"/>
      <c r="AG1291" s="166"/>
      <c r="AH1291" s="166"/>
      <c r="AI1291" s="166"/>
    </row>
    <row r="1292" spans="1:35" ht="15.750000" customHeight="1">
      <c r="B1292" s="170"/>
      <c r="I1292" s="268"/>
      <c r="J1292" s="65"/>
      <c r="K1292" s="162"/>
      <c r="L1292" s="65"/>
      <c r="M1292" s="162"/>
      <c r="P1292" s="164"/>
      <c r="Q1292" s="162"/>
      <c r="R1292" s="65"/>
      <c r="S1292" s="65"/>
      <c r="T1292" s="65"/>
      <c r="U1292" s="13"/>
      <c r="V1292" s="165"/>
      <c r="W1292" s="166"/>
      <c r="X1292" s="166"/>
      <c r="Y1292" s="166"/>
      <c r="Z1292" s="166"/>
      <c r="AA1292" s="166"/>
      <c r="AB1292" s="166"/>
      <c r="AC1292" s="166"/>
      <c r="AD1292" s="166"/>
      <c r="AE1292" s="166"/>
      <c r="AF1292" s="166"/>
      <c r="AG1292" s="166"/>
      <c r="AH1292" s="166"/>
      <c r="AI1292" s="166"/>
    </row>
    <row r="1293" spans="1:35" ht="15.750000" customHeight="1">
      <c r="A1293" s="156"/>
      <c r="B1293" s="170"/>
      <c r="C1293" s="241"/>
      <c r="D1293" s="241"/>
      <c r="E1293" s="158"/>
      <c r="F1293" s="158"/>
      <c r="G1293" s="159"/>
      <c r="H1293" s="160"/>
      <c r="I1293" s="162"/>
      <c r="J1293" s="253"/>
      <c r="K1293" s="162"/>
      <c r="L1293" s="188"/>
      <c r="M1293" s="162"/>
      <c r="N1293" s="162"/>
      <c r="O1293" s="163"/>
      <c r="P1293" s="191"/>
      <c r="Q1293" s="162"/>
      <c r="R1293" s="188"/>
      <c r="S1293" s="13"/>
      <c r="T1293" s="65"/>
      <c r="U1293" s="13"/>
      <c r="V1293" s="165"/>
      <c r="W1293" s="165"/>
      <c r="X1293" s="165"/>
      <c r="Y1293" s="165"/>
      <c r="Z1293" s="166"/>
      <c r="AA1293" s="166"/>
      <c r="AB1293" s="166"/>
      <c r="AC1293" s="166"/>
      <c r="AD1293" s="166"/>
      <c r="AE1293" s="166"/>
      <c r="AF1293" s="166"/>
      <c r="AG1293" s="166"/>
      <c r="AH1293" s="166"/>
      <c r="AI1293" s="166"/>
    </row>
    <row r="1294" spans="1:35" ht="15.750000" customHeight="1">
      <c r="B1294" s="170"/>
      <c r="I1294" s="162"/>
      <c r="J1294" s="253"/>
      <c r="K1294" s="162"/>
      <c r="L1294" s="65"/>
      <c r="M1294" s="162"/>
      <c r="P1294" s="190"/>
      <c r="Q1294" s="65"/>
      <c r="R1294" s="65"/>
      <c r="S1294" s="65"/>
      <c r="T1294" s="65"/>
      <c r="U1294" s="13"/>
      <c r="V1294" s="165"/>
      <c r="W1294" s="165"/>
      <c r="X1294" s="165"/>
      <c r="Y1294" s="165"/>
      <c r="Z1294" s="166"/>
      <c r="AA1294" s="166"/>
      <c r="AB1294" s="166"/>
      <c r="AC1294" s="166"/>
      <c r="AD1294" s="166"/>
      <c r="AE1294" s="166"/>
      <c r="AF1294" s="166"/>
      <c r="AG1294" s="166"/>
      <c r="AH1294" s="166"/>
      <c r="AI1294" s="166"/>
    </row>
    <row r="1295" spans="1:35" ht="15.750000" customHeight="1">
      <c r="B1295" s="170"/>
      <c r="I1295" s="162"/>
      <c r="J1295" s="253"/>
      <c r="K1295" s="162"/>
      <c r="L1295" s="65"/>
      <c r="M1295" s="162"/>
      <c r="P1295" s="191"/>
      <c r="Q1295" s="175"/>
      <c r="R1295" s="65"/>
      <c r="S1295" s="65"/>
      <c r="T1295" s="65"/>
      <c r="U1295" s="13"/>
      <c r="V1295" s="165"/>
      <c r="W1295" s="165"/>
      <c r="X1295" s="165"/>
      <c r="Y1295" s="165"/>
      <c r="Z1295" s="166"/>
      <c r="AA1295" s="166"/>
      <c r="AB1295" s="166"/>
      <c r="AC1295" s="166"/>
      <c r="AD1295" s="166"/>
      <c r="AE1295" s="166"/>
      <c r="AF1295" s="166"/>
      <c r="AG1295" s="166"/>
      <c r="AH1295" s="166"/>
      <c r="AI1295" s="166"/>
    </row>
    <row r="1296" spans="1:35" ht="15.750000" customHeight="1">
      <c r="B1296" s="170"/>
      <c r="I1296" s="162"/>
      <c r="J1296" s="253"/>
      <c r="K1296" s="162"/>
      <c r="L1296" s="65"/>
      <c r="M1296" s="162"/>
      <c r="P1296" s="190"/>
      <c r="Q1296" s="216"/>
      <c r="R1296" s="65"/>
      <c r="S1296" s="65"/>
      <c r="T1296" s="65"/>
      <c r="U1296" s="13"/>
      <c r="V1296" s="165"/>
      <c r="W1296" s="165"/>
      <c r="X1296" s="165"/>
      <c r="Y1296" s="165"/>
      <c r="Z1296" s="166"/>
      <c r="AA1296" s="166"/>
      <c r="AB1296" s="166"/>
      <c r="AC1296" s="166"/>
      <c r="AD1296" s="166"/>
      <c r="AE1296" s="166"/>
      <c r="AF1296" s="166"/>
      <c r="AG1296" s="166"/>
      <c r="AH1296" s="166"/>
      <c r="AI1296" s="166"/>
    </row>
    <row r="1297" spans="1:35" ht="15.750000" customHeight="1">
      <c r="B1297" s="170"/>
      <c r="I1297" s="220"/>
      <c r="J1297" s="65"/>
      <c r="K1297" s="190"/>
      <c r="L1297" s="65"/>
      <c r="M1297" s="162"/>
      <c r="P1297" s="191"/>
      <c r="Q1297" s="176"/>
      <c r="R1297" s="65"/>
      <c r="S1297" s="65"/>
      <c r="T1297" s="65"/>
      <c r="U1297" s="13"/>
      <c r="V1297" s="165"/>
      <c r="W1297" s="165"/>
      <c r="X1297" s="165"/>
      <c r="Y1297" s="165"/>
      <c r="Z1297" s="166"/>
      <c r="AA1297" s="166"/>
      <c r="AB1297" s="166"/>
      <c r="AC1297" s="166"/>
      <c r="AD1297" s="166"/>
      <c r="AE1297" s="166"/>
      <c r="AF1297" s="166"/>
      <c r="AG1297" s="166"/>
      <c r="AH1297" s="166"/>
      <c r="AI1297" s="166"/>
    </row>
    <row r="1298" spans="1:35" ht="15.750000" customHeight="1">
      <c r="A1298" s="156"/>
      <c r="B1298" s="170"/>
      <c r="C1298" s="240"/>
      <c r="D1298" s="240"/>
      <c r="E1298" s="158"/>
      <c r="F1298" s="158"/>
      <c r="G1298" s="159"/>
      <c r="H1298" s="186"/>
      <c r="I1298" s="231"/>
      <c r="J1298" s="65"/>
      <c r="K1298" s="162"/>
      <c r="L1298" s="188"/>
      <c r="M1298" s="162"/>
      <c r="N1298" s="162"/>
      <c r="O1298" s="163"/>
      <c r="P1298" s="190"/>
      <c r="Q1298" s="185"/>
      <c r="R1298" s="65"/>
      <c r="S1298" s="13"/>
      <c r="T1298" s="65"/>
      <c r="U1298" s="13"/>
      <c r="V1298" s="165"/>
      <c r="W1298" s="165"/>
      <c r="X1298" s="165"/>
      <c r="Y1298" s="165"/>
      <c r="Z1298" s="166"/>
      <c r="AA1298" s="166"/>
      <c r="AB1298" s="166"/>
      <c r="AC1298" s="166"/>
      <c r="AD1298" s="166"/>
      <c r="AE1298" s="166"/>
      <c r="AF1298" s="166"/>
      <c r="AG1298" s="166"/>
      <c r="AH1298" s="166"/>
      <c r="AI1298" s="166"/>
    </row>
    <row r="1299" spans="1:35" ht="15.750000" customHeight="1">
      <c r="B1299" s="170"/>
      <c r="I1299" s="231"/>
      <c r="J1299" s="65"/>
      <c r="K1299" s="162"/>
      <c r="L1299" s="65"/>
      <c r="M1299" s="162"/>
      <c r="P1299" s="190"/>
      <c r="Q1299" s="185"/>
      <c r="R1299" s="65"/>
      <c r="S1299" s="65"/>
      <c r="T1299" s="65"/>
      <c r="U1299" s="13"/>
      <c r="V1299" s="165"/>
      <c r="W1299" s="165"/>
      <c r="X1299" s="165"/>
      <c r="Y1299" s="165"/>
      <c r="Z1299" s="166"/>
      <c r="AA1299" s="166"/>
      <c r="AB1299" s="166"/>
      <c r="AC1299" s="166"/>
      <c r="AD1299" s="166"/>
      <c r="AE1299" s="166"/>
      <c r="AF1299" s="166"/>
      <c r="AG1299" s="166"/>
      <c r="AH1299" s="166"/>
      <c r="AI1299" s="166"/>
    </row>
    <row r="1300" spans="1:35" ht="15.750000" customHeight="1">
      <c r="B1300" s="170"/>
      <c r="I1300" s="231"/>
      <c r="J1300" s="65"/>
      <c r="K1300" s="162"/>
      <c r="L1300" s="65"/>
      <c r="M1300" s="162"/>
      <c r="P1300" s="190"/>
      <c r="Q1300" s="216"/>
      <c r="R1300" s="65"/>
      <c r="S1300" s="65"/>
      <c r="T1300" s="65"/>
      <c r="U1300" s="13"/>
      <c r="V1300" s="165"/>
      <c r="W1300" s="165"/>
      <c r="X1300" s="165"/>
      <c r="Y1300" s="165"/>
      <c r="Z1300" s="166"/>
      <c r="AA1300" s="166"/>
      <c r="AB1300" s="166"/>
      <c r="AC1300" s="166"/>
      <c r="AD1300" s="166"/>
      <c r="AE1300" s="166"/>
      <c r="AF1300" s="166"/>
      <c r="AG1300" s="166"/>
      <c r="AH1300" s="166"/>
      <c r="AI1300" s="166"/>
    </row>
    <row r="1301" spans="1:35" ht="15.750000" customHeight="1">
      <c r="B1301" s="170"/>
      <c r="I1301" s="231"/>
      <c r="J1301" s="65"/>
      <c r="K1301" s="162"/>
      <c r="L1301" s="65"/>
      <c r="M1301" s="162"/>
      <c r="P1301" s="190"/>
      <c r="Q1301" s="238"/>
      <c r="R1301" s="65"/>
      <c r="S1301" s="65"/>
      <c r="T1301" s="65"/>
      <c r="U1301" s="13"/>
      <c r="V1301" s="165"/>
      <c r="W1301" s="165"/>
      <c r="X1301" s="165"/>
      <c r="Y1301" s="165"/>
      <c r="Z1301" s="166"/>
      <c r="AA1301" s="166"/>
      <c r="AB1301" s="166"/>
      <c r="AC1301" s="166"/>
      <c r="AD1301" s="166"/>
      <c r="AE1301" s="166"/>
      <c r="AF1301" s="166"/>
      <c r="AG1301" s="166"/>
      <c r="AH1301" s="166"/>
      <c r="AI1301" s="166"/>
    </row>
    <row r="1302" spans="1:35" ht="15.750000" customHeight="1">
      <c r="B1302" s="170"/>
      <c r="I1302" s="255"/>
      <c r="J1302" s="65"/>
      <c r="K1302" s="190"/>
      <c r="L1302" s="65"/>
      <c r="M1302" s="162"/>
      <c r="P1302" s="190"/>
      <c r="Q1302" s="162"/>
      <c r="R1302" s="65"/>
      <c r="S1302" s="65"/>
      <c r="T1302" s="65"/>
      <c r="U1302" s="13"/>
      <c r="V1302" s="165"/>
      <c r="W1302" s="165"/>
      <c r="X1302" s="165"/>
      <c r="Y1302" s="165"/>
      <c r="Z1302" s="166"/>
      <c r="AA1302" s="166"/>
      <c r="AB1302" s="166"/>
      <c r="AC1302" s="166"/>
      <c r="AD1302" s="166"/>
      <c r="AE1302" s="166"/>
      <c r="AF1302" s="166"/>
      <c r="AG1302" s="166"/>
      <c r="AH1302" s="166"/>
      <c r="AI1302" s="166"/>
    </row>
    <row r="1303" spans="1:35" ht="15.750000" customHeight="1">
      <c r="A1303" s="156"/>
      <c r="B1303" s="170"/>
      <c r="C1303" s="177"/>
      <c r="D1303" s="177"/>
      <c r="E1303" s="158"/>
      <c r="F1303" s="158"/>
      <c r="G1303" s="159"/>
      <c r="H1303" s="160"/>
      <c r="I1303" s="161"/>
      <c r="J1303" s="65"/>
      <c r="K1303" s="162"/>
      <c r="L1303" s="65"/>
      <c r="M1303" s="162"/>
      <c r="N1303" s="162"/>
      <c r="O1303" s="163"/>
      <c r="P1303" s="167"/>
      <c r="Q1303" s="168"/>
      <c r="R1303" s="215"/>
      <c r="S1303" s="13"/>
      <c r="T1303" s="65"/>
      <c r="U1303" s="65"/>
      <c r="V1303" s="65"/>
      <c r="W1303" s="166"/>
      <c r="X1303" s="166"/>
      <c r="Y1303" s="166"/>
      <c r="Z1303" s="166"/>
      <c r="AA1303" s="166"/>
      <c r="AB1303" s="166"/>
      <c r="AC1303" s="166"/>
      <c r="AD1303" s="166"/>
      <c r="AE1303" s="166"/>
      <c r="AF1303" s="166"/>
      <c r="AG1303" s="166"/>
      <c r="AH1303" s="166"/>
      <c r="AI1303" s="166"/>
    </row>
    <row r="1304" spans="1:35" ht="15.750000" customHeight="1">
      <c r="B1304" s="170"/>
      <c r="I1304" s="162"/>
      <c r="J1304" s="65"/>
      <c r="K1304" s="162"/>
      <c r="L1304" s="65"/>
      <c r="M1304" s="162"/>
      <c r="P1304" s="164"/>
      <c r="Q1304" s="165"/>
      <c r="R1304" s="65"/>
      <c r="S1304" s="65"/>
      <c r="T1304" s="65"/>
      <c r="U1304" s="65"/>
      <c r="V1304" s="65"/>
      <c r="W1304" s="166"/>
      <c r="X1304" s="166"/>
      <c r="Y1304" s="166"/>
      <c r="Z1304" s="166"/>
      <c r="AA1304" s="166"/>
      <c r="AB1304" s="166"/>
      <c r="AC1304" s="166"/>
      <c r="AD1304" s="166"/>
      <c r="AE1304" s="166"/>
      <c r="AF1304" s="166"/>
      <c r="AG1304" s="166"/>
      <c r="AH1304" s="166"/>
      <c r="AI1304" s="166"/>
    </row>
    <row r="1305" spans="1:35" ht="15.750000" customHeight="1">
      <c r="B1305" s="170"/>
      <c r="I1305" s="162"/>
      <c r="J1305" s="65"/>
      <c r="K1305" s="162"/>
      <c r="L1305" s="65"/>
      <c r="M1305" s="162"/>
      <c r="P1305" s="167"/>
      <c r="Q1305" s="168"/>
      <c r="R1305" s="65"/>
      <c r="S1305" s="65"/>
      <c r="T1305" s="65"/>
      <c r="U1305" s="65"/>
      <c r="V1305" s="65"/>
      <c r="W1305" s="166"/>
      <c r="X1305" s="166"/>
      <c r="Y1305" s="166"/>
      <c r="Z1305" s="166"/>
      <c r="AA1305" s="166"/>
      <c r="AB1305" s="166"/>
      <c r="AC1305" s="166"/>
      <c r="AD1305" s="166"/>
      <c r="AE1305" s="166"/>
      <c r="AF1305" s="166"/>
      <c r="AG1305" s="166"/>
      <c r="AH1305" s="166"/>
      <c r="AI1305" s="166"/>
    </row>
    <row r="1306" spans="1:35" ht="15.750000" customHeight="1">
      <c r="B1306" s="170"/>
      <c r="I1306" s="162"/>
      <c r="J1306" s="65"/>
      <c r="K1306" s="162"/>
      <c r="L1306" s="65"/>
      <c r="M1306" s="162"/>
      <c r="P1306" s="164"/>
      <c r="Q1306" s="165"/>
      <c r="R1306" s="65"/>
      <c r="S1306" s="65"/>
      <c r="T1306" s="65"/>
      <c r="U1306" s="65"/>
      <c r="V1306" s="65"/>
      <c r="W1306" s="166"/>
      <c r="X1306" s="166"/>
      <c r="Y1306" s="166"/>
      <c r="Z1306" s="166"/>
      <c r="AA1306" s="166"/>
      <c r="AB1306" s="166"/>
      <c r="AC1306" s="166"/>
      <c r="AD1306" s="166"/>
      <c r="AE1306" s="166"/>
      <c r="AF1306" s="166"/>
      <c r="AG1306" s="166"/>
      <c r="AH1306" s="166"/>
      <c r="AI1306" s="166"/>
    </row>
    <row r="1307" spans="1:35" ht="15.750000" customHeight="1">
      <c r="B1307" s="170"/>
      <c r="I1307" s="162"/>
      <c r="J1307" s="65"/>
      <c r="K1307" s="162"/>
      <c r="L1307" s="65"/>
      <c r="M1307" s="162"/>
      <c r="P1307" s="167"/>
      <c r="Q1307" s="168"/>
      <c r="R1307" s="65"/>
      <c r="S1307" s="65"/>
      <c r="T1307" s="65"/>
      <c r="U1307" s="65"/>
      <c r="V1307" s="65"/>
      <c r="W1307" s="166"/>
      <c r="X1307" s="166"/>
      <c r="Y1307" s="166"/>
      <c r="Z1307" s="166"/>
      <c r="AA1307" s="166"/>
      <c r="AB1307" s="166"/>
      <c r="AC1307" s="166"/>
      <c r="AD1307" s="166"/>
      <c r="AE1307" s="166"/>
      <c r="AF1307" s="166"/>
      <c r="AG1307" s="166"/>
      <c r="AH1307" s="166"/>
      <c r="AI1307" s="166"/>
    </row>
    <row r="1308" spans="1:35" ht="15.750000" customHeight="1">
      <c r="A1308" s="156"/>
      <c r="B1308" s="170"/>
      <c r="C1308" s="204"/>
      <c r="D1308" s="204"/>
      <c r="E1308" s="158"/>
      <c r="F1308" s="158"/>
      <c r="G1308" s="159"/>
      <c r="H1308" s="186"/>
      <c r="I1308" s="161"/>
      <c r="J1308" s="65"/>
      <c r="K1308" s="162"/>
      <c r="L1308" s="65"/>
      <c r="M1308" s="162"/>
      <c r="N1308" s="162"/>
      <c r="O1308" s="163"/>
      <c r="P1308" s="164"/>
      <c r="Q1308" s="185"/>
      <c r="R1308" s="215"/>
      <c r="S1308" s="13"/>
      <c r="T1308" s="65"/>
      <c r="U1308" s="13"/>
      <c r="V1308" s="165"/>
      <c r="W1308" s="165"/>
      <c r="X1308" s="165"/>
      <c r="Y1308" s="165"/>
      <c r="Z1308" s="166"/>
      <c r="AA1308" s="166"/>
      <c r="AB1308" s="166"/>
      <c r="AC1308" s="166"/>
      <c r="AD1308" s="166"/>
      <c r="AE1308" s="166"/>
      <c r="AF1308" s="166"/>
      <c r="AG1308" s="166"/>
      <c r="AH1308" s="166"/>
      <c r="AI1308" s="166"/>
    </row>
    <row r="1309" spans="1:35" ht="15.750000" customHeight="1">
      <c r="B1309" s="170"/>
      <c r="I1309" s="162"/>
      <c r="J1309" s="65"/>
      <c r="K1309" s="162"/>
      <c r="L1309" s="65"/>
      <c r="M1309" s="162"/>
      <c r="P1309" s="167"/>
      <c r="Q1309" s="185"/>
      <c r="R1309" s="65"/>
      <c r="S1309" s="65"/>
      <c r="T1309" s="65"/>
      <c r="U1309" s="13"/>
      <c r="V1309" s="165"/>
      <c r="W1309" s="165"/>
      <c r="X1309" s="165"/>
      <c r="Y1309" s="165"/>
      <c r="Z1309" s="166"/>
      <c r="AA1309" s="166"/>
      <c r="AB1309" s="166"/>
      <c r="AC1309" s="166"/>
      <c r="AD1309" s="166"/>
      <c r="AE1309" s="166"/>
      <c r="AF1309" s="166"/>
      <c r="AG1309" s="166"/>
      <c r="AH1309" s="166"/>
      <c r="AI1309" s="166"/>
    </row>
    <row r="1310" spans="1:35" ht="15.750000" customHeight="1">
      <c r="B1310" s="170"/>
      <c r="I1310" s="162"/>
      <c r="J1310" s="65"/>
      <c r="K1310" s="162"/>
      <c r="L1310" s="65"/>
      <c r="M1310" s="162"/>
      <c r="P1310" s="164"/>
      <c r="Q1310" s="185"/>
      <c r="R1310" s="65"/>
      <c r="S1310" s="65"/>
      <c r="T1310" s="65"/>
      <c r="U1310" s="13"/>
      <c r="V1310" s="165"/>
      <c r="W1310" s="165"/>
      <c r="X1310" s="165"/>
      <c r="Y1310" s="165"/>
      <c r="Z1310" s="166"/>
      <c r="AA1310" s="166"/>
      <c r="AB1310" s="166"/>
      <c r="AC1310" s="166"/>
      <c r="AD1310" s="166"/>
      <c r="AE1310" s="166"/>
      <c r="AF1310" s="166"/>
      <c r="AG1310" s="166"/>
      <c r="AH1310" s="166"/>
      <c r="AI1310" s="166"/>
    </row>
    <row r="1311" spans="1:35" ht="15.750000" customHeight="1">
      <c r="B1311" s="189"/>
      <c r="I1311" s="65"/>
      <c r="J1311" s="65"/>
      <c r="K1311" s="65"/>
      <c r="L1311" s="65"/>
      <c r="M1311" s="65"/>
      <c r="P1311" s="167"/>
      <c r="Q1311" s="185"/>
      <c r="R1311" s="65"/>
      <c r="S1311" s="65"/>
      <c r="T1311" s="65"/>
      <c r="U1311" s="13"/>
      <c r="V1311" s="165"/>
      <c r="W1311" s="165"/>
      <c r="X1311" s="165"/>
      <c r="Y1311" s="165"/>
      <c r="Z1311" s="166"/>
      <c r="AA1311" s="166"/>
      <c r="AB1311" s="166"/>
      <c r="AC1311" s="166"/>
      <c r="AD1311" s="166"/>
      <c r="AE1311" s="166"/>
      <c r="AF1311" s="166"/>
      <c r="AG1311" s="166"/>
      <c r="AH1311" s="166"/>
      <c r="AI1311" s="166"/>
    </row>
    <row r="1312" spans="1:35" ht="15.750000" customHeight="1">
      <c r="B1312" s="189"/>
      <c r="I1312" s="169"/>
      <c r="J1312" s="65"/>
      <c r="K1312" s="65"/>
      <c r="L1312" s="65"/>
      <c r="M1312" s="65"/>
      <c r="P1312" s="164"/>
      <c r="Q1312" s="185"/>
      <c r="R1312" s="65"/>
      <c r="S1312" s="65"/>
      <c r="T1312" s="65"/>
      <c r="U1312" s="13"/>
      <c r="V1312" s="165"/>
      <c r="W1312" s="165"/>
      <c r="X1312" s="165"/>
      <c r="Y1312" s="165"/>
      <c r="Z1312" s="166"/>
      <c r="AA1312" s="166"/>
      <c r="AB1312" s="166"/>
      <c r="AC1312" s="166"/>
      <c r="AD1312" s="166"/>
      <c r="AE1312" s="166"/>
      <c r="AF1312" s="166"/>
      <c r="AG1312" s="166"/>
      <c r="AH1312" s="166"/>
      <c r="AI1312" s="166"/>
    </row>
    <row r="1313" spans="1:35" ht="15.750000" customHeight="1">
      <c r="A1313" s="156"/>
      <c r="B1313" s="170"/>
      <c r="C1313" s="177"/>
      <c r="D1313" s="177"/>
      <c r="E1313" s="158"/>
      <c r="F1313" s="158"/>
      <c r="G1313" s="159"/>
      <c r="H1313" s="186"/>
      <c r="I1313" s="161"/>
      <c r="J1313" s="65"/>
      <c r="K1313" s="162"/>
      <c r="L1313" s="65"/>
      <c r="M1313" s="162"/>
      <c r="N1313" s="162"/>
      <c r="O1313" s="163"/>
      <c r="P1313" s="167"/>
      <c r="Q1313" s="185"/>
      <c r="R1313" s="181"/>
      <c r="S1313" s="65"/>
      <c r="T1313" s="65"/>
      <c r="U1313" s="13"/>
      <c r="V1313" s="165"/>
      <c r="W1313" s="165"/>
      <c r="X1313" s="165"/>
      <c r="Y1313" s="165"/>
      <c r="Z1313" s="166"/>
      <c r="AA1313" s="166"/>
      <c r="AB1313" s="166"/>
      <c r="AC1313" s="166"/>
      <c r="AD1313" s="166"/>
      <c r="AE1313" s="166"/>
      <c r="AF1313" s="166"/>
      <c r="AG1313" s="166"/>
      <c r="AH1313" s="166"/>
      <c r="AI1313" s="166"/>
    </row>
    <row r="1314" spans="1:35" ht="15.750000" customHeight="1">
      <c r="B1314" s="170"/>
      <c r="I1314" s="162"/>
      <c r="J1314" s="65"/>
      <c r="K1314" s="162"/>
      <c r="L1314" s="65"/>
      <c r="M1314" s="162"/>
      <c r="P1314" s="164"/>
      <c r="Q1314" s="185"/>
      <c r="R1314" s="65"/>
      <c r="S1314" s="65"/>
      <c r="T1314" s="65"/>
      <c r="U1314" s="13"/>
      <c r="V1314" s="165"/>
      <c r="W1314" s="165"/>
      <c r="X1314" s="165"/>
      <c r="Y1314" s="165"/>
      <c r="Z1314" s="166"/>
      <c r="AA1314" s="166"/>
      <c r="AB1314" s="166"/>
      <c r="AC1314" s="166"/>
      <c r="AD1314" s="166"/>
      <c r="AE1314" s="166"/>
      <c r="AF1314" s="166"/>
      <c r="AG1314" s="166"/>
      <c r="AH1314" s="166"/>
      <c r="AI1314" s="166"/>
    </row>
    <row r="1315" spans="1:35" ht="15.750000" customHeight="1">
      <c r="B1315" s="170"/>
      <c r="I1315" s="65"/>
      <c r="J1315" s="65"/>
      <c r="K1315" s="65"/>
      <c r="L1315" s="65"/>
      <c r="M1315" s="65"/>
      <c r="P1315" s="167"/>
      <c r="Q1315" s="185"/>
      <c r="R1315" s="175"/>
      <c r="S1315" s="65"/>
      <c r="T1315" s="65"/>
      <c r="U1315" s="13"/>
      <c r="V1315" s="165"/>
      <c r="W1315" s="165"/>
      <c r="X1315" s="165"/>
      <c r="Y1315" s="165"/>
      <c r="Z1315" s="166"/>
      <c r="AA1315" s="166"/>
      <c r="AB1315" s="166"/>
      <c r="AC1315" s="166"/>
      <c r="AD1315" s="166"/>
      <c r="AE1315" s="166"/>
      <c r="AF1315" s="166"/>
      <c r="AG1315" s="166"/>
      <c r="AH1315" s="166"/>
      <c r="AI1315" s="166"/>
    </row>
    <row r="1316" spans="1:35" ht="15.750000" customHeight="1">
      <c r="B1316" s="189"/>
      <c r="I1316" s="65"/>
      <c r="J1316" s="65"/>
      <c r="K1316" s="65"/>
      <c r="L1316" s="65"/>
      <c r="M1316" s="65"/>
      <c r="P1316" s="164"/>
      <c r="Q1316" s="185"/>
      <c r="R1316" s="65"/>
      <c r="S1316" s="65"/>
      <c r="T1316" s="65"/>
      <c r="U1316" s="13"/>
      <c r="V1316" s="165"/>
      <c r="W1316" s="165"/>
      <c r="X1316" s="165"/>
      <c r="Y1316" s="165"/>
      <c r="Z1316" s="166"/>
      <c r="AA1316" s="166"/>
      <c r="AB1316" s="166"/>
      <c r="AC1316" s="166"/>
      <c r="AD1316" s="166"/>
      <c r="AE1316" s="166"/>
      <c r="AF1316" s="166"/>
      <c r="AG1316" s="166"/>
      <c r="AH1316" s="166"/>
      <c r="AI1316" s="166"/>
    </row>
    <row r="1317" spans="1:35" ht="15.750000" customHeight="1">
      <c r="B1317" s="189"/>
      <c r="I1317" s="169"/>
      <c r="J1317" s="65"/>
      <c r="K1317" s="65"/>
      <c r="L1317" s="65"/>
      <c r="M1317" s="65"/>
      <c r="P1317" s="167"/>
      <c r="Q1317" s="185"/>
      <c r="R1317" s="175"/>
      <c r="S1317" s="65"/>
      <c r="T1317" s="65"/>
      <c r="U1317" s="13"/>
      <c r="V1317" s="165"/>
      <c r="W1317" s="165"/>
      <c r="X1317" s="165"/>
      <c r="Y1317" s="165"/>
      <c r="Z1317" s="166"/>
      <c r="AA1317" s="166"/>
      <c r="AB1317" s="166"/>
      <c r="AC1317" s="166"/>
      <c r="AD1317" s="166"/>
      <c r="AE1317" s="166"/>
      <c r="AF1317" s="166"/>
      <c r="AG1317" s="166"/>
      <c r="AH1317" s="166"/>
      <c r="AI1317" s="166"/>
    </row>
    <row r="1318" spans="1:35" ht="15.750000" customHeight="1">
      <c r="A1318" s="156"/>
      <c r="B1318" s="170"/>
      <c r="C1318" s="204"/>
      <c r="D1318" s="204"/>
      <c r="E1318" s="158"/>
      <c r="F1318" s="158"/>
      <c r="G1318" s="159"/>
      <c r="H1318" s="160"/>
      <c r="I1318" s="162"/>
      <c r="J1318" s="65"/>
      <c r="K1318" s="162"/>
      <c r="L1318" s="65"/>
      <c r="M1318" s="162"/>
      <c r="N1318" s="162"/>
      <c r="O1318" s="163"/>
      <c r="P1318" s="164"/>
      <c r="Q1318" s="165"/>
      <c r="R1318" s="188"/>
      <c r="S1318" s="65"/>
      <c r="T1318" s="65"/>
      <c r="U1318" s="65"/>
      <c r="V1318" s="65"/>
      <c r="W1318" s="166"/>
      <c r="X1318" s="166"/>
      <c r="Y1318" s="166"/>
      <c r="Z1318" s="166"/>
      <c r="AA1318" s="166"/>
      <c r="AB1318" s="166"/>
      <c r="AC1318" s="166"/>
      <c r="AD1318" s="166"/>
      <c r="AE1318" s="166"/>
      <c r="AF1318" s="166"/>
      <c r="AG1318" s="166"/>
      <c r="AH1318" s="166"/>
      <c r="AI1318" s="166"/>
    </row>
    <row r="1319" spans="1:35" ht="15.750000" customHeight="1">
      <c r="B1319" s="170"/>
      <c r="I1319" s="162"/>
      <c r="J1319" s="65"/>
      <c r="K1319" s="162"/>
      <c r="L1319" s="65"/>
      <c r="M1319" s="162"/>
      <c r="P1319" s="167"/>
      <c r="Q1319" s="168"/>
      <c r="R1319" s="65"/>
      <c r="S1319" s="65"/>
      <c r="T1319" s="65"/>
      <c r="U1319" s="65"/>
      <c r="V1319" s="65"/>
      <c r="W1319" s="166"/>
      <c r="X1319" s="166"/>
      <c r="Y1319" s="166"/>
      <c r="Z1319" s="166"/>
      <c r="AA1319" s="166"/>
      <c r="AB1319" s="166"/>
      <c r="AC1319" s="166"/>
      <c r="AD1319" s="166"/>
      <c r="AE1319" s="166"/>
      <c r="AF1319" s="166"/>
      <c r="AG1319" s="166"/>
      <c r="AH1319" s="166"/>
      <c r="AI1319" s="166"/>
    </row>
    <row r="1320" spans="1:35" ht="15.750000" customHeight="1">
      <c r="B1320" s="153"/>
      <c r="I1320" s="65"/>
      <c r="J1320" s="65"/>
      <c r="K1320" s="65"/>
      <c r="L1320" s="65"/>
      <c r="M1320" s="65"/>
      <c r="P1320" s="164"/>
      <c r="Q1320" s="165"/>
      <c r="R1320" s="178"/>
      <c r="S1320" s="65"/>
      <c r="T1320" s="65"/>
      <c r="U1320" s="65"/>
      <c r="V1320" s="65"/>
      <c r="W1320" s="166"/>
      <c r="X1320" s="166"/>
      <c r="Y1320" s="166"/>
      <c r="Z1320" s="166"/>
      <c r="AA1320" s="166"/>
      <c r="AB1320" s="166"/>
      <c r="AC1320" s="166"/>
      <c r="AD1320" s="166"/>
      <c r="AE1320" s="166"/>
      <c r="AF1320" s="166"/>
      <c r="AG1320" s="166"/>
      <c r="AH1320" s="166"/>
      <c r="AI1320" s="166"/>
    </row>
    <row r="1321" spans="1:35" ht="15.750000" customHeight="1">
      <c r="B1321" s="153"/>
      <c r="I1321" s="65"/>
      <c r="J1321" s="65"/>
      <c r="K1321" s="65"/>
      <c r="L1321" s="65"/>
      <c r="M1321" s="65"/>
      <c r="P1321" s="167"/>
      <c r="Q1321" s="168"/>
      <c r="R1321" s="225"/>
      <c r="S1321" s="65"/>
      <c r="T1321" s="65"/>
      <c r="U1321" s="65"/>
      <c r="V1321" s="65"/>
      <c r="W1321" s="166"/>
      <c r="X1321" s="166"/>
      <c r="Y1321" s="166"/>
      <c r="Z1321" s="166"/>
      <c r="AA1321" s="166"/>
      <c r="AB1321" s="166"/>
      <c r="AC1321" s="166"/>
      <c r="AD1321" s="166"/>
      <c r="AE1321" s="166"/>
      <c r="AF1321" s="166"/>
      <c r="AG1321" s="166"/>
      <c r="AH1321" s="166"/>
      <c r="AI1321" s="166"/>
    </row>
    <row r="1322" spans="1:35" ht="15.750000" customHeight="1">
      <c r="B1322" s="153"/>
      <c r="I1322" s="65"/>
      <c r="J1322" s="65"/>
      <c r="K1322" s="65"/>
      <c r="L1322" s="65"/>
      <c r="M1322" s="65"/>
      <c r="P1322" s="164"/>
      <c r="Q1322" s="165"/>
      <c r="R1322" s="178"/>
      <c r="S1322" s="65"/>
      <c r="T1322" s="65"/>
      <c r="U1322" s="65"/>
      <c r="V1322" s="65"/>
      <c r="W1322" s="166"/>
      <c r="X1322" s="166"/>
      <c r="Y1322" s="166"/>
      <c r="Z1322" s="166"/>
      <c r="AA1322" s="166"/>
      <c r="AB1322" s="166"/>
      <c r="AC1322" s="166"/>
      <c r="AD1322" s="166"/>
      <c r="AE1322" s="166"/>
      <c r="AF1322" s="166"/>
      <c r="AG1322" s="166"/>
      <c r="AH1322" s="166"/>
      <c r="AI1322" s="166"/>
    </row>
    <row r="1323" spans="1:35" ht="15.750000" customHeight="1">
      <c r="A1323" s="156"/>
      <c r="B1323" s="88"/>
      <c r="C1323" s="276"/>
      <c r="D1323" s="276"/>
      <c r="E1323" s="158"/>
      <c r="F1323" s="158"/>
      <c r="G1323" s="159"/>
      <c r="H1323" s="160"/>
      <c r="I1323" s="162"/>
      <c r="J1323" s="65"/>
      <c r="K1323" s="162"/>
      <c r="L1323" s="188"/>
      <c r="M1323" s="231"/>
      <c r="N1323" s="162"/>
      <c r="O1323" s="163"/>
      <c r="P1323" s="167"/>
      <c r="Q1323" s="168"/>
      <c r="R1323" s="65"/>
      <c r="S1323" s="13"/>
      <c r="T1323" s="65"/>
      <c r="U1323" s="65"/>
      <c r="V1323" s="65"/>
      <c r="W1323" s="166"/>
      <c r="X1323" s="166"/>
      <c r="Y1323" s="166"/>
      <c r="Z1323" s="166"/>
      <c r="AA1323" s="166"/>
      <c r="AB1323" s="166"/>
      <c r="AC1323" s="166"/>
      <c r="AD1323" s="166"/>
      <c r="AE1323" s="166"/>
      <c r="AF1323" s="166"/>
      <c r="AG1323" s="166"/>
      <c r="AH1323" s="166"/>
      <c r="AI1323" s="166"/>
    </row>
    <row r="1324" spans="1:35" ht="15.750000" customHeight="1">
      <c r="B1324" s="88"/>
      <c r="I1324" s="162"/>
      <c r="J1324" s="65"/>
      <c r="K1324" s="162"/>
      <c r="L1324" s="188"/>
      <c r="M1324" s="231"/>
      <c r="P1324" s="164"/>
      <c r="Q1324" s="165"/>
      <c r="R1324" s="65"/>
      <c r="S1324" s="65"/>
      <c r="T1324" s="65"/>
      <c r="U1324" s="65"/>
      <c r="V1324" s="65"/>
      <c r="W1324" s="166"/>
      <c r="X1324" s="166"/>
      <c r="Y1324" s="166"/>
      <c r="Z1324" s="166"/>
      <c r="AA1324" s="166"/>
      <c r="AB1324" s="166"/>
      <c r="AC1324" s="166"/>
      <c r="AD1324" s="166"/>
      <c r="AE1324" s="166"/>
      <c r="AF1324" s="166"/>
      <c r="AG1324" s="166"/>
      <c r="AH1324" s="166"/>
      <c r="AI1324" s="166"/>
    </row>
    <row r="1325" spans="1:35" ht="15.750000" customHeight="1">
      <c r="B1325" s="88"/>
      <c r="I1325" s="162"/>
      <c r="J1325" s="65"/>
      <c r="K1325" s="162"/>
      <c r="L1325" s="188"/>
      <c r="M1325" s="231"/>
      <c r="P1325" s="167"/>
      <c r="Q1325" s="168"/>
      <c r="R1325" s="65"/>
      <c r="S1325" s="65"/>
      <c r="T1325" s="65"/>
      <c r="U1325" s="65"/>
      <c r="V1325" s="65"/>
      <c r="W1325" s="166"/>
      <c r="X1325" s="166"/>
      <c r="Y1325" s="166"/>
      <c r="Z1325" s="166"/>
      <c r="AA1325" s="166"/>
      <c r="AB1325" s="166"/>
      <c r="AC1325" s="166"/>
      <c r="AD1325" s="166"/>
      <c r="AE1325" s="166"/>
      <c r="AF1325" s="166"/>
      <c r="AG1325" s="166"/>
      <c r="AH1325" s="166"/>
      <c r="AI1325" s="166"/>
    </row>
    <row r="1326" spans="1:35" ht="15.750000" customHeight="1">
      <c r="B1326" s="88"/>
      <c r="I1326" s="162"/>
      <c r="J1326" s="65"/>
      <c r="K1326" s="162"/>
      <c r="L1326" s="65"/>
      <c r="M1326" s="231"/>
      <c r="P1326" s="190"/>
      <c r="Q1326" s="165"/>
      <c r="R1326" s="65"/>
      <c r="S1326" s="65"/>
      <c r="T1326" s="65"/>
      <c r="U1326" s="65"/>
      <c r="V1326" s="65"/>
      <c r="W1326" s="166"/>
      <c r="X1326" s="166"/>
      <c r="Y1326" s="166"/>
      <c r="Z1326" s="166"/>
      <c r="AA1326" s="166"/>
      <c r="AB1326" s="166"/>
      <c r="AC1326" s="166"/>
      <c r="AD1326" s="166"/>
      <c r="AE1326" s="166"/>
      <c r="AF1326" s="166"/>
      <c r="AG1326" s="166"/>
      <c r="AH1326" s="166"/>
      <c r="AI1326" s="166"/>
    </row>
    <row r="1327" spans="1:35" ht="15.750000" customHeight="1">
      <c r="B1327" s="88"/>
      <c r="I1327" s="162"/>
      <c r="J1327" s="65"/>
      <c r="K1327" s="162"/>
      <c r="L1327" s="65"/>
      <c r="M1327" s="231"/>
      <c r="P1327" s="167"/>
      <c r="Q1327" s="168"/>
      <c r="R1327" s="65"/>
      <c r="S1327" s="65"/>
      <c r="T1327" s="65"/>
      <c r="U1327" s="65"/>
      <c r="V1327" s="65"/>
      <c r="W1327" s="166"/>
      <c r="X1327" s="166"/>
      <c r="Y1327" s="166"/>
      <c r="Z1327" s="166"/>
      <c r="AA1327" s="166"/>
      <c r="AB1327" s="166"/>
      <c r="AC1327" s="166"/>
      <c r="AD1327" s="166"/>
      <c r="AE1327" s="166"/>
      <c r="AF1327" s="166"/>
      <c r="AG1327" s="166"/>
      <c r="AH1327" s="166"/>
      <c r="AI1327" s="166"/>
    </row>
    <row r="1328" spans="1:35" ht="15.750000" customHeight="1">
      <c r="A1328" s="156"/>
      <c r="B1328" s="88"/>
      <c r="C1328" s="240"/>
      <c r="D1328" s="240"/>
      <c r="E1328" s="158"/>
      <c r="F1328" s="158"/>
      <c r="G1328" s="159"/>
      <c r="H1328" s="186"/>
      <c r="I1328" s="231"/>
      <c r="J1328" s="65"/>
      <c r="K1328" s="162"/>
      <c r="L1328" s="65"/>
      <c r="M1328" s="162"/>
      <c r="N1328" s="162"/>
      <c r="O1328" s="163"/>
      <c r="P1328" s="164"/>
      <c r="Q1328" s="185"/>
      <c r="R1328" s="188"/>
      <c r="S1328" s="13"/>
      <c r="T1328" s="65"/>
      <c r="U1328" s="13"/>
      <c r="V1328" s="165"/>
      <c r="W1328" s="165"/>
      <c r="X1328" s="165"/>
      <c r="Y1328" s="165"/>
      <c r="Z1328" s="166"/>
      <c r="AA1328" s="166"/>
      <c r="AB1328" s="166"/>
      <c r="AC1328" s="166"/>
      <c r="AD1328" s="166"/>
      <c r="AE1328" s="166"/>
      <c r="AF1328" s="166"/>
      <c r="AG1328" s="166"/>
      <c r="AH1328" s="166"/>
      <c r="AI1328" s="166"/>
    </row>
    <row r="1329" spans="1:35" ht="15.750000" customHeight="1">
      <c r="B1329" s="189"/>
      <c r="I1329" s="277"/>
      <c r="J1329" s="65"/>
      <c r="K1329" s="162"/>
      <c r="L1329" s="65"/>
      <c r="M1329" s="162"/>
      <c r="P1329" s="167"/>
      <c r="Q1329" s="185"/>
      <c r="R1329" s="65"/>
      <c r="S1329" s="65"/>
      <c r="T1329" s="65"/>
      <c r="U1329" s="13"/>
      <c r="V1329" s="165"/>
      <c r="W1329" s="165"/>
      <c r="X1329" s="165"/>
      <c r="Y1329" s="165"/>
      <c r="Z1329" s="166"/>
      <c r="AA1329" s="166"/>
      <c r="AB1329" s="166"/>
      <c r="AC1329" s="166"/>
      <c r="AD1329" s="166"/>
      <c r="AE1329" s="166"/>
      <c r="AF1329" s="166"/>
      <c r="AG1329" s="166"/>
      <c r="AH1329" s="166"/>
      <c r="AI1329" s="166"/>
    </row>
    <row r="1330" spans="1:35" ht="15.750000" customHeight="1">
      <c r="B1330" s="189"/>
      <c r="I1330" s="277"/>
      <c r="J1330" s="65"/>
      <c r="K1330" s="162"/>
      <c r="L1330" s="65"/>
      <c r="M1330" s="162"/>
      <c r="P1330" s="164"/>
      <c r="Q1330" s="185"/>
      <c r="R1330" s="65"/>
      <c r="S1330" s="65"/>
      <c r="T1330" s="65"/>
      <c r="U1330" s="13"/>
      <c r="V1330" s="165"/>
      <c r="W1330" s="165"/>
      <c r="X1330" s="165"/>
      <c r="Y1330" s="165"/>
      <c r="Z1330" s="166"/>
      <c r="AA1330" s="166"/>
      <c r="AB1330" s="166"/>
      <c r="AC1330" s="166"/>
      <c r="AD1330" s="166"/>
      <c r="AE1330" s="166"/>
      <c r="AF1330" s="166"/>
      <c r="AG1330" s="166"/>
      <c r="AH1330" s="166"/>
      <c r="AI1330" s="166"/>
    </row>
    <row r="1331" spans="1:35" ht="15.750000" customHeight="1">
      <c r="B1331" s="189"/>
      <c r="I1331" s="162"/>
      <c r="J1331" s="65"/>
      <c r="K1331" s="162"/>
      <c r="L1331" s="65"/>
      <c r="M1331" s="162"/>
      <c r="P1331" s="167"/>
      <c r="Q1331" s="185"/>
      <c r="R1331" s="65"/>
      <c r="S1331" s="65"/>
      <c r="T1331" s="65"/>
      <c r="U1331" s="13"/>
      <c r="V1331" s="165"/>
      <c r="W1331" s="165"/>
      <c r="X1331" s="165"/>
      <c r="Y1331" s="165"/>
      <c r="Z1331" s="166"/>
      <c r="AA1331" s="166"/>
      <c r="AB1331" s="166"/>
      <c r="AC1331" s="166"/>
      <c r="AD1331" s="166"/>
      <c r="AE1331" s="166"/>
      <c r="AF1331" s="166"/>
      <c r="AG1331" s="166"/>
      <c r="AH1331" s="166"/>
      <c r="AI1331" s="166"/>
    </row>
    <row r="1332" spans="1:35" ht="15.750000" customHeight="1">
      <c r="B1332" s="189"/>
      <c r="I1332" s="220"/>
      <c r="J1332" s="65"/>
      <c r="K1332" s="162"/>
      <c r="L1332" s="65"/>
      <c r="M1332" s="162"/>
      <c r="P1332" s="164"/>
      <c r="Q1332" s="185"/>
      <c r="R1332" s="65"/>
      <c r="S1332" s="65"/>
      <c r="T1332" s="65"/>
      <c r="U1332" s="13"/>
      <c r="V1332" s="165"/>
      <c r="W1332" s="165"/>
      <c r="X1332" s="165"/>
      <c r="Y1332" s="165"/>
      <c r="Z1332" s="166"/>
      <c r="AA1332" s="166"/>
      <c r="AB1332" s="166"/>
      <c r="AC1332" s="166"/>
      <c r="AD1332" s="166"/>
      <c r="AE1332" s="166"/>
      <c r="AF1332" s="166"/>
      <c r="AG1332" s="166"/>
      <c r="AH1332" s="166"/>
      <c r="AI1332" s="166"/>
    </row>
    <row r="1333" spans="1:35" ht="15.750000" customHeight="1">
      <c r="A1333" s="156"/>
      <c r="B1333" s="88"/>
      <c r="C1333" s="241"/>
      <c r="D1333" s="241"/>
      <c r="E1333" s="158"/>
      <c r="F1333" s="158"/>
      <c r="G1333" s="159"/>
      <c r="H1333" s="186"/>
      <c r="I1333" s="257"/>
      <c r="J1333" s="253"/>
      <c r="K1333" s="162"/>
      <c r="L1333" s="65"/>
      <c r="M1333" s="258"/>
      <c r="N1333" s="162"/>
      <c r="O1333" s="163"/>
      <c r="P1333" s="167"/>
      <c r="Q1333" s="162"/>
      <c r="R1333" s="65"/>
      <c r="S1333" s="13"/>
      <c r="T1333" s="65"/>
      <c r="U1333" s="13"/>
      <c r="V1333" s="165"/>
      <c r="W1333" s="165"/>
      <c r="X1333" s="165"/>
      <c r="Y1333" s="165"/>
      <c r="Z1333" s="166"/>
      <c r="AA1333" s="166"/>
      <c r="AB1333" s="166"/>
      <c r="AC1333" s="166"/>
      <c r="AD1333" s="166"/>
      <c r="AE1333" s="166"/>
      <c r="AF1333" s="166"/>
      <c r="AG1333" s="166"/>
      <c r="AH1333" s="166"/>
      <c r="AI1333" s="166"/>
    </row>
    <row r="1334" spans="1:35" ht="15.750000" customHeight="1">
      <c r="B1334" s="88"/>
      <c r="I1334" s="257"/>
      <c r="J1334" s="253"/>
      <c r="K1334" s="162"/>
      <c r="L1334" s="65"/>
      <c r="M1334" s="258"/>
      <c r="P1334" s="164"/>
      <c r="Q1334" s="185"/>
      <c r="R1334" s="65"/>
      <c r="S1334" s="65"/>
      <c r="T1334" s="65"/>
      <c r="U1334" s="13"/>
      <c r="V1334" s="165"/>
      <c r="W1334" s="165"/>
      <c r="X1334" s="165"/>
      <c r="Y1334" s="165"/>
      <c r="Z1334" s="166"/>
      <c r="AA1334" s="166"/>
      <c r="AB1334" s="166"/>
      <c r="AC1334" s="166"/>
      <c r="AD1334" s="166"/>
      <c r="AE1334" s="166"/>
      <c r="AF1334" s="166"/>
      <c r="AG1334" s="166"/>
      <c r="AH1334" s="166"/>
      <c r="AI1334" s="166"/>
    </row>
    <row r="1335" spans="1:35" ht="15.750000" customHeight="1">
      <c r="B1335" s="88"/>
      <c r="I1335" s="258"/>
      <c r="J1335" s="253"/>
      <c r="K1335" s="162"/>
      <c r="L1335" s="65"/>
      <c r="M1335" s="258"/>
      <c r="P1335" s="167"/>
      <c r="Q1335" s="185"/>
      <c r="R1335" s="65"/>
      <c r="S1335" s="65"/>
      <c r="T1335" s="65"/>
      <c r="U1335" s="13"/>
      <c r="V1335" s="165"/>
      <c r="W1335" s="165"/>
      <c r="X1335" s="165"/>
      <c r="Y1335" s="165"/>
      <c r="Z1335" s="166"/>
      <c r="AA1335" s="166"/>
      <c r="AB1335" s="166"/>
      <c r="AC1335" s="166"/>
      <c r="AD1335" s="166"/>
      <c r="AE1335" s="166"/>
      <c r="AF1335" s="166"/>
      <c r="AG1335" s="166"/>
      <c r="AH1335" s="166"/>
      <c r="AI1335" s="166"/>
    </row>
    <row r="1336" spans="1:35" ht="15.750000" customHeight="1">
      <c r="B1336" s="88"/>
      <c r="I1336" s="162"/>
      <c r="J1336" s="253"/>
      <c r="K1336" s="162"/>
      <c r="L1336" s="65"/>
      <c r="M1336" s="258"/>
      <c r="P1336" s="164"/>
      <c r="Q1336" s="216"/>
      <c r="R1336" s="65"/>
      <c r="S1336" s="65"/>
      <c r="T1336" s="65"/>
      <c r="U1336" s="13"/>
      <c r="V1336" s="165"/>
      <c r="W1336" s="165"/>
      <c r="X1336" s="165"/>
      <c r="Y1336" s="165"/>
      <c r="Z1336" s="166"/>
      <c r="AA1336" s="166"/>
      <c r="AB1336" s="166"/>
      <c r="AC1336" s="166"/>
      <c r="AD1336" s="166"/>
      <c r="AE1336" s="166"/>
      <c r="AF1336" s="166"/>
      <c r="AG1336" s="166"/>
      <c r="AH1336" s="166"/>
      <c r="AI1336" s="166"/>
    </row>
    <row r="1337" spans="1:35" ht="15.750000" customHeight="1">
      <c r="B1337" s="88"/>
      <c r="I1337" s="220"/>
      <c r="J1337" s="65"/>
      <c r="K1337" s="190"/>
      <c r="L1337" s="65"/>
      <c r="M1337" s="258"/>
      <c r="P1337" s="167"/>
      <c r="Q1337" s="162"/>
      <c r="R1337" s="65"/>
      <c r="S1337" s="65"/>
      <c r="T1337" s="65"/>
      <c r="U1337" s="13"/>
      <c r="V1337" s="165"/>
      <c r="W1337" s="165"/>
      <c r="X1337" s="165"/>
      <c r="Y1337" s="165"/>
      <c r="Z1337" s="166"/>
      <c r="AA1337" s="166"/>
      <c r="AB1337" s="166"/>
      <c r="AC1337" s="166"/>
      <c r="AD1337" s="166"/>
      <c r="AE1337" s="166"/>
      <c r="AF1337" s="166"/>
      <c r="AG1337" s="166"/>
      <c r="AH1337" s="166"/>
      <c r="AI1337" s="166"/>
    </row>
    <row r="1338" spans="1:35" ht="15.750000" customHeight="1">
      <c r="A1338" s="156"/>
      <c r="B1338" s="88"/>
      <c r="C1338" s="240"/>
      <c r="D1338" s="240"/>
      <c r="E1338" s="158"/>
      <c r="F1338" s="158"/>
      <c r="G1338" s="159"/>
      <c r="H1338" s="160"/>
      <c r="I1338" s="257"/>
      <c r="J1338" s="65"/>
      <c r="K1338" s="162"/>
      <c r="L1338" s="188"/>
      <c r="M1338" s="162"/>
      <c r="N1338" s="162"/>
      <c r="O1338" s="163"/>
      <c r="P1338" s="164"/>
      <c r="Q1338" s="162"/>
      <c r="R1338" s="65"/>
      <c r="S1338" s="13"/>
      <c r="T1338" s="65"/>
      <c r="U1338" s="65"/>
      <c r="V1338" s="65"/>
      <c r="W1338" s="166"/>
      <c r="X1338" s="166"/>
      <c r="Y1338" s="166"/>
      <c r="Z1338" s="166"/>
      <c r="AA1338" s="166"/>
      <c r="AB1338" s="166"/>
      <c r="AC1338" s="166"/>
      <c r="AD1338" s="166"/>
      <c r="AE1338" s="166"/>
      <c r="AF1338" s="166"/>
      <c r="AG1338" s="166"/>
      <c r="AH1338" s="166"/>
      <c r="AI1338" s="166"/>
    </row>
    <row r="1339" spans="1:35" ht="15.750000" customHeight="1">
      <c r="B1339" s="88"/>
      <c r="I1339" s="257"/>
      <c r="J1339" s="65"/>
      <c r="K1339" s="162"/>
      <c r="L1339" s="65"/>
      <c r="M1339" s="162"/>
      <c r="P1339" s="167"/>
      <c r="Q1339" s="185"/>
      <c r="R1339" s="65"/>
      <c r="S1339" s="65"/>
      <c r="T1339" s="65"/>
      <c r="U1339" s="65"/>
      <c r="V1339" s="65"/>
      <c r="W1339" s="166"/>
      <c r="X1339" s="166"/>
      <c r="Y1339" s="166"/>
      <c r="Z1339" s="166"/>
      <c r="AA1339" s="166"/>
      <c r="AB1339" s="166"/>
      <c r="AC1339" s="166"/>
      <c r="AD1339" s="166"/>
      <c r="AE1339" s="166"/>
      <c r="AF1339" s="166"/>
      <c r="AG1339" s="166"/>
      <c r="AH1339" s="166"/>
      <c r="AI1339" s="166"/>
    </row>
    <row r="1340" spans="1:35" ht="15.750000" customHeight="1">
      <c r="B1340" s="88"/>
      <c r="I1340" s="271"/>
      <c r="J1340" s="65"/>
      <c r="K1340" s="162"/>
      <c r="L1340" s="65"/>
      <c r="M1340" s="162"/>
      <c r="P1340" s="164"/>
      <c r="Q1340" s="185"/>
      <c r="R1340" s="65"/>
      <c r="S1340" s="65"/>
      <c r="T1340" s="65"/>
      <c r="U1340" s="65"/>
      <c r="V1340" s="65"/>
      <c r="W1340" s="166"/>
      <c r="X1340" s="166"/>
      <c r="Y1340" s="166"/>
      <c r="Z1340" s="166"/>
      <c r="AA1340" s="166"/>
      <c r="AB1340" s="166"/>
      <c r="AC1340" s="166"/>
      <c r="AD1340" s="166"/>
      <c r="AE1340" s="166"/>
      <c r="AF1340" s="166"/>
      <c r="AG1340" s="166"/>
      <c r="AH1340" s="166"/>
      <c r="AI1340" s="166"/>
    </row>
    <row r="1341" spans="1:35" ht="15.750000" customHeight="1">
      <c r="B1341" s="88"/>
      <c r="I1341" s="257"/>
      <c r="J1341" s="65"/>
      <c r="K1341" s="162"/>
      <c r="L1341" s="65"/>
      <c r="M1341" s="162"/>
      <c r="P1341" s="167"/>
      <c r="Q1341" s="238"/>
      <c r="R1341" s="65"/>
      <c r="S1341" s="65"/>
      <c r="T1341" s="65"/>
      <c r="U1341" s="65"/>
      <c r="V1341" s="65"/>
      <c r="W1341" s="166"/>
      <c r="X1341" s="166"/>
      <c r="Y1341" s="166"/>
      <c r="Z1341" s="166"/>
      <c r="AA1341" s="166"/>
      <c r="AB1341" s="166"/>
      <c r="AC1341" s="166"/>
      <c r="AD1341" s="166"/>
      <c r="AE1341" s="166"/>
      <c r="AF1341" s="166"/>
      <c r="AG1341" s="166"/>
      <c r="AH1341" s="166"/>
      <c r="AI1341" s="166"/>
    </row>
    <row r="1342" spans="1:35" ht="15.750000" customHeight="1">
      <c r="B1342" s="88"/>
      <c r="I1342" s="270"/>
      <c r="J1342" s="65"/>
      <c r="K1342" s="190"/>
      <c r="L1342" s="65"/>
      <c r="M1342" s="162"/>
      <c r="P1342" s="164"/>
      <c r="Q1342" s="162"/>
      <c r="R1342" s="65"/>
      <c r="S1342" s="65"/>
      <c r="T1342" s="65"/>
      <c r="U1342" s="65"/>
      <c r="V1342" s="65"/>
      <c r="W1342" s="166"/>
      <c r="X1342" s="166"/>
      <c r="Y1342" s="166"/>
      <c r="Z1342" s="166"/>
      <c r="AA1342" s="166"/>
      <c r="AB1342" s="166"/>
      <c r="AC1342" s="166"/>
      <c r="AD1342" s="166"/>
      <c r="AE1342" s="166"/>
      <c r="AF1342" s="166"/>
      <c r="AG1342" s="166"/>
      <c r="AH1342" s="166"/>
      <c r="AI1342" s="166"/>
    </row>
    <row r="1343" spans="1:35" ht="15.750000" customHeight="1">
      <c r="A1343" s="156"/>
      <c r="B1343" s="88"/>
      <c r="C1343" s="241"/>
      <c r="D1343" s="241"/>
      <c r="E1343" s="158"/>
      <c r="F1343" s="158"/>
      <c r="G1343" s="159"/>
      <c r="H1343" s="160"/>
      <c r="I1343" s="267"/>
      <c r="J1343" s="65"/>
      <c r="K1343" s="162"/>
      <c r="L1343" s="188"/>
      <c r="M1343" s="162"/>
      <c r="N1343" s="162"/>
      <c r="O1343" s="163"/>
      <c r="P1343" s="167"/>
      <c r="Q1343" s="162"/>
      <c r="R1343" s="65"/>
      <c r="S1343" s="13"/>
      <c r="T1343" s="65"/>
      <c r="U1343" s="65"/>
      <c r="V1343" s="65"/>
      <c r="W1343" s="166"/>
      <c r="X1343" s="166"/>
      <c r="Y1343" s="166"/>
      <c r="Z1343" s="166"/>
      <c r="AA1343" s="166"/>
      <c r="AB1343" s="166"/>
      <c r="AC1343" s="166"/>
      <c r="AD1343" s="166"/>
      <c r="AE1343" s="166"/>
      <c r="AF1343" s="166"/>
      <c r="AG1343" s="166"/>
      <c r="AH1343" s="166"/>
      <c r="AI1343" s="166"/>
    </row>
    <row r="1344" spans="1:35" ht="15.750000" customHeight="1">
      <c r="B1344" s="88"/>
      <c r="I1344" s="267"/>
      <c r="J1344" s="65"/>
      <c r="K1344" s="162"/>
      <c r="L1344" s="65"/>
      <c r="M1344" s="162"/>
      <c r="P1344" s="164"/>
      <c r="Q1344" s="185"/>
      <c r="R1344" s="65"/>
      <c r="S1344" s="65"/>
      <c r="T1344" s="65"/>
      <c r="U1344" s="65"/>
      <c r="V1344" s="65"/>
      <c r="W1344" s="166"/>
      <c r="X1344" s="166"/>
      <c r="Y1344" s="166"/>
      <c r="Z1344" s="166"/>
      <c r="AA1344" s="166"/>
      <c r="AB1344" s="166"/>
      <c r="AC1344" s="166"/>
      <c r="AD1344" s="166"/>
      <c r="AE1344" s="166"/>
      <c r="AF1344" s="166"/>
      <c r="AG1344" s="166"/>
      <c r="AH1344" s="166"/>
      <c r="AI1344" s="166"/>
    </row>
    <row r="1345" spans="1:35" ht="15.750000" customHeight="1">
      <c r="B1345" s="88"/>
      <c r="I1345" s="258"/>
      <c r="J1345" s="65"/>
      <c r="K1345" s="162"/>
      <c r="L1345" s="65"/>
      <c r="M1345" s="162"/>
      <c r="P1345" s="167"/>
      <c r="Q1345" s="185"/>
      <c r="R1345" s="65"/>
      <c r="S1345" s="65"/>
      <c r="T1345" s="65"/>
      <c r="U1345" s="65"/>
      <c r="V1345" s="65"/>
      <c r="W1345" s="166"/>
      <c r="X1345" s="166"/>
      <c r="Y1345" s="166"/>
      <c r="Z1345" s="166"/>
      <c r="AA1345" s="166"/>
      <c r="AB1345" s="166"/>
      <c r="AC1345" s="166"/>
      <c r="AD1345" s="166"/>
      <c r="AE1345" s="166"/>
      <c r="AF1345" s="166"/>
      <c r="AG1345" s="166"/>
      <c r="AH1345" s="166"/>
      <c r="AI1345" s="166"/>
    </row>
    <row r="1346" spans="1:35" ht="15.750000" customHeight="1">
      <c r="B1346" s="88"/>
      <c r="I1346" s="267"/>
      <c r="J1346" s="65"/>
      <c r="K1346" s="162"/>
      <c r="L1346" s="65"/>
      <c r="M1346" s="162"/>
      <c r="P1346" s="164"/>
      <c r="Q1346" s="216"/>
      <c r="R1346" s="65"/>
      <c r="S1346" s="65"/>
      <c r="T1346" s="65"/>
      <c r="U1346" s="65"/>
      <c r="V1346" s="65"/>
      <c r="W1346" s="166"/>
      <c r="X1346" s="166"/>
      <c r="Y1346" s="166"/>
      <c r="Z1346" s="166"/>
      <c r="AA1346" s="166"/>
      <c r="AB1346" s="166"/>
      <c r="AC1346" s="166"/>
      <c r="AD1346" s="166"/>
      <c r="AE1346" s="166"/>
      <c r="AF1346" s="166"/>
      <c r="AG1346" s="166"/>
      <c r="AH1346" s="166"/>
      <c r="AI1346" s="166"/>
    </row>
    <row r="1347" spans="1:35" ht="15.750000" customHeight="1">
      <c r="B1347" s="88"/>
      <c r="I1347" s="268"/>
      <c r="J1347" s="65"/>
      <c r="K1347" s="216"/>
      <c r="L1347" s="65"/>
      <c r="M1347" s="162"/>
      <c r="P1347" s="167"/>
      <c r="Q1347" s="162"/>
      <c r="R1347" s="65"/>
      <c r="S1347" s="65"/>
      <c r="T1347" s="65"/>
      <c r="U1347" s="65"/>
      <c r="V1347" s="65"/>
      <c r="W1347" s="166"/>
      <c r="X1347" s="166"/>
      <c r="Y1347" s="166"/>
      <c r="Z1347" s="166"/>
      <c r="AA1347" s="166"/>
      <c r="AB1347" s="166"/>
      <c r="AC1347" s="166"/>
      <c r="AD1347" s="166"/>
      <c r="AE1347" s="166"/>
      <c r="AF1347" s="166"/>
      <c r="AG1347" s="166"/>
      <c r="AH1347" s="166"/>
      <c r="AI1347" s="166"/>
    </row>
    <row r="1348" spans="1:35" ht="15.750000" customHeight="1">
      <c r="A1348" s="156"/>
      <c r="B1348" s="88"/>
      <c r="C1348" s="240"/>
      <c r="D1348" s="240"/>
      <c r="E1348" s="158"/>
      <c r="F1348" s="158"/>
      <c r="G1348" s="159"/>
      <c r="H1348" s="186"/>
      <c r="I1348" s="162"/>
      <c r="J1348" s="253"/>
      <c r="K1348" s="162"/>
      <c r="L1348" s="65"/>
      <c r="M1348" s="162"/>
      <c r="N1348" s="162"/>
      <c r="O1348" s="163"/>
      <c r="P1348" s="164"/>
      <c r="Q1348" s="162"/>
      <c r="R1348" s="65"/>
      <c r="S1348" s="13"/>
      <c r="T1348" s="65"/>
      <c r="U1348" s="13"/>
      <c r="V1348" s="165"/>
      <c r="W1348" s="165"/>
      <c r="X1348" s="165"/>
      <c r="Y1348" s="165"/>
      <c r="Z1348" s="166"/>
      <c r="AA1348" s="166"/>
      <c r="AB1348" s="166"/>
      <c r="AC1348" s="166"/>
      <c r="AD1348" s="166"/>
      <c r="AE1348" s="166"/>
      <c r="AF1348" s="166"/>
      <c r="AG1348" s="166"/>
      <c r="AH1348" s="166"/>
      <c r="AI1348" s="166"/>
    </row>
    <row r="1349" spans="1:35" ht="15.750000" customHeight="1">
      <c r="B1349" s="88"/>
      <c r="I1349" s="162"/>
      <c r="J1349" s="253"/>
      <c r="K1349" s="162"/>
      <c r="L1349" s="65"/>
      <c r="M1349" s="162"/>
      <c r="P1349" s="167"/>
      <c r="Q1349" s="185"/>
      <c r="R1349" s="65"/>
      <c r="S1349" s="65"/>
      <c r="T1349" s="65"/>
      <c r="U1349" s="13"/>
      <c r="V1349" s="165"/>
      <c r="W1349" s="165"/>
      <c r="X1349" s="165"/>
      <c r="Y1349" s="165"/>
      <c r="Z1349" s="166"/>
      <c r="AA1349" s="166"/>
      <c r="AB1349" s="166"/>
      <c r="AC1349" s="166"/>
      <c r="AD1349" s="166"/>
      <c r="AE1349" s="166"/>
      <c r="AF1349" s="166"/>
      <c r="AG1349" s="166"/>
      <c r="AH1349" s="166"/>
      <c r="AI1349" s="166"/>
    </row>
    <row r="1350" spans="1:35" ht="15.750000" customHeight="1">
      <c r="B1350" s="88"/>
      <c r="I1350" s="258"/>
      <c r="J1350" s="253"/>
      <c r="K1350" s="162"/>
      <c r="L1350" s="65"/>
      <c r="M1350" s="162"/>
      <c r="P1350" s="164"/>
      <c r="Q1350" s="185"/>
      <c r="R1350" s="65"/>
      <c r="S1350" s="65"/>
      <c r="T1350" s="65"/>
      <c r="U1350" s="13"/>
      <c r="V1350" s="165"/>
      <c r="W1350" s="165"/>
      <c r="X1350" s="165"/>
      <c r="Y1350" s="165"/>
      <c r="Z1350" s="166"/>
      <c r="AA1350" s="166"/>
      <c r="AB1350" s="166"/>
      <c r="AC1350" s="166"/>
      <c r="AD1350" s="166"/>
      <c r="AE1350" s="166"/>
      <c r="AF1350" s="166"/>
      <c r="AG1350" s="166"/>
      <c r="AH1350" s="166"/>
      <c r="AI1350" s="166"/>
    </row>
    <row r="1351" spans="1:35" ht="15.750000" customHeight="1">
      <c r="B1351" s="88"/>
      <c r="I1351" s="162"/>
      <c r="J1351" s="253"/>
      <c r="K1351" s="162"/>
      <c r="L1351" s="65"/>
      <c r="M1351" s="162"/>
      <c r="P1351" s="167"/>
      <c r="Q1351" s="238"/>
      <c r="R1351" s="65"/>
      <c r="S1351" s="65"/>
      <c r="T1351" s="65"/>
      <c r="U1351" s="13"/>
      <c r="V1351" s="165"/>
      <c r="W1351" s="165"/>
      <c r="X1351" s="165"/>
      <c r="Y1351" s="165"/>
      <c r="Z1351" s="166"/>
      <c r="AA1351" s="166"/>
      <c r="AB1351" s="166"/>
      <c r="AC1351" s="166"/>
      <c r="AD1351" s="166"/>
      <c r="AE1351" s="166"/>
      <c r="AF1351" s="166"/>
      <c r="AG1351" s="166"/>
      <c r="AH1351" s="166"/>
      <c r="AI1351" s="166"/>
    </row>
    <row r="1352" spans="1:35" ht="15.750000" customHeight="1">
      <c r="B1352" s="88"/>
      <c r="I1352" s="220"/>
      <c r="J1352" s="65"/>
      <c r="K1352" s="256"/>
      <c r="L1352" s="65"/>
      <c r="M1352" s="162"/>
      <c r="P1352" s="164"/>
      <c r="Q1352" s="162"/>
      <c r="R1352" s="65"/>
      <c r="S1352" s="65"/>
      <c r="T1352" s="65"/>
      <c r="U1352" s="13"/>
      <c r="V1352" s="165"/>
      <c r="W1352" s="165"/>
      <c r="X1352" s="165"/>
      <c r="Y1352" s="165"/>
      <c r="Z1352" s="166"/>
      <c r="AA1352" s="166"/>
      <c r="AB1352" s="166"/>
      <c r="AC1352" s="166"/>
      <c r="AD1352" s="166"/>
      <c r="AE1352" s="166"/>
      <c r="AF1352" s="166"/>
      <c r="AG1352" s="166"/>
      <c r="AH1352" s="166"/>
      <c r="AI1352" s="166"/>
    </row>
    <row r="1353" spans="1:35" ht="15.750000" customHeight="1">
      <c r="A1353" s="156"/>
      <c r="B1353" s="88"/>
      <c r="C1353" s="241"/>
      <c r="D1353" s="241"/>
      <c r="E1353" s="158"/>
      <c r="F1353" s="158"/>
      <c r="G1353" s="159"/>
      <c r="H1353" s="186"/>
      <c r="I1353" s="267"/>
      <c r="J1353" s="65"/>
      <c r="K1353" s="162"/>
      <c r="L1353" s="188"/>
      <c r="M1353" s="162"/>
      <c r="N1353" s="162"/>
      <c r="O1353" s="163"/>
      <c r="P1353" s="167"/>
      <c r="Q1353" s="162"/>
      <c r="R1353" s="65"/>
      <c r="S1353" s="13"/>
      <c r="T1353" s="65"/>
      <c r="U1353" s="13"/>
      <c r="V1353" s="165"/>
      <c r="W1353" s="165"/>
      <c r="X1353" s="165"/>
      <c r="Y1353" s="165"/>
      <c r="Z1353" s="166"/>
      <c r="AA1353" s="166"/>
      <c r="AB1353" s="166"/>
      <c r="AC1353" s="166"/>
      <c r="AD1353" s="166"/>
      <c r="AE1353" s="166"/>
      <c r="AF1353" s="166"/>
      <c r="AG1353" s="166"/>
      <c r="AH1353" s="166"/>
      <c r="AI1353" s="166"/>
    </row>
    <row r="1354" spans="1:35" ht="15.750000" customHeight="1">
      <c r="B1354" s="88"/>
      <c r="I1354" s="267"/>
      <c r="J1354" s="65"/>
      <c r="K1354" s="162"/>
      <c r="L1354" s="65"/>
      <c r="M1354" s="162"/>
      <c r="P1354" s="164"/>
      <c r="Q1354" s="185"/>
      <c r="R1354" s="65"/>
      <c r="S1354" s="65"/>
      <c r="T1354" s="65"/>
      <c r="U1354" s="13"/>
      <c r="V1354" s="165"/>
      <c r="W1354" s="165"/>
      <c r="X1354" s="165"/>
      <c r="Y1354" s="165"/>
      <c r="Z1354" s="166"/>
      <c r="AA1354" s="166"/>
      <c r="AB1354" s="166"/>
      <c r="AC1354" s="166"/>
      <c r="AD1354" s="166"/>
      <c r="AE1354" s="166"/>
      <c r="AF1354" s="166"/>
      <c r="AG1354" s="166"/>
      <c r="AH1354" s="166"/>
      <c r="AI1354" s="166"/>
    </row>
    <row r="1355" spans="1:35" ht="15.750000" customHeight="1">
      <c r="B1355" s="88"/>
      <c r="I1355" s="273"/>
      <c r="J1355" s="65"/>
      <c r="K1355" s="162"/>
      <c r="L1355" s="65"/>
      <c r="M1355" s="162"/>
      <c r="P1355" s="167"/>
      <c r="Q1355" s="185"/>
      <c r="R1355" s="65"/>
      <c r="S1355" s="65"/>
      <c r="T1355" s="65"/>
      <c r="U1355" s="13"/>
      <c r="V1355" s="165"/>
      <c r="W1355" s="165"/>
      <c r="X1355" s="165"/>
      <c r="Y1355" s="165"/>
      <c r="Z1355" s="166"/>
      <c r="AA1355" s="166"/>
      <c r="AB1355" s="166"/>
      <c r="AC1355" s="166"/>
      <c r="AD1355" s="166"/>
      <c r="AE1355" s="166"/>
      <c r="AF1355" s="166"/>
      <c r="AG1355" s="166"/>
      <c r="AH1355" s="166"/>
      <c r="AI1355" s="166"/>
    </row>
    <row r="1356" spans="1:35" ht="15.750000" customHeight="1">
      <c r="B1356" s="88"/>
      <c r="I1356" s="269"/>
      <c r="J1356" s="65"/>
      <c r="K1356" s="162"/>
      <c r="L1356" s="65"/>
      <c r="M1356" s="162"/>
      <c r="P1356" s="164"/>
      <c r="Q1356" s="216"/>
      <c r="R1356" s="65"/>
      <c r="S1356" s="65"/>
      <c r="T1356" s="65"/>
      <c r="U1356" s="13"/>
      <c r="V1356" s="165"/>
      <c r="W1356" s="165"/>
      <c r="X1356" s="165"/>
      <c r="Y1356" s="165"/>
      <c r="Z1356" s="166"/>
      <c r="AA1356" s="166"/>
      <c r="AB1356" s="166"/>
      <c r="AC1356" s="166"/>
      <c r="AD1356" s="166"/>
      <c r="AE1356" s="166"/>
      <c r="AF1356" s="166"/>
      <c r="AG1356" s="166"/>
      <c r="AH1356" s="166"/>
      <c r="AI1356" s="166"/>
    </row>
    <row r="1357" spans="1:35" ht="15.750000" customHeight="1">
      <c r="B1357" s="88"/>
      <c r="I1357" s="268"/>
      <c r="J1357" s="65"/>
      <c r="K1357" s="190"/>
      <c r="L1357" s="65"/>
      <c r="M1357" s="162"/>
      <c r="P1357" s="167"/>
      <c r="Q1357" s="162"/>
      <c r="R1357" s="65"/>
      <c r="S1357" s="65"/>
      <c r="T1357" s="65"/>
      <c r="U1357" s="13"/>
      <c r="V1357" s="165"/>
      <c r="W1357" s="165"/>
      <c r="X1357" s="165"/>
      <c r="Y1357" s="165"/>
      <c r="Z1357" s="166"/>
      <c r="AA1357" s="166"/>
      <c r="AB1357" s="166"/>
      <c r="AC1357" s="166"/>
      <c r="AD1357" s="166"/>
      <c r="AE1357" s="166"/>
      <c r="AF1357" s="166"/>
      <c r="AG1357" s="166"/>
      <c r="AH1357" s="166"/>
      <c r="AI1357" s="166"/>
    </row>
    <row r="1358" spans="1:35" ht="15.750000" customHeight="1">
      <c r="A1358" s="156"/>
      <c r="B1358" s="88"/>
      <c r="C1358" s="240"/>
      <c r="D1358" s="240"/>
      <c r="E1358" s="158"/>
      <c r="F1358" s="158"/>
      <c r="G1358" s="159"/>
      <c r="H1358" s="160"/>
      <c r="I1358" s="257"/>
      <c r="J1358" s="65"/>
      <c r="K1358" s="162"/>
      <c r="L1358" s="188"/>
      <c r="M1358" s="162"/>
      <c r="N1358" s="162"/>
      <c r="O1358" s="163"/>
      <c r="P1358" s="164"/>
      <c r="Q1358" s="162"/>
      <c r="R1358" s="65"/>
      <c r="S1358" s="13"/>
      <c r="T1358" s="65"/>
      <c r="U1358" s="65"/>
      <c r="V1358" s="65"/>
      <c r="W1358" s="166"/>
      <c r="X1358" s="166"/>
      <c r="Y1358" s="166"/>
      <c r="Z1358" s="166"/>
      <c r="AA1358" s="166"/>
      <c r="AB1358" s="166"/>
      <c r="AC1358" s="166"/>
      <c r="AD1358" s="166"/>
      <c r="AE1358" s="166"/>
      <c r="AF1358" s="166"/>
      <c r="AG1358" s="166"/>
      <c r="AH1358" s="166"/>
      <c r="AI1358" s="166"/>
    </row>
    <row r="1359" spans="1:35" ht="15.750000" customHeight="1">
      <c r="B1359" s="88"/>
      <c r="I1359" s="257"/>
      <c r="J1359" s="65"/>
      <c r="K1359" s="162"/>
      <c r="L1359" s="188"/>
      <c r="M1359" s="162"/>
      <c r="P1359" s="167"/>
      <c r="Q1359" s="185"/>
      <c r="R1359" s="65"/>
      <c r="S1359" s="65"/>
      <c r="T1359" s="65"/>
      <c r="U1359" s="65"/>
      <c r="V1359" s="65"/>
      <c r="W1359" s="166"/>
      <c r="X1359" s="166"/>
      <c r="Y1359" s="166"/>
      <c r="Z1359" s="166"/>
      <c r="AA1359" s="166"/>
      <c r="AB1359" s="166"/>
      <c r="AC1359" s="166"/>
      <c r="AD1359" s="166"/>
      <c r="AE1359" s="166"/>
      <c r="AF1359" s="166"/>
      <c r="AG1359" s="166"/>
      <c r="AH1359" s="166"/>
      <c r="AI1359" s="166"/>
    </row>
    <row r="1360" spans="1:35" ht="15.750000" customHeight="1">
      <c r="B1360" s="88"/>
      <c r="I1360" s="257"/>
      <c r="J1360" s="65"/>
      <c r="K1360" s="162"/>
      <c r="L1360" s="188"/>
      <c r="M1360" s="162"/>
      <c r="P1360" s="164"/>
      <c r="Q1360" s="185"/>
      <c r="R1360" s="65"/>
      <c r="S1360" s="65"/>
      <c r="T1360" s="65"/>
      <c r="U1360" s="65"/>
      <c r="V1360" s="65"/>
      <c r="W1360" s="166"/>
      <c r="X1360" s="166"/>
      <c r="Y1360" s="166"/>
      <c r="Z1360" s="166"/>
      <c r="AA1360" s="166"/>
      <c r="AB1360" s="166"/>
      <c r="AC1360" s="166"/>
      <c r="AD1360" s="166"/>
      <c r="AE1360" s="166"/>
      <c r="AF1360" s="166"/>
      <c r="AG1360" s="166"/>
      <c r="AH1360" s="166"/>
      <c r="AI1360" s="166"/>
    </row>
    <row r="1361" spans="1:35" ht="15.750000" customHeight="1">
      <c r="B1361" s="88"/>
      <c r="I1361" s="162"/>
      <c r="J1361" s="65"/>
      <c r="K1361" s="162"/>
      <c r="L1361" s="65"/>
      <c r="M1361" s="162"/>
      <c r="P1361" s="167"/>
      <c r="Q1361" s="238"/>
      <c r="R1361" s="65"/>
      <c r="S1361" s="65"/>
      <c r="T1361" s="65"/>
      <c r="U1361" s="65"/>
      <c r="V1361" s="65"/>
      <c r="W1361" s="166"/>
      <c r="X1361" s="166"/>
      <c r="Y1361" s="166"/>
      <c r="Z1361" s="166"/>
      <c r="AA1361" s="166"/>
      <c r="AB1361" s="166"/>
      <c r="AC1361" s="166"/>
      <c r="AD1361" s="166"/>
      <c r="AE1361" s="166"/>
      <c r="AF1361" s="166"/>
      <c r="AG1361" s="166"/>
      <c r="AH1361" s="166"/>
      <c r="AI1361" s="166"/>
    </row>
    <row r="1362" spans="1:35" ht="15.750000" customHeight="1">
      <c r="B1362" s="88"/>
      <c r="I1362" s="220"/>
      <c r="J1362" s="65"/>
      <c r="K1362" s="190"/>
      <c r="L1362" s="65"/>
      <c r="M1362" s="162"/>
      <c r="P1362" s="164"/>
      <c r="Q1362" s="162"/>
      <c r="R1362" s="65"/>
      <c r="S1362" s="65"/>
      <c r="T1362" s="65"/>
      <c r="U1362" s="65"/>
      <c r="V1362" s="65"/>
      <c r="W1362" s="166"/>
      <c r="X1362" s="166"/>
      <c r="Y1362" s="166"/>
      <c r="Z1362" s="166"/>
      <c r="AA1362" s="166"/>
      <c r="AB1362" s="166"/>
      <c r="AC1362" s="166"/>
      <c r="AD1362" s="166"/>
      <c r="AE1362" s="166"/>
      <c r="AF1362" s="166"/>
      <c r="AG1362" s="166"/>
      <c r="AH1362" s="166"/>
      <c r="AI1362" s="166"/>
    </row>
    <row r="1363" spans="1:35" ht="15.750000" customHeight="1">
      <c r="A1363" s="156"/>
      <c r="B1363" s="88"/>
      <c r="C1363" s="241"/>
      <c r="D1363" s="241"/>
      <c r="E1363" s="158"/>
      <c r="F1363" s="158"/>
      <c r="G1363" s="159"/>
      <c r="H1363" s="160"/>
      <c r="I1363" s="231"/>
      <c r="J1363" s="65"/>
      <c r="K1363" s="162"/>
      <c r="L1363" s="188"/>
      <c r="M1363" s="162"/>
      <c r="N1363" s="162"/>
      <c r="O1363" s="163"/>
      <c r="P1363" s="167"/>
      <c r="Q1363" s="162"/>
      <c r="R1363" s="65"/>
      <c r="S1363" s="13"/>
      <c r="T1363" s="65"/>
      <c r="U1363" s="65"/>
      <c r="V1363" s="65"/>
      <c r="W1363" s="166"/>
      <c r="X1363" s="166"/>
      <c r="Y1363" s="166"/>
      <c r="Z1363" s="166"/>
      <c r="AA1363" s="166"/>
      <c r="AB1363" s="166"/>
      <c r="AC1363" s="166"/>
      <c r="AD1363" s="166"/>
      <c r="AE1363" s="166"/>
      <c r="AF1363" s="166"/>
      <c r="AG1363" s="166"/>
      <c r="AH1363" s="166"/>
      <c r="AI1363" s="166"/>
    </row>
    <row r="1364" spans="1:35" ht="15.750000" customHeight="1">
      <c r="B1364" s="88"/>
      <c r="I1364" s="231"/>
      <c r="J1364" s="65"/>
      <c r="K1364" s="162"/>
      <c r="L1364" s="188"/>
      <c r="M1364" s="162"/>
      <c r="P1364" s="164"/>
      <c r="Q1364" s="185"/>
      <c r="R1364" s="65"/>
      <c r="S1364" s="65"/>
      <c r="T1364" s="65"/>
      <c r="U1364" s="65"/>
      <c r="V1364" s="65"/>
      <c r="W1364" s="166"/>
      <c r="X1364" s="166"/>
      <c r="Y1364" s="166"/>
      <c r="Z1364" s="166"/>
      <c r="AA1364" s="166"/>
      <c r="AB1364" s="166"/>
      <c r="AC1364" s="166"/>
      <c r="AD1364" s="166"/>
      <c r="AE1364" s="166"/>
      <c r="AF1364" s="166"/>
      <c r="AG1364" s="166"/>
      <c r="AH1364" s="166"/>
      <c r="AI1364" s="166"/>
    </row>
    <row r="1365" spans="1:35" ht="15.750000" customHeight="1">
      <c r="B1365" s="88"/>
      <c r="I1365" s="231"/>
      <c r="J1365" s="65"/>
      <c r="K1365" s="162"/>
      <c r="L1365" s="188"/>
      <c r="M1365" s="162"/>
      <c r="P1365" s="167"/>
      <c r="Q1365" s="185"/>
      <c r="R1365" s="65"/>
      <c r="S1365" s="65"/>
      <c r="T1365" s="65"/>
      <c r="U1365" s="65"/>
      <c r="V1365" s="65"/>
      <c r="W1365" s="166"/>
      <c r="X1365" s="166"/>
      <c r="Y1365" s="166"/>
      <c r="Z1365" s="166"/>
      <c r="AA1365" s="166"/>
      <c r="AB1365" s="166"/>
      <c r="AC1365" s="166"/>
      <c r="AD1365" s="166"/>
      <c r="AE1365" s="166"/>
      <c r="AF1365" s="166"/>
      <c r="AG1365" s="166"/>
      <c r="AH1365" s="166"/>
      <c r="AI1365" s="166"/>
    </row>
    <row r="1366" spans="1:35" ht="15.750000" customHeight="1">
      <c r="B1366" s="88"/>
      <c r="I1366" s="231"/>
      <c r="J1366" s="65"/>
      <c r="K1366" s="162"/>
      <c r="L1366" s="65"/>
      <c r="M1366" s="162"/>
      <c r="P1366" s="164"/>
      <c r="Q1366" s="216"/>
      <c r="R1366" s="65"/>
      <c r="S1366" s="65"/>
      <c r="T1366" s="65"/>
      <c r="U1366" s="65"/>
      <c r="V1366" s="65"/>
      <c r="W1366" s="166"/>
      <c r="X1366" s="166"/>
      <c r="Y1366" s="166"/>
      <c r="Z1366" s="166"/>
      <c r="AA1366" s="166"/>
      <c r="AB1366" s="166"/>
      <c r="AC1366" s="166"/>
      <c r="AD1366" s="166"/>
      <c r="AE1366" s="166"/>
      <c r="AF1366" s="166"/>
      <c r="AG1366" s="166"/>
      <c r="AH1366" s="166"/>
      <c r="AI1366" s="166"/>
    </row>
    <row r="1367" spans="1:35" ht="15.750000" customHeight="1">
      <c r="B1367" s="88"/>
      <c r="I1367" s="220"/>
      <c r="J1367" s="65"/>
      <c r="K1367" s="190"/>
      <c r="L1367" s="65"/>
      <c r="M1367" s="162"/>
      <c r="P1367" s="167"/>
      <c r="Q1367" s="162"/>
      <c r="R1367" s="65"/>
      <c r="S1367" s="65"/>
      <c r="T1367" s="65"/>
      <c r="U1367" s="65"/>
      <c r="V1367" s="65"/>
      <c r="W1367" s="166"/>
      <c r="X1367" s="166"/>
      <c r="Y1367" s="166"/>
      <c r="Z1367" s="166"/>
      <c r="AA1367" s="166"/>
      <c r="AB1367" s="166"/>
      <c r="AC1367" s="166"/>
      <c r="AD1367" s="166"/>
      <c r="AE1367" s="166"/>
      <c r="AF1367" s="166"/>
      <c r="AG1367" s="166"/>
      <c r="AH1367" s="166"/>
      <c r="AI1367" s="166"/>
    </row>
    <row r="1368" spans="1:35" ht="15.750000" customHeight="1">
      <c r="A1368" s="156"/>
      <c r="B1368" s="88"/>
      <c r="C1368" s="278"/>
      <c r="D1368" s="278"/>
      <c r="E1368" s="158"/>
      <c r="F1368" s="158"/>
      <c r="G1368" s="159"/>
      <c r="H1368" s="160"/>
      <c r="I1368" s="162"/>
      <c r="J1368" s="65"/>
      <c r="K1368" s="162"/>
      <c r="L1368" s="65"/>
      <c r="M1368" s="162"/>
      <c r="N1368" s="162"/>
      <c r="O1368" s="163"/>
      <c r="P1368" s="164"/>
      <c r="Q1368" s="165"/>
      <c r="R1368" s="162"/>
      <c r="S1368" s="65"/>
      <c r="T1368" s="65"/>
      <c r="U1368" s="65"/>
      <c r="V1368" s="65"/>
      <c r="W1368" s="166"/>
      <c r="X1368" s="166"/>
      <c r="Y1368" s="166"/>
      <c r="Z1368" s="166"/>
      <c r="AA1368" s="166"/>
      <c r="AB1368" s="166"/>
      <c r="AC1368" s="166"/>
      <c r="AD1368" s="166"/>
      <c r="AE1368" s="166"/>
      <c r="AF1368" s="166"/>
      <c r="AG1368" s="166"/>
      <c r="AH1368" s="166"/>
      <c r="AI1368" s="166"/>
    </row>
    <row r="1369" spans="1:35" ht="15.750000" customHeight="1">
      <c r="B1369" s="88"/>
      <c r="I1369" s="162"/>
      <c r="J1369" s="65"/>
      <c r="K1369" s="162"/>
      <c r="L1369" s="65"/>
      <c r="M1369" s="162"/>
      <c r="P1369" s="167"/>
      <c r="Q1369" s="168"/>
      <c r="R1369" s="175"/>
      <c r="S1369" s="65"/>
      <c r="T1369" s="65"/>
      <c r="U1369" s="65"/>
      <c r="V1369" s="65"/>
      <c r="W1369" s="166"/>
      <c r="X1369" s="166"/>
      <c r="Y1369" s="166"/>
      <c r="Z1369" s="166"/>
      <c r="AA1369" s="166"/>
      <c r="AB1369" s="166"/>
      <c r="AC1369" s="166"/>
      <c r="AD1369" s="166"/>
      <c r="AE1369" s="166"/>
      <c r="AF1369" s="166"/>
      <c r="AG1369" s="166"/>
      <c r="AH1369" s="166"/>
      <c r="AI1369" s="166"/>
    </row>
    <row r="1370" spans="1:35" ht="15.750000" customHeight="1">
      <c r="B1370" s="88"/>
      <c r="I1370" s="162"/>
      <c r="J1370" s="65"/>
      <c r="K1370" s="162"/>
      <c r="L1370" s="65"/>
      <c r="M1370" s="162"/>
      <c r="P1370" s="164"/>
      <c r="Q1370" s="165"/>
      <c r="R1370" s="65"/>
      <c r="S1370" s="65"/>
      <c r="T1370" s="65"/>
      <c r="U1370" s="65"/>
      <c r="V1370" s="65"/>
      <c r="W1370" s="166"/>
      <c r="X1370" s="166"/>
      <c r="Y1370" s="166"/>
      <c r="Z1370" s="166"/>
      <c r="AA1370" s="166"/>
      <c r="AB1370" s="166"/>
      <c r="AC1370" s="166"/>
      <c r="AD1370" s="166"/>
      <c r="AE1370" s="166"/>
      <c r="AF1370" s="166"/>
      <c r="AG1370" s="166"/>
      <c r="AH1370" s="166"/>
      <c r="AI1370" s="166"/>
    </row>
    <row r="1371" spans="1:35" ht="15.750000" customHeight="1">
      <c r="B1371" s="153"/>
      <c r="I1371" s="65"/>
      <c r="J1371" s="65"/>
      <c r="K1371" s="65"/>
      <c r="L1371" s="65"/>
      <c r="M1371" s="65"/>
      <c r="P1371" s="167"/>
      <c r="Q1371" s="168"/>
      <c r="R1371" s="175"/>
      <c r="S1371" s="65"/>
      <c r="T1371" s="65"/>
      <c r="U1371" s="65"/>
      <c r="V1371" s="65"/>
      <c r="W1371" s="166"/>
      <c r="X1371" s="166"/>
      <c r="Y1371" s="166"/>
      <c r="Z1371" s="166"/>
      <c r="AA1371" s="166"/>
      <c r="AB1371" s="166"/>
      <c r="AC1371" s="166"/>
      <c r="AD1371" s="166"/>
      <c r="AE1371" s="166"/>
      <c r="AF1371" s="166"/>
      <c r="AG1371" s="166"/>
      <c r="AH1371" s="166"/>
      <c r="AI1371" s="166"/>
    </row>
    <row r="1372" spans="1:35" ht="15.750000" customHeight="1">
      <c r="B1372" s="153"/>
      <c r="I1372" s="65"/>
      <c r="J1372" s="65"/>
      <c r="K1372" s="65"/>
      <c r="L1372" s="65"/>
      <c r="M1372" s="65"/>
      <c r="P1372" s="164"/>
      <c r="Q1372" s="165"/>
      <c r="R1372" s="65"/>
      <c r="S1372" s="65"/>
      <c r="T1372" s="65"/>
      <c r="U1372" s="65"/>
      <c r="V1372" s="65"/>
      <c r="W1372" s="166"/>
      <c r="X1372" s="166"/>
      <c r="Y1372" s="166"/>
      <c r="Z1372" s="166"/>
      <c r="AA1372" s="166"/>
      <c r="AB1372" s="166"/>
      <c r="AC1372" s="166"/>
      <c r="AD1372" s="166"/>
      <c r="AE1372" s="166"/>
      <c r="AF1372" s="166"/>
      <c r="AG1372" s="166"/>
      <c r="AH1372" s="166"/>
      <c r="AI1372" s="166"/>
    </row>
    <row r="1373" spans="1:35" ht="15.750000" customHeight="1">
      <c r="A1373" s="156"/>
      <c r="B1373" s="88"/>
      <c r="C1373" s="279"/>
      <c r="D1373" s="279"/>
      <c r="E1373" s="158"/>
      <c r="F1373" s="158"/>
      <c r="G1373" s="159"/>
      <c r="H1373" s="160"/>
      <c r="I1373" s="162"/>
      <c r="J1373" s="65"/>
      <c r="K1373" s="162"/>
      <c r="L1373" s="65"/>
      <c r="M1373" s="162"/>
      <c r="N1373" s="162"/>
      <c r="O1373" s="163"/>
      <c r="P1373" s="167"/>
      <c r="Q1373" s="168"/>
      <c r="R1373" s="176"/>
      <c r="S1373" s="65"/>
      <c r="T1373" s="65"/>
      <c r="U1373" s="65"/>
      <c r="V1373" s="65"/>
      <c r="W1373" s="166"/>
      <c r="X1373" s="166"/>
      <c r="Y1373" s="166"/>
      <c r="Z1373" s="166"/>
      <c r="AA1373" s="166"/>
      <c r="AB1373" s="166"/>
      <c r="AC1373" s="166"/>
      <c r="AD1373" s="166"/>
      <c r="AE1373" s="166"/>
      <c r="AF1373" s="166"/>
      <c r="AG1373" s="166"/>
      <c r="AH1373" s="166"/>
      <c r="AI1373" s="166"/>
    </row>
    <row r="1374" spans="1:35" ht="15.750000" customHeight="1">
      <c r="B1374" s="153"/>
      <c r="I1374" s="65"/>
      <c r="J1374" s="65"/>
      <c r="K1374" s="280"/>
      <c r="L1374" s="65"/>
      <c r="M1374" s="65"/>
      <c r="P1374" s="164"/>
      <c r="Q1374" s="165"/>
      <c r="R1374" s="65"/>
      <c r="S1374" s="65"/>
      <c r="T1374" s="65"/>
      <c r="U1374" s="65"/>
      <c r="V1374" s="65"/>
      <c r="W1374" s="166"/>
      <c r="X1374" s="166"/>
      <c r="Y1374" s="166"/>
      <c r="Z1374" s="166"/>
      <c r="AA1374" s="166"/>
      <c r="AB1374" s="166"/>
      <c r="AC1374" s="166"/>
      <c r="AD1374" s="166"/>
      <c r="AE1374" s="166"/>
      <c r="AF1374" s="166"/>
      <c r="AG1374" s="166"/>
      <c r="AH1374" s="166"/>
      <c r="AI1374" s="166"/>
    </row>
    <row r="1375" spans="1:35" ht="15.750000" customHeight="1">
      <c r="B1375" s="153"/>
      <c r="I1375" s="65"/>
      <c r="J1375" s="65"/>
      <c r="K1375" s="65"/>
      <c r="L1375" s="65"/>
      <c r="M1375" s="65"/>
      <c r="P1375" s="167"/>
      <c r="Q1375" s="168"/>
      <c r="R1375" s="175"/>
      <c r="S1375" s="65"/>
      <c r="T1375" s="65"/>
      <c r="U1375" s="65"/>
      <c r="V1375" s="65"/>
      <c r="W1375" s="166"/>
      <c r="X1375" s="166"/>
      <c r="Y1375" s="166"/>
      <c r="Z1375" s="166"/>
      <c r="AA1375" s="166"/>
      <c r="AB1375" s="166"/>
      <c r="AC1375" s="166"/>
      <c r="AD1375" s="166"/>
      <c r="AE1375" s="166"/>
      <c r="AF1375" s="166"/>
      <c r="AG1375" s="166"/>
      <c r="AH1375" s="166"/>
      <c r="AI1375" s="166"/>
    </row>
    <row r="1376" spans="1:35" ht="15.750000" customHeight="1">
      <c r="B1376" s="153"/>
      <c r="I1376" s="65"/>
      <c r="J1376" s="65"/>
      <c r="K1376" s="65"/>
      <c r="L1376" s="65"/>
      <c r="M1376" s="65"/>
      <c r="P1376" s="164"/>
      <c r="Q1376" s="165"/>
      <c r="R1376" s="65"/>
      <c r="S1376" s="65"/>
      <c r="T1376" s="65"/>
      <c r="U1376" s="65"/>
      <c r="V1376" s="65"/>
      <c r="W1376" s="166"/>
      <c r="X1376" s="166"/>
      <c r="Y1376" s="166"/>
      <c r="Z1376" s="166"/>
      <c r="AA1376" s="166"/>
      <c r="AB1376" s="166"/>
      <c r="AC1376" s="166"/>
      <c r="AD1376" s="166"/>
      <c r="AE1376" s="166"/>
      <c r="AF1376" s="166"/>
      <c r="AG1376" s="166"/>
      <c r="AH1376" s="166"/>
      <c r="AI1376" s="166"/>
    </row>
    <row r="1377" spans="1:35" ht="15.750000" customHeight="1">
      <c r="B1377" s="153"/>
      <c r="I1377" s="65"/>
      <c r="J1377" s="65"/>
      <c r="K1377" s="65"/>
      <c r="L1377" s="65"/>
      <c r="M1377" s="65"/>
      <c r="P1377" s="167"/>
      <c r="Q1377" s="168"/>
      <c r="R1377" s="175"/>
      <c r="S1377" s="65"/>
      <c r="T1377" s="65"/>
      <c r="U1377" s="65"/>
      <c r="V1377" s="65"/>
      <c r="W1377" s="166"/>
      <c r="X1377" s="166"/>
      <c r="Y1377" s="166"/>
      <c r="Z1377" s="166"/>
      <c r="AA1377" s="166"/>
      <c r="AB1377" s="166"/>
      <c r="AC1377" s="166"/>
      <c r="AD1377" s="166"/>
      <c r="AE1377" s="166"/>
      <c r="AF1377" s="166"/>
      <c r="AG1377" s="166"/>
      <c r="AH1377" s="166"/>
      <c r="AI1377" s="166"/>
    </row>
    <row r="1378" spans="1:35" ht="15.750000" customHeight="1">
      <c r="A1378" s="156"/>
      <c r="B1378" s="88"/>
      <c r="C1378" s="278"/>
      <c r="D1378" s="278"/>
      <c r="E1378" s="158"/>
      <c r="F1378" s="158"/>
      <c r="G1378" s="159"/>
      <c r="H1378" s="186"/>
      <c r="I1378" s="162"/>
      <c r="J1378" s="65"/>
      <c r="K1378" s="162"/>
      <c r="L1378" s="65"/>
      <c r="M1378" s="162"/>
      <c r="N1378" s="162"/>
      <c r="O1378" s="163"/>
      <c r="P1378" s="164"/>
      <c r="Q1378" s="185"/>
      <c r="R1378" s="162"/>
      <c r="S1378" s="65"/>
      <c r="T1378" s="65"/>
      <c r="U1378" s="65"/>
      <c r="V1378" s="165"/>
      <c r="W1378" s="165"/>
      <c r="X1378" s="165"/>
      <c r="Y1378" s="165"/>
      <c r="Z1378" s="166"/>
      <c r="AA1378" s="166"/>
      <c r="AB1378" s="166"/>
      <c r="AC1378" s="166"/>
      <c r="AD1378" s="166"/>
      <c r="AE1378" s="166"/>
      <c r="AF1378" s="166"/>
      <c r="AG1378" s="166"/>
      <c r="AH1378" s="166"/>
      <c r="AI1378" s="166"/>
    </row>
    <row r="1379" spans="1:35" ht="15.750000" customHeight="1">
      <c r="B1379" s="189"/>
      <c r="I1379" s="65"/>
      <c r="J1379" s="65"/>
      <c r="K1379" s="65"/>
      <c r="L1379" s="65"/>
      <c r="M1379" s="65"/>
      <c r="P1379" s="167"/>
      <c r="Q1379" s="185"/>
      <c r="R1379" s="175"/>
      <c r="S1379" s="65"/>
      <c r="T1379" s="65"/>
      <c r="U1379" s="65"/>
      <c r="V1379" s="165"/>
      <c r="W1379" s="165"/>
      <c r="X1379" s="165"/>
      <c r="Y1379" s="165"/>
      <c r="Z1379" s="166"/>
      <c r="AA1379" s="166"/>
      <c r="AB1379" s="166"/>
      <c r="AC1379" s="166"/>
      <c r="AD1379" s="166"/>
      <c r="AE1379" s="166"/>
      <c r="AF1379" s="166"/>
      <c r="AG1379" s="166"/>
      <c r="AH1379" s="166"/>
      <c r="AI1379" s="166"/>
    </row>
    <row r="1380" spans="1:35" ht="15.750000" customHeight="1">
      <c r="B1380" s="189"/>
      <c r="I1380" s="65"/>
      <c r="J1380" s="65"/>
      <c r="K1380" s="65"/>
      <c r="L1380" s="65"/>
      <c r="M1380" s="65"/>
      <c r="P1380" s="164"/>
      <c r="Q1380" s="185"/>
      <c r="R1380" s="65"/>
      <c r="S1380" s="65"/>
      <c r="T1380" s="65"/>
      <c r="U1380" s="65"/>
      <c r="V1380" s="165"/>
      <c r="W1380" s="165"/>
      <c r="X1380" s="165"/>
      <c r="Y1380" s="165"/>
      <c r="Z1380" s="166"/>
      <c r="AA1380" s="166"/>
      <c r="AB1380" s="166"/>
      <c r="AC1380" s="166"/>
      <c r="AD1380" s="166"/>
      <c r="AE1380" s="166"/>
      <c r="AF1380" s="166"/>
      <c r="AG1380" s="166"/>
      <c r="AH1380" s="166"/>
      <c r="AI1380" s="166"/>
    </row>
    <row r="1381" spans="1:35" ht="15.750000" customHeight="1">
      <c r="B1381" s="189"/>
      <c r="I1381" s="65"/>
      <c r="J1381" s="65"/>
      <c r="K1381" s="65"/>
      <c r="L1381" s="65"/>
      <c r="M1381" s="65"/>
      <c r="P1381" s="167"/>
      <c r="Q1381" s="185"/>
      <c r="R1381" s="175"/>
      <c r="S1381" s="65"/>
      <c r="T1381" s="65"/>
      <c r="U1381" s="65"/>
      <c r="V1381" s="165"/>
      <c r="W1381" s="165"/>
      <c r="X1381" s="165"/>
      <c r="Y1381" s="165"/>
      <c r="Z1381" s="166"/>
      <c r="AA1381" s="166"/>
      <c r="AB1381" s="166"/>
      <c r="AC1381" s="166"/>
      <c r="AD1381" s="166"/>
      <c r="AE1381" s="166"/>
      <c r="AF1381" s="166"/>
      <c r="AG1381" s="166"/>
      <c r="AH1381" s="166"/>
      <c r="AI1381" s="166"/>
    </row>
    <row r="1382" spans="1:35" ht="15.750000" customHeight="1">
      <c r="B1382" s="189"/>
      <c r="I1382" s="65"/>
      <c r="J1382" s="65"/>
      <c r="K1382" s="65"/>
      <c r="L1382" s="65"/>
      <c r="M1382" s="65"/>
      <c r="P1382" s="164"/>
      <c r="Q1382" s="185"/>
      <c r="R1382" s="65"/>
      <c r="S1382" s="65"/>
      <c r="T1382" s="65"/>
      <c r="U1382" s="65"/>
      <c r="V1382" s="165"/>
      <c r="W1382" s="165"/>
      <c r="X1382" s="165"/>
      <c r="Y1382" s="165"/>
      <c r="Z1382" s="166"/>
      <c r="AA1382" s="166"/>
      <c r="AB1382" s="166"/>
      <c r="AC1382" s="166"/>
      <c r="AD1382" s="166"/>
      <c r="AE1382" s="166"/>
      <c r="AF1382" s="166"/>
      <c r="AG1382" s="166"/>
      <c r="AH1382" s="166"/>
      <c r="AI1382" s="166"/>
    </row>
    <row r="1383" spans="1:35" ht="15.750000" customHeight="1">
      <c r="A1383" s="156"/>
      <c r="B1383" s="88"/>
      <c r="C1383" s="279"/>
      <c r="D1383" s="279"/>
      <c r="E1383" s="158"/>
      <c r="F1383" s="158"/>
      <c r="G1383" s="159"/>
      <c r="H1383" s="186"/>
      <c r="I1383" s="162"/>
      <c r="J1383" s="65"/>
      <c r="K1383" s="162"/>
      <c r="L1383" s="65"/>
      <c r="M1383" s="162"/>
      <c r="N1383" s="162"/>
      <c r="O1383" s="163"/>
      <c r="P1383" s="167"/>
      <c r="Q1383" s="185"/>
      <c r="R1383" s="176"/>
      <c r="S1383" s="65"/>
      <c r="T1383" s="65"/>
      <c r="U1383" s="65"/>
      <c r="V1383" s="165"/>
      <c r="W1383" s="165"/>
      <c r="X1383" s="165"/>
      <c r="Y1383" s="165"/>
      <c r="Z1383" s="166"/>
      <c r="AA1383" s="166"/>
      <c r="AB1383" s="166"/>
      <c r="AC1383" s="166"/>
      <c r="AD1383" s="166"/>
      <c r="AE1383" s="166"/>
      <c r="AF1383" s="166"/>
      <c r="AG1383" s="166"/>
      <c r="AH1383" s="166"/>
      <c r="AI1383" s="166"/>
    </row>
    <row r="1384" spans="1:35" ht="15.750000" customHeight="1">
      <c r="B1384" s="170"/>
      <c r="I1384" s="65"/>
      <c r="J1384" s="65"/>
      <c r="K1384" s="65"/>
      <c r="L1384" s="65"/>
      <c r="M1384" s="65"/>
      <c r="P1384" s="164"/>
      <c r="Q1384" s="185"/>
      <c r="R1384" s="65"/>
      <c r="S1384" s="65"/>
      <c r="T1384" s="65"/>
      <c r="U1384" s="65"/>
      <c r="V1384" s="165"/>
      <c r="W1384" s="165"/>
      <c r="X1384" s="165"/>
      <c r="Y1384" s="165"/>
      <c r="Z1384" s="166"/>
      <c r="AA1384" s="166"/>
      <c r="AB1384" s="166"/>
      <c r="AC1384" s="166"/>
      <c r="AD1384" s="166"/>
      <c r="AE1384" s="166"/>
      <c r="AF1384" s="166"/>
      <c r="AG1384" s="166"/>
      <c r="AH1384" s="166"/>
      <c r="AI1384" s="166"/>
    </row>
    <row r="1385" spans="1:35" ht="15.750000" customHeight="1">
      <c r="B1385" s="170"/>
      <c r="I1385" s="65"/>
      <c r="J1385" s="65"/>
      <c r="K1385" s="65"/>
      <c r="L1385" s="65"/>
      <c r="M1385" s="65"/>
      <c r="P1385" s="167"/>
      <c r="Q1385" s="185"/>
      <c r="R1385" s="175"/>
      <c r="S1385" s="65"/>
      <c r="T1385" s="65"/>
      <c r="U1385" s="65"/>
      <c r="V1385" s="165"/>
      <c r="W1385" s="165"/>
      <c r="X1385" s="165"/>
      <c r="Y1385" s="165"/>
      <c r="Z1385" s="166"/>
      <c r="AA1385" s="166"/>
      <c r="AB1385" s="166"/>
      <c r="AC1385" s="166"/>
      <c r="AD1385" s="166"/>
      <c r="AE1385" s="166"/>
      <c r="AF1385" s="166"/>
      <c r="AG1385" s="166"/>
      <c r="AH1385" s="166"/>
      <c r="AI1385" s="166"/>
    </row>
    <row r="1386" spans="1:35" ht="15.750000" customHeight="1">
      <c r="B1386" s="189"/>
      <c r="I1386" s="65"/>
      <c r="J1386" s="65"/>
      <c r="K1386" s="65"/>
      <c r="L1386" s="65"/>
      <c r="M1386" s="65"/>
      <c r="P1386" s="164"/>
      <c r="Q1386" s="185"/>
      <c r="R1386" s="65"/>
      <c r="S1386" s="65"/>
      <c r="T1386" s="65"/>
      <c r="U1386" s="65"/>
      <c r="V1386" s="165"/>
      <c r="W1386" s="165"/>
      <c r="X1386" s="165"/>
      <c r="Y1386" s="165"/>
      <c r="Z1386" s="166"/>
      <c r="AA1386" s="166"/>
      <c r="AB1386" s="166"/>
      <c r="AC1386" s="166"/>
      <c r="AD1386" s="166"/>
      <c r="AE1386" s="166"/>
      <c r="AF1386" s="166"/>
      <c r="AG1386" s="166"/>
      <c r="AH1386" s="166"/>
      <c r="AI1386" s="166"/>
    </row>
    <row r="1387" spans="1:35" ht="15.750000" customHeight="1">
      <c r="B1387" s="189"/>
      <c r="I1387" s="65"/>
      <c r="J1387" s="65"/>
      <c r="K1387" s="65"/>
      <c r="L1387" s="65"/>
      <c r="M1387" s="65"/>
      <c r="P1387" s="167"/>
      <c r="Q1387" s="185"/>
      <c r="R1387" s="175"/>
      <c r="S1387" s="65"/>
      <c r="T1387" s="65"/>
      <c r="U1387" s="65"/>
      <c r="V1387" s="165"/>
      <c r="W1387" s="165"/>
      <c r="X1387" s="165"/>
      <c r="Y1387" s="165"/>
      <c r="Z1387" s="166"/>
      <c r="AA1387" s="166"/>
      <c r="AB1387" s="166"/>
      <c r="AC1387" s="166"/>
      <c r="AD1387" s="166"/>
      <c r="AE1387" s="166"/>
      <c r="AF1387" s="166"/>
      <c r="AG1387" s="166"/>
      <c r="AH1387" s="166"/>
      <c r="AI1387" s="166"/>
    </row>
    <row r="1388" spans="1:35" ht="15.750000" customHeight="1">
      <c r="A1388" s="156"/>
      <c r="B1388" s="88"/>
      <c r="C1388" s="278"/>
      <c r="D1388" s="278"/>
      <c r="E1388" s="158"/>
      <c r="F1388" s="158"/>
      <c r="G1388" s="159"/>
      <c r="H1388" s="160"/>
      <c r="I1388" s="162"/>
      <c r="J1388" s="65"/>
      <c r="K1388" s="162"/>
      <c r="L1388" s="65"/>
      <c r="M1388" s="162"/>
      <c r="N1388" s="162"/>
      <c r="O1388" s="163"/>
      <c r="P1388" s="164"/>
      <c r="Q1388" s="165"/>
      <c r="R1388" s="162"/>
      <c r="S1388" s="65"/>
      <c r="T1388" s="65"/>
      <c r="U1388" s="65"/>
      <c r="V1388" s="65"/>
      <c r="W1388" s="166"/>
      <c r="X1388" s="166"/>
      <c r="Y1388" s="166"/>
      <c r="Z1388" s="166"/>
      <c r="AA1388" s="166"/>
      <c r="AB1388" s="166"/>
      <c r="AC1388" s="166"/>
      <c r="AD1388" s="166"/>
      <c r="AE1388" s="166"/>
      <c r="AF1388" s="166"/>
      <c r="AG1388" s="166"/>
      <c r="AH1388" s="166"/>
      <c r="AI1388" s="166"/>
    </row>
    <row r="1389" spans="1:35" ht="15.750000" customHeight="1">
      <c r="B1389" s="153"/>
      <c r="I1389" s="65"/>
      <c r="J1389" s="65"/>
      <c r="K1389" s="65"/>
      <c r="L1389" s="65"/>
      <c r="M1389" s="65"/>
      <c r="P1389" s="167"/>
      <c r="Q1389" s="168"/>
      <c r="R1389" s="175"/>
      <c r="S1389" s="65"/>
      <c r="T1389" s="65"/>
      <c r="U1389" s="65"/>
      <c r="V1389" s="65"/>
      <c r="W1389" s="166"/>
      <c r="X1389" s="166"/>
      <c r="Y1389" s="166"/>
      <c r="Z1389" s="166"/>
      <c r="AA1389" s="166"/>
      <c r="AB1389" s="166"/>
      <c r="AC1389" s="166"/>
      <c r="AD1389" s="166"/>
      <c r="AE1389" s="166"/>
      <c r="AF1389" s="166"/>
      <c r="AG1389" s="166"/>
      <c r="AH1389" s="166"/>
      <c r="AI1389" s="166"/>
    </row>
    <row r="1390" spans="1:35" ht="15.750000" customHeight="1">
      <c r="B1390" s="153"/>
      <c r="I1390" s="65"/>
      <c r="J1390" s="65"/>
      <c r="K1390" s="65"/>
      <c r="L1390" s="65"/>
      <c r="M1390" s="65"/>
      <c r="P1390" s="164"/>
      <c r="Q1390" s="165"/>
      <c r="R1390" s="65"/>
      <c r="S1390" s="65"/>
      <c r="T1390" s="65"/>
      <c r="U1390" s="65"/>
      <c r="V1390" s="65"/>
      <c r="W1390" s="166"/>
      <c r="X1390" s="166"/>
      <c r="Y1390" s="166"/>
      <c r="Z1390" s="166"/>
      <c r="AA1390" s="166"/>
      <c r="AB1390" s="166"/>
      <c r="AC1390" s="166"/>
      <c r="AD1390" s="166"/>
      <c r="AE1390" s="166"/>
      <c r="AF1390" s="166"/>
      <c r="AG1390" s="166"/>
      <c r="AH1390" s="166"/>
      <c r="AI1390" s="166"/>
    </row>
    <row r="1391" spans="1:35" ht="15.750000" customHeight="1">
      <c r="B1391" s="153"/>
      <c r="I1391" s="65"/>
      <c r="J1391" s="65"/>
      <c r="K1391" s="65"/>
      <c r="L1391" s="65"/>
      <c r="M1391" s="65"/>
      <c r="P1391" s="167"/>
      <c r="Q1391" s="168"/>
      <c r="R1391" s="175"/>
      <c r="S1391" s="65"/>
      <c r="T1391" s="65"/>
      <c r="U1391" s="65"/>
      <c r="V1391" s="65"/>
      <c r="W1391" s="166"/>
      <c r="X1391" s="166"/>
      <c r="Y1391" s="166"/>
      <c r="Z1391" s="166"/>
      <c r="AA1391" s="166"/>
      <c r="AB1391" s="166"/>
      <c r="AC1391" s="166"/>
      <c r="AD1391" s="166"/>
      <c r="AE1391" s="166"/>
      <c r="AF1391" s="166"/>
      <c r="AG1391" s="166"/>
      <c r="AH1391" s="166"/>
      <c r="AI1391" s="166"/>
    </row>
    <row r="1392" spans="1:35" ht="15.750000" customHeight="1">
      <c r="B1392" s="153"/>
      <c r="I1392" s="65"/>
      <c r="J1392" s="65"/>
      <c r="K1392" s="65"/>
      <c r="L1392" s="65"/>
      <c r="M1392" s="65"/>
      <c r="P1392" s="164"/>
      <c r="Q1392" s="165"/>
      <c r="R1392" s="65"/>
      <c r="S1392" s="65"/>
      <c r="T1392" s="65"/>
      <c r="U1392" s="65"/>
      <c r="V1392" s="65"/>
      <c r="W1392" s="166"/>
      <c r="X1392" s="166"/>
      <c r="Y1392" s="166"/>
      <c r="Z1392" s="166"/>
      <c r="AA1392" s="166"/>
      <c r="AB1392" s="166"/>
      <c r="AC1392" s="166"/>
      <c r="AD1392" s="166"/>
      <c r="AE1392" s="166"/>
      <c r="AF1392" s="166"/>
      <c r="AG1392" s="166"/>
      <c r="AH1392" s="166"/>
      <c r="AI1392" s="166"/>
    </row>
    <row r="1393" spans="1:35" ht="15.750000" customHeight="1">
      <c r="A1393" s="156"/>
      <c r="B1393" s="88"/>
      <c r="C1393" s="279"/>
      <c r="D1393" s="279"/>
      <c r="E1393" s="158"/>
      <c r="F1393" s="158"/>
      <c r="G1393" s="159"/>
      <c r="H1393" s="160"/>
      <c r="I1393" s="162"/>
      <c r="J1393" s="65"/>
      <c r="K1393" s="162"/>
      <c r="L1393" s="65"/>
      <c r="M1393" s="162"/>
      <c r="N1393" s="162"/>
      <c r="O1393" s="163"/>
      <c r="P1393" s="167"/>
      <c r="Q1393" s="168"/>
      <c r="R1393" s="176"/>
      <c r="S1393" s="65"/>
      <c r="T1393" s="65"/>
      <c r="U1393" s="65"/>
      <c r="V1393" s="65"/>
      <c r="W1393" s="166"/>
      <c r="X1393" s="166"/>
      <c r="Y1393" s="166"/>
      <c r="Z1393" s="166"/>
      <c r="AA1393" s="166"/>
      <c r="AB1393" s="166"/>
      <c r="AC1393" s="166"/>
      <c r="AD1393" s="166"/>
      <c r="AE1393" s="166"/>
      <c r="AF1393" s="166"/>
      <c r="AG1393" s="166"/>
      <c r="AH1393" s="166"/>
      <c r="AI1393" s="166"/>
    </row>
    <row r="1394" spans="1:35" ht="15.750000" customHeight="1">
      <c r="B1394" s="153"/>
      <c r="I1394" s="65"/>
      <c r="J1394" s="65"/>
      <c r="K1394" s="65"/>
      <c r="L1394" s="65"/>
      <c r="M1394" s="65"/>
      <c r="P1394" s="164"/>
      <c r="Q1394" s="165"/>
      <c r="R1394" s="65"/>
      <c r="S1394" s="65"/>
      <c r="T1394" s="65"/>
      <c r="U1394" s="65"/>
      <c r="V1394" s="65"/>
      <c r="W1394" s="166"/>
      <c r="X1394" s="166"/>
      <c r="Y1394" s="166"/>
      <c r="Z1394" s="166"/>
      <c r="AA1394" s="166"/>
      <c r="AB1394" s="166"/>
      <c r="AC1394" s="166"/>
      <c r="AD1394" s="166"/>
      <c r="AE1394" s="166"/>
      <c r="AF1394" s="166"/>
      <c r="AG1394" s="166"/>
      <c r="AH1394" s="166"/>
      <c r="AI1394" s="166"/>
    </row>
    <row r="1395" spans="1:35" ht="15.750000" customHeight="1">
      <c r="B1395" s="153"/>
      <c r="I1395" s="65"/>
      <c r="J1395" s="65"/>
      <c r="K1395" s="65"/>
      <c r="L1395" s="65"/>
      <c r="M1395" s="65"/>
      <c r="P1395" s="167"/>
      <c r="Q1395" s="168"/>
      <c r="R1395" s="175"/>
      <c r="S1395" s="65"/>
      <c r="T1395" s="65"/>
      <c r="U1395" s="65"/>
      <c r="V1395" s="65"/>
      <c r="W1395" s="166"/>
      <c r="X1395" s="166"/>
      <c r="Y1395" s="166"/>
      <c r="Z1395" s="166"/>
      <c r="AA1395" s="166"/>
      <c r="AB1395" s="166"/>
      <c r="AC1395" s="166"/>
      <c r="AD1395" s="166"/>
      <c r="AE1395" s="166"/>
      <c r="AF1395" s="166"/>
      <c r="AG1395" s="166"/>
      <c r="AH1395" s="166"/>
      <c r="AI1395" s="166"/>
    </row>
    <row r="1396" spans="1:35" ht="15.750000" customHeight="1">
      <c r="B1396" s="153"/>
      <c r="I1396" s="65"/>
      <c r="J1396" s="65"/>
      <c r="K1396" s="65"/>
      <c r="L1396" s="65"/>
      <c r="M1396" s="65"/>
      <c r="P1396" s="164"/>
      <c r="Q1396" s="165"/>
      <c r="R1396" s="65"/>
      <c r="S1396" s="65"/>
      <c r="T1396" s="65"/>
      <c r="U1396" s="65"/>
      <c r="V1396" s="65"/>
      <c r="W1396" s="166"/>
      <c r="X1396" s="166"/>
      <c r="Y1396" s="166"/>
      <c r="Z1396" s="166"/>
      <c r="AA1396" s="166"/>
      <c r="AB1396" s="166"/>
      <c r="AC1396" s="166"/>
      <c r="AD1396" s="166"/>
      <c r="AE1396" s="166"/>
      <c r="AF1396" s="166"/>
      <c r="AG1396" s="166"/>
      <c r="AH1396" s="166"/>
      <c r="AI1396" s="166"/>
    </row>
    <row r="1397" spans="1:35" ht="15.750000" customHeight="1">
      <c r="B1397" s="153"/>
      <c r="I1397" s="65"/>
      <c r="J1397" s="65"/>
      <c r="K1397" s="65"/>
      <c r="L1397" s="65"/>
      <c r="M1397" s="65"/>
      <c r="P1397" s="167"/>
      <c r="Q1397" s="168"/>
      <c r="R1397" s="175"/>
      <c r="S1397" s="65"/>
      <c r="T1397" s="65"/>
      <c r="U1397" s="65"/>
      <c r="V1397" s="65"/>
      <c r="W1397" s="166"/>
      <c r="X1397" s="166"/>
      <c r="Y1397" s="166"/>
      <c r="Z1397" s="166"/>
      <c r="AA1397" s="166"/>
      <c r="AB1397" s="166"/>
      <c r="AC1397" s="166"/>
      <c r="AD1397" s="166"/>
      <c r="AE1397" s="166"/>
      <c r="AF1397" s="166"/>
      <c r="AG1397" s="166"/>
      <c r="AH1397" s="166"/>
      <c r="AI1397" s="166"/>
    </row>
    <row r="1398" spans="1:35" ht="15.750000" customHeight="1">
      <c r="A1398" s="156"/>
      <c r="B1398" s="88"/>
      <c r="C1398" s="278"/>
      <c r="D1398" s="278"/>
      <c r="E1398" s="158"/>
      <c r="F1398" s="158"/>
      <c r="G1398" s="159"/>
      <c r="H1398" s="186"/>
      <c r="I1398" s="162"/>
      <c r="J1398" s="65"/>
      <c r="K1398" s="162"/>
      <c r="L1398" s="65"/>
      <c r="M1398" s="162"/>
      <c r="N1398" s="162"/>
      <c r="O1398" s="163"/>
      <c r="P1398" s="164"/>
      <c r="Q1398" s="185"/>
      <c r="R1398" s="162"/>
      <c r="S1398" s="65"/>
      <c r="T1398" s="65"/>
      <c r="U1398" s="65"/>
      <c r="V1398" s="165"/>
      <c r="W1398" s="165"/>
      <c r="X1398" s="165"/>
      <c r="Y1398" s="165"/>
      <c r="Z1398" s="166"/>
      <c r="AA1398" s="166"/>
      <c r="AB1398" s="166"/>
      <c r="AC1398" s="166"/>
      <c r="AD1398" s="166"/>
      <c r="AE1398" s="166"/>
      <c r="AF1398" s="166"/>
      <c r="AG1398" s="166"/>
      <c r="AH1398" s="166"/>
      <c r="AI1398" s="166"/>
    </row>
    <row r="1399" spans="1:35" ht="15.750000" customHeight="1">
      <c r="B1399" s="189"/>
      <c r="I1399" s="65"/>
      <c r="J1399" s="65"/>
      <c r="K1399" s="65"/>
      <c r="L1399" s="65"/>
      <c r="M1399" s="65"/>
      <c r="P1399" s="167"/>
      <c r="Q1399" s="185"/>
      <c r="R1399" s="175"/>
      <c r="S1399" s="65"/>
      <c r="T1399" s="65"/>
      <c r="U1399" s="65"/>
      <c r="V1399" s="165"/>
      <c r="W1399" s="165"/>
      <c r="X1399" s="165"/>
      <c r="Y1399" s="165"/>
      <c r="Z1399" s="166"/>
      <c r="AA1399" s="166"/>
      <c r="AB1399" s="166"/>
      <c r="AC1399" s="166"/>
      <c r="AD1399" s="166"/>
      <c r="AE1399" s="166"/>
      <c r="AF1399" s="166"/>
      <c r="AG1399" s="166"/>
      <c r="AH1399" s="166"/>
      <c r="AI1399" s="166"/>
    </row>
    <row r="1400" spans="1:35" ht="15.750000" customHeight="1">
      <c r="B1400" s="189"/>
      <c r="I1400" s="65"/>
      <c r="J1400" s="65"/>
      <c r="K1400" s="65"/>
      <c r="L1400" s="65"/>
      <c r="M1400" s="65"/>
      <c r="P1400" s="164"/>
      <c r="Q1400" s="185"/>
      <c r="R1400" s="65"/>
      <c r="S1400" s="65"/>
      <c r="T1400" s="65"/>
      <c r="U1400" s="65"/>
      <c r="V1400" s="165"/>
      <c r="W1400" s="165"/>
      <c r="X1400" s="165"/>
      <c r="Y1400" s="165"/>
      <c r="Z1400" s="166"/>
      <c r="AA1400" s="166"/>
      <c r="AB1400" s="166"/>
      <c r="AC1400" s="166"/>
      <c r="AD1400" s="166"/>
      <c r="AE1400" s="166"/>
      <c r="AF1400" s="166"/>
      <c r="AG1400" s="166"/>
      <c r="AH1400" s="166"/>
      <c r="AI1400" s="166"/>
    </row>
    <row r="1401" spans="1:35" ht="15.750000" customHeight="1">
      <c r="B1401" s="189"/>
      <c r="I1401" s="65"/>
      <c r="J1401" s="65"/>
      <c r="K1401" s="65"/>
      <c r="L1401" s="65"/>
      <c r="M1401" s="65"/>
      <c r="P1401" s="167"/>
      <c r="Q1401" s="185"/>
      <c r="R1401" s="175"/>
      <c r="S1401" s="65"/>
      <c r="T1401" s="65"/>
      <c r="U1401" s="65"/>
      <c r="V1401" s="165"/>
      <c r="W1401" s="165"/>
      <c r="X1401" s="165"/>
      <c r="Y1401" s="165"/>
      <c r="Z1401" s="166"/>
      <c r="AA1401" s="166"/>
      <c r="AB1401" s="166"/>
      <c r="AC1401" s="166"/>
      <c r="AD1401" s="166"/>
      <c r="AE1401" s="166"/>
      <c r="AF1401" s="166"/>
      <c r="AG1401" s="166"/>
      <c r="AH1401" s="166"/>
      <c r="AI1401" s="166"/>
    </row>
    <row r="1402" spans="1:35" ht="15.750000" customHeight="1">
      <c r="B1402" s="189"/>
      <c r="I1402" s="65"/>
      <c r="J1402" s="65"/>
      <c r="K1402" s="65"/>
      <c r="L1402" s="65"/>
      <c r="M1402" s="65"/>
      <c r="P1402" s="164"/>
      <c r="Q1402" s="185"/>
      <c r="R1402" s="65"/>
      <c r="S1402" s="65"/>
      <c r="T1402" s="65"/>
      <c r="U1402" s="65"/>
      <c r="V1402" s="165"/>
      <c r="W1402" s="165"/>
      <c r="X1402" s="165"/>
      <c r="Y1402" s="165"/>
      <c r="Z1402" s="166"/>
      <c r="AA1402" s="166"/>
      <c r="AB1402" s="166"/>
      <c r="AC1402" s="166"/>
      <c r="AD1402" s="166"/>
      <c r="AE1402" s="166"/>
      <c r="AF1402" s="166"/>
      <c r="AG1402" s="166"/>
      <c r="AH1402" s="166"/>
      <c r="AI1402" s="166"/>
    </row>
    <row r="1403" spans="1:35" ht="15.750000" customHeight="1">
      <c r="A1403" s="156"/>
      <c r="B1403" s="88"/>
      <c r="C1403" s="279"/>
      <c r="D1403" s="279"/>
      <c r="E1403" s="158"/>
      <c r="F1403" s="158"/>
      <c r="G1403" s="159"/>
      <c r="H1403" s="186"/>
      <c r="I1403" s="162"/>
      <c r="J1403" s="65"/>
      <c r="K1403" s="162"/>
      <c r="L1403" s="65"/>
      <c r="M1403" s="162"/>
      <c r="N1403" s="162"/>
      <c r="O1403" s="163"/>
      <c r="P1403" s="167"/>
      <c r="Q1403" s="185"/>
      <c r="R1403" s="176"/>
      <c r="S1403" s="65"/>
      <c r="T1403" s="65"/>
      <c r="U1403" s="65"/>
      <c r="V1403" s="165"/>
      <c r="W1403" s="165"/>
      <c r="X1403" s="165"/>
      <c r="Y1403" s="165"/>
      <c r="Z1403" s="166"/>
      <c r="AA1403" s="166"/>
      <c r="AB1403" s="166"/>
      <c r="AC1403" s="166"/>
      <c r="AD1403" s="166"/>
      <c r="AE1403" s="166"/>
      <c r="AF1403" s="166"/>
      <c r="AG1403" s="166"/>
      <c r="AH1403" s="166"/>
      <c r="AI1403" s="166"/>
    </row>
    <row r="1404" spans="1:35" ht="15.750000" customHeight="1">
      <c r="B1404" s="170"/>
      <c r="I1404" s="65"/>
      <c r="J1404" s="65"/>
      <c r="K1404" s="65"/>
      <c r="L1404" s="65"/>
      <c r="M1404" s="65"/>
      <c r="P1404" s="164"/>
      <c r="Q1404" s="185"/>
      <c r="R1404" s="65"/>
      <c r="S1404" s="65"/>
      <c r="T1404" s="65"/>
      <c r="U1404" s="65"/>
      <c r="V1404" s="165"/>
      <c r="W1404" s="165"/>
      <c r="X1404" s="165"/>
      <c r="Y1404" s="165"/>
      <c r="Z1404" s="166"/>
      <c r="AA1404" s="166"/>
      <c r="AB1404" s="166"/>
      <c r="AC1404" s="166"/>
      <c r="AD1404" s="166"/>
      <c r="AE1404" s="166"/>
      <c r="AF1404" s="166"/>
      <c r="AG1404" s="166"/>
      <c r="AH1404" s="166"/>
      <c r="AI1404" s="166"/>
    </row>
    <row r="1405" spans="1:35" ht="15.750000" customHeight="1">
      <c r="B1405" s="170"/>
      <c r="I1405" s="65"/>
      <c r="J1405" s="65"/>
      <c r="K1405" s="65"/>
      <c r="L1405" s="65"/>
      <c r="M1405" s="65"/>
      <c r="P1405" s="167"/>
      <c r="Q1405" s="185"/>
      <c r="R1405" s="175"/>
      <c r="S1405" s="65"/>
      <c r="T1405" s="65"/>
      <c r="U1405" s="65"/>
      <c r="V1405" s="165"/>
      <c r="W1405" s="165"/>
      <c r="X1405" s="165"/>
      <c r="Y1405" s="165"/>
      <c r="Z1405" s="166"/>
      <c r="AA1405" s="166"/>
      <c r="AB1405" s="166"/>
      <c r="AC1405" s="166"/>
      <c r="AD1405" s="166"/>
      <c r="AE1405" s="166"/>
      <c r="AF1405" s="166"/>
      <c r="AG1405" s="166"/>
      <c r="AH1405" s="166"/>
      <c r="AI1405" s="166"/>
    </row>
    <row r="1406" spans="1:35" ht="15.750000" customHeight="1">
      <c r="B1406" s="189"/>
      <c r="I1406" s="65"/>
      <c r="J1406" s="65"/>
      <c r="K1406" s="65"/>
      <c r="L1406" s="65"/>
      <c r="M1406" s="65"/>
      <c r="P1406" s="164"/>
      <c r="Q1406" s="185"/>
      <c r="R1406" s="65"/>
      <c r="S1406" s="65"/>
      <c r="T1406" s="65"/>
      <c r="U1406" s="65"/>
      <c r="V1406" s="165"/>
      <c r="W1406" s="165"/>
      <c r="X1406" s="165"/>
      <c r="Y1406" s="165"/>
      <c r="Z1406" s="166"/>
      <c r="AA1406" s="166"/>
      <c r="AB1406" s="166"/>
      <c r="AC1406" s="166"/>
      <c r="AD1406" s="166"/>
      <c r="AE1406" s="166"/>
      <c r="AF1406" s="166"/>
      <c r="AG1406" s="166"/>
      <c r="AH1406" s="166"/>
      <c r="AI1406" s="166"/>
    </row>
    <row r="1407" spans="1:35" ht="15.750000" customHeight="1">
      <c r="B1407" s="189"/>
      <c r="I1407" s="65"/>
      <c r="J1407" s="65"/>
      <c r="K1407" s="65"/>
      <c r="L1407" s="65"/>
      <c r="M1407" s="65"/>
      <c r="P1407" s="167"/>
      <c r="Q1407" s="185"/>
      <c r="R1407" s="175"/>
      <c r="S1407" s="65"/>
      <c r="T1407" s="65"/>
      <c r="U1407" s="65"/>
      <c r="V1407" s="165"/>
      <c r="W1407" s="165"/>
      <c r="X1407" s="165"/>
      <c r="Y1407" s="165"/>
      <c r="Z1407" s="166"/>
      <c r="AA1407" s="166"/>
      <c r="AB1407" s="166"/>
      <c r="AC1407" s="166"/>
      <c r="AD1407" s="166"/>
      <c r="AE1407" s="166"/>
      <c r="AF1407" s="166"/>
      <c r="AG1407" s="166"/>
      <c r="AH1407" s="166"/>
      <c r="AI1407" s="166"/>
    </row>
    <row r="1408" spans="1:35" ht="15.750000" customHeight="1">
      <c r="A1408" s="156"/>
      <c r="B1408" s="88"/>
      <c r="C1408" s="278"/>
      <c r="D1408" s="278"/>
      <c r="E1408" s="158"/>
      <c r="F1408" s="158"/>
      <c r="G1408" s="159"/>
      <c r="H1408" s="160"/>
      <c r="I1408" s="162"/>
      <c r="J1408" s="65"/>
      <c r="K1408" s="162"/>
      <c r="L1408" s="65"/>
      <c r="M1408" s="162"/>
      <c r="N1408" s="162"/>
      <c r="O1408" s="163"/>
      <c r="P1408" s="164"/>
      <c r="Q1408" s="165"/>
      <c r="R1408" s="162"/>
      <c r="S1408" s="65"/>
      <c r="T1408" s="65"/>
      <c r="U1408" s="65"/>
      <c r="V1408" s="65"/>
      <c r="W1408" s="166"/>
      <c r="X1408" s="166"/>
      <c r="Y1408" s="166"/>
      <c r="Z1408" s="166"/>
      <c r="AA1408" s="166"/>
      <c r="AB1408" s="166"/>
      <c r="AC1408" s="166"/>
      <c r="AD1408" s="166"/>
      <c r="AE1408" s="166"/>
      <c r="AF1408" s="166"/>
      <c r="AG1408" s="166"/>
      <c r="AH1408" s="166"/>
      <c r="AI1408" s="166"/>
    </row>
    <row r="1409" spans="1:35" ht="15.750000" customHeight="1">
      <c r="B1409" s="153"/>
      <c r="I1409" s="65"/>
      <c r="J1409" s="65"/>
      <c r="K1409" s="65"/>
      <c r="L1409" s="65"/>
      <c r="M1409" s="65"/>
      <c r="P1409" s="167"/>
      <c r="Q1409" s="168"/>
      <c r="R1409" s="175"/>
      <c r="S1409" s="65"/>
      <c r="T1409" s="65"/>
      <c r="U1409" s="65"/>
      <c r="V1409" s="65"/>
      <c r="W1409" s="166"/>
      <c r="X1409" s="166"/>
      <c r="Y1409" s="166"/>
      <c r="Z1409" s="166"/>
      <c r="AA1409" s="166"/>
      <c r="AB1409" s="166"/>
      <c r="AC1409" s="166"/>
      <c r="AD1409" s="166"/>
      <c r="AE1409" s="166"/>
      <c r="AF1409" s="166"/>
      <c r="AG1409" s="166"/>
      <c r="AH1409" s="166"/>
      <c r="AI1409" s="166"/>
    </row>
    <row r="1410" spans="1:35" ht="15.750000" customHeight="1">
      <c r="B1410" s="153"/>
      <c r="I1410" s="65"/>
      <c r="J1410" s="65"/>
      <c r="K1410" s="65"/>
      <c r="L1410" s="65"/>
      <c r="M1410" s="65"/>
      <c r="P1410" s="164"/>
      <c r="Q1410" s="165"/>
      <c r="R1410" s="65"/>
      <c r="S1410" s="65"/>
      <c r="T1410" s="65"/>
      <c r="U1410" s="65"/>
      <c r="V1410" s="65"/>
      <c r="W1410" s="166"/>
      <c r="X1410" s="166"/>
      <c r="Y1410" s="166"/>
      <c r="Z1410" s="166"/>
      <c r="AA1410" s="166"/>
      <c r="AB1410" s="166"/>
      <c r="AC1410" s="166"/>
      <c r="AD1410" s="166"/>
      <c r="AE1410" s="166"/>
      <c r="AF1410" s="166"/>
      <c r="AG1410" s="166"/>
      <c r="AH1410" s="166"/>
      <c r="AI1410" s="166"/>
    </row>
    <row r="1411" spans="1:35" ht="15.750000" customHeight="1">
      <c r="B1411" s="153"/>
      <c r="I1411" s="65"/>
      <c r="J1411" s="65"/>
      <c r="K1411" s="65"/>
      <c r="L1411" s="65"/>
      <c r="M1411" s="65"/>
      <c r="P1411" s="167"/>
      <c r="Q1411" s="168"/>
      <c r="R1411" s="175"/>
      <c r="S1411" s="65"/>
      <c r="T1411" s="65"/>
      <c r="U1411" s="65"/>
      <c r="V1411" s="65"/>
      <c r="W1411" s="166"/>
      <c r="X1411" s="166"/>
      <c r="Y1411" s="166"/>
      <c r="Z1411" s="166"/>
      <c r="AA1411" s="166"/>
      <c r="AB1411" s="166"/>
      <c r="AC1411" s="166"/>
      <c r="AD1411" s="166"/>
      <c r="AE1411" s="166"/>
      <c r="AF1411" s="166"/>
      <c r="AG1411" s="166"/>
      <c r="AH1411" s="166"/>
      <c r="AI1411" s="166"/>
    </row>
    <row r="1412" spans="1:35" ht="15.750000" customHeight="1">
      <c r="B1412" s="153"/>
      <c r="I1412" s="65"/>
      <c r="J1412" s="65"/>
      <c r="K1412" s="65"/>
      <c r="L1412" s="65"/>
      <c r="M1412" s="65"/>
      <c r="P1412" s="164"/>
      <c r="Q1412" s="165"/>
      <c r="R1412" s="65"/>
      <c r="S1412" s="65"/>
      <c r="T1412" s="65"/>
      <c r="U1412" s="65"/>
      <c r="V1412" s="65"/>
      <c r="W1412" s="166"/>
      <c r="X1412" s="166"/>
      <c r="Y1412" s="166"/>
      <c r="Z1412" s="166"/>
      <c r="AA1412" s="166"/>
      <c r="AB1412" s="166"/>
      <c r="AC1412" s="166"/>
      <c r="AD1412" s="166"/>
      <c r="AE1412" s="166"/>
      <c r="AF1412" s="166"/>
      <c r="AG1412" s="166"/>
      <c r="AH1412" s="166"/>
      <c r="AI1412" s="166"/>
    </row>
    <row r="1413" spans="1:35" ht="15.750000" customHeight="1">
      <c r="A1413" s="156"/>
      <c r="B1413" s="88"/>
      <c r="C1413" s="279"/>
      <c r="D1413" s="279"/>
      <c r="E1413" s="158"/>
      <c r="F1413" s="158"/>
      <c r="G1413" s="159"/>
      <c r="H1413" s="160"/>
      <c r="I1413" s="162"/>
      <c r="J1413" s="65"/>
      <c r="K1413" s="162"/>
      <c r="L1413" s="65"/>
      <c r="M1413" s="162"/>
      <c r="N1413" s="162"/>
      <c r="O1413" s="163"/>
      <c r="P1413" s="167"/>
      <c r="Q1413" s="168"/>
      <c r="R1413" s="176"/>
      <c r="S1413" s="65"/>
      <c r="T1413" s="65"/>
      <c r="U1413" s="65"/>
      <c r="V1413" s="65"/>
      <c r="W1413" s="166"/>
      <c r="X1413" s="166"/>
      <c r="Y1413" s="166"/>
      <c r="Z1413" s="166"/>
      <c r="AA1413" s="166"/>
      <c r="AB1413" s="166"/>
      <c r="AC1413" s="166"/>
      <c r="AD1413" s="166"/>
      <c r="AE1413" s="166"/>
      <c r="AF1413" s="166"/>
      <c r="AG1413" s="166"/>
      <c r="AH1413" s="166"/>
      <c r="AI1413" s="166"/>
    </row>
    <row r="1414" spans="1:35" ht="15.750000" customHeight="1">
      <c r="B1414" s="153"/>
      <c r="I1414" s="65"/>
      <c r="J1414" s="65"/>
      <c r="K1414" s="65"/>
      <c r="L1414" s="65"/>
      <c r="M1414" s="65"/>
      <c r="P1414" s="164"/>
      <c r="Q1414" s="165"/>
      <c r="R1414" s="65"/>
      <c r="S1414" s="65"/>
      <c r="T1414" s="65"/>
      <c r="U1414" s="65"/>
      <c r="V1414" s="65"/>
      <c r="W1414" s="166"/>
      <c r="X1414" s="166"/>
      <c r="Y1414" s="166"/>
      <c r="Z1414" s="166"/>
      <c r="AA1414" s="166"/>
      <c r="AB1414" s="166"/>
      <c r="AC1414" s="166"/>
      <c r="AD1414" s="166"/>
      <c r="AE1414" s="166"/>
      <c r="AF1414" s="166"/>
      <c r="AG1414" s="166"/>
      <c r="AH1414" s="166"/>
      <c r="AI1414" s="166"/>
    </row>
    <row r="1415" spans="1:35" ht="15.750000" customHeight="1">
      <c r="B1415" s="153"/>
      <c r="I1415" s="65"/>
      <c r="J1415" s="65"/>
      <c r="K1415" s="65"/>
      <c r="L1415" s="65"/>
      <c r="M1415" s="65"/>
      <c r="P1415" s="167"/>
      <c r="Q1415" s="168"/>
      <c r="R1415" s="175"/>
      <c r="S1415" s="65"/>
      <c r="T1415" s="65"/>
      <c r="U1415" s="65"/>
      <c r="V1415" s="65"/>
      <c r="W1415" s="166"/>
      <c r="X1415" s="166"/>
      <c r="Y1415" s="166"/>
      <c r="Z1415" s="166"/>
      <c r="AA1415" s="166"/>
      <c r="AB1415" s="166"/>
      <c r="AC1415" s="166"/>
      <c r="AD1415" s="166"/>
      <c r="AE1415" s="166"/>
      <c r="AF1415" s="166"/>
      <c r="AG1415" s="166"/>
      <c r="AH1415" s="166"/>
      <c r="AI1415" s="166"/>
    </row>
    <row r="1416" spans="1:35" ht="15.750000" customHeight="1">
      <c r="B1416" s="153"/>
      <c r="I1416" s="65"/>
      <c r="J1416" s="65"/>
      <c r="K1416" s="65"/>
      <c r="L1416" s="65"/>
      <c r="M1416" s="65"/>
      <c r="P1416" s="164"/>
      <c r="Q1416" s="165"/>
      <c r="R1416" s="65"/>
      <c r="S1416" s="65"/>
      <c r="T1416" s="65"/>
      <c r="U1416" s="65"/>
      <c r="V1416" s="65"/>
      <c r="W1416" s="166"/>
      <c r="X1416" s="166"/>
      <c r="Y1416" s="166"/>
      <c r="Z1416" s="166"/>
      <c r="AA1416" s="166"/>
      <c r="AB1416" s="166"/>
      <c r="AC1416" s="166"/>
      <c r="AD1416" s="166"/>
      <c r="AE1416" s="166"/>
      <c r="AF1416" s="166"/>
      <c r="AG1416" s="166"/>
      <c r="AH1416" s="166"/>
      <c r="AI1416" s="166"/>
    </row>
    <row r="1417" spans="1:35" ht="15.750000" customHeight="1">
      <c r="B1417" s="153"/>
      <c r="I1417" s="65"/>
      <c r="J1417" s="65"/>
      <c r="K1417" s="65"/>
      <c r="L1417" s="65"/>
      <c r="M1417" s="65"/>
      <c r="P1417" s="167"/>
      <c r="Q1417" s="168"/>
      <c r="R1417" s="175"/>
      <c r="S1417" s="65"/>
      <c r="T1417" s="65"/>
      <c r="U1417" s="65"/>
      <c r="V1417" s="65"/>
      <c r="W1417" s="166"/>
      <c r="X1417" s="166"/>
      <c r="Y1417" s="166"/>
      <c r="Z1417" s="166"/>
      <c r="AA1417" s="166"/>
      <c r="AB1417" s="166"/>
      <c r="AC1417" s="166"/>
      <c r="AD1417" s="166"/>
      <c r="AE1417" s="166"/>
      <c r="AF1417" s="166"/>
      <c r="AG1417" s="166"/>
      <c r="AH1417" s="166"/>
      <c r="AI1417" s="166"/>
    </row>
    <row r="1418" spans="1:35" ht="15.750000" customHeight="1">
      <c r="A1418" s="156"/>
      <c r="B1418" s="88"/>
      <c r="C1418" s="278"/>
      <c r="D1418" s="278"/>
      <c r="E1418" s="158"/>
      <c r="F1418" s="158"/>
      <c r="G1418" s="159"/>
      <c r="H1418" s="186"/>
      <c r="I1418" s="162"/>
      <c r="J1418" s="65"/>
      <c r="K1418" s="162"/>
      <c r="L1418" s="65"/>
      <c r="M1418" s="162"/>
      <c r="N1418" s="162"/>
      <c r="O1418" s="163"/>
      <c r="P1418" s="164"/>
      <c r="Q1418" s="185"/>
      <c r="R1418" s="162"/>
      <c r="S1418" s="65"/>
      <c r="T1418" s="65"/>
      <c r="U1418" s="65"/>
      <c r="V1418" s="165"/>
      <c r="W1418" s="165"/>
      <c r="X1418" s="165"/>
      <c r="Y1418" s="165"/>
      <c r="Z1418" s="166"/>
      <c r="AA1418" s="166"/>
      <c r="AB1418" s="166"/>
      <c r="AC1418" s="166"/>
      <c r="AD1418" s="166"/>
      <c r="AE1418" s="166"/>
      <c r="AF1418" s="166"/>
      <c r="AG1418" s="166"/>
      <c r="AH1418" s="166"/>
      <c r="AI1418" s="166"/>
    </row>
    <row r="1419" spans="1:35" ht="15.750000" customHeight="1">
      <c r="B1419" s="189"/>
      <c r="I1419" s="65"/>
      <c r="J1419" s="65"/>
      <c r="K1419" s="65"/>
      <c r="L1419" s="65"/>
      <c r="M1419" s="65"/>
      <c r="P1419" s="167"/>
      <c r="Q1419" s="185"/>
      <c r="R1419" s="175"/>
      <c r="S1419" s="65"/>
      <c r="T1419" s="65"/>
      <c r="U1419" s="65"/>
      <c r="V1419" s="165"/>
      <c r="W1419" s="165"/>
      <c r="X1419" s="165"/>
      <c r="Y1419" s="165"/>
      <c r="Z1419" s="166"/>
      <c r="AA1419" s="166"/>
      <c r="AB1419" s="166"/>
      <c r="AC1419" s="166"/>
      <c r="AD1419" s="166"/>
      <c r="AE1419" s="166"/>
      <c r="AF1419" s="166"/>
      <c r="AG1419" s="166"/>
      <c r="AH1419" s="166"/>
      <c r="AI1419" s="166"/>
    </row>
    <row r="1420" spans="1:35" ht="15.750000" customHeight="1">
      <c r="B1420" s="189"/>
      <c r="I1420" s="65"/>
      <c r="J1420" s="65"/>
      <c r="K1420" s="65"/>
      <c r="L1420" s="65"/>
      <c r="M1420" s="65"/>
      <c r="P1420" s="164"/>
      <c r="Q1420" s="185"/>
      <c r="R1420" s="65"/>
      <c r="S1420" s="65"/>
      <c r="T1420" s="65"/>
      <c r="U1420" s="65"/>
      <c r="V1420" s="165"/>
      <c r="W1420" s="165"/>
      <c r="X1420" s="165"/>
      <c r="Y1420" s="165"/>
      <c r="Z1420" s="166"/>
      <c r="AA1420" s="166"/>
      <c r="AB1420" s="166"/>
      <c r="AC1420" s="166"/>
      <c r="AD1420" s="166"/>
      <c r="AE1420" s="166"/>
      <c r="AF1420" s="166"/>
      <c r="AG1420" s="166"/>
      <c r="AH1420" s="166"/>
      <c r="AI1420" s="166"/>
    </row>
    <row r="1421" spans="1:35" ht="15.750000" customHeight="1">
      <c r="B1421" s="189"/>
      <c r="I1421" s="65"/>
      <c r="J1421" s="65"/>
      <c r="K1421" s="65"/>
      <c r="L1421" s="65"/>
      <c r="M1421" s="65"/>
      <c r="P1421" s="167"/>
      <c r="Q1421" s="185"/>
      <c r="R1421" s="175"/>
      <c r="S1421" s="65"/>
      <c r="T1421" s="65"/>
      <c r="U1421" s="65"/>
      <c r="V1421" s="165"/>
      <c r="W1421" s="165"/>
      <c r="X1421" s="165"/>
      <c r="Y1421" s="165"/>
      <c r="Z1421" s="166"/>
      <c r="AA1421" s="166"/>
      <c r="AB1421" s="166"/>
      <c r="AC1421" s="166"/>
      <c r="AD1421" s="166"/>
      <c r="AE1421" s="166"/>
      <c r="AF1421" s="166"/>
      <c r="AG1421" s="166"/>
      <c r="AH1421" s="166"/>
      <c r="AI1421" s="166"/>
    </row>
    <row r="1422" spans="1:35" ht="15.750000" customHeight="1">
      <c r="B1422" s="189"/>
      <c r="I1422" s="65"/>
      <c r="J1422" s="65"/>
      <c r="K1422" s="65"/>
      <c r="L1422" s="65"/>
      <c r="M1422" s="65"/>
      <c r="P1422" s="164"/>
      <c r="Q1422" s="185"/>
      <c r="R1422" s="65"/>
      <c r="S1422" s="65"/>
      <c r="T1422" s="65"/>
      <c r="U1422" s="65"/>
      <c r="V1422" s="165"/>
      <c r="W1422" s="165"/>
      <c r="X1422" s="165"/>
      <c r="Y1422" s="165"/>
      <c r="Z1422" s="166"/>
      <c r="AA1422" s="166"/>
      <c r="AB1422" s="166"/>
      <c r="AC1422" s="166"/>
      <c r="AD1422" s="166"/>
      <c r="AE1422" s="166"/>
      <c r="AF1422" s="166"/>
      <c r="AG1422" s="166"/>
      <c r="AH1422" s="166"/>
      <c r="AI1422" s="166"/>
    </row>
    <row r="1423" spans="1:35" ht="15.750000" customHeight="1">
      <c r="A1423" s="156"/>
      <c r="B1423" s="88"/>
      <c r="C1423" s="279"/>
      <c r="D1423" s="279"/>
      <c r="E1423" s="158"/>
      <c r="F1423" s="158"/>
      <c r="G1423" s="159"/>
      <c r="H1423" s="186"/>
      <c r="I1423" s="162"/>
      <c r="J1423" s="65"/>
      <c r="K1423" s="162"/>
      <c r="L1423" s="65"/>
      <c r="M1423" s="162"/>
      <c r="N1423" s="162"/>
      <c r="O1423" s="163"/>
      <c r="P1423" s="167"/>
      <c r="Q1423" s="185"/>
      <c r="R1423" s="176"/>
      <c r="S1423" s="65"/>
      <c r="T1423" s="65"/>
      <c r="U1423" s="65"/>
      <c r="V1423" s="165"/>
      <c r="W1423" s="165"/>
      <c r="X1423" s="165"/>
      <c r="Y1423" s="165"/>
      <c r="Z1423" s="166"/>
      <c r="AA1423" s="166"/>
      <c r="AB1423" s="166"/>
      <c r="AC1423" s="166"/>
      <c r="AD1423" s="166"/>
      <c r="AE1423" s="166"/>
      <c r="AF1423" s="166"/>
      <c r="AG1423" s="166"/>
      <c r="AH1423" s="166"/>
      <c r="AI1423" s="166"/>
    </row>
    <row r="1424" spans="1:35" ht="15.750000" customHeight="1">
      <c r="B1424" s="170"/>
      <c r="I1424" s="65"/>
      <c r="J1424" s="65"/>
      <c r="K1424" s="65"/>
      <c r="L1424" s="65"/>
      <c r="M1424" s="65"/>
      <c r="P1424" s="164"/>
      <c r="Q1424" s="185"/>
      <c r="R1424" s="65"/>
      <c r="S1424" s="65"/>
      <c r="T1424" s="65"/>
      <c r="U1424" s="65"/>
      <c r="V1424" s="165"/>
      <c r="W1424" s="165"/>
      <c r="X1424" s="165"/>
      <c r="Y1424" s="165"/>
      <c r="Z1424" s="166"/>
      <c r="AA1424" s="166"/>
      <c r="AB1424" s="166"/>
      <c r="AC1424" s="166"/>
      <c r="AD1424" s="166"/>
      <c r="AE1424" s="166"/>
      <c r="AF1424" s="166"/>
      <c r="AG1424" s="166"/>
      <c r="AH1424" s="166"/>
      <c r="AI1424" s="166"/>
    </row>
    <row r="1425" spans="1:35" ht="15.750000" customHeight="1">
      <c r="B1425" s="170"/>
      <c r="I1425" s="65"/>
      <c r="J1425" s="65"/>
      <c r="K1425" s="65"/>
      <c r="L1425" s="65"/>
      <c r="M1425" s="65"/>
      <c r="P1425" s="167"/>
      <c r="Q1425" s="185"/>
      <c r="R1425" s="175"/>
      <c r="S1425" s="65"/>
      <c r="T1425" s="65"/>
      <c r="U1425" s="65"/>
      <c r="V1425" s="165"/>
      <c r="W1425" s="165"/>
      <c r="X1425" s="165"/>
      <c r="Y1425" s="165"/>
      <c r="Z1425" s="166"/>
      <c r="AA1425" s="166"/>
      <c r="AB1425" s="166"/>
      <c r="AC1425" s="166"/>
      <c r="AD1425" s="166"/>
      <c r="AE1425" s="166"/>
      <c r="AF1425" s="166"/>
      <c r="AG1425" s="166"/>
      <c r="AH1425" s="166"/>
      <c r="AI1425" s="166"/>
    </row>
    <row r="1426" spans="1:35" ht="15.750000" customHeight="1">
      <c r="B1426" s="189"/>
      <c r="I1426" s="65"/>
      <c r="J1426" s="65"/>
      <c r="K1426" s="65"/>
      <c r="L1426" s="65"/>
      <c r="M1426" s="65"/>
      <c r="P1426" s="164"/>
      <c r="Q1426" s="185"/>
      <c r="R1426" s="65"/>
      <c r="S1426" s="65"/>
      <c r="T1426" s="65"/>
      <c r="U1426" s="65"/>
      <c r="V1426" s="165"/>
      <c r="W1426" s="165"/>
      <c r="X1426" s="165"/>
      <c r="Y1426" s="165"/>
      <c r="Z1426" s="166"/>
      <c r="AA1426" s="166"/>
      <c r="AB1426" s="166"/>
      <c r="AC1426" s="166"/>
      <c r="AD1426" s="166"/>
      <c r="AE1426" s="166"/>
      <c r="AF1426" s="166"/>
      <c r="AG1426" s="166"/>
      <c r="AH1426" s="166"/>
      <c r="AI1426" s="166"/>
    </row>
    <row r="1427" spans="1:35" ht="15.750000" customHeight="1">
      <c r="B1427" s="189"/>
      <c r="I1427" s="65"/>
      <c r="J1427" s="65"/>
      <c r="K1427" s="65"/>
      <c r="L1427" s="65"/>
      <c r="M1427" s="65"/>
      <c r="P1427" s="167"/>
      <c r="Q1427" s="185"/>
      <c r="R1427" s="175"/>
      <c r="S1427" s="65"/>
      <c r="T1427" s="65"/>
      <c r="U1427" s="65"/>
      <c r="V1427" s="165"/>
      <c r="W1427" s="165"/>
      <c r="X1427" s="165"/>
      <c r="Y1427" s="165"/>
      <c r="Z1427" s="166"/>
      <c r="AA1427" s="166"/>
      <c r="AB1427" s="166"/>
      <c r="AC1427" s="166"/>
      <c r="AD1427" s="166"/>
      <c r="AE1427" s="166"/>
      <c r="AF1427" s="166"/>
      <c r="AG1427" s="166"/>
      <c r="AH1427" s="166"/>
      <c r="AI1427" s="166"/>
    </row>
    <row r="1428" spans="1:35" ht="15.750000" customHeight="1">
      <c r="A1428" s="156"/>
      <c r="B1428" s="88"/>
      <c r="C1428" s="278"/>
      <c r="D1428" s="278"/>
      <c r="E1428" s="158"/>
      <c r="F1428" s="158"/>
      <c r="G1428" s="159"/>
      <c r="H1428" s="186"/>
      <c r="I1428" s="162"/>
      <c r="J1428" s="65"/>
      <c r="K1428" s="162"/>
      <c r="L1428" s="65"/>
      <c r="M1428" s="162"/>
      <c r="N1428" s="162"/>
      <c r="O1428" s="163"/>
      <c r="P1428" s="164"/>
      <c r="Q1428" s="185"/>
      <c r="R1428" s="162"/>
      <c r="S1428" s="65"/>
      <c r="T1428" s="65"/>
      <c r="U1428" s="65"/>
      <c r="V1428" s="165"/>
      <c r="W1428" s="165"/>
      <c r="X1428" s="165"/>
      <c r="Y1428" s="165"/>
      <c r="Z1428" s="166"/>
      <c r="AA1428" s="166"/>
      <c r="AB1428" s="166"/>
      <c r="AC1428" s="166"/>
      <c r="AD1428" s="166"/>
      <c r="AE1428" s="166"/>
      <c r="AF1428" s="166"/>
      <c r="AG1428" s="166"/>
      <c r="AH1428" s="166"/>
      <c r="AI1428" s="166"/>
    </row>
    <row r="1429" spans="1:35" ht="15.750000" customHeight="1">
      <c r="B1429" s="170"/>
      <c r="I1429" s="65"/>
      <c r="J1429" s="65"/>
      <c r="K1429" s="65"/>
      <c r="L1429" s="65"/>
      <c r="M1429" s="65"/>
      <c r="P1429" s="167"/>
      <c r="Q1429" s="185"/>
      <c r="R1429" s="175"/>
      <c r="S1429" s="65"/>
      <c r="T1429" s="65"/>
      <c r="U1429" s="65"/>
      <c r="V1429" s="165"/>
      <c r="W1429" s="165"/>
      <c r="X1429" s="165"/>
      <c r="Y1429" s="165"/>
      <c r="Z1429" s="166"/>
      <c r="AA1429" s="166"/>
      <c r="AB1429" s="166"/>
      <c r="AC1429" s="166"/>
      <c r="AD1429" s="166"/>
      <c r="AE1429" s="166"/>
      <c r="AF1429" s="166"/>
      <c r="AG1429" s="166"/>
      <c r="AH1429" s="166"/>
      <c r="AI1429" s="166"/>
    </row>
    <row r="1430" spans="1:35" ht="15.750000" customHeight="1">
      <c r="B1430" s="170"/>
      <c r="I1430" s="65"/>
      <c r="J1430" s="65"/>
      <c r="K1430" s="65"/>
      <c r="L1430" s="65"/>
      <c r="M1430" s="65"/>
      <c r="P1430" s="164"/>
      <c r="Q1430" s="185"/>
      <c r="R1430" s="65"/>
      <c r="S1430" s="65"/>
      <c r="T1430" s="65"/>
      <c r="U1430" s="65"/>
      <c r="V1430" s="165"/>
      <c r="W1430" s="165"/>
      <c r="X1430" s="165"/>
      <c r="Y1430" s="165"/>
      <c r="Z1430" s="166"/>
      <c r="AA1430" s="166"/>
      <c r="AB1430" s="166"/>
      <c r="AC1430" s="166"/>
      <c r="AD1430" s="166"/>
      <c r="AE1430" s="166"/>
      <c r="AF1430" s="166"/>
      <c r="AG1430" s="166"/>
      <c r="AH1430" s="166"/>
      <c r="AI1430" s="166"/>
    </row>
    <row r="1431" spans="1:35" ht="15.750000" customHeight="1">
      <c r="B1431" s="189"/>
      <c r="I1431" s="65"/>
      <c r="J1431" s="65"/>
      <c r="K1431" s="65"/>
      <c r="L1431" s="65"/>
      <c r="M1431" s="65"/>
      <c r="P1431" s="167"/>
      <c r="Q1431" s="185"/>
      <c r="R1431" s="175"/>
      <c r="S1431" s="65"/>
      <c r="T1431" s="65"/>
      <c r="U1431" s="65"/>
      <c r="V1431" s="165"/>
      <c r="W1431" s="165"/>
      <c r="X1431" s="165"/>
      <c r="Y1431" s="165"/>
      <c r="Z1431" s="166"/>
      <c r="AA1431" s="166"/>
      <c r="AB1431" s="166"/>
      <c r="AC1431" s="166"/>
      <c r="AD1431" s="166"/>
      <c r="AE1431" s="166"/>
      <c r="AF1431" s="166"/>
      <c r="AG1431" s="166"/>
      <c r="AH1431" s="166"/>
      <c r="AI1431" s="166"/>
    </row>
    <row r="1432" spans="1:35" ht="15.750000" customHeight="1">
      <c r="B1432" s="189"/>
      <c r="I1432" s="65"/>
      <c r="J1432" s="65"/>
      <c r="K1432" s="65"/>
      <c r="L1432" s="65"/>
      <c r="M1432" s="65"/>
      <c r="P1432" s="164"/>
      <c r="Q1432" s="185"/>
      <c r="R1432" s="65"/>
      <c r="S1432" s="65"/>
      <c r="T1432" s="65"/>
      <c r="U1432" s="65"/>
      <c r="V1432" s="165"/>
      <c r="W1432" s="165"/>
      <c r="X1432" s="165"/>
      <c r="Y1432" s="165"/>
      <c r="Z1432" s="166"/>
      <c r="AA1432" s="166"/>
      <c r="AB1432" s="166"/>
      <c r="AC1432" s="166"/>
      <c r="AD1432" s="166"/>
      <c r="AE1432" s="166"/>
      <c r="AF1432" s="166"/>
      <c r="AG1432" s="166"/>
      <c r="AH1432" s="166"/>
      <c r="AI1432" s="166"/>
    </row>
    <row r="1433" spans="1:35" ht="15.750000" customHeight="1">
      <c r="A1433" s="156"/>
      <c r="B1433" s="88"/>
      <c r="C1433" s="279"/>
      <c r="D1433" s="279"/>
      <c r="E1433" s="158"/>
      <c r="F1433" s="158"/>
      <c r="G1433" s="159"/>
      <c r="H1433" s="160"/>
      <c r="I1433" s="162"/>
      <c r="J1433" s="65"/>
      <c r="K1433" s="162"/>
      <c r="L1433" s="65"/>
      <c r="M1433" s="162"/>
      <c r="N1433" s="162"/>
      <c r="O1433" s="163"/>
      <c r="P1433" s="167"/>
      <c r="Q1433" s="168"/>
      <c r="R1433" s="176"/>
      <c r="S1433" s="65"/>
      <c r="T1433" s="65"/>
      <c r="U1433" s="65"/>
      <c r="V1433" s="65"/>
      <c r="W1433" s="166"/>
      <c r="X1433" s="166"/>
      <c r="Y1433" s="166"/>
      <c r="Z1433" s="166"/>
      <c r="AA1433" s="166"/>
      <c r="AB1433" s="166"/>
      <c r="AC1433" s="166"/>
      <c r="AD1433" s="166"/>
      <c r="AE1433" s="166"/>
      <c r="AF1433" s="166"/>
      <c r="AG1433" s="166"/>
      <c r="AH1433" s="166"/>
      <c r="AI1433" s="166"/>
    </row>
    <row r="1434" spans="1:35" ht="15.750000" customHeight="1">
      <c r="B1434" s="153"/>
      <c r="I1434" s="65"/>
      <c r="J1434" s="65"/>
      <c r="K1434" s="65"/>
      <c r="L1434" s="65"/>
      <c r="M1434" s="65"/>
      <c r="P1434" s="164"/>
      <c r="Q1434" s="165"/>
      <c r="R1434" s="65"/>
      <c r="S1434" s="65"/>
      <c r="T1434" s="65"/>
      <c r="U1434" s="65"/>
      <c r="V1434" s="65"/>
      <c r="W1434" s="166"/>
      <c r="X1434" s="166"/>
      <c r="Y1434" s="166"/>
      <c r="Z1434" s="166"/>
      <c r="AA1434" s="166"/>
      <c r="AB1434" s="166"/>
      <c r="AC1434" s="166"/>
      <c r="AD1434" s="166"/>
      <c r="AE1434" s="166"/>
      <c r="AF1434" s="166"/>
      <c r="AG1434" s="166"/>
      <c r="AH1434" s="166"/>
      <c r="AI1434" s="166"/>
    </row>
    <row r="1435" spans="1:35" ht="15.750000" customHeight="1">
      <c r="B1435" s="153"/>
      <c r="I1435" s="65"/>
      <c r="J1435" s="65"/>
      <c r="K1435" s="65"/>
      <c r="L1435" s="65"/>
      <c r="M1435" s="65"/>
      <c r="P1435" s="167"/>
      <c r="Q1435" s="168"/>
      <c r="R1435" s="175"/>
      <c r="S1435" s="65"/>
      <c r="T1435" s="65"/>
      <c r="U1435" s="65"/>
      <c r="V1435" s="65"/>
      <c r="W1435" s="166"/>
      <c r="X1435" s="166"/>
      <c r="Y1435" s="166"/>
      <c r="Z1435" s="166"/>
      <c r="AA1435" s="166"/>
      <c r="AB1435" s="166"/>
      <c r="AC1435" s="166"/>
      <c r="AD1435" s="166"/>
      <c r="AE1435" s="166"/>
      <c r="AF1435" s="166"/>
      <c r="AG1435" s="166"/>
      <c r="AH1435" s="166"/>
      <c r="AI1435" s="166"/>
    </row>
    <row r="1436" spans="1:35" ht="15.750000" customHeight="1">
      <c r="B1436" s="153"/>
      <c r="I1436" s="65"/>
      <c r="J1436" s="65"/>
      <c r="K1436" s="65"/>
      <c r="L1436" s="65"/>
      <c r="M1436" s="65"/>
      <c r="P1436" s="164"/>
      <c r="Q1436" s="165"/>
      <c r="R1436" s="65"/>
      <c r="S1436" s="65"/>
      <c r="T1436" s="65"/>
      <c r="U1436" s="65"/>
      <c r="V1436" s="65"/>
      <c r="W1436" s="166"/>
      <c r="X1436" s="166"/>
      <c r="Y1436" s="166"/>
      <c r="Z1436" s="166"/>
      <c r="AA1436" s="166"/>
      <c r="AB1436" s="166"/>
      <c r="AC1436" s="166"/>
      <c r="AD1436" s="166"/>
      <c r="AE1436" s="166"/>
      <c r="AF1436" s="166"/>
      <c r="AG1436" s="166"/>
      <c r="AH1436" s="166"/>
      <c r="AI1436" s="166"/>
    </row>
    <row r="1437" spans="1:35" ht="15.750000" customHeight="1">
      <c r="B1437" s="153"/>
      <c r="I1437" s="65"/>
      <c r="J1437" s="65"/>
      <c r="K1437" s="65"/>
      <c r="L1437" s="65"/>
      <c r="M1437" s="65"/>
      <c r="P1437" s="167"/>
      <c r="Q1437" s="168"/>
      <c r="R1437" s="175"/>
      <c r="S1437" s="65"/>
      <c r="T1437" s="65"/>
      <c r="U1437" s="65"/>
      <c r="V1437" s="65"/>
      <c r="W1437" s="166"/>
      <c r="X1437" s="166"/>
      <c r="Y1437" s="166"/>
      <c r="Z1437" s="166"/>
      <c r="AA1437" s="166"/>
      <c r="AB1437" s="166"/>
      <c r="AC1437" s="166"/>
      <c r="AD1437" s="166"/>
      <c r="AE1437" s="166"/>
      <c r="AF1437" s="166"/>
      <c r="AG1437" s="166"/>
      <c r="AH1437" s="166"/>
      <c r="AI1437" s="166"/>
    </row>
    <row r="1438" spans="1:35" ht="15.750000" customHeight="1">
      <c r="A1438" s="156"/>
      <c r="B1438" s="88"/>
      <c r="C1438" s="278"/>
      <c r="D1438" s="278"/>
      <c r="E1438" s="158"/>
      <c r="F1438" s="158"/>
      <c r="G1438" s="159"/>
      <c r="H1438" s="160"/>
      <c r="I1438" s="162"/>
      <c r="J1438" s="65"/>
      <c r="K1438" s="162"/>
      <c r="L1438" s="65"/>
      <c r="M1438" s="162"/>
      <c r="N1438" s="162"/>
      <c r="O1438" s="163"/>
      <c r="P1438" s="164"/>
      <c r="Q1438" s="165"/>
      <c r="R1438" s="162"/>
      <c r="S1438" s="65"/>
      <c r="T1438" s="65"/>
      <c r="U1438" s="65"/>
      <c r="V1438" s="65"/>
      <c r="W1438" s="166"/>
      <c r="X1438" s="166"/>
      <c r="Y1438" s="166"/>
      <c r="Z1438" s="166"/>
      <c r="AA1438" s="166"/>
      <c r="AB1438" s="166"/>
      <c r="AC1438" s="166"/>
      <c r="AD1438" s="166"/>
      <c r="AE1438" s="166"/>
      <c r="AF1438" s="166"/>
      <c r="AG1438" s="166"/>
      <c r="AH1438" s="166"/>
      <c r="AI1438" s="166"/>
    </row>
    <row r="1439" spans="1:35" ht="15.750000" customHeight="1">
      <c r="B1439" s="153"/>
      <c r="I1439" s="65"/>
      <c r="J1439" s="65"/>
      <c r="K1439" s="65"/>
      <c r="L1439" s="65"/>
      <c r="M1439" s="65"/>
      <c r="P1439" s="167"/>
      <c r="Q1439" s="168"/>
      <c r="R1439" s="175"/>
      <c r="S1439" s="65"/>
      <c r="T1439" s="65"/>
      <c r="U1439" s="65"/>
      <c r="V1439" s="65"/>
      <c r="W1439" s="166"/>
      <c r="X1439" s="166"/>
      <c r="Y1439" s="166"/>
      <c r="Z1439" s="166"/>
      <c r="AA1439" s="166"/>
      <c r="AB1439" s="166"/>
      <c r="AC1439" s="166"/>
      <c r="AD1439" s="166"/>
      <c r="AE1439" s="166"/>
      <c r="AF1439" s="166"/>
      <c r="AG1439" s="166"/>
      <c r="AH1439" s="166"/>
      <c r="AI1439" s="166"/>
    </row>
    <row r="1440" spans="1:35" ht="15.750000" customHeight="1">
      <c r="B1440" s="153"/>
      <c r="I1440" s="65"/>
      <c r="J1440" s="65"/>
      <c r="K1440" s="65"/>
      <c r="L1440" s="65"/>
      <c r="M1440" s="65"/>
      <c r="P1440" s="164"/>
      <c r="Q1440" s="165"/>
      <c r="R1440" s="65"/>
      <c r="S1440" s="65"/>
      <c r="T1440" s="65"/>
      <c r="U1440" s="65"/>
      <c r="V1440" s="65"/>
      <c r="W1440" s="166"/>
      <c r="X1440" s="166"/>
      <c r="Y1440" s="166"/>
      <c r="Z1440" s="166"/>
      <c r="AA1440" s="166"/>
      <c r="AB1440" s="166"/>
      <c r="AC1440" s="166"/>
      <c r="AD1440" s="166"/>
      <c r="AE1440" s="166"/>
      <c r="AF1440" s="166"/>
      <c r="AG1440" s="166"/>
      <c r="AH1440" s="166"/>
      <c r="AI1440" s="166"/>
    </row>
    <row r="1441" spans="1:35" ht="15.750000" customHeight="1">
      <c r="B1441" s="153"/>
      <c r="I1441" s="65"/>
      <c r="J1441" s="65"/>
      <c r="K1441" s="65"/>
      <c r="L1441" s="65"/>
      <c r="M1441" s="65"/>
      <c r="P1441" s="167"/>
      <c r="Q1441" s="168"/>
      <c r="R1441" s="175"/>
      <c r="S1441" s="65"/>
      <c r="T1441" s="65"/>
      <c r="U1441" s="65"/>
      <c r="V1441" s="65"/>
      <c r="W1441" s="166"/>
      <c r="X1441" s="166"/>
      <c r="Y1441" s="166"/>
      <c r="Z1441" s="166"/>
      <c r="AA1441" s="166"/>
      <c r="AB1441" s="166"/>
      <c r="AC1441" s="166"/>
      <c r="AD1441" s="166"/>
      <c r="AE1441" s="166"/>
      <c r="AF1441" s="166"/>
      <c r="AG1441" s="166"/>
      <c r="AH1441" s="166"/>
      <c r="AI1441" s="166"/>
    </row>
    <row r="1442" spans="1:35" ht="15.750000" customHeight="1">
      <c r="B1442" s="153"/>
      <c r="I1442" s="65"/>
      <c r="J1442" s="65"/>
      <c r="K1442" s="65"/>
      <c r="L1442" s="65"/>
      <c r="M1442" s="65"/>
      <c r="P1442" s="164"/>
      <c r="Q1442" s="165"/>
      <c r="R1442" s="65"/>
      <c r="S1442" s="65"/>
      <c r="T1442" s="65"/>
      <c r="U1442" s="65"/>
      <c r="V1442" s="65"/>
      <c r="W1442" s="166"/>
      <c r="X1442" s="166"/>
      <c r="Y1442" s="166"/>
      <c r="Z1442" s="166"/>
      <c r="AA1442" s="166"/>
      <c r="AB1442" s="166"/>
      <c r="AC1442" s="166"/>
      <c r="AD1442" s="166"/>
      <c r="AE1442" s="166"/>
      <c r="AF1442" s="166"/>
      <c r="AG1442" s="166"/>
      <c r="AH1442" s="166"/>
      <c r="AI1442" s="166"/>
    </row>
    <row r="1443" spans="1:35" ht="15.750000" customHeight="1">
      <c r="A1443" s="156"/>
      <c r="B1443" s="88"/>
      <c r="C1443" s="279"/>
      <c r="D1443" s="279"/>
      <c r="E1443" s="158"/>
      <c r="F1443" s="158"/>
      <c r="G1443" s="159"/>
      <c r="H1443" s="186"/>
      <c r="I1443" s="162"/>
      <c r="J1443" s="65"/>
      <c r="K1443" s="162"/>
      <c r="L1443" s="65"/>
      <c r="M1443" s="162"/>
      <c r="N1443" s="162"/>
      <c r="O1443" s="163"/>
      <c r="P1443" s="167"/>
      <c r="Q1443" s="185"/>
      <c r="R1443" s="176"/>
      <c r="S1443" s="65"/>
      <c r="T1443" s="65"/>
      <c r="U1443" s="65"/>
      <c r="V1443" s="165"/>
      <c r="W1443" s="165"/>
      <c r="X1443" s="165"/>
      <c r="Y1443" s="165"/>
      <c r="Z1443" s="166"/>
      <c r="AA1443" s="166"/>
      <c r="AB1443" s="166"/>
      <c r="AC1443" s="166"/>
      <c r="AD1443" s="166"/>
      <c r="AE1443" s="166"/>
      <c r="AF1443" s="166"/>
      <c r="AG1443" s="166"/>
      <c r="AH1443" s="166"/>
      <c r="AI1443" s="166"/>
    </row>
    <row r="1444" spans="1:35" ht="15.750000" customHeight="1">
      <c r="B1444" s="189"/>
      <c r="I1444" s="65"/>
      <c r="J1444" s="65"/>
      <c r="K1444" s="65"/>
      <c r="L1444" s="65"/>
      <c r="M1444" s="65"/>
      <c r="P1444" s="164"/>
      <c r="Q1444" s="185"/>
      <c r="R1444" s="65"/>
      <c r="S1444" s="65"/>
      <c r="T1444" s="65"/>
      <c r="U1444" s="65"/>
      <c r="V1444" s="165"/>
      <c r="W1444" s="165"/>
      <c r="X1444" s="165"/>
      <c r="Y1444" s="165"/>
      <c r="Z1444" s="166"/>
      <c r="AA1444" s="166"/>
      <c r="AB1444" s="166"/>
      <c r="AC1444" s="166"/>
      <c r="AD1444" s="166"/>
      <c r="AE1444" s="166"/>
      <c r="AF1444" s="166"/>
      <c r="AG1444" s="166"/>
      <c r="AH1444" s="166"/>
      <c r="AI1444" s="166"/>
    </row>
    <row r="1445" spans="1:35" ht="15.750000" customHeight="1">
      <c r="B1445" s="189"/>
      <c r="I1445" s="65"/>
      <c r="J1445" s="65"/>
      <c r="K1445" s="65"/>
      <c r="L1445" s="65"/>
      <c r="M1445" s="65"/>
      <c r="P1445" s="167"/>
      <c r="Q1445" s="185"/>
      <c r="R1445" s="175"/>
      <c r="S1445" s="65"/>
      <c r="T1445" s="65"/>
      <c r="U1445" s="65"/>
      <c r="V1445" s="165"/>
      <c r="W1445" s="165"/>
      <c r="X1445" s="165"/>
      <c r="Y1445" s="165"/>
      <c r="Z1445" s="166"/>
      <c r="AA1445" s="166"/>
      <c r="AB1445" s="166"/>
      <c r="AC1445" s="166"/>
      <c r="AD1445" s="166"/>
      <c r="AE1445" s="166"/>
      <c r="AF1445" s="166"/>
      <c r="AG1445" s="166"/>
      <c r="AH1445" s="166"/>
      <c r="AI1445" s="166"/>
    </row>
    <row r="1446" spans="1:35" ht="15.750000" customHeight="1">
      <c r="B1446" s="189"/>
      <c r="I1446" s="65"/>
      <c r="J1446" s="65"/>
      <c r="K1446" s="65"/>
      <c r="L1446" s="65"/>
      <c r="M1446" s="65"/>
      <c r="P1446" s="164"/>
      <c r="Q1446" s="185"/>
      <c r="R1446" s="65"/>
      <c r="S1446" s="65"/>
      <c r="T1446" s="65"/>
      <c r="U1446" s="65"/>
      <c r="V1446" s="165"/>
      <c r="W1446" s="165"/>
      <c r="X1446" s="165"/>
      <c r="Y1446" s="165"/>
      <c r="Z1446" s="166"/>
      <c r="AA1446" s="166"/>
      <c r="AB1446" s="166"/>
      <c r="AC1446" s="166"/>
      <c r="AD1446" s="166"/>
      <c r="AE1446" s="166"/>
      <c r="AF1446" s="166"/>
      <c r="AG1446" s="166"/>
      <c r="AH1446" s="166"/>
      <c r="AI1446" s="166"/>
    </row>
    <row r="1447" spans="1:35" ht="15.750000" customHeight="1">
      <c r="B1447" s="189"/>
      <c r="I1447" s="65"/>
      <c r="J1447" s="65"/>
      <c r="K1447" s="65"/>
      <c r="L1447" s="65"/>
      <c r="M1447" s="65"/>
      <c r="P1447" s="167"/>
      <c r="Q1447" s="185"/>
      <c r="R1447" s="175"/>
      <c r="S1447" s="65"/>
      <c r="T1447" s="65"/>
      <c r="U1447" s="65"/>
      <c r="V1447" s="165"/>
      <c r="W1447" s="165"/>
      <c r="X1447" s="165"/>
      <c r="Y1447" s="165"/>
      <c r="Z1447" s="166"/>
      <c r="AA1447" s="166"/>
      <c r="AB1447" s="166"/>
      <c r="AC1447" s="166"/>
      <c r="AD1447" s="166"/>
      <c r="AE1447" s="166"/>
      <c r="AF1447" s="166"/>
      <c r="AG1447" s="166"/>
      <c r="AH1447" s="166"/>
      <c r="AI1447" s="166"/>
    </row>
    <row r="1448" spans="1:35" ht="15.750000" customHeight="1">
      <c r="A1448" s="156"/>
      <c r="B1448" s="88"/>
      <c r="C1448" s="278"/>
      <c r="D1448" s="278"/>
      <c r="E1448" s="158"/>
      <c r="F1448" s="158"/>
      <c r="G1448" s="159"/>
      <c r="H1448" s="186"/>
      <c r="I1448" s="162"/>
      <c r="J1448" s="65"/>
      <c r="K1448" s="162"/>
      <c r="L1448" s="65"/>
      <c r="M1448" s="162"/>
      <c r="N1448" s="162"/>
      <c r="O1448" s="163"/>
      <c r="P1448" s="164"/>
      <c r="Q1448" s="185"/>
      <c r="R1448" s="162"/>
      <c r="S1448" s="65"/>
      <c r="T1448" s="65"/>
      <c r="U1448" s="65"/>
      <c r="V1448" s="165"/>
      <c r="W1448" s="165"/>
      <c r="X1448" s="165"/>
      <c r="Y1448" s="165"/>
      <c r="Z1448" s="166"/>
      <c r="AA1448" s="166"/>
      <c r="AB1448" s="166"/>
      <c r="AC1448" s="166"/>
      <c r="AD1448" s="166"/>
      <c r="AE1448" s="166"/>
      <c r="AF1448" s="166"/>
      <c r="AG1448" s="166"/>
      <c r="AH1448" s="166"/>
      <c r="AI1448" s="166"/>
    </row>
    <row r="1449" spans="1:35" ht="15.750000" customHeight="1">
      <c r="B1449" s="170"/>
      <c r="I1449" s="65"/>
      <c r="J1449" s="65"/>
      <c r="K1449" s="65"/>
      <c r="L1449" s="65"/>
      <c r="M1449" s="65"/>
      <c r="P1449" s="167"/>
      <c r="Q1449" s="185"/>
      <c r="R1449" s="175"/>
      <c r="S1449" s="65"/>
      <c r="T1449" s="65"/>
      <c r="U1449" s="65"/>
      <c r="V1449" s="165"/>
      <c r="W1449" s="165"/>
      <c r="X1449" s="165"/>
      <c r="Y1449" s="165"/>
      <c r="Z1449" s="166"/>
      <c r="AA1449" s="166"/>
      <c r="AB1449" s="166"/>
      <c r="AC1449" s="166"/>
      <c r="AD1449" s="166"/>
      <c r="AE1449" s="166"/>
      <c r="AF1449" s="166"/>
      <c r="AG1449" s="166"/>
      <c r="AH1449" s="166"/>
      <c r="AI1449" s="166"/>
    </row>
    <row r="1450" spans="1:35" ht="15.750000" customHeight="1">
      <c r="B1450" s="170"/>
      <c r="I1450" s="65"/>
      <c r="J1450" s="65"/>
      <c r="K1450" s="65"/>
      <c r="L1450" s="65"/>
      <c r="M1450" s="65"/>
      <c r="P1450" s="164"/>
      <c r="Q1450" s="185"/>
      <c r="R1450" s="65"/>
      <c r="S1450" s="65"/>
      <c r="T1450" s="65"/>
      <c r="U1450" s="65"/>
      <c r="V1450" s="165"/>
      <c r="W1450" s="165"/>
      <c r="X1450" s="165"/>
      <c r="Y1450" s="165"/>
      <c r="Z1450" s="166"/>
      <c r="AA1450" s="166"/>
      <c r="AB1450" s="166"/>
      <c r="AC1450" s="166"/>
      <c r="AD1450" s="166"/>
      <c r="AE1450" s="166"/>
      <c r="AF1450" s="166"/>
      <c r="AG1450" s="166"/>
      <c r="AH1450" s="166"/>
      <c r="AI1450" s="166"/>
    </row>
    <row r="1451" spans="1:35" ht="15.750000" customHeight="1">
      <c r="B1451" s="189"/>
      <c r="I1451" s="65"/>
      <c r="J1451" s="65"/>
      <c r="K1451" s="65"/>
      <c r="L1451" s="65"/>
      <c r="M1451" s="65"/>
      <c r="P1451" s="167"/>
      <c r="Q1451" s="185"/>
      <c r="R1451" s="175"/>
      <c r="S1451" s="65"/>
      <c r="T1451" s="65"/>
      <c r="U1451" s="65"/>
      <c r="V1451" s="165"/>
      <c r="W1451" s="165"/>
      <c r="X1451" s="165"/>
      <c r="Y1451" s="165"/>
      <c r="Z1451" s="166"/>
      <c r="AA1451" s="166"/>
      <c r="AB1451" s="166"/>
      <c r="AC1451" s="166"/>
      <c r="AD1451" s="166"/>
      <c r="AE1451" s="166"/>
      <c r="AF1451" s="166"/>
      <c r="AG1451" s="166"/>
      <c r="AH1451" s="166"/>
      <c r="AI1451" s="166"/>
    </row>
    <row r="1452" spans="1:35" ht="15.750000" customHeight="1">
      <c r="B1452" s="189"/>
      <c r="I1452" s="65"/>
      <c r="J1452" s="65"/>
      <c r="K1452" s="65"/>
      <c r="L1452" s="65"/>
      <c r="M1452" s="65"/>
      <c r="P1452" s="164"/>
      <c r="Q1452" s="185"/>
      <c r="R1452" s="65"/>
      <c r="S1452" s="65"/>
      <c r="T1452" s="65"/>
      <c r="U1452" s="65"/>
      <c r="V1452" s="165"/>
      <c r="W1452" s="165"/>
      <c r="X1452" s="165"/>
      <c r="Y1452" s="165"/>
      <c r="Z1452" s="166"/>
      <c r="AA1452" s="166"/>
      <c r="AB1452" s="166"/>
      <c r="AC1452" s="166"/>
      <c r="AD1452" s="166"/>
      <c r="AE1452" s="166"/>
      <c r="AF1452" s="166"/>
      <c r="AG1452" s="166"/>
      <c r="AH1452" s="166"/>
      <c r="AI1452" s="166"/>
    </row>
    <row r="1453" spans="1:35" ht="15.750000" customHeight="1">
      <c r="A1453" s="156"/>
      <c r="B1453" s="88"/>
      <c r="C1453" s="279"/>
      <c r="D1453" s="279"/>
      <c r="E1453" s="158"/>
      <c r="F1453" s="158"/>
      <c r="G1453" s="159"/>
      <c r="H1453" s="160"/>
      <c r="I1453" s="162"/>
      <c r="J1453" s="65"/>
      <c r="K1453" s="162"/>
      <c r="L1453" s="65"/>
      <c r="M1453" s="162"/>
      <c r="N1453" s="162"/>
      <c r="O1453" s="163"/>
      <c r="P1453" s="167"/>
      <c r="Q1453" s="168"/>
      <c r="R1453" s="176"/>
      <c r="S1453" s="65"/>
      <c r="T1453" s="65"/>
      <c r="U1453" s="65"/>
      <c r="V1453" s="65"/>
      <c r="W1453" s="166"/>
      <c r="X1453" s="166"/>
      <c r="Y1453" s="166"/>
      <c r="Z1453" s="166"/>
      <c r="AA1453" s="166"/>
      <c r="AB1453" s="166"/>
      <c r="AC1453" s="166"/>
      <c r="AD1453" s="166"/>
      <c r="AE1453" s="166"/>
      <c r="AF1453" s="166"/>
      <c r="AG1453" s="166"/>
      <c r="AH1453" s="166"/>
      <c r="AI1453" s="166"/>
    </row>
    <row r="1454" spans="1:35" ht="15.750000" customHeight="1">
      <c r="B1454" s="153"/>
      <c r="I1454" s="65"/>
      <c r="J1454" s="65"/>
      <c r="K1454" s="65"/>
      <c r="L1454" s="65"/>
      <c r="M1454" s="65"/>
      <c r="P1454" s="164"/>
      <c r="Q1454" s="165"/>
      <c r="R1454" s="65"/>
      <c r="S1454" s="65"/>
      <c r="T1454" s="65"/>
      <c r="U1454" s="65"/>
      <c r="V1454" s="65"/>
      <c r="W1454" s="166"/>
      <c r="X1454" s="166"/>
      <c r="Y1454" s="166"/>
      <c r="Z1454" s="166"/>
      <c r="AA1454" s="166"/>
      <c r="AB1454" s="166"/>
      <c r="AC1454" s="166"/>
      <c r="AD1454" s="166"/>
      <c r="AE1454" s="166"/>
      <c r="AF1454" s="166"/>
      <c r="AG1454" s="166"/>
      <c r="AH1454" s="166"/>
      <c r="AI1454" s="166"/>
    </row>
    <row r="1455" spans="1:35" ht="15.750000" customHeight="1">
      <c r="B1455" s="153"/>
      <c r="I1455" s="65"/>
      <c r="J1455" s="65"/>
      <c r="K1455" s="65"/>
      <c r="L1455" s="65"/>
      <c r="M1455" s="65"/>
      <c r="P1455" s="167"/>
      <c r="Q1455" s="168"/>
      <c r="R1455" s="175"/>
      <c r="S1455" s="65"/>
      <c r="T1455" s="65"/>
      <c r="U1455" s="65"/>
      <c r="V1455" s="65"/>
      <c r="W1455" s="166"/>
      <c r="X1455" s="166"/>
      <c r="Y1455" s="166"/>
      <c r="Z1455" s="166"/>
      <c r="AA1455" s="166"/>
      <c r="AB1455" s="166"/>
      <c r="AC1455" s="166"/>
      <c r="AD1455" s="166"/>
      <c r="AE1455" s="166"/>
      <c r="AF1455" s="166"/>
      <c r="AG1455" s="166"/>
      <c r="AH1455" s="166"/>
      <c r="AI1455" s="166"/>
    </row>
    <row r="1456" spans="1:35" ht="15.750000" customHeight="1">
      <c r="B1456" s="153"/>
      <c r="I1456" s="65"/>
      <c r="J1456" s="65"/>
      <c r="K1456" s="65"/>
      <c r="L1456" s="65"/>
      <c r="M1456" s="65"/>
      <c r="P1456" s="164"/>
      <c r="Q1456" s="165"/>
      <c r="R1456" s="65"/>
      <c r="S1456" s="65"/>
      <c r="T1456" s="65"/>
      <c r="U1456" s="65"/>
      <c r="V1456" s="65"/>
      <c r="W1456" s="166"/>
      <c r="X1456" s="166"/>
      <c r="Y1456" s="166"/>
      <c r="Z1456" s="166"/>
      <c r="AA1456" s="166"/>
      <c r="AB1456" s="166"/>
      <c r="AC1456" s="166"/>
      <c r="AD1456" s="166"/>
      <c r="AE1456" s="166"/>
      <c r="AF1456" s="166"/>
      <c r="AG1456" s="166"/>
      <c r="AH1456" s="166"/>
      <c r="AI1456" s="166"/>
    </row>
    <row r="1457" spans="1:35" ht="15.750000" customHeight="1">
      <c r="B1457" s="153"/>
      <c r="I1457" s="65"/>
      <c r="J1457" s="65"/>
      <c r="K1457" s="65"/>
      <c r="L1457" s="65"/>
      <c r="M1457" s="65"/>
      <c r="P1457" s="167"/>
      <c r="Q1457" s="168"/>
      <c r="R1457" s="175"/>
      <c r="S1457" s="65"/>
      <c r="T1457" s="65"/>
      <c r="U1457" s="65"/>
      <c r="V1457" s="65"/>
      <c r="W1457" s="166"/>
      <c r="X1457" s="166"/>
      <c r="Y1457" s="166"/>
      <c r="Z1457" s="166"/>
      <c r="AA1457" s="166"/>
      <c r="AB1457" s="166"/>
      <c r="AC1457" s="166"/>
      <c r="AD1457" s="166"/>
      <c r="AE1457" s="166"/>
      <c r="AF1457" s="166"/>
      <c r="AG1457" s="166"/>
      <c r="AH1457" s="166"/>
      <c r="AI1457" s="166"/>
    </row>
    <row r="1458" spans="1:35" ht="15.750000" customHeight="1">
      <c r="A1458" s="156"/>
      <c r="B1458" s="88"/>
      <c r="C1458" s="278"/>
      <c r="D1458" s="278"/>
      <c r="E1458" s="158"/>
      <c r="F1458" s="158"/>
      <c r="G1458" s="159"/>
      <c r="H1458" s="160"/>
      <c r="I1458" s="162"/>
      <c r="J1458" s="65"/>
      <c r="K1458" s="162"/>
      <c r="L1458" s="65"/>
      <c r="M1458" s="162"/>
      <c r="N1458" s="162"/>
      <c r="O1458" s="163"/>
      <c r="P1458" s="164"/>
      <c r="Q1458" s="165"/>
      <c r="R1458" s="162"/>
      <c r="S1458" s="65"/>
      <c r="T1458" s="65"/>
      <c r="U1458" s="65"/>
      <c r="V1458" s="65"/>
      <c r="W1458" s="166"/>
      <c r="X1458" s="166"/>
      <c r="Y1458" s="166"/>
      <c r="Z1458" s="166"/>
      <c r="AA1458" s="166"/>
      <c r="AB1458" s="166"/>
      <c r="AC1458" s="166"/>
      <c r="AD1458" s="166"/>
      <c r="AE1458" s="166"/>
      <c r="AF1458" s="166"/>
      <c r="AG1458" s="166"/>
      <c r="AH1458" s="166"/>
      <c r="AI1458" s="166"/>
    </row>
    <row r="1459" spans="1:35" ht="15.750000" customHeight="1">
      <c r="B1459" s="153"/>
      <c r="I1459" s="65"/>
      <c r="J1459" s="65"/>
      <c r="K1459" s="65"/>
      <c r="L1459" s="65"/>
      <c r="M1459" s="65"/>
      <c r="P1459" s="167"/>
      <c r="Q1459" s="168"/>
      <c r="R1459" s="175"/>
      <c r="S1459" s="65"/>
      <c r="T1459" s="65"/>
      <c r="U1459" s="65"/>
      <c r="V1459" s="65"/>
      <c r="W1459" s="166"/>
      <c r="X1459" s="166"/>
      <c r="Y1459" s="166"/>
      <c r="Z1459" s="166"/>
      <c r="AA1459" s="166"/>
      <c r="AB1459" s="166"/>
      <c r="AC1459" s="166"/>
      <c r="AD1459" s="166"/>
      <c r="AE1459" s="166"/>
      <c r="AF1459" s="166"/>
      <c r="AG1459" s="166"/>
      <c r="AH1459" s="166"/>
      <c r="AI1459" s="166"/>
    </row>
    <row r="1460" spans="1:35" ht="15.750000" customHeight="1">
      <c r="B1460" s="153"/>
      <c r="I1460" s="65"/>
      <c r="J1460" s="65"/>
      <c r="K1460" s="65"/>
      <c r="L1460" s="65"/>
      <c r="M1460" s="65"/>
      <c r="P1460" s="164"/>
      <c r="Q1460" s="165"/>
      <c r="R1460" s="65"/>
      <c r="S1460" s="65"/>
      <c r="T1460" s="65"/>
      <c r="U1460" s="65"/>
      <c r="V1460" s="65"/>
      <c r="W1460" s="166"/>
      <c r="X1460" s="166"/>
      <c r="Y1460" s="166"/>
      <c r="Z1460" s="166"/>
      <c r="AA1460" s="166"/>
      <c r="AB1460" s="166"/>
      <c r="AC1460" s="166"/>
      <c r="AD1460" s="166"/>
      <c r="AE1460" s="166"/>
      <c r="AF1460" s="166"/>
      <c r="AG1460" s="166"/>
      <c r="AH1460" s="166"/>
      <c r="AI1460" s="166"/>
    </row>
    <row r="1461" spans="1:35" ht="15.750000" customHeight="1">
      <c r="B1461" s="153"/>
      <c r="I1461" s="65"/>
      <c r="J1461" s="65"/>
      <c r="K1461" s="65"/>
      <c r="L1461" s="65"/>
      <c r="M1461" s="65"/>
      <c r="P1461" s="167"/>
      <c r="Q1461" s="168"/>
      <c r="R1461" s="175"/>
      <c r="S1461" s="65"/>
      <c r="T1461" s="65"/>
      <c r="U1461" s="65"/>
      <c r="V1461" s="65"/>
      <c r="W1461" s="166"/>
      <c r="X1461" s="166"/>
      <c r="Y1461" s="166"/>
      <c r="Z1461" s="166"/>
      <c r="AA1461" s="166"/>
      <c r="AB1461" s="166"/>
      <c r="AC1461" s="166"/>
      <c r="AD1461" s="166"/>
      <c r="AE1461" s="166"/>
      <c r="AF1461" s="166"/>
      <c r="AG1461" s="166"/>
      <c r="AH1461" s="166"/>
      <c r="AI1461" s="166"/>
    </row>
    <row r="1462" spans="1:35" ht="15.750000" customHeight="1">
      <c r="B1462" s="153"/>
      <c r="I1462" s="65"/>
      <c r="J1462" s="65"/>
      <c r="K1462" s="65"/>
      <c r="L1462" s="65"/>
      <c r="M1462" s="65"/>
      <c r="P1462" s="164"/>
      <c r="Q1462" s="165"/>
      <c r="R1462" s="65"/>
      <c r="S1462" s="65"/>
      <c r="T1462" s="65"/>
      <c r="U1462" s="65"/>
      <c r="V1462" s="65"/>
      <c r="W1462" s="166"/>
      <c r="X1462" s="166"/>
      <c r="Y1462" s="166"/>
      <c r="Z1462" s="166"/>
      <c r="AA1462" s="166"/>
      <c r="AB1462" s="166"/>
      <c r="AC1462" s="166"/>
      <c r="AD1462" s="166"/>
      <c r="AE1462" s="166"/>
      <c r="AF1462" s="166"/>
      <c r="AG1462" s="166"/>
      <c r="AH1462" s="166"/>
      <c r="AI1462" s="166"/>
    </row>
    <row r="1463" spans="1:35" ht="15.750000" customHeight="1">
      <c r="A1463" s="156"/>
      <c r="B1463" s="88"/>
      <c r="C1463" s="279"/>
      <c r="D1463" s="279"/>
      <c r="E1463" s="158"/>
      <c r="F1463" s="158"/>
      <c r="G1463" s="159"/>
      <c r="H1463" s="186"/>
      <c r="I1463" s="162"/>
      <c r="J1463" s="65"/>
      <c r="K1463" s="162"/>
      <c r="L1463" s="65"/>
      <c r="M1463" s="162"/>
      <c r="N1463" s="162"/>
      <c r="O1463" s="163"/>
      <c r="P1463" s="167"/>
      <c r="Q1463" s="185"/>
      <c r="R1463" s="176"/>
      <c r="S1463" s="65"/>
      <c r="T1463" s="65"/>
      <c r="U1463" s="65"/>
      <c r="V1463" s="165"/>
      <c r="W1463" s="165"/>
      <c r="X1463" s="165"/>
      <c r="Y1463" s="165"/>
      <c r="Z1463" s="166"/>
      <c r="AA1463" s="166"/>
      <c r="AB1463" s="166"/>
      <c r="AC1463" s="166"/>
      <c r="AD1463" s="166"/>
      <c r="AE1463" s="166"/>
      <c r="AF1463" s="166"/>
      <c r="AG1463" s="166"/>
      <c r="AH1463" s="166"/>
      <c r="AI1463" s="166"/>
    </row>
    <row r="1464" spans="1:35" ht="15.750000" customHeight="1">
      <c r="B1464" s="189"/>
      <c r="I1464" s="65"/>
      <c r="J1464" s="65"/>
      <c r="K1464" s="65"/>
      <c r="L1464" s="65"/>
      <c r="M1464" s="65"/>
      <c r="P1464" s="164"/>
      <c r="Q1464" s="185"/>
      <c r="R1464" s="65"/>
      <c r="S1464" s="65"/>
      <c r="T1464" s="65"/>
      <c r="U1464" s="65"/>
      <c r="V1464" s="165"/>
      <c r="W1464" s="165"/>
      <c r="X1464" s="165"/>
      <c r="Y1464" s="165"/>
      <c r="Z1464" s="166"/>
      <c r="AA1464" s="166"/>
      <c r="AB1464" s="166"/>
      <c r="AC1464" s="166"/>
      <c r="AD1464" s="166"/>
      <c r="AE1464" s="166"/>
      <c r="AF1464" s="166"/>
      <c r="AG1464" s="166"/>
      <c r="AH1464" s="166"/>
      <c r="AI1464" s="166"/>
    </row>
    <row r="1465" spans="1:35" ht="15.750000" customHeight="1">
      <c r="B1465" s="189"/>
      <c r="I1465" s="65"/>
      <c r="J1465" s="65"/>
      <c r="K1465" s="65"/>
      <c r="L1465" s="65"/>
      <c r="M1465" s="65"/>
      <c r="P1465" s="167"/>
      <c r="Q1465" s="185"/>
      <c r="R1465" s="175"/>
      <c r="S1465" s="65"/>
      <c r="T1465" s="65"/>
      <c r="U1465" s="65"/>
      <c r="V1465" s="165"/>
      <c r="W1465" s="165"/>
      <c r="X1465" s="165"/>
      <c r="Y1465" s="165"/>
      <c r="Z1465" s="166"/>
      <c r="AA1465" s="166"/>
      <c r="AB1465" s="166"/>
      <c r="AC1465" s="166"/>
      <c r="AD1465" s="166"/>
      <c r="AE1465" s="166"/>
      <c r="AF1465" s="166"/>
      <c r="AG1465" s="166"/>
      <c r="AH1465" s="166"/>
      <c r="AI1465" s="166"/>
    </row>
    <row r="1466" spans="1:35" ht="15.750000" customHeight="1">
      <c r="B1466" s="189"/>
      <c r="I1466" s="65"/>
      <c r="J1466" s="65"/>
      <c r="K1466" s="65"/>
      <c r="L1466" s="65"/>
      <c r="M1466" s="65"/>
      <c r="P1466" s="164"/>
      <c r="Q1466" s="185"/>
      <c r="R1466" s="65"/>
      <c r="S1466" s="65"/>
      <c r="T1466" s="65"/>
      <c r="U1466" s="65"/>
      <c r="V1466" s="165"/>
      <c r="W1466" s="165"/>
      <c r="X1466" s="165"/>
      <c r="Y1466" s="165"/>
      <c r="Z1466" s="166"/>
      <c r="AA1466" s="166"/>
      <c r="AB1466" s="166"/>
      <c r="AC1466" s="166"/>
      <c r="AD1466" s="166"/>
      <c r="AE1466" s="166"/>
      <c r="AF1466" s="166"/>
      <c r="AG1466" s="166"/>
      <c r="AH1466" s="166"/>
      <c r="AI1466" s="166"/>
    </row>
    <row r="1467" spans="1:35" ht="15.750000" customHeight="1">
      <c r="B1467" s="189"/>
      <c r="I1467" s="65"/>
      <c r="J1467" s="65"/>
      <c r="K1467" s="65"/>
      <c r="L1467" s="65"/>
      <c r="M1467" s="65"/>
      <c r="P1467" s="167"/>
      <c r="Q1467" s="185"/>
      <c r="R1467" s="175"/>
      <c r="S1467" s="65"/>
      <c r="T1467" s="65"/>
      <c r="U1467" s="65"/>
      <c r="V1467" s="165"/>
      <c r="W1467" s="165"/>
      <c r="X1467" s="165"/>
      <c r="Y1467" s="165"/>
      <c r="Z1467" s="166"/>
      <c r="AA1467" s="166"/>
      <c r="AB1467" s="166"/>
      <c r="AC1467" s="166"/>
      <c r="AD1467" s="166"/>
      <c r="AE1467" s="166"/>
      <c r="AF1467" s="166"/>
      <c r="AG1467" s="166"/>
      <c r="AH1467" s="166"/>
      <c r="AI1467" s="166"/>
    </row>
    <row r="1468" spans="1:35" ht="15.750000" customHeight="1">
      <c r="A1468" s="156"/>
      <c r="B1468" s="88"/>
      <c r="C1468" s="278"/>
      <c r="D1468" s="278"/>
      <c r="E1468" s="158"/>
      <c r="F1468" s="158"/>
      <c r="G1468" s="159"/>
      <c r="H1468" s="186"/>
      <c r="I1468" s="162"/>
      <c r="J1468" s="65"/>
      <c r="K1468" s="162"/>
      <c r="L1468" s="65"/>
      <c r="M1468" s="162"/>
      <c r="N1468" s="162"/>
      <c r="O1468" s="163"/>
      <c r="P1468" s="164"/>
      <c r="Q1468" s="185"/>
      <c r="R1468" s="162"/>
      <c r="S1468" s="65"/>
      <c r="T1468" s="65"/>
      <c r="U1468" s="65"/>
      <c r="V1468" s="165"/>
      <c r="W1468" s="165"/>
      <c r="X1468" s="165"/>
      <c r="Y1468" s="165"/>
      <c r="Z1468" s="166"/>
      <c r="AA1468" s="166"/>
      <c r="AB1468" s="166"/>
      <c r="AC1468" s="166"/>
      <c r="AD1468" s="166"/>
      <c r="AE1468" s="166"/>
      <c r="AF1468" s="166"/>
      <c r="AG1468" s="166"/>
      <c r="AH1468" s="166"/>
      <c r="AI1468" s="166"/>
    </row>
    <row r="1469" spans="1:35" ht="15.750000" customHeight="1">
      <c r="B1469" s="170"/>
      <c r="I1469" s="65"/>
      <c r="J1469" s="65"/>
      <c r="K1469" s="65"/>
      <c r="L1469" s="65"/>
      <c r="M1469" s="65"/>
      <c r="P1469" s="167"/>
      <c r="Q1469" s="185"/>
      <c r="R1469" s="175"/>
      <c r="S1469" s="65"/>
      <c r="T1469" s="65"/>
      <c r="U1469" s="65"/>
      <c r="V1469" s="165"/>
      <c r="W1469" s="165"/>
      <c r="X1469" s="165"/>
      <c r="Y1469" s="165"/>
      <c r="Z1469" s="166"/>
      <c r="AA1469" s="166"/>
      <c r="AB1469" s="166"/>
      <c r="AC1469" s="166"/>
      <c r="AD1469" s="166"/>
      <c r="AE1469" s="166"/>
      <c r="AF1469" s="166"/>
      <c r="AG1469" s="166"/>
      <c r="AH1469" s="166"/>
      <c r="AI1469" s="166"/>
    </row>
    <row r="1470" spans="1:35" ht="15.750000" customHeight="1">
      <c r="B1470" s="170"/>
      <c r="I1470" s="65"/>
      <c r="J1470" s="65"/>
      <c r="K1470" s="65"/>
      <c r="L1470" s="65"/>
      <c r="M1470" s="65"/>
      <c r="P1470" s="164"/>
      <c r="Q1470" s="185"/>
      <c r="R1470" s="65"/>
      <c r="S1470" s="65"/>
      <c r="T1470" s="65"/>
      <c r="U1470" s="65"/>
      <c r="V1470" s="165"/>
      <c r="W1470" s="165"/>
      <c r="X1470" s="165"/>
      <c r="Y1470" s="165"/>
      <c r="Z1470" s="166"/>
      <c r="AA1470" s="166"/>
      <c r="AB1470" s="166"/>
      <c r="AC1470" s="166"/>
      <c r="AD1470" s="166"/>
      <c r="AE1470" s="166"/>
      <c r="AF1470" s="166"/>
      <c r="AG1470" s="166"/>
      <c r="AH1470" s="166"/>
      <c r="AI1470" s="166"/>
    </row>
    <row r="1471" spans="1:35" ht="15.750000" customHeight="1">
      <c r="B1471" s="189"/>
      <c r="I1471" s="65"/>
      <c r="J1471" s="65"/>
      <c r="K1471" s="65"/>
      <c r="L1471" s="65"/>
      <c r="M1471" s="65"/>
      <c r="P1471" s="167"/>
      <c r="Q1471" s="185"/>
      <c r="R1471" s="175"/>
      <c r="S1471" s="65"/>
      <c r="T1471" s="65"/>
      <c r="U1471" s="65"/>
      <c r="V1471" s="165"/>
      <c r="W1471" s="165"/>
      <c r="X1471" s="165"/>
      <c r="Y1471" s="165"/>
      <c r="Z1471" s="166"/>
      <c r="AA1471" s="166"/>
      <c r="AB1471" s="166"/>
      <c r="AC1471" s="166"/>
      <c r="AD1471" s="166"/>
      <c r="AE1471" s="166"/>
      <c r="AF1471" s="166"/>
      <c r="AG1471" s="166"/>
      <c r="AH1471" s="166"/>
      <c r="AI1471" s="166"/>
    </row>
    <row r="1472" spans="1:35" ht="15.750000" customHeight="1">
      <c r="B1472" s="189"/>
      <c r="I1472" s="65"/>
      <c r="J1472" s="65"/>
      <c r="K1472" s="65"/>
      <c r="L1472" s="65"/>
      <c r="M1472" s="65"/>
      <c r="P1472" s="164"/>
      <c r="Q1472" s="185"/>
      <c r="R1472" s="65"/>
      <c r="S1472" s="65"/>
      <c r="T1472" s="65"/>
      <c r="U1472" s="65"/>
      <c r="V1472" s="165"/>
      <c r="W1472" s="165"/>
      <c r="X1472" s="165"/>
      <c r="Y1472" s="165"/>
      <c r="Z1472" s="166"/>
      <c r="AA1472" s="166"/>
      <c r="AB1472" s="166"/>
      <c r="AC1472" s="166"/>
      <c r="AD1472" s="166"/>
      <c r="AE1472" s="166"/>
      <c r="AF1472" s="166"/>
      <c r="AG1472" s="166"/>
      <c r="AH1472" s="166"/>
      <c r="AI1472" s="166"/>
    </row>
    <row r="1473" spans="1:35" ht="15.750000" customHeight="1">
      <c r="A1473" s="156"/>
      <c r="B1473" s="88"/>
      <c r="C1473" s="177"/>
      <c r="D1473" s="177"/>
      <c r="E1473" s="158"/>
      <c r="F1473" s="158"/>
      <c r="G1473" s="159"/>
      <c r="H1473" s="160"/>
      <c r="I1473" s="162"/>
      <c r="J1473" s="65"/>
      <c r="K1473" s="162"/>
      <c r="L1473" s="65"/>
      <c r="M1473" s="162"/>
      <c r="N1473" s="162"/>
      <c r="O1473" s="163"/>
      <c r="P1473" s="167"/>
      <c r="Q1473" s="168"/>
      <c r="R1473" s="176"/>
      <c r="S1473" s="65"/>
      <c r="T1473" s="65"/>
      <c r="U1473" s="65"/>
      <c r="V1473" s="65"/>
      <c r="W1473" s="166"/>
      <c r="X1473" s="166"/>
      <c r="Y1473" s="166"/>
      <c r="Z1473" s="166"/>
      <c r="AA1473" s="166"/>
      <c r="AB1473" s="166"/>
      <c r="AC1473" s="166"/>
      <c r="AD1473" s="166"/>
      <c r="AE1473" s="166"/>
      <c r="AF1473" s="166"/>
      <c r="AG1473" s="166"/>
      <c r="AH1473" s="166"/>
      <c r="AI1473" s="166"/>
    </row>
    <row r="1474" spans="1:35" ht="15.750000" customHeight="1">
      <c r="B1474" s="88"/>
      <c r="I1474" s="162"/>
      <c r="J1474" s="65"/>
      <c r="K1474" s="162"/>
      <c r="L1474" s="65"/>
      <c r="M1474" s="162"/>
      <c r="P1474" s="164"/>
      <c r="Q1474" s="165"/>
      <c r="R1474" s="65"/>
      <c r="S1474" s="65"/>
      <c r="T1474" s="65"/>
      <c r="U1474" s="65"/>
      <c r="V1474" s="65"/>
      <c r="W1474" s="166"/>
      <c r="X1474" s="166"/>
      <c r="Y1474" s="166"/>
      <c r="Z1474" s="166"/>
      <c r="AA1474" s="166"/>
      <c r="AB1474" s="166"/>
      <c r="AC1474" s="166"/>
      <c r="AD1474" s="166"/>
      <c r="AE1474" s="166"/>
      <c r="AF1474" s="166"/>
      <c r="AG1474" s="166"/>
      <c r="AH1474" s="166"/>
      <c r="AI1474" s="166"/>
    </row>
    <row r="1475" spans="1:35" ht="15.750000" customHeight="1">
      <c r="B1475" s="88"/>
      <c r="I1475" s="162"/>
      <c r="J1475" s="65"/>
      <c r="K1475" s="162"/>
      <c r="L1475" s="65"/>
      <c r="M1475" s="162"/>
      <c r="P1475" s="167"/>
      <c r="Q1475" s="168"/>
      <c r="R1475" s="175"/>
      <c r="S1475" s="65"/>
      <c r="T1475" s="65"/>
      <c r="U1475" s="65"/>
      <c r="V1475" s="65"/>
      <c r="W1475" s="166"/>
      <c r="X1475" s="166"/>
      <c r="Y1475" s="166"/>
      <c r="Z1475" s="166"/>
      <c r="AA1475" s="166"/>
      <c r="AB1475" s="166"/>
      <c r="AC1475" s="166"/>
      <c r="AD1475" s="166"/>
      <c r="AE1475" s="166"/>
      <c r="AF1475" s="166"/>
      <c r="AG1475" s="166"/>
      <c r="AH1475" s="166"/>
      <c r="AI1475" s="166"/>
    </row>
    <row r="1476" spans="1:35" ht="15.750000" customHeight="1">
      <c r="B1476" s="153"/>
      <c r="I1476" s="65"/>
      <c r="J1476" s="65"/>
      <c r="K1476" s="65"/>
      <c r="L1476" s="65"/>
      <c r="M1476" s="65"/>
      <c r="P1476" s="164"/>
      <c r="Q1476" s="165"/>
      <c r="R1476" s="65"/>
      <c r="S1476" s="65"/>
      <c r="T1476" s="65"/>
      <c r="U1476" s="65"/>
      <c r="V1476" s="65"/>
      <c r="W1476" s="166"/>
      <c r="X1476" s="166"/>
      <c r="Y1476" s="166"/>
      <c r="Z1476" s="166"/>
      <c r="AA1476" s="166"/>
      <c r="AB1476" s="166"/>
      <c r="AC1476" s="166"/>
      <c r="AD1476" s="166"/>
      <c r="AE1476" s="166"/>
      <c r="AF1476" s="166"/>
      <c r="AG1476" s="166"/>
      <c r="AH1476" s="166"/>
      <c r="AI1476" s="166"/>
    </row>
    <row r="1477" spans="1:35" ht="15.750000" customHeight="1">
      <c r="B1477" s="153"/>
      <c r="I1477" s="65"/>
      <c r="J1477" s="65"/>
      <c r="K1477" s="65"/>
      <c r="L1477" s="65"/>
      <c r="M1477" s="65"/>
      <c r="P1477" s="167"/>
      <c r="Q1477" s="168"/>
      <c r="R1477" s="175"/>
      <c r="S1477" s="65"/>
      <c r="T1477" s="65"/>
      <c r="U1477" s="65"/>
      <c r="V1477" s="65"/>
      <c r="W1477" s="166"/>
      <c r="X1477" s="166"/>
      <c r="Y1477" s="166"/>
      <c r="Z1477" s="166"/>
      <c r="AA1477" s="166"/>
      <c r="AB1477" s="166"/>
      <c r="AC1477" s="166"/>
      <c r="AD1477" s="166"/>
      <c r="AE1477" s="166"/>
      <c r="AF1477" s="166"/>
      <c r="AG1477" s="166"/>
      <c r="AH1477" s="166"/>
      <c r="AI1477" s="166"/>
    </row>
    <row r="1478" spans="1:35" ht="15.750000" customHeight="1">
      <c r="A1478" s="156"/>
      <c r="B1478" s="88"/>
      <c r="C1478" s="281"/>
      <c r="D1478" s="281"/>
      <c r="E1478" s="158"/>
      <c r="F1478" s="158"/>
      <c r="G1478" s="159"/>
      <c r="H1478" s="160"/>
      <c r="I1478" s="162"/>
      <c r="J1478" s="65"/>
      <c r="K1478" s="162"/>
      <c r="L1478" s="65"/>
      <c r="M1478" s="162"/>
      <c r="N1478" s="162"/>
      <c r="O1478" s="163"/>
      <c r="P1478" s="164"/>
      <c r="Q1478" s="165"/>
      <c r="R1478" s="188"/>
      <c r="S1478" s="65"/>
      <c r="T1478" s="65"/>
      <c r="U1478" s="65"/>
      <c r="V1478" s="65"/>
      <c r="W1478" s="166"/>
      <c r="X1478" s="166"/>
      <c r="Y1478" s="166"/>
      <c r="Z1478" s="166"/>
      <c r="AA1478" s="166"/>
      <c r="AB1478" s="166"/>
      <c r="AC1478" s="166"/>
      <c r="AD1478" s="166"/>
      <c r="AE1478" s="166"/>
      <c r="AF1478" s="166"/>
      <c r="AG1478" s="166"/>
      <c r="AH1478" s="166"/>
      <c r="AI1478" s="166"/>
    </row>
    <row r="1479" spans="1:35" ht="15.750000" customHeight="1">
      <c r="B1479" s="88"/>
      <c r="I1479" s="162"/>
      <c r="J1479" s="65"/>
      <c r="K1479" s="162"/>
      <c r="L1479" s="65"/>
      <c r="M1479" s="162"/>
      <c r="P1479" s="167"/>
      <c r="Q1479" s="168"/>
      <c r="R1479" s="175"/>
      <c r="S1479" s="65"/>
      <c r="T1479" s="65"/>
      <c r="U1479" s="65"/>
      <c r="V1479" s="65"/>
      <c r="W1479" s="166"/>
      <c r="X1479" s="166"/>
      <c r="Y1479" s="166"/>
      <c r="Z1479" s="166"/>
      <c r="AA1479" s="166"/>
      <c r="AB1479" s="166"/>
      <c r="AC1479" s="166"/>
      <c r="AD1479" s="166"/>
      <c r="AE1479" s="166"/>
      <c r="AF1479" s="166"/>
      <c r="AG1479" s="166"/>
      <c r="AH1479" s="166"/>
      <c r="AI1479" s="166"/>
    </row>
    <row r="1480" spans="1:35" ht="15.750000" customHeight="1">
      <c r="B1480" s="88"/>
      <c r="I1480" s="162"/>
      <c r="J1480" s="65"/>
      <c r="K1480" s="162"/>
      <c r="L1480" s="65"/>
      <c r="M1480" s="162"/>
      <c r="P1480" s="164"/>
      <c r="Q1480" s="165"/>
      <c r="R1480" s="65"/>
      <c r="S1480" s="65"/>
      <c r="T1480" s="65"/>
      <c r="U1480" s="65"/>
      <c r="V1480" s="65"/>
      <c r="W1480" s="166"/>
      <c r="X1480" s="166"/>
      <c r="Y1480" s="166"/>
      <c r="Z1480" s="166"/>
      <c r="AA1480" s="166"/>
      <c r="AB1480" s="166"/>
      <c r="AC1480" s="166"/>
      <c r="AD1480" s="166"/>
      <c r="AE1480" s="166"/>
      <c r="AF1480" s="166"/>
      <c r="AG1480" s="166"/>
      <c r="AH1480" s="166"/>
      <c r="AI1480" s="166"/>
    </row>
    <row r="1481" spans="1:35" ht="15.750000" customHeight="1">
      <c r="B1481" s="88"/>
      <c r="I1481" s="162"/>
      <c r="J1481" s="65"/>
      <c r="K1481" s="162"/>
      <c r="L1481" s="65"/>
      <c r="M1481" s="162"/>
      <c r="P1481" s="167"/>
      <c r="Q1481" s="168"/>
      <c r="R1481" s="175"/>
      <c r="S1481" s="65"/>
      <c r="T1481" s="65"/>
      <c r="U1481" s="65"/>
      <c r="V1481" s="65"/>
      <c r="W1481" s="166"/>
      <c r="X1481" s="166"/>
      <c r="Y1481" s="166"/>
      <c r="Z1481" s="166"/>
      <c r="AA1481" s="166"/>
      <c r="AB1481" s="166"/>
      <c r="AC1481" s="166"/>
      <c r="AD1481" s="166"/>
      <c r="AE1481" s="166"/>
      <c r="AF1481" s="166"/>
      <c r="AG1481" s="166"/>
      <c r="AH1481" s="166"/>
      <c r="AI1481" s="166"/>
    </row>
    <row r="1482" spans="1:35" ht="15.750000" customHeight="1">
      <c r="B1482" s="88"/>
      <c r="I1482" s="162"/>
      <c r="J1482" s="65"/>
      <c r="K1482" s="162"/>
      <c r="L1482" s="65"/>
      <c r="M1482" s="162"/>
      <c r="P1482" s="164"/>
      <c r="Q1482" s="165"/>
      <c r="R1482" s="65"/>
      <c r="S1482" s="65"/>
      <c r="T1482" s="65"/>
      <c r="U1482" s="65"/>
      <c r="V1482" s="65"/>
      <c r="W1482" s="166"/>
      <c r="X1482" s="166"/>
      <c r="Y1482" s="166"/>
      <c r="Z1482" s="166"/>
      <c r="AA1482" s="166"/>
      <c r="AB1482" s="166"/>
      <c r="AC1482" s="166"/>
      <c r="AD1482" s="166"/>
      <c r="AE1482" s="166"/>
      <c r="AF1482" s="166"/>
      <c r="AG1482" s="166"/>
      <c r="AH1482" s="166"/>
      <c r="AI1482" s="166"/>
    </row>
    <row r="1483" spans="1:35" ht="15.750000" customHeight="1">
      <c r="A1483" s="156"/>
      <c r="B1483" s="88"/>
      <c r="C1483" s="276"/>
      <c r="D1483" s="276"/>
      <c r="E1483" s="158"/>
      <c r="F1483" s="158"/>
      <c r="G1483" s="159"/>
      <c r="H1483" s="186"/>
      <c r="I1483" s="162"/>
      <c r="J1483" s="65"/>
      <c r="K1483" s="162"/>
      <c r="L1483" s="65"/>
      <c r="M1483" s="162"/>
      <c r="N1483" s="162"/>
      <c r="O1483" s="163"/>
      <c r="P1483" s="167"/>
      <c r="Q1483" s="185"/>
      <c r="R1483" s="181"/>
      <c r="S1483" s="65"/>
      <c r="T1483" s="65"/>
      <c r="U1483" s="65"/>
      <c r="V1483" s="165"/>
      <c r="W1483" s="165"/>
      <c r="X1483" s="165"/>
      <c r="Y1483" s="165"/>
      <c r="Z1483" s="166"/>
      <c r="AA1483" s="166"/>
      <c r="AB1483" s="166"/>
      <c r="AC1483" s="166"/>
      <c r="AD1483" s="166"/>
      <c r="AE1483" s="166"/>
      <c r="AF1483" s="166"/>
      <c r="AG1483" s="166"/>
      <c r="AH1483" s="166"/>
      <c r="AI1483" s="166"/>
    </row>
    <row r="1484" spans="1:35" ht="15.750000" customHeight="1">
      <c r="B1484" s="88"/>
      <c r="I1484" s="162"/>
      <c r="J1484" s="65"/>
      <c r="K1484" s="162"/>
      <c r="L1484" s="65"/>
      <c r="M1484" s="162"/>
      <c r="P1484" s="164"/>
      <c r="Q1484" s="185"/>
      <c r="R1484" s="65"/>
      <c r="S1484" s="65"/>
      <c r="T1484" s="65"/>
      <c r="U1484" s="65"/>
      <c r="V1484" s="165"/>
      <c r="W1484" s="165"/>
      <c r="X1484" s="165"/>
      <c r="Y1484" s="165"/>
      <c r="Z1484" s="166"/>
      <c r="AA1484" s="166"/>
      <c r="AB1484" s="166"/>
      <c r="AC1484" s="166"/>
      <c r="AD1484" s="166"/>
      <c r="AE1484" s="166"/>
      <c r="AF1484" s="166"/>
      <c r="AG1484" s="166"/>
      <c r="AH1484" s="166"/>
      <c r="AI1484" s="166"/>
    </row>
    <row r="1485" spans="1:35" ht="15.750000" customHeight="1">
      <c r="B1485" s="88"/>
      <c r="I1485" s="162"/>
      <c r="J1485" s="65"/>
      <c r="K1485" s="162"/>
      <c r="L1485" s="65"/>
      <c r="M1485" s="162"/>
      <c r="P1485" s="167"/>
      <c r="Q1485" s="185"/>
      <c r="R1485" s="175"/>
      <c r="S1485" s="65"/>
      <c r="T1485" s="65"/>
      <c r="U1485" s="65"/>
      <c r="V1485" s="165"/>
      <c r="W1485" s="165"/>
      <c r="X1485" s="165"/>
      <c r="Y1485" s="165"/>
      <c r="Z1485" s="166"/>
      <c r="AA1485" s="166"/>
      <c r="AB1485" s="166"/>
      <c r="AC1485" s="166"/>
      <c r="AD1485" s="166"/>
      <c r="AE1485" s="166"/>
      <c r="AF1485" s="166"/>
      <c r="AG1485" s="166"/>
      <c r="AH1485" s="166"/>
      <c r="AI1485" s="166"/>
    </row>
    <row r="1486" spans="1:35" ht="15.750000" customHeight="1">
      <c r="B1486" s="88"/>
      <c r="I1486" s="162"/>
      <c r="J1486" s="65"/>
      <c r="K1486" s="162"/>
      <c r="L1486" s="65"/>
      <c r="M1486" s="162"/>
      <c r="P1486" s="164"/>
      <c r="Q1486" s="185"/>
      <c r="R1486" s="65"/>
      <c r="S1486" s="65"/>
      <c r="T1486" s="65"/>
      <c r="U1486" s="65"/>
      <c r="V1486" s="165"/>
      <c r="W1486" s="165"/>
      <c r="X1486" s="165"/>
      <c r="Y1486" s="165"/>
      <c r="Z1486" s="166"/>
      <c r="AA1486" s="166"/>
      <c r="AB1486" s="166"/>
      <c r="AC1486" s="166"/>
      <c r="AD1486" s="166"/>
      <c r="AE1486" s="166"/>
      <c r="AF1486" s="166"/>
      <c r="AG1486" s="166"/>
      <c r="AH1486" s="166"/>
      <c r="AI1486" s="166"/>
    </row>
    <row r="1487" spans="1:35" ht="15.750000" customHeight="1">
      <c r="B1487" s="88"/>
      <c r="I1487" s="162"/>
      <c r="J1487" s="65"/>
      <c r="K1487" s="162"/>
      <c r="L1487" s="65"/>
      <c r="M1487" s="162"/>
      <c r="P1487" s="167"/>
      <c r="Q1487" s="185"/>
      <c r="R1487" s="175"/>
      <c r="S1487" s="65"/>
      <c r="T1487" s="65"/>
      <c r="U1487" s="65"/>
      <c r="V1487" s="165"/>
      <c r="W1487" s="165"/>
      <c r="X1487" s="165"/>
      <c r="Y1487" s="165"/>
      <c r="Z1487" s="166"/>
      <c r="AA1487" s="166"/>
      <c r="AB1487" s="166"/>
      <c r="AC1487" s="166"/>
      <c r="AD1487" s="166"/>
      <c r="AE1487" s="166"/>
      <c r="AF1487" s="166"/>
      <c r="AG1487" s="166"/>
      <c r="AH1487" s="166"/>
      <c r="AI1487" s="166"/>
    </row>
    <row r="1488" spans="1:35" ht="15.750000" customHeight="1">
      <c r="A1488" s="156"/>
      <c r="B1488" s="88"/>
      <c r="C1488" s="281"/>
      <c r="D1488" s="281"/>
      <c r="E1488" s="158"/>
      <c r="F1488" s="158"/>
      <c r="G1488" s="159"/>
      <c r="H1488" s="186"/>
      <c r="I1488" s="162"/>
      <c r="J1488" s="65"/>
      <c r="K1488" s="162"/>
      <c r="L1488" s="65"/>
      <c r="M1488" s="162"/>
      <c r="N1488" s="162"/>
      <c r="O1488" s="163"/>
      <c r="P1488" s="164"/>
      <c r="Q1488" s="185"/>
      <c r="R1488" s="188"/>
      <c r="S1488" s="65"/>
      <c r="T1488" s="65"/>
      <c r="U1488" s="65"/>
      <c r="V1488" s="165"/>
      <c r="W1488" s="165"/>
      <c r="X1488" s="165"/>
      <c r="Y1488" s="165"/>
      <c r="Z1488" s="166"/>
      <c r="AA1488" s="166"/>
      <c r="AB1488" s="166"/>
      <c r="AC1488" s="166"/>
      <c r="AD1488" s="166"/>
      <c r="AE1488" s="166"/>
      <c r="AF1488" s="166"/>
      <c r="AG1488" s="166"/>
      <c r="AH1488" s="166"/>
      <c r="AI1488" s="166"/>
    </row>
    <row r="1489" spans="1:35" ht="15.750000" customHeight="1">
      <c r="B1489" s="88"/>
      <c r="I1489" s="162"/>
      <c r="J1489" s="65"/>
      <c r="K1489" s="162"/>
      <c r="L1489" s="65"/>
      <c r="M1489" s="162"/>
      <c r="P1489" s="167"/>
      <c r="Q1489" s="185"/>
      <c r="R1489" s="175"/>
      <c r="S1489" s="65"/>
      <c r="T1489" s="65"/>
      <c r="U1489" s="65"/>
      <c r="V1489" s="165"/>
      <c r="W1489" s="165"/>
      <c r="X1489" s="165"/>
      <c r="Y1489" s="165"/>
      <c r="Z1489" s="166"/>
      <c r="AA1489" s="166"/>
      <c r="AB1489" s="166"/>
      <c r="AC1489" s="166"/>
      <c r="AD1489" s="166"/>
      <c r="AE1489" s="166"/>
      <c r="AF1489" s="166"/>
      <c r="AG1489" s="166"/>
      <c r="AH1489" s="166"/>
      <c r="AI1489" s="166"/>
    </row>
    <row r="1490" spans="1:35" ht="15.750000" customHeight="1">
      <c r="B1490" s="88"/>
      <c r="I1490" s="162"/>
      <c r="J1490" s="65"/>
      <c r="K1490" s="162"/>
      <c r="L1490" s="65"/>
      <c r="M1490" s="162"/>
      <c r="P1490" s="164"/>
      <c r="Q1490" s="185"/>
      <c r="R1490" s="65"/>
      <c r="S1490" s="65"/>
      <c r="T1490" s="65"/>
      <c r="U1490" s="65"/>
      <c r="V1490" s="165"/>
      <c r="W1490" s="165"/>
      <c r="X1490" s="165"/>
      <c r="Y1490" s="165"/>
      <c r="Z1490" s="166"/>
      <c r="AA1490" s="166"/>
      <c r="AB1490" s="166"/>
      <c r="AC1490" s="166"/>
      <c r="AD1490" s="166"/>
      <c r="AE1490" s="166"/>
      <c r="AF1490" s="166"/>
      <c r="AG1490" s="166"/>
      <c r="AH1490" s="166"/>
      <c r="AI1490" s="166"/>
    </row>
    <row r="1491" spans="1:35" ht="15.750000" customHeight="1">
      <c r="B1491" s="88"/>
      <c r="I1491" s="162"/>
      <c r="J1491" s="65"/>
      <c r="K1491" s="162"/>
      <c r="L1491" s="65"/>
      <c r="M1491" s="162"/>
      <c r="P1491" s="167"/>
      <c r="Q1491" s="185"/>
      <c r="R1491" s="175"/>
      <c r="S1491" s="65"/>
      <c r="T1491" s="65"/>
      <c r="U1491" s="65"/>
      <c r="V1491" s="165"/>
      <c r="W1491" s="165"/>
      <c r="X1491" s="165"/>
      <c r="Y1491" s="165"/>
      <c r="Z1491" s="166"/>
      <c r="AA1491" s="166"/>
      <c r="AB1491" s="166"/>
      <c r="AC1491" s="166"/>
      <c r="AD1491" s="166"/>
      <c r="AE1491" s="166"/>
      <c r="AF1491" s="166"/>
      <c r="AG1491" s="166"/>
      <c r="AH1491" s="166"/>
      <c r="AI1491" s="166"/>
    </row>
    <row r="1492" spans="1:35" ht="15.750000" customHeight="1">
      <c r="B1492" s="88"/>
      <c r="I1492" s="162"/>
      <c r="J1492" s="65"/>
      <c r="K1492" s="162"/>
      <c r="L1492" s="65"/>
      <c r="M1492" s="162"/>
      <c r="P1492" s="164"/>
      <c r="Q1492" s="185"/>
      <c r="R1492" s="65"/>
      <c r="S1492" s="65"/>
      <c r="T1492" s="65"/>
      <c r="U1492" s="65"/>
      <c r="V1492" s="165"/>
      <c r="W1492" s="165"/>
      <c r="X1492" s="165"/>
      <c r="Y1492" s="165"/>
      <c r="Z1492" s="166"/>
      <c r="AA1492" s="166"/>
      <c r="AB1492" s="166"/>
      <c r="AC1492" s="166"/>
      <c r="AD1492" s="166"/>
      <c r="AE1492" s="166"/>
      <c r="AF1492" s="166"/>
      <c r="AG1492" s="166"/>
      <c r="AH1492" s="166"/>
      <c r="AI1492" s="166"/>
    </row>
    <row r="1493" spans="1:35" ht="15.750000" customHeight="1">
      <c r="A1493" s="156"/>
      <c r="B1493" s="88"/>
      <c r="C1493" s="276"/>
      <c r="D1493" s="276"/>
      <c r="E1493" s="158"/>
      <c r="F1493" s="158"/>
      <c r="G1493" s="159"/>
      <c r="H1493" s="160"/>
      <c r="I1493" s="162"/>
      <c r="J1493" s="65"/>
      <c r="K1493" s="162"/>
      <c r="L1493" s="65"/>
      <c r="M1493" s="162"/>
      <c r="N1493" s="162"/>
      <c r="O1493" s="163"/>
      <c r="P1493" s="167"/>
      <c r="Q1493" s="168"/>
      <c r="R1493" s="181"/>
      <c r="S1493" s="65"/>
      <c r="T1493" s="65"/>
      <c r="U1493" s="65"/>
      <c r="V1493" s="65"/>
      <c r="W1493" s="166"/>
      <c r="X1493" s="166"/>
      <c r="Y1493" s="166"/>
      <c r="Z1493" s="166"/>
      <c r="AA1493" s="166"/>
      <c r="AB1493" s="166"/>
      <c r="AC1493" s="166"/>
      <c r="AD1493" s="166"/>
      <c r="AE1493" s="166"/>
      <c r="AF1493" s="166"/>
      <c r="AG1493" s="166"/>
      <c r="AH1493" s="166"/>
      <c r="AI1493" s="166"/>
    </row>
    <row r="1494" spans="1:35" ht="15.750000" customHeight="1">
      <c r="B1494" s="88"/>
      <c r="I1494" s="162"/>
      <c r="J1494" s="65"/>
      <c r="K1494" s="162"/>
      <c r="L1494" s="65"/>
      <c r="M1494" s="162"/>
      <c r="P1494" s="164"/>
      <c r="Q1494" s="165"/>
      <c r="R1494" s="65"/>
      <c r="S1494" s="65"/>
      <c r="T1494" s="65"/>
      <c r="U1494" s="65"/>
      <c r="V1494" s="65"/>
      <c r="W1494" s="166"/>
      <c r="X1494" s="166"/>
      <c r="Y1494" s="166"/>
      <c r="Z1494" s="166"/>
      <c r="AA1494" s="166"/>
      <c r="AB1494" s="166"/>
      <c r="AC1494" s="166"/>
      <c r="AD1494" s="166"/>
      <c r="AE1494" s="166"/>
      <c r="AF1494" s="166"/>
      <c r="AG1494" s="166"/>
      <c r="AH1494" s="166"/>
      <c r="AI1494" s="166"/>
    </row>
    <row r="1495" spans="1:35" ht="15.750000" customHeight="1">
      <c r="B1495" s="88"/>
      <c r="I1495" s="162"/>
      <c r="J1495" s="65"/>
      <c r="K1495" s="162"/>
      <c r="L1495" s="65"/>
      <c r="M1495" s="162"/>
      <c r="P1495" s="167"/>
      <c r="Q1495" s="168"/>
      <c r="R1495" s="175"/>
      <c r="S1495" s="65"/>
      <c r="T1495" s="65"/>
      <c r="U1495" s="65"/>
      <c r="V1495" s="65"/>
      <c r="W1495" s="166"/>
      <c r="X1495" s="166"/>
      <c r="Y1495" s="166"/>
      <c r="Z1495" s="166"/>
      <c r="AA1495" s="166"/>
      <c r="AB1495" s="166"/>
      <c r="AC1495" s="166"/>
      <c r="AD1495" s="166"/>
      <c r="AE1495" s="166"/>
      <c r="AF1495" s="166"/>
      <c r="AG1495" s="166"/>
      <c r="AH1495" s="166"/>
      <c r="AI1495" s="166"/>
    </row>
    <row r="1496" spans="1:35" ht="15.750000" customHeight="1">
      <c r="B1496" s="88"/>
      <c r="I1496" s="162"/>
      <c r="J1496" s="65"/>
      <c r="K1496" s="162"/>
      <c r="L1496" s="65"/>
      <c r="M1496" s="162"/>
      <c r="P1496" s="164"/>
      <c r="Q1496" s="165"/>
      <c r="R1496" s="65"/>
      <c r="S1496" s="65"/>
      <c r="T1496" s="65"/>
      <c r="U1496" s="65"/>
      <c r="V1496" s="65"/>
      <c r="W1496" s="166"/>
      <c r="X1496" s="166"/>
      <c r="Y1496" s="166"/>
      <c r="Z1496" s="166"/>
      <c r="AA1496" s="166"/>
      <c r="AB1496" s="166"/>
      <c r="AC1496" s="166"/>
      <c r="AD1496" s="166"/>
      <c r="AE1496" s="166"/>
      <c r="AF1496" s="166"/>
      <c r="AG1496" s="166"/>
      <c r="AH1496" s="166"/>
      <c r="AI1496" s="166"/>
    </row>
    <row r="1497" spans="1:35" ht="15.750000" customHeight="1">
      <c r="B1497" s="88"/>
      <c r="I1497" s="162"/>
      <c r="J1497" s="65"/>
      <c r="K1497" s="162"/>
      <c r="L1497" s="65"/>
      <c r="M1497" s="162"/>
      <c r="P1497" s="167"/>
      <c r="Q1497" s="168"/>
      <c r="R1497" s="175"/>
      <c r="S1497" s="65"/>
      <c r="T1497" s="65"/>
      <c r="U1497" s="65"/>
      <c r="V1497" s="65"/>
      <c r="W1497" s="166"/>
      <c r="X1497" s="166"/>
      <c r="Y1497" s="166"/>
      <c r="Z1497" s="166"/>
      <c r="AA1497" s="166"/>
      <c r="AB1497" s="166"/>
      <c r="AC1497" s="166"/>
      <c r="AD1497" s="166"/>
      <c r="AE1497" s="166"/>
      <c r="AF1497" s="166"/>
      <c r="AG1497" s="166"/>
      <c r="AH1497" s="166"/>
      <c r="AI1497" s="166"/>
    </row>
    <row r="1498" spans="1:35" ht="15.750000" customHeight="1">
      <c r="A1498" s="156"/>
      <c r="B1498" s="88"/>
      <c r="C1498" s="281"/>
      <c r="D1498" s="281"/>
      <c r="E1498" s="158"/>
      <c r="F1498" s="158"/>
      <c r="G1498" s="159"/>
      <c r="H1498" s="160"/>
      <c r="I1498" s="162"/>
      <c r="J1498" s="65"/>
      <c r="K1498" s="162"/>
      <c r="L1498" s="65"/>
      <c r="M1498" s="162"/>
      <c r="N1498" s="162"/>
      <c r="O1498" s="163"/>
      <c r="P1498" s="164"/>
      <c r="Q1498" s="165"/>
      <c r="R1498" s="188"/>
      <c r="S1498" s="65"/>
      <c r="T1498" s="65"/>
      <c r="U1498" s="65"/>
      <c r="V1498" s="65"/>
      <c r="W1498" s="166"/>
      <c r="X1498" s="166"/>
      <c r="Y1498" s="166"/>
      <c r="Z1498" s="166"/>
      <c r="AA1498" s="166"/>
      <c r="AB1498" s="166"/>
      <c r="AC1498" s="166"/>
      <c r="AD1498" s="166"/>
      <c r="AE1498" s="166"/>
      <c r="AF1498" s="166"/>
      <c r="AG1498" s="166"/>
      <c r="AH1498" s="166"/>
      <c r="AI1498" s="166"/>
    </row>
    <row r="1499" spans="1:35" ht="15.750000" customHeight="1">
      <c r="B1499" s="88"/>
      <c r="I1499" s="162"/>
      <c r="J1499" s="65"/>
      <c r="K1499" s="162"/>
      <c r="L1499" s="65"/>
      <c r="M1499" s="162"/>
      <c r="P1499" s="167"/>
      <c r="Q1499" s="168"/>
      <c r="R1499" s="175"/>
      <c r="S1499" s="65"/>
      <c r="T1499" s="65"/>
      <c r="U1499" s="65"/>
      <c r="V1499" s="65"/>
      <c r="W1499" s="166"/>
      <c r="X1499" s="166"/>
      <c r="Y1499" s="166"/>
      <c r="Z1499" s="166"/>
      <c r="AA1499" s="166"/>
      <c r="AB1499" s="166"/>
      <c r="AC1499" s="166"/>
      <c r="AD1499" s="166"/>
      <c r="AE1499" s="166"/>
      <c r="AF1499" s="166"/>
      <c r="AG1499" s="166"/>
      <c r="AH1499" s="166"/>
      <c r="AI1499" s="166"/>
    </row>
    <row r="1500" spans="1:35" ht="15.750000" customHeight="1">
      <c r="B1500" s="88"/>
      <c r="I1500" s="162"/>
      <c r="J1500" s="65"/>
      <c r="K1500" s="162"/>
      <c r="L1500" s="65"/>
      <c r="M1500" s="162"/>
      <c r="P1500" s="164"/>
      <c r="Q1500" s="165"/>
      <c r="R1500" s="65"/>
      <c r="S1500" s="65"/>
      <c r="T1500" s="65"/>
      <c r="U1500" s="65"/>
      <c r="V1500" s="65"/>
      <c r="W1500" s="166"/>
      <c r="X1500" s="166"/>
      <c r="Y1500" s="166"/>
      <c r="Z1500" s="166"/>
      <c r="AA1500" s="166"/>
      <c r="AB1500" s="166"/>
      <c r="AC1500" s="166"/>
      <c r="AD1500" s="166"/>
      <c r="AE1500" s="166"/>
      <c r="AF1500" s="166"/>
      <c r="AG1500" s="166"/>
      <c r="AH1500" s="166"/>
      <c r="AI1500" s="166"/>
    </row>
    <row r="1501" spans="1:35" ht="15.750000" customHeight="1">
      <c r="B1501" s="88"/>
      <c r="I1501" s="162"/>
      <c r="J1501" s="65"/>
      <c r="K1501" s="162"/>
      <c r="L1501" s="65"/>
      <c r="M1501" s="162"/>
      <c r="P1501" s="167"/>
      <c r="Q1501" s="168"/>
      <c r="R1501" s="175"/>
      <c r="S1501" s="65"/>
      <c r="T1501" s="65"/>
      <c r="U1501" s="65"/>
      <c r="V1501" s="65"/>
      <c r="W1501" s="166"/>
      <c r="X1501" s="166"/>
      <c r="Y1501" s="166"/>
      <c r="Z1501" s="166"/>
      <c r="AA1501" s="166"/>
      <c r="AB1501" s="166"/>
      <c r="AC1501" s="166"/>
      <c r="AD1501" s="166"/>
      <c r="AE1501" s="166"/>
      <c r="AF1501" s="166"/>
      <c r="AG1501" s="166"/>
      <c r="AH1501" s="166"/>
      <c r="AI1501" s="166"/>
    </row>
    <row r="1502" spans="1:35" ht="15.750000" customHeight="1">
      <c r="B1502" s="88"/>
      <c r="I1502" s="162"/>
      <c r="J1502" s="65"/>
      <c r="K1502" s="162"/>
      <c r="L1502" s="65"/>
      <c r="M1502" s="162"/>
      <c r="P1502" s="164"/>
      <c r="Q1502" s="165"/>
      <c r="R1502" s="65"/>
      <c r="S1502" s="65"/>
      <c r="T1502" s="65"/>
      <c r="U1502" s="65"/>
      <c r="V1502" s="65"/>
      <c r="W1502" s="166"/>
      <c r="X1502" s="166"/>
      <c r="Y1502" s="166"/>
      <c r="Z1502" s="166"/>
      <c r="AA1502" s="166"/>
      <c r="AB1502" s="166"/>
      <c r="AC1502" s="166"/>
      <c r="AD1502" s="166"/>
      <c r="AE1502" s="166"/>
      <c r="AF1502" s="166"/>
      <c r="AG1502" s="166"/>
      <c r="AH1502" s="166"/>
      <c r="AI1502" s="166"/>
    </row>
    <row r="1503" spans="1:35" ht="15.750000" customHeight="1">
      <c r="A1503" s="156"/>
      <c r="B1503" s="88"/>
      <c r="C1503" s="276"/>
      <c r="D1503" s="276"/>
      <c r="E1503" s="158"/>
      <c r="F1503" s="158"/>
      <c r="G1503" s="159"/>
      <c r="H1503" s="186"/>
      <c r="I1503" s="162"/>
      <c r="J1503" s="65"/>
      <c r="K1503" s="162"/>
      <c r="L1503" s="65"/>
      <c r="M1503" s="162"/>
      <c r="N1503" s="162"/>
      <c r="O1503" s="163"/>
      <c r="P1503" s="167"/>
      <c r="Q1503" s="185"/>
      <c r="R1503" s="181"/>
      <c r="S1503" s="65"/>
      <c r="T1503" s="65"/>
      <c r="U1503" s="65"/>
      <c r="V1503" s="165"/>
      <c r="W1503" s="165"/>
      <c r="X1503" s="165"/>
      <c r="Y1503" s="165"/>
      <c r="Z1503" s="166"/>
      <c r="AA1503" s="166"/>
      <c r="AB1503" s="166"/>
      <c r="AC1503" s="166"/>
      <c r="AD1503" s="166"/>
      <c r="AE1503" s="166"/>
      <c r="AF1503" s="166"/>
      <c r="AG1503" s="166"/>
      <c r="AH1503" s="166"/>
      <c r="AI1503" s="166"/>
    </row>
    <row r="1504" spans="1:35" ht="15.750000" customHeight="1">
      <c r="B1504" s="88"/>
      <c r="I1504" s="162"/>
      <c r="J1504" s="65"/>
      <c r="K1504" s="162"/>
      <c r="L1504" s="65"/>
      <c r="M1504" s="162"/>
      <c r="P1504" s="164"/>
      <c r="Q1504" s="185"/>
      <c r="R1504" s="65"/>
      <c r="S1504" s="65"/>
      <c r="T1504" s="65"/>
      <c r="U1504" s="65"/>
      <c r="V1504" s="165"/>
      <c r="W1504" s="165"/>
      <c r="X1504" s="165"/>
      <c r="Y1504" s="165"/>
      <c r="Z1504" s="166"/>
      <c r="AA1504" s="166"/>
      <c r="AB1504" s="166"/>
      <c r="AC1504" s="166"/>
      <c r="AD1504" s="166"/>
      <c r="AE1504" s="166"/>
      <c r="AF1504" s="166"/>
      <c r="AG1504" s="166"/>
      <c r="AH1504" s="166"/>
      <c r="AI1504" s="166"/>
    </row>
    <row r="1505" spans="1:35" ht="15.750000" customHeight="1">
      <c r="B1505" s="88"/>
      <c r="I1505" s="162"/>
      <c r="J1505" s="65"/>
      <c r="K1505" s="162"/>
      <c r="L1505" s="65"/>
      <c r="M1505" s="162"/>
      <c r="P1505" s="167"/>
      <c r="Q1505" s="185"/>
      <c r="R1505" s="175"/>
      <c r="S1505" s="65"/>
      <c r="T1505" s="65"/>
      <c r="U1505" s="65"/>
      <c r="V1505" s="165"/>
      <c r="W1505" s="165"/>
      <c r="X1505" s="165"/>
      <c r="Y1505" s="165"/>
      <c r="Z1505" s="166"/>
      <c r="AA1505" s="166"/>
      <c r="AB1505" s="166"/>
      <c r="AC1505" s="166"/>
      <c r="AD1505" s="166"/>
      <c r="AE1505" s="166"/>
      <c r="AF1505" s="166"/>
      <c r="AG1505" s="166"/>
      <c r="AH1505" s="166"/>
      <c r="AI1505" s="166"/>
    </row>
    <row r="1506" spans="1:35" ht="15.750000" customHeight="1">
      <c r="B1506" s="88"/>
      <c r="I1506" s="162"/>
      <c r="J1506" s="65"/>
      <c r="K1506" s="162"/>
      <c r="L1506" s="65"/>
      <c r="M1506" s="162"/>
      <c r="P1506" s="164"/>
      <c r="Q1506" s="185"/>
      <c r="R1506" s="65"/>
      <c r="S1506" s="65"/>
      <c r="T1506" s="65"/>
      <c r="U1506" s="65"/>
      <c r="V1506" s="165"/>
      <c r="W1506" s="165"/>
      <c r="X1506" s="165"/>
      <c r="Y1506" s="165"/>
      <c r="Z1506" s="166"/>
      <c r="AA1506" s="166"/>
      <c r="AB1506" s="166"/>
      <c r="AC1506" s="166"/>
      <c r="AD1506" s="166"/>
      <c r="AE1506" s="166"/>
      <c r="AF1506" s="166"/>
      <c r="AG1506" s="166"/>
      <c r="AH1506" s="166"/>
      <c r="AI1506" s="166"/>
    </row>
    <row r="1507" spans="1:35" ht="15.750000" customHeight="1">
      <c r="B1507" s="88"/>
      <c r="I1507" s="162"/>
      <c r="J1507" s="65"/>
      <c r="K1507" s="162"/>
      <c r="L1507" s="65"/>
      <c r="M1507" s="162"/>
      <c r="P1507" s="167"/>
      <c r="Q1507" s="185"/>
      <c r="R1507" s="175"/>
      <c r="S1507" s="65"/>
      <c r="T1507" s="65"/>
      <c r="U1507" s="65"/>
      <c r="V1507" s="165"/>
      <c r="W1507" s="165"/>
      <c r="X1507" s="165"/>
      <c r="Y1507" s="165"/>
      <c r="Z1507" s="166"/>
      <c r="AA1507" s="166"/>
      <c r="AB1507" s="166"/>
      <c r="AC1507" s="166"/>
      <c r="AD1507" s="166"/>
      <c r="AE1507" s="166"/>
      <c r="AF1507" s="166"/>
      <c r="AG1507" s="166"/>
      <c r="AH1507" s="166"/>
      <c r="AI1507" s="166"/>
    </row>
    <row r="1508" spans="1:35" ht="15.750000" customHeight="1">
      <c r="A1508" s="156"/>
      <c r="B1508" s="88"/>
      <c r="C1508" s="281"/>
      <c r="D1508" s="281"/>
      <c r="E1508" s="158"/>
      <c r="F1508" s="158"/>
      <c r="G1508" s="159"/>
      <c r="H1508" s="186"/>
      <c r="I1508" s="162"/>
      <c r="J1508" s="65"/>
      <c r="K1508" s="162"/>
      <c r="L1508" s="65"/>
      <c r="M1508" s="162"/>
      <c r="N1508" s="162"/>
      <c r="O1508" s="163"/>
      <c r="P1508" s="164"/>
      <c r="Q1508" s="185"/>
      <c r="R1508" s="188"/>
      <c r="S1508" s="65"/>
      <c r="T1508" s="65"/>
      <c r="U1508" s="65"/>
      <c r="V1508" s="165"/>
      <c r="W1508" s="165"/>
      <c r="X1508" s="165"/>
      <c r="Y1508" s="165"/>
      <c r="Z1508" s="166"/>
      <c r="AA1508" s="166"/>
      <c r="AB1508" s="166"/>
      <c r="AC1508" s="166"/>
      <c r="AD1508" s="166"/>
      <c r="AE1508" s="166"/>
      <c r="AF1508" s="166"/>
      <c r="AG1508" s="166"/>
      <c r="AH1508" s="166"/>
      <c r="AI1508" s="166"/>
    </row>
    <row r="1509" spans="1:35" ht="15.750000" customHeight="1">
      <c r="B1509" s="88"/>
      <c r="I1509" s="162"/>
      <c r="J1509" s="65"/>
      <c r="K1509" s="162"/>
      <c r="L1509" s="65"/>
      <c r="M1509" s="162"/>
      <c r="P1509" s="167"/>
      <c r="Q1509" s="185"/>
      <c r="R1509" s="175"/>
      <c r="S1509" s="65"/>
      <c r="T1509" s="65"/>
      <c r="U1509" s="65"/>
      <c r="V1509" s="165"/>
      <c r="W1509" s="165"/>
      <c r="X1509" s="165"/>
      <c r="Y1509" s="165"/>
      <c r="Z1509" s="166"/>
      <c r="AA1509" s="166"/>
      <c r="AB1509" s="166"/>
      <c r="AC1509" s="166"/>
      <c r="AD1509" s="166"/>
      <c r="AE1509" s="166"/>
      <c r="AF1509" s="166"/>
      <c r="AG1509" s="166"/>
      <c r="AH1509" s="166"/>
      <c r="AI1509" s="166"/>
    </row>
    <row r="1510" spans="1:35" ht="15.750000" customHeight="1">
      <c r="B1510" s="88"/>
      <c r="I1510" s="162"/>
      <c r="J1510" s="65"/>
      <c r="K1510" s="162"/>
      <c r="L1510" s="65"/>
      <c r="M1510" s="162"/>
      <c r="P1510" s="164"/>
      <c r="Q1510" s="185"/>
      <c r="R1510" s="65"/>
      <c r="S1510" s="65"/>
      <c r="T1510" s="65"/>
      <c r="U1510" s="65"/>
      <c r="V1510" s="165"/>
      <c r="W1510" s="165"/>
      <c r="X1510" s="165"/>
      <c r="Y1510" s="165"/>
      <c r="Z1510" s="166"/>
      <c r="AA1510" s="166"/>
      <c r="AB1510" s="166"/>
      <c r="AC1510" s="166"/>
      <c r="AD1510" s="166"/>
      <c r="AE1510" s="166"/>
      <c r="AF1510" s="166"/>
      <c r="AG1510" s="166"/>
      <c r="AH1510" s="166"/>
      <c r="AI1510" s="166"/>
    </row>
    <row r="1511" spans="1:35" ht="15.750000" customHeight="1">
      <c r="B1511" s="88"/>
      <c r="I1511" s="162"/>
      <c r="J1511" s="65"/>
      <c r="K1511" s="162"/>
      <c r="L1511" s="65"/>
      <c r="M1511" s="162"/>
      <c r="P1511" s="167"/>
      <c r="Q1511" s="185"/>
      <c r="R1511" s="175"/>
      <c r="S1511" s="65"/>
      <c r="T1511" s="65"/>
      <c r="U1511" s="65"/>
      <c r="V1511" s="165"/>
      <c r="W1511" s="165"/>
      <c r="X1511" s="165"/>
      <c r="Y1511" s="165"/>
      <c r="Z1511" s="166"/>
      <c r="AA1511" s="166"/>
      <c r="AB1511" s="166"/>
      <c r="AC1511" s="166"/>
      <c r="AD1511" s="166"/>
      <c r="AE1511" s="166"/>
      <c r="AF1511" s="166"/>
      <c r="AG1511" s="166"/>
      <c r="AH1511" s="166"/>
      <c r="AI1511" s="166"/>
    </row>
    <row r="1512" spans="1:35" ht="15.750000" customHeight="1">
      <c r="B1512" s="88"/>
      <c r="I1512" s="162"/>
      <c r="J1512" s="65"/>
      <c r="K1512" s="162"/>
      <c r="L1512" s="65"/>
      <c r="M1512" s="162"/>
      <c r="P1512" s="164"/>
      <c r="Q1512" s="185"/>
      <c r="R1512" s="65"/>
      <c r="S1512" s="65"/>
      <c r="T1512" s="65"/>
      <c r="U1512" s="65"/>
      <c r="V1512" s="165"/>
      <c r="W1512" s="165"/>
      <c r="X1512" s="165"/>
      <c r="Y1512" s="165"/>
      <c r="Z1512" s="166"/>
      <c r="AA1512" s="166"/>
      <c r="AB1512" s="166"/>
      <c r="AC1512" s="166"/>
      <c r="AD1512" s="166"/>
      <c r="AE1512" s="166"/>
      <c r="AF1512" s="166"/>
      <c r="AG1512" s="166"/>
      <c r="AH1512" s="166"/>
      <c r="AI1512" s="166"/>
    </row>
    <row r="1513" spans="1:35" ht="15.750000" customHeight="1">
      <c r="A1513" s="156"/>
      <c r="B1513" s="88"/>
      <c r="C1513" s="276"/>
      <c r="D1513" s="276"/>
      <c r="E1513" s="158"/>
      <c r="F1513" s="158"/>
      <c r="G1513" s="159"/>
      <c r="H1513" s="186"/>
      <c r="I1513" s="162"/>
      <c r="J1513" s="65"/>
      <c r="K1513" s="162"/>
      <c r="L1513" s="65"/>
      <c r="M1513" s="162"/>
      <c r="N1513" s="162"/>
      <c r="O1513" s="163"/>
      <c r="P1513" s="167"/>
      <c r="Q1513" s="185"/>
      <c r="R1513" s="181"/>
      <c r="S1513" s="65"/>
      <c r="T1513" s="65"/>
      <c r="U1513" s="65"/>
      <c r="V1513" s="165"/>
      <c r="W1513" s="165"/>
      <c r="X1513" s="165"/>
      <c r="Y1513" s="165"/>
      <c r="Z1513" s="166"/>
      <c r="AA1513" s="166"/>
      <c r="AB1513" s="166"/>
      <c r="AC1513" s="166"/>
      <c r="AD1513" s="166"/>
      <c r="AE1513" s="166"/>
      <c r="AF1513" s="166"/>
      <c r="AG1513" s="166"/>
      <c r="AH1513" s="166"/>
      <c r="AI1513" s="166"/>
    </row>
    <row r="1514" spans="1:35" ht="15.750000" customHeight="1">
      <c r="B1514" s="88"/>
      <c r="I1514" s="162"/>
      <c r="J1514" s="65"/>
      <c r="K1514" s="162"/>
      <c r="L1514" s="65"/>
      <c r="M1514" s="162"/>
      <c r="P1514" s="164"/>
      <c r="Q1514" s="185"/>
      <c r="R1514" s="65"/>
      <c r="S1514" s="65"/>
      <c r="T1514" s="65"/>
      <c r="U1514" s="65"/>
      <c r="V1514" s="165"/>
      <c r="W1514" s="165"/>
      <c r="X1514" s="165"/>
      <c r="Y1514" s="165"/>
      <c r="Z1514" s="166"/>
      <c r="AA1514" s="166"/>
      <c r="AB1514" s="166"/>
      <c r="AC1514" s="166"/>
      <c r="AD1514" s="166"/>
      <c r="AE1514" s="166"/>
      <c r="AF1514" s="166"/>
      <c r="AG1514" s="166"/>
      <c r="AH1514" s="166"/>
      <c r="AI1514" s="166"/>
    </row>
    <row r="1515" spans="1:35" ht="15.750000" customHeight="1">
      <c r="B1515" s="88"/>
      <c r="I1515" s="162"/>
      <c r="J1515" s="65"/>
      <c r="K1515" s="162"/>
      <c r="L1515" s="65"/>
      <c r="M1515" s="162"/>
      <c r="P1515" s="167"/>
      <c r="Q1515" s="185"/>
      <c r="R1515" s="175"/>
      <c r="S1515" s="65"/>
      <c r="T1515" s="65"/>
      <c r="U1515" s="65"/>
      <c r="V1515" s="165"/>
      <c r="W1515" s="165"/>
      <c r="X1515" s="165"/>
      <c r="Y1515" s="165"/>
      <c r="Z1515" s="166"/>
      <c r="AA1515" s="166"/>
      <c r="AB1515" s="166"/>
      <c r="AC1515" s="166"/>
      <c r="AD1515" s="166"/>
      <c r="AE1515" s="166"/>
      <c r="AF1515" s="166"/>
      <c r="AG1515" s="166"/>
      <c r="AH1515" s="166"/>
      <c r="AI1515" s="166"/>
    </row>
    <row r="1516" spans="1:35" ht="15.750000" customHeight="1">
      <c r="B1516" s="88"/>
      <c r="I1516" s="162"/>
      <c r="J1516" s="65"/>
      <c r="K1516" s="162"/>
      <c r="L1516" s="65"/>
      <c r="M1516" s="162"/>
      <c r="P1516" s="164"/>
      <c r="Q1516" s="185"/>
      <c r="R1516" s="65"/>
      <c r="S1516" s="65"/>
      <c r="T1516" s="65"/>
      <c r="U1516" s="65"/>
      <c r="V1516" s="165"/>
      <c r="W1516" s="165"/>
      <c r="X1516" s="165"/>
      <c r="Y1516" s="165"/>
      <c r="Z1516" s="166"/>
      <c r="AA1516" s="166"/>
      <c r="AB1516" s="166"/>
      <c r="AC1516" s="166"/>
      <c r="AD1516" s="166"/>
      <c r="AE1516" s="166"/>
      <c r="AF1516" s="166"/>
      <c r="AG1516" s="166"/>
      <c r="AH1516" s="166"/>
      <c r="AI1516" s="166"/>
    </row>
    <row r="1517" spans="1:35" ht="15.750000" customHeight="1">
      <c r="B1517" s="88"/>
      <c r="I1517" s="162"/>
      <c r="J1517" s="65"/>
      <c r="K1517" s="162"/>
      <c r="L1517" s="65"/>
      <c r="M1517" s="162"/>
      <c r="P1517" s="167"/>
      <c r="Q1517" s="185"/>
      <c r="R1517" s="175"/>
      <c r="S1517" s="65"/>
      <c r="T1517" s="65"/>
      <c r="U1517" s="65"/>
      <c r="V1517" s="165"/>
      <c r="W1517" s="165"/>
      <c r="X1517" s="165"/>
      <c r="Y1517" s="165"/>
      <c r="Z1517" s="166"/>
      <c r="AA1517" s="166"/>
      <c r="AB1517" s="166"/>
      <c r="AC1517" s="166"/>
      <c r="AD1517" s="166"/>
      <c r="AE1517" s="166"/>
      <c r="AF1517" s="166"/>
      <c r="AG1517" s="166"/>
      <c r="AH1517" s="166"/>
      <c r="AI1517" s="166"/>
    </row>
    <row r="1518" spans="1:35" ht="15.750000" customHeight="1">
      <c r="A1518" s="156"/>
      <c r="B1518" s="88"/>
      <c r="C1518" s="281"/>
      <c r="D1518" s="281"/>
      <c r="E1518" s="158"/>
      <c r="F1518" s="158"/>
      <c r="G1518" s="159"/>
      <c r="H1518" s="186"/>
      <c r="I1518" s="162"/>
      <c r="J1518" s="65"/>
      <c r="K1518" s="162"/>
      <c r="L1518" s="65"/>
      <c r="M1518" s="162"/>
      <c r="N1518" s="162"/>
      <c r="O1518" s="163"/>
      <c r="P1518" s="164"/>
      <c r="Q1518" s="185"/>
      <c r="R1518" s="188"/>
      <c r="S1518" s="65"/>
      <c r="T1518" s="65"/>
      <c r="U1518" s="65"/>
      <c r="V1518" s="165"/>
      <c r="W1518" s="165"/>
      <c r="X1518" s="165"/>
      <c r="Y1518" s="165"/>
      <c r="Z1518" s="166"/>
      <c r="AA1518" s="166"/>
      <c r="AB1518" s="166"/>
      <c r="AC1518" s="166"/>
      <c r="AD1518" s="166"/>
      <c r="AE1518" s="166"/>
      <c r="AF1518" s="166"/>
      <c r="AG1518" s="166"/>
      <c r="AH1518" s="166"/>
      <c r="AI1518" s="166"/>
    </row>
    <row r="1519" spans="1:35" ht="15.750000" customHeight="1">
      <c r="B1519" s="88"/>
      <c r="I1519" s="162"/>
      <c r="J1519" s="65"/>
      <c r="K1519" s="162"/>
      <c r="L1519" s="65"/>
      <c r="M1519" s="162"/>
      <c r="P1519" s="167"/>
      <c r="Q1519" s="185"/>
      <c r="R1519" s="175"/>
      <c r="S1519" s="65"/>
      <c r="T1519" s="65"/>
      <c r="U1519" s="65"/>
      <c r="V1519" s="165"/>
      <c r="W1519" s="165"/>
      <c r="X1519" s="165"/>
      <c r="Y1519" s="165"/>
      <c r="Z1519" s="166"/>
      <c r="AA1519" s="166"/>
      <c r="AB1519" s="166"/>
      <c r="AC1519" s="166"/>
      <c r="AD1519" s="166"/>
      <c r="AE1519" s="166"/>
      <c r="AF1519" s="166"/>
      <c r="AG1519" s="166"/>
      <c r="AH1519" s="166"/>
      <c r="AI1519" s="166"/>
    </row>
    <row r="1520" spans="1:35" ht="15.750000" customHeight="1">
      <c r="B1520" s="88"/>
      <c r="I1520" s="162"/>
      <c r="J1520" s="65"/>
      <c r="K1520" s="162"/>
      <c r="L1520" s="65"/>
      <c r="M1520" s="162"/>
      <c r="P1520" s="164"/>
      <c r="Q1520" s="185"/>
      <c r="R1520" s="65"/>
      <c r="S1520" s="65"/>
      <c r="T1520" s="65"/>
      <c r="U1520" s="65"/>
      <c r="V1520" s="165"/>
      <c r="W1520" s="165"/>
      <c r="X1520" s="165"/>
      <c r="Y1520" s="165"/>
      <c r="Z1520" s="166"/>
      <c r="AA1520" s="166"/>
      <c r="AB1520" s="166"/>
      <c r="AC1520" s="166"/>
      <c r="AD1520" s="166"/>
      <c r="AE1520" s="166"/>
      <c r="AF1520" s="166"/>
      <c r="AG1520" s="166"/>
      <c r="AH1520" s="166"/>
      <c r="AI1520" s="166"/>
    </row>
    <row r="1521" spans="1:35" ht="15.750000" customHeight="1">
      <c r="B1521" s="88"/>
      <c r="I1521" s="162"/>
      <c r="J1521" s="65"/>
      <c r="K1521" s="162"/>
      <c r="L1521" s="65"/>
      <c r="M1521" s="162"/>
      <c r="P1521" s="167"/>
      <c r="Q1521" s="185"/>
      <c r="R1521" s="175"/>
      <c r="S1521" s="65"/>
      <c r="T1521" s="65"/>
      <c r="U1521" s="65"/>
      <c r="V1521" s="165"/>
      <c r="W1521" s="165"/>
      <c r="X1521" s="165"/>
      <c r="Y1521" s="165"/>
      <c r="Z1521" s="166"/>
      <c r="AA1521" s="166"/>
      <c r="AB1521" s="166"/>
      <c r="AC1521" s="166"/>
      <c r="AD1521" s="166"/>
      <c r="AE1521" s="166"/>
      <c r="AF1521" s="166"/>
      <c r="AG1521" s="166"/>
      <c r="AH1521" s="166"/>
      <c r="AI1521" s="166"/>
    </row>
    <row r="1522" spans="1:35" ht="15.750000" customHeight="1">
      <c r="B1522" s="88"/>
      <c r="I1522" s="162"/>
      <c r="J1522" s="65"/>
      <c r="K1522" s="162"/>
      <c r="L1522" s="65"/>
      <c r="M1522" s="162"/>
      <c r="P1522" s="164"/>
      <c r="Q1522" s="185"/>
      <c r="R1522" s="65"/>
      <c r="S1522" s="65"/>
      <c r="T1522" s="65"/>
      <c r="U1522" s="65"/>
      <c r="V1522" s="165"/>
      <c r="W1522" s="165"/>
      <c r="X1522" s="165"/>
      <c r="Y1522" s="165"/>
      <c r="Z1522" s="166"/>
      <c r="AA1522" s="166"/>
      <c r="AB1522" s="166"/>
      <c r="AC1522" s="166"/>
      <c r="AD1522" s="166"/>
      <c r="AE1522" s="166"/>
      <c r="AF1522" s="166"/>
      <c r="AG1522" s="166"/>
      <c r="AH1522" s="166"/>
      <c r="AI1522" s="166"/>
    </row>
    <row r="1523" spans="1:35" ht="15.750000" customHeight="1">
      <c r="A1523" s="156"/>
      <c r="B1523" s="88"/>
      <c r="C1523" s="276"/>
      <c r="D1523" s="276"/>
      <c r="E1523" s="158"/>
      <c r="F1523" s="158"/>
      <c r="G1523" s="159"/>
      <c r="H1523" s="160"/>
      <c r="I1523" s="162"/>
      <c r="J1523" s="65"/>
      <c r="K1523" s="162"/>
      <c r="L1523" s="65"/>
      <c r="M1523" s="162"/>
      <c r="N1523" s="162"/>
      <c r="O1523" s="163"/>
      <c r="P1523" s="167"/>
      <c r="Q1523" s="168"/>
      <c r="R1523" s="181"/>
      <c r="S1523" s="65"/>
      <c r="T1523" s="65"/>
      <c r="U1523" s="65"/>
      <c r="V1523" s="65"/>
      <c r="W1523" s="166"/>
      <c r="X1523" s="166"/>
      <c r="Y1523" s="166"/>
      <c r="Z1523" s="166"/>
      <c r="AA1523" s="166"/>
      <c r="AB1523" s="166"/>
      <c r="AC1523" s="166"/>
      <c r="AD1523" s="166"/>
      <c r="AE1523" s="166"/>
      <c r="AF1523" s="166"/>
      <c r="AG1523" s="166"/>
      <c r="AH1523" s="166"/>
      <c r="AI1523" s="166"/>
    </row>
    <row r="1524" spans="1:35" ht="15.750000" customHeight="1">
      <c r="B1524" s="88"/>
      <c r="I1524" s="162"/>
      <c r="J1524" s="65"/>
      <c r="K1524" s="162"/>
      <c r="L1524" s="65"/>
      <c r="M1524" s="162"/>
      <c r="P1524" s="164"/>
      <c r="Q1524" s="165"/>
      <c r="R1524" s="65"/>
      <c r="S1524" s="65"/>
      <c r="T1524" s="65"/>
      <c r="U1524" s="65"/>
      <c r="V1524" s="65"/>
      <c r="W1524" s="166"/>
      <c r="X1524" s="166"/>
      <c r="Y1524" s="166"/>
      <c r="Z1524" s="166"/>
      <c r="AA1524" s="166"/>
      <c r="AB1524" s="166"/>
      <c r="AC1524" s="166"/>
      <c r="AD1524" s="166"/>
      <c r="AE1524" s="166"/>
      <c r="AF1524" s="166"/>
      <c r="AG1524" s="166"/>
      <c r="AH1524" s="166"/>
      <c r="AI1524" s="166"/>
    </row>
    <row r="1525" spans="1:35" ht="15.750000" customHeight="1">
      <c r="B1525" s="88"/>
      <c r="I1525" s="162"/>
      <c r="J1525" s="65"/>
      <c r="K1525" s="162"/>
      <c r="L1525" s="65"/>
      <c r="M1525" s="162"/>
      <c r="P1525" s="167"/>
      <c r="Q1525" s="168"/>
      <c r="R1525" s="175"/>
      <c r="S1525" s="65"/>
      <c r="T1525" s="65"/>
      <c r="U1525" s="65"/>
      <c r="V1525" s="65"/>
      <c r="W1525" s="166"/>
      <c r="X1525" s="166"/>
      <c r="Y1525" s="166"/>
      <c r="Z1525" s="166"/>
      <c r="AA1525" s="166"/>
      <c r="AB1525" s="166"/>
      <c r="AC1525" s="166"/>
      <c r="AD1525" s="166"/>
      <c r="AE1525" s="166"/>
      <c r="AF1525" s="166"/>
      <c r="AG1525" s="166"/>
      <c r="AH1525" s="166"/>
      <c r="AI1525" s="166"/>
    </row>
    <row r="1526" spans="1:35" ht="15.750000" customHeight="1">
      <c r="B1526" s="88"/>
      <c r="I1526" s="162"/>
      <c r="J1526" s="65"/>
      <c r="K1526" s="162"/>
      <c r="L1526" s="65"/>
      <c r="M1526" s="162"/>
      <c r="P1526" s="164"/>
      <c r="Q1526" s="165"/>
      <c r="R1526" s="65"/>
      <c r="S1526" s="65"/>
      <c r="T1526" s="65"/>
      <c r="U1526" s="65"/>
      <c r="V1526" s="65"/>
      <c r="W1526" s="166"/>
      <c r="X1526" s="166"/>
      <c r="Y1526" s="166"/>
      <c r="Z1526" s="166"/>
      <c r="AA1526" s="166"/>
      <c r="AB1526" s="166"/>
      <c r="AC1526" s="166"/>
      <c r="AD1526" s="166"/>
      <c r="AE1526" s="166"/>
      <c r="AF1526" s="166"/>
      <c r="AG1526" s="166"/>
      <c r="AH1526" s="166"/>
      <c r="AI1526" s="166"/>
    </row>
    <row r="1527" spans="1:35" ht="15.750000" customHeight="1">
      <c r="B1527" s="88"/>
      <c r="I1527" s="162"/>
      <c r="J1527" s="65"/>
      <c r="K1527" s="162"/>
      <c r="L1527" s="65"/>
      <c r="M1527" s="162"/>
      <c r="P1527" s="167"/>
      <c r="Q1527" s="168"/>
      <c r="R1527" s="175"/>
      <c r="S1527" s="65"/>
      <c r="T1527" s="65"/>
      <c r="U1527" s="65"/>
      <c r="V1527" s="65"/>
      <c r="W1527" s="166"/>
      <c r="X1527" s="166"/>
      <c r="Y1527" s="166"/>
      <c r="Z1527" s="166"/>
      <c r="AA1527" s="166"/>
      <c r="AB1527" s="166"/>
      <c r="AC1527" s="166"/>
      <c r="AD1527" s="166"/>
      <c r="AE1527" s="166"/>
      <c r="AF1527" s="166"/>
      <c r="AG1527" s="166"/>
      <c r="AH1527" s="166"/>
      <c r="AI1527" s="166"/>
    </row>
    <row r="1528" spans="1:35" ht="15.750000" customHeight="1">
      <c r="A1528" s="156"/>
      <c r="B1528" s="88"/>
      <c r="C1528" s="281"/>
      <c r="D1528" s="281"/>
      <c r="E1528" s="158"/>
      <c r="F1528" s="158"/>
      <c r="G1528" s="159"/>
      <c r="H1528" s="160"/>
      <c r="I1528" s="162"/>
      <c r="J1528" s="65"/>
      <c r="K1528" s="162"/>
      <c r="L1528" s="65"/>
      <c r="M1528" s="162"/>
      <c r="N1528" s="162"/>
      <c r="O1528" s="163"/>
      <c r="P1528" s="164"/>
      <c r="Q1528" s="165"/>
      <c r="R1528" s="188"/>
      <c r="S1528" s="65"/>
      <c r="T1528" s="65"/>
      <c r="U1528" s="65"/>
      <c r="V1528" s="65"/>
      <c r="W1528" s="166"/>
      <c r="X1528" s="166"/>
      <c r="Y1528" s="166"/>
      <c r="Z1528" s="166"/>
      <c r="AA1528" s="166"/>
      <c r="AB1528" s="166"/>
      <c r="AC1528" s="166"/>
      <c r="AD1528" s="166"/>
      <c r="AE1528" s="166"/>
      <c r="AF1528" s="166"/>
      <c r="AG1528" s="166"/>
      <c r="AH1528" s="166"/>
      <c r="AI1528" s="166"/>
    </row>
    <row r="1529" spans="1:35" ht="15.750000" customHeight="1">
      <c r="B1529" s="88"/>
      <c r="I1529" s="162"/>
      <c r="J1529" s="65"/>
      <c r="K1529" s="162"/>
      <c r="L1529" s="65"/>
      <c r="M1529" s="162"/>
      <c r="P1529" s="167"/>
      <c r="Q1529" s="168"/>
      <c r="R1529" s="175"/>
      <c r="S1529" s="65"/>
      <c r="T1529" s="65"/>
      <c r="U1529" s="65"/>
      <c r="V1529" s="65"/>
      <c r="W1529" s="166"/>
      <c r="X1529" s="166"/>
      <c r="Y1529" s="166"/>
      <c r="Z1529" s="166"/>
      <c r="AA1529" s="166"/>
      <c r="AB1529" s="166"/>
      <c r="AC1529" s="166"/>
      <c r="AD1529" s="166"/>
      <c r="AE1529" s="166"/>
      <c r="AF1529" s="166"/>
      <c r="AG1529" s="166"/>
      <c r="AH1529" s="166"/>
      <c r="AI1529" s="166"/>
    </row>
    <row r="1530" spans="1:35" ht="15.750000" customHeight="1">
      <c r="B1530" s="153"/>
      <c r="I1530" s="65"/>
      <c r="J1530" s="65"/>
      <c r="K1530" s="65"/>
      <c r="L1530" s="65"/>
      <c r="M1530" s="65"/>
      <c r="P1530" s="164"/>
      <c r="Q1530" s="165"/>
      <c r="R1530" s="65"/>
      <c r="S1530" s="65"/>
      <c r="T1530" s="65"/>
      <c r="U1530" s="65"/>
      <c r="V1530" s="65"/>
      <c r="W1530" s="166"/>
      <c r="X1530" s="166"/>
      <c r="Y1530" s="166"/>
      <c r="Z1530" s="166"/>
      <c r="AA1530" s="166"/>
      <c r="AB1530" s="166"/>
      <c r="AC1530" s="166"/>
      <c r="AD1530" s="166"/>
      <c r="AE1530" s="166"/>
      <c r="AF1530" s="166"/>
      <c r="AG1530" s="166"/>
      <c r="AH1530" s="166"/>
      <c r="AI1530" s="166"/>
    </row>
    <row r="1531" spans="1:35" ht="15.750000" customHeight="1">
      <c r="B1531" s="153"/>
      <c r="I1531" s="65"/>
      <c r="J1531" s="65"/>
      <c r="K1531" s="65"/>
      <c r="L1531" s="65"/>
      <c r="M1531" s="65"/>
      <c r="P1531" s="167"/>
      <c r="Q1531" s="168"/>
      <c r="R1531" s="175"/>
      <c r="S1531" s="65"/>
      <c r="T1531" s="65"/>
      <c r="U1531" s="65"/>
      <c r="V1531" s="65"/>
      <c r="W1531" s="166"/>
      <c r="X1531" s="166"/>
      <c r="Y1531" s="166"/>
      <c r="Z1531" s="166"/>
      <c r="AA1531" s="166"/>
      <c r="AB1531" s="166"/>
      <c r="AC1531" s="166"/>
      <c r="AD1531" s="166"/>
      <c r="AE1531" s="166"/>
      <c r="AF1531" s="166"/>
      <c r="AG1531" s="166"/>
      <c r="AH1531" s="166"/>
      <c r="AI1531" s="166"/>
    </row>
    <row r="1532" spans="1:35" ht="15.750000" customHeight="1">
      <c r="B1532" s="153"/>
      <c r="I1532" s="65"/>
      <c r="J1532" s="65"/>
      <c r="K1532" s="65"/>
      <c r="L1532" s="65"/>
      <c r="M1532" s="65"/>
      <c r="P1532" s="164"/>
      <c r="Q1532" s="165"/>
      <c r="R1532" s="65"/>
      <c r="S1532" s="65"/>
      <c r="T1532" s="65"/>
      <c r="U1532" s="65"/>
      <c r="V1532" s="65"/>
      <c r="W1532" s="166"/>
      <c r="X1532" s="166"/>
      <c r="Y1532" s="166"/>
      <c r="Z1532" s="166"/>
      <c r="AA1532" s="166"/>
      <c r="AB1532" s="166"/>
      <c r="AC1532" s="166"/>
      <c r="AD1532" s="166"/>
      <c r="AE1532" s="166"/>
      <c r="AF1532" s="166"/>
      <c r="AG1532" s="166"/>
      <c r="AH1532" s="166"/>
      <c r="AI1532" s="166"/>
    </row>
    <row r="1533" spans="1:35" ht="15.750000" customHeight="1">
      <c r="A1533" s="156"/>
      <c r="B1533" s="88"/>
      <c r="C1533" s="276"/>
      <c r="D1533" s="276"/>
      <c r="E1533" s="158"/>
      <c r="F1533" s="158"/>
      <c r="G1533" s="159"/>
      <c r="H1533" s="186"/>
      <c r="I1533" s="162"/>
      <c r="J1533" s="65"/>
      <c r="K1533" s="162"/>
      <c r="L1533" s="65"/>
      <c r="M1533" s="162"/>
      <c r="N1533" s="162"/>
      <c r="O1533" s="163"/>
      <c r="P1533" s="167"/>
      <c r="Q1533" s="185"/>
      <c r="R1533" s="181"/>
      <c r="S1533" s="65"/>
      <c r="T1533" s="65"/>
      <c r="U1533" s="65"/>
      <c r="V1533" s="165"/>
      <c r="W1533" s="165"/>
      <c r="X1533" s="165"/>
      <c r="Y1533" s="165"/>
      <c r="Z1533" s="166"/>
      <c r="AA1533" s="166"/>
      <c r="AB1533" s="166"/>
      <c r="AC1533" s="166"/>
      <c r="AD1533" s="166"/>
      <c r="AE1533" s="166"/>
      <c r="AF1533" s="166"/>
      <c r="AG1533" s="166"/>
      <c r="AH1533" s="166"/>
      <c r="AI1533" s="166"/>
    </row>
    <row r="1534" spans="1:35" ht="15.750000" customHeight="1">
      <c r="B1534" s="88"/>
      <c r="I1534" s="162"/>
      <c r="J1534" s="65"/>
      <c r="K1534" s="162"/>
      <c r="L1534" s="65"/>
      <c r="M1534" s="162"/>
      <c r="P1534" s="164"/>
      <c r="Q1534" s="185"/>
      <c r="R1534" s="65"/>
      <c r="S1534" s="65"/>
      <c r="T1534" s="65"/>
      <c r="U1534" s="65"/>
      <c r="V1534" s="165"/>
      <c r="W1534" s="165"/>
      <c r="X1534" s="165"/>
      <c r="Y1534" s="165"/>
      <c r="Z1534" s="166"/>
      <c r="AA1534" s="166"/>
      <c r="AB1534" s="166"/>
      <c r="AC1534" s="166"/>
      <c r="AD1534" s="166"/>
      <c r="AE1534" s="166"/>
      <c r="AF1534" s="166"/>
      <c r="AG1534" s="166"/>
      <c r="AH1534" s="166"/>
      <c r="AI1534" s="166"/>
    </row>
    <row r="1535" spans="1:35" ht="15.750000" customHeight="1">
      <c r="B1535" s="88"/>
      <c r="I1535" s="162"/>
      <c r="J1535" s="65"/>
      <c r="K1535" s="162"/>
      <c r="L1535" s="65"/>
      <c r="M1535" s="162"/>
      <c r="P1535" s="167"/>
      <c r="Q1535" s="185"/>
      <c r="R1535" s="175"/>
      <c r="S1535" s="65"/>
      <c r="T1535" s="65"/>
      <c r="U1535" s="65"/>
      <c r="V1535" s="165"/>
      <c r="W1535" s="165"/>
      <c r="X1535" s="165"/>
      <c r="Y1535" s="165"/>
      <c r="Z1535" s="166"/>
      <c r="AA1535" s="166"/>
      <c r="AB1535" s="166"/>
      <c r="AC1535" s="166"/>
      <c r="AD1535" s="166"/>
      <c r="AE1535" s="166"/>
      <c r="AF1535" s="166"/>
      <c r="AG1535" s="166"/>
      <c r="AH1535" s="166"/>
      <c r="AI1535" s="166"/>
    </row>
    <row r="1536" spans="1:35" ht="15.750000" customHeight="1">
      <c r="B1536" s="88"/>
      <c r="I1536" s="162"/>
      <c r="J1536" s="65"/>
      <c r="K1536" s="162"/>
      <c r="L1536" s="65"/>
      <c r="M1536" s="162"/>
      <c r="P1536" s="164"/>
      <c r="Q1536" s="185"/>
      <c r="R1536" s="65"/>
      <c r="S1536" s="65"/>
      <c r="T1536" s="65"/>
      <c r="U1536" s="65"/>
      <c r="V1536" s="165"/>
      <c r="W1536" s="165"/>
      <c r="X1536" s="165"/>
      <c r="Y1536" s="165"/>
      <c r="Z1536" s="166"/>
      <c r="AA1536" s="166"/>
      <c r="AB1536" s="166"/>
      <c r="AC1536" s="166"/>
      <c r="AD1536" s="166"/>
      <c r="AE1536" s="166"/>
      <c r="AF1536" s="166"/>
      <c r="AG1536" s="166"/>
      <c r="AH1536" s="166"/>
      <c r="AI1536" s="166"/>
    </row>
    <row r="1537" spans="1:35" ht="15.750000" customHeight="1">
      <c r="B1537" s="88"/>
      <c r="I1537" s="162"/>
      <c r="J1537" s="65"/>
      <c r="K1537" s="162"/>
      <c r="L1537" s="65"/>
      <c r="M1537" s="162"/>
      <c r="P1537" s="167"/>
      <c r="Q1537" s="185"/>
      <c r="R1537" s="175"/>
      <c r="S1537" s="65"/>
      <c r="T1537" s="65"/>
      <c r="U1537" s="65"/>
      <c r="V1537" s="165"/>
      <c r="W1537" s="165"/>
      <c r="X1537" s="165"/>
      <c r="Y1537" s="165"/>
      <c r="Z1537" s="166"/>
      <c r="AA1537" s="166"/>
      <c r="AB1537" s="166"/>
      <c r="AC1537" s="166"/>
      <c r="AD1537" s="166"/>
      <c r="AE1537" s="166"/>
      <c r="AF1537" s="166"/>
      <c r="AG1537" s="166"/>
      <c r="AH1537" s="166"/>
      <c r="AI1537" s="166"/>
    </row>
    <row r="1538" spans="1:35" ht="15.750000" customHeight="1">
      <c r="A1538" s="156"/>
      <c r="B1538" s="88"/>
      <c r="C1538" s="281"/>
      <c r="D1538" s="281"/>
      <c r="E1538" s="158"/>
      <c r="F1538" s="158"/>
      <c r="G1538" s="159"/>
      <c r="H1538" s="186"/>
      <c r="I1538" s="162"/>
      <c r="J1538" s="65"/>
      <c r="K1538" s="162"/>
      <c r="L1538" s="65"/>
      <c r="M1538" s="162"/>
      <c r="N1538" s="162"/>
      <c r="O1538" s="163"/>
      <c r="P1538" s="164"/>
      <c r="Q1538" s="185"/>
      <c r="R1538" s="188"/>
      <c r="S1538" s="65"/>
      <c r="T1538" s="65"/>
      <c r="U1538" s="65"/>
      <c r="V1538" s="165"/>
      <c r="W1538" s="165"/>
      <c r="X1538" s="165"/>
      <c r="Y1538" s="165"/>
      <c r="Z1538" s="166"/>
      <c r="AA1538" s="166"/>
      <c r="AB1538" s="166"/>
      <c r="AC1538" s="166"/>
      <c r="AD1538" s="166"/>
      <c r="AE1538" s="166"/>
      <c r="AF1538" s="166"/>
      <c r="AG1538" s="166"/>
      <c r="AH1538" s="166"/>
      <c r="AI1538" s="166"/>
    </row>
    <row r="1539" spans="1:35" ht="15.750000" customHeight="1">
      <c r="B1539" s="88"/>
      <c r="I1539" s="162"/>
      <c r="J1539" s="65"/>
      <c r="K1539" s="162"/>
      <c r="L1539" s="65"/>
      <c r="M1539" s="162"/>
      <c r="P1539" s="167"/>
      <c r="Q1539" s="185"/>
      <c r="R1539" s="175"/>
      <c r="S1539" s="65"/>
      <c r="T1539" s="65"/>
      <c r="U1539" s="65"/>
      <c r="V1539" s="165"/>
      <c r="W1539" s="165"/>
      <c r="X1539" s="165"/>
      <c r="Y1539" s="165"/>
      <c r="Z1539" s="166"/>
      <c r="AA1539" s="166"/>
      <c r="AB1539" s="166"/>
      <c r="AC1539" s="166"/>
      <c r="AD1539" s="166"/>
      <c r="AE1539" s="166"/>
      <c r="AF1539" s="166"/>
      <c r="AG1539" s="166"/>
      <c r="AH1539" s="166"/>
      <c r="AI1539" s="166"/>
    </row>
    <row r="1540" spans="1:35" ht="15.750000" customHeight="1">
      <c r="B1540" s="88"/>
      <c r="I1540" s="162"/>
      <c r="J1540" s="65"/>
      <c r="K1540" s="162"/>
      <c r="L1540" s="65"/>
      <c r="M1540" s="162"/>
      <c r="P1540" s="164"/>
      <c r="Q1540" s="185"/>
      <c r="R1540" s="65"/>
      <c r="S1540" s="65"/>
      <c r="T1540" s="65"/>
      <c r="U1540" s="65"/>
      <c r="V1540" s="165"/>
      <c r="W1540" s="165"/>
      <c r="X1540" s="165"/>
      <c r="Y1540" s="165"/>
      <c r="Z1540" s="166"/>
      <c r="AA1540" s="166"/>
      <c r="AB1540" s="166"/>
      <c r="AC1540" s="166"/>
      <c r="AD1540" s="166"/>
      <c r="AE1540" s="166"/>
      <c r="AF1540" s="166"/>
      <c r="AG1540" s="166"/>
      <c r="AH1540" s="166"/>
      <c r="AI1540" s="166"/>
    </row>
    <row r="1541" spans="1:35" ht="15.750000" customHeight="1">
      <c r="B1541" s="88"/>
      <c r="I1541" s="162"/>
      <c r="J1541" s="65"/>
      <c r="K1541" s="162"/>
      <c r="L1541" s="65"/>
      <c r="M1541" s="162"/>
      <c r="P1541" s="167"/>
      <c r="Q1541" s="185"/>
      <c r="R1541" s="175"/>
      <c r="S1541" s="65"/>
      <c r="T1541" s="65"/>
      <c r="U1541" s="65"/>
      <c r="V1541" s="165"/>
      <c r="W1541" s="165"/>
      <c r="X1541" s="165"/>
      <c r="Y1541" s="165"/>
      <c r="Z1541" s="166"/>
      <c r="AA1541" s="166"/>
      <c r="AB1541" s="166"/>
      <c r="AC1541" s="166"/>
      <c r="AD1541" s="166"/>
      <c r="AE1541" s="166"/>
      <c r="AF1541" s="166"/>
      <c r="AG1541" s="166"/>
      <c r="AH1541" s="166"/>
      <c r="AI1541" s="166"/>
    </row>
    <row r="1542" spans="1:35" ht="15.750000" customHeight="1">
      <c r="B1542" s="88"/>
      <c r="I1542" s="162"/>
      <c r="J1542" s="65"/>
      <c r="K1542" s="162"/>
      <c r="L1542" s="65"/>
      <c r="M1542" s="162"/>
      <c r="P1542" s="164"/>
      <c r="Q1542" s="185"/>
      <c r="R1542" s="65"/>
      <c r="S1542" s="65"/>
      <c r="T1542" s="65"/>
      <c r="U1542" s="65"/>
      <c r="V1542" s="165"/>
      <c r="W1542" s="165"/>
      <c r="X1542" s="165"/>
      <c r="Y1542" s="165"/>
      <c r="Z1542" s="166"/>
      <c r="AA1542" s="166"/>
      <c r="AB1542" s="166"/>
      <c r="AC1542" s="166"/>
      <c r="AD1542" s="166"/>
      <c r="AE1542" s="166"/>
      <c r="AF1542" s="166"/>
      <c r="AG1542" s="166"/>
      <c r="AH1542" s="166"/>
      <c r="AI1542" s="166"/>
    </row>
    <row r="1543" spans="1:35" ht="15.750000" customHeight="1">
      <c r="A1543" s="156"/>
      <c r="B1543" s="88"/>
      <c r="C1543" s="276"/>
      <c r="D1543" s="276"/>
      <c r="E1543" s="158"/>
      <c r="F1543" s="158"/>
      <c r="G1543" s="159"/>
      <c r="H1543" s="160"/>
      <c r="I1543" s="162"/>
      <c r="J1543" s="65"/>
      <c r="K1543" s="162"/>
      <c r="L1543" s="65"/>
      <c r="M1543" s="162"/>
      <c r="N1543" s="162"/>
      <c r="O1543" s="163"/>
      <c r="P1543" s="167"/>
      <c r="Q1543" s="168"/>
      <c r="R1543" s="181"/>
      <c r="S1543" s="65"/>
      <c r="T1543" s="65"/>
      <c r="U1543" s="65"/>
      <c r="V1543" s="65"/>
      <c r="W1543" s="166"/>
      <c r="X1543" s="166"/>
      <c r="Y1543" s="166"/>
      <c r="Z1543" s="166"/>
      <c r="AA1543" s="166"/>
      <c r="AB1543" s="166"/>
      <c r="AC1543" s="166"/>
      <c r="AD1543" s="166"/>
      <c r="AE1543" s="166"/>
      <c r="AF1543" s="166"/>
      <c r="AG1543" s="166"/>
      <c r="AH1543" s="166"/>
      <c r="AI1543" s="166"/>
    </row>
    <row r="1544" spans="1:35" ht="15.750000" customHeight="1">
      <c r="B1544" s="88"/>
      <c r="I1544" s="162"/>
      <c r="J1544" s="65"/>
      <c r="K1544" s="162"/>
      <c r="L1544" s="65"/>
      <c r="M1544" s="162"/>
      <c r="P1544" s="164"/>
      <c r="Q1544" s="165"/>
      <c r="R1544" s="65"/>
      <c r="S1544" s="65"/>
      <c r="T1544" s="65"/>
      <c r="U1544" s="65"/>
      <c r="V1544" s="65"/>
      <c r="W1544" s="166"/>
      <c r="X1544" s="166"/>
      <c r="Y1544" s="166"/>
      <c r="Z1544" s="166"/>
      <c r="AA1544" s="166"/>
      <c r="AB1544" s="166"/>
      <c r="AC1544" s="166"/>
      <c r="AD1544" s="166"/>
      <c r="AE1544" s="166"/>
      <c r="AF1544" s="166"/>
      <c r="AG1544" s="166"/>
      <c r="AH1544" s="166"/>
      <c r="AI1544" s="166"/>
    </row>
    <row r="1545" spans="1:35" ht="15.750000" customHeight="1">
      <c r="B1545" s="88"/>
      <c r="I1545" s="162"/>
      <c r="J1545" s="65"/>
      <c r="K1545" s="162"/>
      <c r="L1545" s="65"/>
      <c r="M1545" s="162"/>
      <c r="P1545" s="167"/>
      <c r="Q1545" s="168"/>
      <c r="R1545" s="175"/>
      <c r="S1545" s="65"/>
      <c r="T1545" s="65"/>
      <c r="U1545" s="65"/>
      <c r="V1545" s="65"/>
      <c r="W1545" s="166"/>
      <c r="X1545" s="166"/>
      <c r="Y1545" s="166"/>
      <c r="Z1545" s="166"/>
      <c r="AA1545" s="166"/>
      <c r="AB1545" s="166"/>
      <c r="AC1545" s="166"/>
      <c r="AD1545" s="166"/>
      <c r="AE1545" s="166"/>
      <c r="AF1545" s="166"/>
      <c r="AG1545" s="166"/>
      <c r="AH1545" s="166"/>
      <c r="AI1545" s="166"/>
    </row>
    <row r="1546" spans="1:35" ht="15.750000" customHeight="1">
      <c r="B1546" s="88"/>
      <c r="I1546" s="162"/>
      <c r="J1546" s="65"/>
      <c r="K1546" s="162"/>
      <c r="L1546" s="65"/>
      <c r="M1546" s="162"/>
      <c r="P1546" s="164"/>
      <c r="Q1546" s="165"/>
      <c r="R1546" s="65"/>
      <c r="S1546" s="65"/>
      <c r="T1546" s="65"/>
      <c r="U1546" s="65"/>
      <c r="V1546" s="65"/>
      <c r="W1546" s="166"/>
      <c r="X1546" s="166"/>
      <c r="Y1546" s="166"/>
      <c r="Z1546" s="166"/>
      <c r="AA1546" s="166"/>
      <c r="AB1546" s="166"/>
      <c r="AC1546" s="166"/>
      <c r="AD1546" s="166"/>
      <c r="AE1546" s="166"/>
      <c r="AF1546" s="166"/>
      <c r="AG1546" s="166"/>
      <c r="AH1546" s="166"/>
      <c r="AI1546" s="166"/>
    </row>
    <row r="1547" spans="1:35" ht="15.750000" customHeight="1">
      <c r="B1547" s="88"/>
      <c r="I1547" s="162"/>
      <c r="J1547" s="65"/>
      <c r="K1547" s="162"/>
      <c r="L1547" s="65"/>
      <c r="M1547" s="162"/>
      <c r="P1547" s="167"/>
      <c r="Q1547" s="168"/>
      <c r="R1547" s="175"/>
      <c r="S1547" s="65"/>
      <c r="T1547" s="65"/>
      <c r="U1547" s="65"/>
      <c r="V1547" s="65"/>
      <c r="W1547" s="166"/>
      <c r="X1547" s="166"/>
      <c r="Y1547" s="166"/>
      <c r="Z1547" s="166"/>
      <c r="AA1547" s="166"/>
      <c r="AB1547" s="166"/>
      <c r="AC1547" s="166"/>
      <c r="AD1547" s="166"/>
      <c r="AE1547" s="166"/>
      <c r="AF1547" s="166"/>
      <c r="AG1547" s="166"/>
      <c r="AH1547" s="166"/>
      <c r="AI1547" s="166"/>
    </row>
    <row r="1548" spans="1:35" ht="15.750000" customHeight="1">
      <c r="A1548" s="156"/>
      <c r="B1548" s="88"/>
      <c r="C1548" s="281"/>
      <c r="D1548" s="281"/>
      <c r="E1548" s="158"/>
      <c r="F1548" s="158"/>
      <c r="G1548" s="159"/>
      <c r="H1548" s="160"/>
      <c r="I1548" s="162"/>
      <c r="J1548" s="65"/>
      <c r="K1548" s="162"/>
      <c r="L1548" s="65"/>
      <c r="M1548" s="162"/>
      <c r="N1548" s="162"/>
      <c r="O1548" s="163"/>
      <c r="P1548" s="164"/>
      <c r="Q1548" s="165"/>
      <c r="R1548" s="188"/>
      <c r="S1548" s="65"/>
      <c r="T1548" s="65"/>
      <c r="U1548" s="65"/>
      <c r="V1548" s="65"/>
      <c r="W1548" s="166"/>
      <c r="X1548" s="166"/>
      <c r="Y1548" s="166"/>
      <c r="Z1548" s="166"/>
      <c r="AA1548" s="166"/>
      <c r="AB1548" s="166"/>
      <c r="AC1548" s="166"/>
      <c r="AD1548" s="166"/>
      <c r="AE1548" s="166"/>
      <c r="AF1548" s="166"/>
      <c r="AG1548" s="166"/>
      <c r="AH1548" s="166"/>
      <c r="AI1548" s="166"/>
    </row>
    <row r="1549" spans="1:35" ht="15.750000" customHeight="1">
      <c r="B1549" s="88"/>
      <c r="I1549" s="162"/>
      <c r="J1549" s="65"/>
      <c r="K1549" s="162"/>
      <c r="L1549" s="65"/>
      <c r="M1549" s="162"/>
      <c r="P1549" s="167"/>
      <c r="Q1549" s="168"/>
      <c r="R1549" s="175"/>
      <c r="S1549" s="65"/>
      <c r="T1549" s="65"/>
      <c r="U1549" s="65"/>
      <c r="V1549" s="65"/>
      <c r="W1549" s="166"/>
      <c r="X1549" s="166"/>
      <c r="Y1549" s="166"/>
      <c r="Z1549" s="166"/>
      <c r="AA1549" s="166"/>
      <c r="AB1549" s="166"/>
      <c r="AC1549" s="166"/>
      <c r="AD1549" s="166"/>
      <c r="AE1549" s="166"/>
      <c r="AF1549" s="166"/>
      <c r="AG1549" s="166"/>
      <c r="AH1549" s="166"/>
      <c r="AI1549" s="166"/>
    </row>
    <row r="1550" spans="1:35" ht="15.750000" customHeight="1">
      <c r="B1550" s="88"/>
      <c r="I1550" s="162"/>
      <c r="J1550" s="65"/>
      <c r="K1550" s="162"/>
      <c r="L1550" s="65"/>
      <c r="M1550" s="162"/>
      <c r="P1550" s="164"/>
      <c r="Q1550" s="165"/>
      <c r="R1550" s="65"/>
      <c r="S1550" s="65"/>
      <c r="T1550" s="65"/>
      <c r="U1550" s="65"/>
      <c r="V1550" s="65"/>
      <c r="W1550" s="166"/>
      <c r="X1550" s="166"/>
      <c r="Y1550" s="166"/>
      <c r="Z1550" s="166"/>
      <c r="AA1550" s="166"/>
      <c r="AB1550" s="166"/>
      <c r="AC1550" s="166"/>
      <c r="AD1550" s="166"/>
      <c r="AE1550" s="166"/>
      <c r="AF1550" s="166"/>
      <c r="AG1550" s="166"/>
      <c r="AH1550" s="166"/>
      <c r="AI1550" s="166"/>
    </row>
    <row r="1551" spans="1:35" ht="15.750000" customHeight="1">
      <c r="B1551" s="88"/>
      <c r="I1551" s="162"/>
      <c r="J1551" s="65"/>
      <c r="K1551" s="162"/>
      <c r="L1551" s="65"/>
      <c r="M1551" s="162"/>
      <c r="P1551" s="167"/>
      <c r="Q1551" s="168"/>
      <c r="R1551" s="175"/>
      <c r="S1551" s="65"/>
      <c r="T1551" s="65"/>
      <c r="U1551" s="65"/>
      <c r="V1551" s="65"/>
      <c r="W1551" s="166"/>
      <c r="X1551" s="166"/>
      <c r="Y1551" s="166"/>
      <c r="Z1551" s="166"/>
      <c r="AA1551" s="166"/>
      <c r="AB1551" s="166"/>
      <c r="AC1551" s="166"/>
      <c r="AD1551" s="166"/>
      <c r="AE1551" s="166"/>
      <c r="AF1551" s="166"/>
      <c r="AG1551" s="166"/>
      <c r="AH1551" s="166"/>
      <c r="AI1551" s="166"/>
    </row>
    <row r="1552" spans="1:35" ht="15.750000" customHeight="1">
      <c r="B1552" s="88"/>
      <c r="I1552" s="162"/>
      <c r="J1552" s="65"/>
      <c r="K1552" s="162"/>
      <c r="L1552" s="65"/>
      <c r="M1552" s="162"/>
      <c r="P1552" s="164"/>
      <c r="Q1552" s="165"/>
      <c r="R1552" s="65"/>
      <c r="S1552" s="65"/>
      <c r="T1552" s="65"/>
      <c r="U1552" s="65"/>
      <c r="V1552" s="65"/>
      <c r="W1552" s="166"/>
      <c r="X1552" s="166"/>
      <c r="Y1552" s="166"/>
      <c r="Z1552" s="166"/>
      <c r="AA1552" s="166"/>
      <c r="AB1552" s="166"/>
      <c r="AC1552" s="166"/>
      <c r="AD1552" s="166"/>
      <c r="AE1552" s="166"/>
      <c r="AF1552" s="166"/>
      <c r="AG1552" s="166"/>
      <c r="AH1552" s="166"/>
      <c r="AI1552" s="166"/>
    </row>
    <row r="1553" spans="1:35" ht="15.750000" customHeight="1">
      <c r="A1553" s="156"/>
      <c r="B1553" s="88"/>
      <c r="C1553" s="276"/>
      <c r="D1553" s="276"/>
      <c r="E1553" s="158"/>
      <c r="F1553" s="158"/>
      <c r="G1553" s="159"/>
      <c r="H1553" s="186"/>
      <c r="I1553" s="162"/>
      <c r="J1553" s="65"/>
      <c r="K1553" s="162"/>
      <c r="L1553" s="65"/>
      <c r="M1553" s="162"/>
      <c r="N1553" s="162"/>
      <c r="O1553" s="163"/>
      <c r="P1553" s="167"/>
      <c r="Q1553" s="185"/>
      <c r="R1553" s="181"/>
      <c r="S1553" s="65"/>
      <c r="T1553" s="65"/>
      <c r="U1553" s="65"/>
      <c r="V1553" s="165"/>
      <c r="W1553" s="165"/>
      <c r="X1553" s="165"/>
      <c r="Y1553" s="165"/>
      <c r="Z1553" s="166"/>
      <c r="AA1553" s="166"/>
      <c r="AB1553" s="166"/>
      <c r="AC1553" s="166"/>
      <c r="AD1553" s="166"/>
      <c r="AE1553" s="166"/>
      <c r="AF1553" s="166"/>
      <c r="AG1553" s="166"/>
      <c r="AH1553" s="166"/>
      <c r="AI1553" s="166"/>
    </row>
    <row r="1554" spans="1:35" ht="15.750000" customHeight="1">
      <c r="B1554" s="88"/>
      <c r="I1554" s="162"/>
      <c r="J1554" s="65"/>
      <c r="K1554" s="162"/>
      <c r="L1554" s="65"/>
      <c r="M1554" s="162"/>
      <c r="P1554" s="164"/>
      <c r="Q1554" s="185"/>
      <c r="R1554" s="65"/>
      <c r="S1554" s="65"/>
      <c r="T1554" s="65"/>
      <c r="U1554" s="65"/>
      <c r="V1554" s="165"/>
      <c r="W1554" s="165"/>
      <c r="X1554" s="165"/>
      <c r="Y1554" s="165"/>
      <c r="Z1554" s="166"/>
      <c r="AA1554" s="166"/>
      <c r="AB1554" s="166"/>
      <c r="AC1554" s="166"/>
      <c r="AD1554" s="166"/>
      <c r="AE1554" s="166"/>
      <c r="AF1554" s="166"/>
      <c r="AG1554" s="166"/>
      <c r="AH1554" s="166"/>
      <c r="AI1554" s="166"/>
    </row>
    <row r="1555" spans="1:35" ht="15.750000" customHeight="1">
      <c r="B1555" s="88"/>
      <c r="I1555" s="162"/>
      <c r="J1555" s="65"/>
      <c r="K1555" s="162"/>
      <c r="L1555" s="65"/>
      <c r="M1555" s="162"/>
      <c r="P1555" s="167"/>
      <c r="Q1555" s="185"/>
      <c r="R1555" s="175"/>
      <c r="S1555" s="65"/>
      <c r="T1555" s="65"/>
      <c r="U1555" s="65"/>
      <c r="V1555" s="165"/>
      <c r="W1555" s="165"/>
      <c r="X1555" s="165"/>
      <c r="Y1555" s="165"/>
      <c r="Z1555" s="166"/>
      <c r="AA1555" s="166"/>
      <c r="AB1555" s="166"/>
      <c r="AC1555" s="166"/>
      <c r="AD1555" s="166"/>
      <c r="AE1555" s="166"/>
      <c r="AF1555" s="166"/>
      <c r="AG1555" s="166"/>
      <c r="AH1555" s="166"/>
      <c r="AI1555" s="166"/>
    </row>
    <row r="1556" spans="1:35" ht="15.750000" customHeight="1">
      <c r="B1556" s="88"/>
      <c r="I1556" s="162"/>
      <c r="J1556" s="65"/>
      <c r="K1556" s="162"/>
      <c r="L1556" s="65"/>
      <c r="M1556" s="162"/>
      <c r="P1556" s="164"/>
      <c r="Q1556" s="185"/>
      <c r="R1556" s="65"/>
      <c r="S1556" s="65"/>
      <c r="T1556" s="65"/>
      <c r="U1556" s="65"/>
      <c r="V1556" s="165"/>
      <c r="W1556" s="165"/>
      <c r="X1556" s="165"/>
      <c r="Y1556" s="165"/>
      <c r="Z1556" s="166"/>
      <c r="AA1556" s="166"/>
      <c r="AB1556" s="166"/>
      <c r="AC1556" s="166"/>
      <c r="AD1556" s="166"/>
      <c r="AE1556" s="166"/>
      <c r="AF1556" s="166"/>
      <c r="AG1556" s="166"/>
      <c r="AH1556" s="166"/>
      <c r="AI1556" s="166"/>
    </row>
    <row r="1557" spans="1:35" ht="15.750000" customHeight="1">
      <c r="B1557" s="88"/>
      <c r="I1557" s="162"/>
      <c r="J1557" s="65"/>
      <c r="K1557" s="162"/>
      <c r="L1557" s="65"/>
      <c r="M1557" s="162"/>
      <c r="P1557" s="167"/>
      <c r="Q1557" s="185"/>
      <c r="R1557" s="175"/>
      <c r="S1557" s="65"/>
      <c r="T1557" s="65"/>
      <c r="U1557" s="65"/>
      <c r="V1557" s="165"/>
      <c r="W1557" s="165"/>
      <c r="X1557" s="165"/>
      <c r="Y1557" s="165"/>
      <c r="Z1557" s="166"/>
      <c r="AA1557" s="166"/>
      <c r="AB1557" s="166"/>
      <c r="AC1557" s="166"/>
      <c r="AD1557" s="166"/>
      <c r="AE1557" s="166"/>
      <c r="AF1557" s="166"/>
      <c r="AG1557" s="166"/>
      <c r="AH1557" s="166"/>
      <c r="AI1557" s="166"/>
    </row>
    <row r="1558" spans="1:35" ht="15.750000" customHeight="1">
      <c r="A1558" s="156"/>
      <c r="B1558" s="88"/>
      <c r="C1558" s="281"/>
      <c r="D1558" s="281"/>
      <c r="E1558" s="158"/>
      <c r="F1558" s="158"/>
      <c r="G1558" s="159"/>
      <c r="H1558" s="186"/>
      <c r="I1558" s="162"/>
      <c r="J1558" s="65"/>
      <c r="K1558" s="162"/>
      <c r="L1558" s="65"/>
      <c r="M1558" s="162"/>
      <c r="N1558" s="162"/>
      <c r="O1558" s="163"/>
      <c r="P1558" s="164"/>
      <c r="Q1558" s="185"/>
      <c r="R1558" s="188"/>
      <c r="S1558" s="65"/>
      <c r="T1558" s="65"/>
      <c r="U1558" s="65"/>
      <c r="V1558" s="165"/>
      <c r="W1558" s="165"/>
      <c r="X1558" s="165"/>
      <c r="Y1558" s="165"/>
      <c r="Z1558" s="166"/>
      <c r="AA1558" s="166"/>
      <c r="AB1558" s="166"/>
      <c r="AC1558" s="166"/>
      <c r="AD1558" s="166"/>
      <c r="AE1558" s="166"/>
      <c r="AF1558" s="166"/>
      <c r="AG1558" s="166"/>
      <c r="AH1558" s="166"/>
      <c r="AI1558" s="166"/>
    </row>
    <row r="1559" spans="1:35" ht="15.750000" customHeight="1">
      <c r="B1559" s="88"/>
      <c r="I1559" s="162"/>
      <c r="J1559" s="65"/>
      <c r="K1559" s="162"/>
      <c r="L1559" s="65"/>
      <c r="M1559" s="162"/>
      <c r="P1559" s="167"/>
      <c r="Q1559" s="185"/>
      <c r="R1559" s="175"/>
      <c r="S1559" s="65"/>
      <c r="T1559" s="65"/>
      <c r="U1559" s="65"/>
      <c r="V1559" s="165"/>
      <c r="W1559" s="165"/>
      <c r="X1559" s="165"/>
      <c r="Y1559" s="165"/>
      <c r="Z1559" s="166"/>
      <c r="AA1559" s="166"/>
      <c r="AB1559" s="166"/>
      <c r="AC1559" s="166"/>
      <c r="AD1559" s="166"/>
      <c r="AE1559" s="166"/>
      <c r="AF1559" s="166"/>
      <c r="AG1559" s="166"/>
      <c r="AH1559" s="166"/>
      <c r="AI1559" s="166"/>
    </row>
    <row r="1560" spans="1:35" ht="15.750000" customHeight="1">
      <c r="B1560" s="88"/>
      <c r="I1560" s="162"/>
      <c r="J1560" s="65"/>
      <c r="K1560" s="162"/>
      <c r="L1560" s="65"/>
      <c r="M1560" s="162"/>
      <c r="P1560" s="164"/>
      <c r="Q1560" s="185"/>
      <c r="R1560" s="65"/>
      <c r="S1560" s="65"/>
      <c r="T1560" s="65"/>
      <c r="U1560" s="65"/>
      <c r="V1560" s="165"/>
      <c r="W1560" s="165"/>
      <c r="X1560" s="165"/>
      <c r="Y1560" s="165"/>
      <c r="Z1560" s="166"/>
      <c r="AA1560" s="166"/>
      <c r="AB1560" s="166"/>
      <c r="AC1560" s="166"/>
      <c r="AD1560" s="166"/>
      <c r="AE1560" s="166"/>
      <c r="AF1560" s="166"/>
      <c r="AG1560" s="166"/>
      <c r="AH1560" s="166"/>
      <c r="AI1560" s="166"/>
    </row>
    <row r="1561" spans="1:35" ht="15.750000" customHeight="1">
      <c r="B1561" s="88"/>
      <c r="I1561" s="162"/>
      <c r="J1561" s="65"/>
      <c r="K1561" s="162"/>
      <c r="L1561" s="65"/>
      <c r="M1561" s="162"/>
      <c r="P1561" s="167"/>
      <c r="Q1561" s="185"/>
      <c r="R1561" s="175"/>
      <c r="S1561" s="65"/>
      <c r="T1561" s="65"/>
      <c r="U1561" s="65"/>
      <c r="V1561" s="165"/>
      <c r="W1561" s="165"/>
      <c r="X1561" s="165"/>
      <c r="Y1561" s="165"/>
      <c r="Z1561" s="166"/>
      <c r="AA1561" s="166"/>
      <c r="AB1561" s="166"/>
      <c r="AC1561" s="166"/>
      <c r="AD1561" s="166"/>
      <c r="AE1561" s="166"/>
      <c r="AF1561" s="166"/>
      <c r="AG1561" s="166"/>
      <c r="AH1561" s="166"/>
      <c r="AI1561" s="166"/>
    </row>
    <row r="1562" spans="1:35" ht="15.750000" customHeight="1">
      <c r="B1562" s="88"/>
      <c r="I1562" s="162"/>
      <c r="J1562" s="65"/>
      <c r="K1562" s="162"/>
      <c r="L1562" s="65"/>
      <c r="M1562" s="162"/>
      <c r="P1562" s="164"/>
      <c r="Q1562" s="185"/>
      <c r="R1562" s="65"/>
      <c r="S1562" s="65"/>
      <c r="T1562" s="65"/>
      <c r="U1562" s="65"/>
      <c r="V1562" s="165"/>
      <c r="W1562" s="165"/>
      <c r="X1562" s="165"/>
      <c r="Y1562" s="165"/>
      <c r="Z1562" s="166"/>
      <c r="AA1562" s="166"/>
      <c r="AB1562" s="166"/>
      <c r="AC1562" s="166"/>
      <c r="AD1562" s="166"/>
      <c r="AE1562" s="166"/>
      <c r="AF1562" s="166"/>
      <c r="AG1562" s="166"/>
      <c r="AH1562" s="166"/>
      <c r="AI1562" s="166"/>
    </row>
    <row r="1563" spans="1:35" ht="15.750000" customHeight="1">
      <c r="A1563" s="156"/>
      <c r="B1563" s="88"/>
      <c r="C1563" s="276"/>
      <c r="D1563" s="276"/>
      <c r="E1563" s="158"/>
      <c r="F1563" s="158"/>
      <c r="G1563" s="159"/>
      <c r="H1563" s="160"/>
      <c r="I1563" s="162"/>
      <c r="J1563" s="65"/>
      <c r="K1563" s="162"/>
      <c r="L1563" s="65"/>
      <c r="M1563" s="162"/>
      <c r="N1563" s="162"/>
      <c r="O1563" s="163"/>
      <c r="P1563" s="167"/>
      <c r="Q1563" s="168"/>
      <c r="R1563" s="181"/>
      <c r="S1563" s="65"/>
      <c r="T1563" s="65"/>
      <c r="U1563" s="65"/>
      <c r="V1563" s="65"/>
      <c r="W1563" s="166"/>
      <c r="X1563" s="166"/>
      <c r="Y1563" s="166"/>
      <c r="Z1563" s="166"/>
      <c r="AA1563" s="166"/>
      <c r="AB1563" s="166"/>
      <c r="AC1563" s="166"/>
      <c r="AD1563" s="166"/>
      <c r="AE1563" s="166"/>
      <c r="AF1563" s="166"/>
      <c r="AG1563" s="166"/>
      <c r="AH1563" s="166"/>
      <c r="AI1563" s="166"/>
    </row>
    <row r="1564" spans="1:35" ht="15.750000" customHeight="1">
      <c r="B1564" s="88"/>
      <c r="I1564" s="162"/>
      <c r="J1564" s="65"/>
      <c r="K1564" s="162"/>
      <c r="L1564" s="65"/>
      <c r="M1564" s="162"/>
      <c r="P1564" s="164"/>
      <c r="Q1564" s="165"/>
      <c r="R1564" s="65"/>
      <c r="S1564" s="65"/>
      <c r="T1564" s="65"/>
      <c r="U1564" s="65"/>
      <c r="V1564" s="65"/>
      <c r="W1564" s="166"/>
      <c r="X1564" s="166"/>
      <c r="Y1564" s="166"/>
      <c r="Z1564" s="166"/>
      <c r="AA1564" s="166"/>
      <c r="AB1564" s="166"/>
      <c r="AC1564" s="166"/>
      <c r="AD1564" s="166"/>
      <c r="AE1564" s="166"/>
      <c r="AF1564" s="166"/>
      <c r="AG1564" s="166"/>
      <c r="AH1564" s="166"/>
      <c r="AI1564" s="166"/>
    </row>
    <row r="1565" spans="1:35" ht="15.750000" customHeight="1">
      <c r="B1565" s="88"/>
      <c r="I1565" s="162"/>
      <c r="J1565" s="65"/>
      <c r="K1565" s="162"/>
      <c r="L1565" s="65"/>
      <c r="M1565" s="162"/>
      <c r="P1565" s="167"/>
      <c r="Q1565" s="168"/>
      <c r="R1565" s="175"/>
      <c r="S1565" s="65"/>
      <c r="T1565" s="65"/>
      <c r="U1565" s="65"/>
      <c r="V1565" s="65"/>
      <c r="W1565" s="166"/>
      <c r="X1565" s="166"/>
      <c r="Y1565" s="166"/>
      <c r="Z1565" s="166"/>
      <c r="AA1565" s="166"/>
      <c r="AB1565" s="166"/>
      <c r="AC1565" s="166"/>
      <c r="AD1565" s="166"/>
      <c r="AE1565" s="166"/>
      <c r="AF1565" s="166"/>
      <c r="AG1565" s="166"/>
      <c r="AH1565" s="166"/>
      <c r="AI1565" s="166"/>
    </row>
    <row r="1566" spans="1:35" ht="15.750000" customHeight="1">
      <c r="B1566" s="88"/>
      <c r="I1566" s="162"/>
      <c r="J1566" s="65"/>
      <c r="K1566" s="162"/>
      <c r="L1566" s="65"/>
      <c r="M1566" s="162"/>
      <c r="P1566" s="164"/>
      <c r="Q1566" s="165"/>
      <c r="R1566" s="65"/>
      <c r="S1566" s="65"/>
      <c r="T1566" s="65"/>
      <c r="U1566" s="65"/>
      <c r="V1566" s="65"/>
      <c r="W1566" s="166"/>
      <c r="X1566" s="166"/>
      <c r="Y1566" s="166"/>
      <c r="Z1566" s="166"/>
      <c r="AA1566" s="166"/>
      <c r="AB1566" s="166"/>
      <c r="AC1566" s="166"/>
      <c r="AD1566" s="166"/>
      <c r="AE1566" s="166"/>
      <c r="AF1566" s="166"/>
      <c r="AG1566" s="166"/>
      <c r="AH1566" s="166"/>
      <c r="AI1566" s="166"/>
    </row>
    <row r="1567" spans="1:35" ht="15.750000" customHeight="1">
      <c r="B1567" s="88"/>
      <c r="I1567" s="162"/>
      <c r="J1567" s="65"/>
      <c r="K1567" s="162"/>
      <c r="L1567" s="65"/>
      <c r="M1567" s="162"/>
      <c r="P1567" s="167"/>
      <c r="Q1567" s="168"/>
      <c r="R1567" s="175"/>
      <c r="S1567" s="65"/>
      <c r="T1567" s="65"/>
      <c r="U1567" s="65"/>
      <c r="V1567" s="65"/>
      <c r="W1567" s="166"/>
      <c r="X1567" s="166"/>
      <c r="Y1567" s="166"/>
      <c r="Z1567" s="166"/>
      <c r="AA1567" s="166"/>
      <c r="AB1567" s="166"/>
      <c r="AC1567" s="166"/>
      <c r="AD1567" s="166"/>
      <c r="AE1567" s="166"/>
      <c r="AF1567" s="166"/>
      <c r="AG1567" s="166"/>
      <c r="AH1567" s="166"/>
      <c r="AI1567" s="166"/>
    </row>
    <row r="1568" spans="1:35" ht="15.750000" customHeight="1">
      <c r="A1568" s="156"/>
      <c r="B1568" s="88"/>
      <c r="C1568" s="281"/>
      <c r="D1568" s="281"/>
      <c r="E1568" s="158"/>
      <c r="F1568" s="158"/>
      <c r="G1568" s="159"/>
      <c r="H1568" s="160"/>
      <c r="I1568" s="162"/>
      <c r="J1568" s="65"/>
      <c r="K1568" s="162"/>
      <c r="L1568" s="65"/>
      <c r="M1568" s="162"/>
      <c r="N1568" s="162"/>
      <c r="O1568" s="163"/>
      <c r="P1568" s="164"/>
      <c r="Q1568" s="165"/>
      <c r="R1568" s="188"/>
      <c r="S1568" s="65"/>
      <c r="T1568" s="65"/>
      <c r="U1568" s="65"/>
      <c r="V1568" s="65"/>
      <c r="W1568" s="166"/>
      <c r="X1568" s="166"/>
      <c r="Y1568" s="166"/>
      <c r="Z1568" s="166"/>
      <c r="AA1568" s="166"/>
      <c r="AB1568" s="166"/>
      <c r="AC1568" s="166"/>
      <c r="AD1568" s="166"/>
      <c r="AE1568" s="166"/>
      <c r="AF1568" s="166"/>
      <c r="AG1568" s="166"/>
      <c r="AH1568" s="166"/>
      <c r="AI1568" s="166"/>
    </row>
    <row r="1569" spans="1:35" ht="15.750000" customHeight="1">
      <c r="B1569" s="88"/>
      <c r="I1569" s="162"/>
      <c r="J1569" s="65"/>
      <c r="K1569" s="162"/>
      <c r="L1569" s="65"/>
      <c r="M1569" s="162"/>
      <c r="P1569" s="167"/>
      <c r="Q1569" s="168"/>
      <c r="R1569" s="175"/>
      <c r="S1569" s="65"/>
      <c r="T1569" s="65"/>
      <c r="U1569" s="65"/>
      <c r="V1569" s="65"/>
      <c r="W1569" s="166"/>
      <c r="X1569" s="166"/>
      <c r="Y1569" s="166"/>
      <c r="Z1569" s="166"/>
      <c r="AA1569" s="166"/>
      <c r="AB1569" s="166"/>
      <c r="AC1569" s="166"/>
      <c r="AD1569" s="166"/>
      <c r="AE1569" s="166"/>
      <c r="AF1569" s="166"/>
      <c r="AG1569" s="166"/>
      <c r="AH1569" s="166"/>
      <c r="AI1569" s="166"/>
    </row>
    <row r="1570" spans="1:35" ht="15.750000" customHeight="1">
      <c r="B1570" s="88"/>
      <c r="I1570" s="162"/>
      <c r="J1570" s="65"/>
      <c r="K1570" s="162"/>
      <c r="L1570" s="65"/>
      <c r="M1570" s="162"/>
      <c r="P1570" s="164"/>
      <c r="Q1570" s="165"/>
      <c r="R1570" s="65"/>
      <c r="S1570" s="65"/>
      <c r="T1570" s="65"/>
      <c r="U1570" s="65"/>
      <c r="V1570" s="65"/>
      <c r="W1570" s="166"/>
      <c r="X1570" s="166"/>
      <c r="Y1570" s="166"/>
      <c r="Z1570" s="166"/>
      <c r="AA1570" s="166"/>
      <c r="AB1570" s="166"/>
      <c r="AC1570" s="166"/>
      <c r="AD1570" s="166"/>
      <c r="AE1570" s="166"/>
      <c r="AF1570" s="166"/>
      <c r="AG1570" s="166"/>
      <c r="AH1570" s="166"/>
      <c r="AI1570" s="166"/>
    </row>
    <row r="1571" spans="1:35" ht="15.750000" customHeight="1">
      <c r="B1571" s="88"/>
      <c r="I1571" s="162"/>
      <c r="J1571" s="65"/>
      <c r="K1571" s="162"/>
      <c r="L1571" s="65"/>
      <c r="M1571" s="162"/>
      <c r="P1571" s="167"/>
      <c r="Q1571" s="168"/>
      <c r="R1571" s="175"/>
      <c r="S1571" s="65"/>
      <c r="T1571" s="65"/>
      <c r="U1571" s="65"/>
      <c r="V1571" s="65"/>
      <c r="W1571" s="166"/>
      <c r="X1571" s="166"/>
      <c r="Y1571" s="166"/>
      <c r="Z1571" s="166"/>
      <c r="AA1571" s="166"/>
      <c r="AB1571" s="166"/>
      <c r="AC1571" s="166"/>
      <c r="AD1571" s="166"/>
      <c r="AE1571" s="166"/>
      <c r="AF1571" s="166"/>
      <c r="AG1571" s="166"/>
      <c r="AH1571" s="166"/>
      <c r="AI1571" s="166"/>
    </row>
    <row r="1572" spans="1:35" ht="15.750000" customHeight="1">
      <c r="B1572" s="88"/>
      <c r="I1572" s="162"/>
      <c r="J1572" s="65"/>
      <c r="K1572" s="162"/>
      <c r="L1572" s="65"/>
      <c r="M1572" s="162"/>
      <c r="P1572" s="164"/>
      <c r="Q1572" s="165"/>
      <c r="R1572" s="65"/>
      <c r="S1572" s="65"/>
      <c r="T1572" s="65"/>
      <c r="U1572" s="65"/>
      <c r="V1572" s="65"/>
      <c r="W1572" s="166"/>
      <c r="X1572" s="166"/>
      <c r="Y1572" s="166"/>
      <c r="Z1572" s="166"/>
      <c r="AA1572" s="166"/>
      <c r="AB1572" s="166"/>
      <c r="AC1572" s="166"/>
      <c r="AD1572" s="166"/>
      <c r="AE1572" s="166"/>
      <c r="AF1572" s="166"/>
      <c r="AG1572" s="166"/>
      <c r="AH1572" s="166"/>
      <c r="AI1572" s="166"/>
    </row>
    <row r="1573" spans="1:35" ht="15.750000" customHeight="1">
      <c r="A1573" s="156"/>
      <c r="B1573" s="88"/>
      <c r="C1573" s="276"/>
      <c r="D1573" s="276"/>
      <c r="E1573" s="158"/>
      <c r="F1573" s="158"/>
      <c r="G1573" s="159"/>
      <c r="H1573" s="186"/>
      <c r="I1573" s="162"/>
      <c r="J1573" s="65"/>
      <c r="K1573" s="162"/>
      <c r="L1573" s="65"/>
      <c r="M1573" s="162"/>
      <c r="N1573" s="162"/>
      <c r="O1573" s="163"/>
      <c r="P1573" s="167"/>
      <c r="Q1573" s="185"/>
      <c r="R1573" s="181"/>
      <c r="S1573" s="65"/>
      <c r="T1573" s="65"/>
      <c r="U1573" s="65"/>
      <c r="V1573" s="165"/>
      <c r="W1573" s="165"/>
      <c r="X1573" s="165"/>
      <c r="Y1573" s="165"/>
      <c r="Z1573" s="166"/>
      <c r="AA1573" s="166"/>
      <c r="AB1573" s="166"/>
      <c r="AC1573" s="166"/>
      <c r="AD1573" s="166"/>
      <c r="AE1573" s="166"/>
      <c r="AF1573" s="166"/>
      <c r="AG1573" s="166"/>
      <c r="AH1573" s="166"/>
      <c r="AI1573" s="166"/>
    </row>
    <row r="1574" spans="1:35" ht="15.750000" customHeight="1">
      <c r="B1574" s="88"/>
      <c r="I1574" s="162"/>
      <c r="J1574" s="65"/>
      <c r="K1574" s="162"/>
      <c r="L1574" s="65"/>
      <c r="M1574" s="162"/>
      <c r="P1574" s="164"/>
      <c r="Q1574" s="185"/>
      <c r="R1574" s="65"/>
      <c r="S1574" s="65"/>
      <c r="T1574" s="65"/>
      <c r="U1574" s="65"/>
      <c r="V1574" s="165"/>
      <c r="W1574" s="165"/>
      <c r="X1574" s="165"/>
      <c r="Y1574" s="165"/>
      <c r="Z1574" s="166"/>
      <c r="AA1574" s="166"/>
      <c r="AB1574" s="166"/>
      <c r="AC1574" s="166"/>
      <c r="AD1574" s="166"/>
      <c r="AE1574" s="166"/>
      <c r="AF1574" s="166"/>
      <c r="AG1574" s="166"/>
      <c r="AH1574" s="166"/>
      <c r="AI1574" s="166"/>
    </row>
    <row r="1575" spans="1:35" ht="15.750000" customHeight="1">
      <c r="B1575" s="88"/>
      <c r="I1575" s="162"/>
      <c r="J1575" s="65"/>
      <c r="K1575" s="162"/>
      <c r="L1575" s="65"/>
      <c r="M1575" s="162"/>
      <c r="P1575" s="167"/>
      <c r="Q1575" s="185"/>
      <c r="R1575" s="175"/>
      <c r="S1575" s="65"/>
      <c r="T1575" s="65"/>
      <c r="U1575" s="65"/>
      <c r="V1575" s="165"/>
      <c r="W1575" s="165"/>
      <c r="X1575" s="165"/>
      <c r="Y1575" s="165"/>
      <c r="Z1575" s="166"/>
      <c r="AA1575" s="166"/>
      <c r="AB1575" s="166"/>
      <c r="AC1575" s="166"/>
      <c r="AD1575" s="166"/>
      <c r="AE1575" s="166"/>
      <c r="AF1575" s="166"/>
      <c r="AG1575" s="166"/>
      <c r="AH1575" s="166"/>
      <c r="AI1575" s="166"/>
    </row>
    <row r="1576" spans="1:35" ht="15.750000" customHeight="1">
      <c r="B1576" s="88"/>
      <c r="I1576" s="162"/>
      <c r="J1576" s="65"/>
      <c r="K1576" s="162"/>
      <c r="L1576" s="65"/>
      <c r="M1576" s="162"/>
      <c r="P1576" s="164"/>
      <c r="Q1576" s="185"/>
      <c r="R1576" s="65"/>
      <c r="S1576" s="65"/>
      <c r="T1576" s="65"/>
      <c r="U1576" s="65"/>
      <c r="V1576" s="165"/>
      <c r="W1576" s="165"/>
      <c r="X1576" s="165"/>
      <c r="Y1576" s="165"/>
      <c r="Z1576" s="166"/>
      <c r="AA1576" s="166"/>
      <c r="AB1576" s="166"/>
      <c r="AC1576" s="166"/>
      <c r="AD1576" s="166"/>
      <c r="AE1576" s="166"/>
      <c r="AF1576" s="166"/>
      <c r="AG1576" s="166"/>
      <c r="AH1576" s="166"/>
      <c r="AI1576" s="166"/>
    </row>
    <row r="1577" spans="1:35" ht="15.750000" customHeight="1">
      <c r="B1577" s="88"/>
      <c r="I1577" s="162"/>
      <c r="J1577" s="65"/>
      <c r="K1577" s="162"/>
      <c r="L1577" s="65"/>
      <c r="M1577" s="162"/>
      <c r="P1577" s="167"/>
      <c r="Q1577" s="185"/>
      <c r="R1577" s="175"/>
      <c r="S1577" s="65"/>
      <c r="T1577" s="65"/>
      <c r="U1577" s="65"/>
      <c r="V1577" s="165"/>
      <c r="W1577" s="165"/>
      <c r="X1577" s="165"/>
      <c r="Y1577" s="165"/>
      <c r="Z1577" s="166"/>
      <c r="AA1577" s="166"/>
      <c r="AB1577" s="166"/>
      <c r="AC1577" s="166"/>
      <c r="AD1577" s="166"/>
      <c r="AE1577" s="166"/>
      <c r="AF1577" s="166"/>
      <c r="AG1577" s="166"/>
      <c r="AH1577" s="166"/>
      <c r="AI1577" s="166"/>
    </row>
    <row r="1578" spans="1:35" ht="15.750000" customHeight="1">
      <c r="A1578" s="156"/>
      <c r="B1578" s="88"/>
      <c r="C1578" s="281"/>
      <c r="D1578" s="281"/>
      <c r="E1578" s="158"/>
      <c r="F1578" s="158"/>
      <c r="G1578" s="159"/>
      <c r="H1578" s="186"/>
      <c r="I1578" s="162"/>
      <c r="J1578" s="65"/>
      <c r="K1578" s="162"/>
      <c r="L1578" s="65"/>
      <c r="M1578" s="162"/>
      <c r="N1578" s="162"/>
      <c r="O1578" s="163"/>
      <c r="P1578" s="164"/>
      <c r="Q1578" s="185"/>
      <c r="R1578" s="188"/>
      <c r="S1578" s="65"/>
      <c r="T1578" s="65"/>
      <c r="U1578" s="65"/>
      <c r="V1578" s="165"/>
      <c r="W1578" s="165"/>
      <c r="X1578" s="165"/>
      <c r="Y1578" s="165"/>
      <c r="Z1578" s="166"/>
      <c r="AA1578" s="166"/>
      <c r="AB1578" s="166"/>
      <c r="AC1578" s="166"/>
      <c r="AD1578" s="166"/>
      <c r="AE1578" s="166"/>
      <c r="AF1578" s="166"/>
      <c r="AG1578" s="166"/>
      <c r="AH1578" s="166"/>
      <c r="AI1578" s="166"/>
    </row>
    <row r="1579" spans="1:35" ht="15.750000" customHeight="1">
      <c r="B1579" s="88"/>
      <c r="I1579" s="162"/>
      <c r="J1579" s="65"/>
      <c r="K1579" s="162"/>
      <c r="L1579" s="65"/>
      <c r="M1579" s="162"/>
      <c r="P1579" s="167"/>
      <c r="Q1579" s="185"/>
      <c r="R1579" s="175"/>
      <c r="S1579" s="65"/>
      <c r="T1579" s="65"/>
      <c r="U1579" s="65"/>
      <c r="V1579" s="165"/>
      <c r="W1579" s="165"/>
      <c r="X1579" s="165"/>
      <c r="Y1579" s="165"/>
      <c r="Z1579" s="166"/>
      <c r="AA1579" s="166"/>
      <c r="AB1579" s="166"/>
      <c r="AC1579" s="166"/>
      <c r="AD1579" s="166"/>
      <c r="AE1579" s="166"/>
      <c r="AF1579" s="166"/>
      <c r="AG1579" s="166"/>
      <c r="AH1579" s="166"/>
      <c r="AI1579" s="166"/>
    </row>
    <row r="1580" spans="1:35" ht="15.750000" customHeight="1">
      <c r="B1580" s="88"/>
      <c r="I1580" s="162"/>
      <c r="J1580" s="65"/>
      <c r="K1580" s="162"/>
      <c r="L1580" s="65"/>
      <c r="M1580" s="162"/>
      <c r="P1580" s="164"/>
      <c r="Q1580" s="185"/>
      <c r="R1580" s="65"/>
      <c r="S1580" s="65"/>
      <c r="T1580" s="65"/>
      <c r="U1580" s="65"/>
      <c r="V1580" s="165"/>
      <c r="W1580" s="165"/>
      <c r="X1580" s="165"/>
      <c r="Y1580" s="165"/>
      <c r="Z1580" s="166"/>
      <c r="AA1580" s="166"/>
      <c r="AB1580" s="166"/>
      <c r="AC1580" s="166"/>
      <c r="AD1580" s="166"/>
      <c r="AE1580" s="166"/>
      <c r="AF1580" s="166"/>
      <c r="AG1580" s="166"/>
      <c r="AH1580" s="166"/>
      <c r="AI1580" s="166"/>
    </row>
    <row r="1581" spans="1:35" ht="15.750000" customHeight="1">
      <c r="B1581" s="88"/>
      <c r="I1581" s="162"/>
      <c r="J1581" s="65"/>
      <c r="K1581" s="162"/>
      <c r="L1581" s="65"/>
      <c r="M1581" s="162"/>
      <c r="P1581" s="167"/>
      <c r="Q1581" s="185"/>
      <c r="R1581" s="175"/>
      <c r="S1581" s="65"/>
      <c r="T1581" s="65"/>
      <c r="U1581" s="65"/>
      <c r="V1581" s="165"/>
      <c r="W1581" s="165"/>
      <c r="X1581" s="165"/>
      <c r="Y1581" s="165"/>
      <c r="Z1581" s="166"/>
      <c r="AA1581" s="166"/>
      <c r="AB1581" s="166"/>
      <c r="AC1581" s="166"/>
      <c r="AD1581" s="166"/>
      <c r="AE1581" s="166"/>
      <c r="AF1581" s="166"/>
      <c r="AG1581" s="166"/>
      <c r="AH1581" s="166"/>
      <c r="AI1581" s="166"/>
    </row>
    <row r="1582" spans="1:35" ht="15.750000" customHeight="1">
      <c r="B1582" s="88"/>
      <c r="I1582" s="162"/>
      <c r="J1582" s="65"/>
      <c r="K1582" s="162"/>
      <c r="L1582" s="65"/>
      <c r="M1582" s="162"/>
      <c r="P1582" s="164"/>
      <c r="Q1582" s="185"/>
      <c r="R1582" s="65"/>
      <c r="S1582" s="65"/>
      <c r="T1582" s="65"/>
      <c r="U1582" s="65"/>
      <c r="V1582" s="165"/>
      <c r="W1582" s="165"/>
      <c r="X1582" s="165"/>
      <c r="Y1582" s="165"/>
      <c r="Z1582" s="166"/>
      <c r="AA1582" s="166"/>
      <c r="AB1582" s="166"/>
      <c r="AC1582" s="166"/>
      <c r="AD1582" s="166"/>
      <c r="AE1582" s="166"/>
      <c r="AF1582" s="166"/>
      <c r="AG1582" s="166"/>
      <c r="AH1582" s="166"/>
      <c r="AI1582" s="166"/>
    </row>
    <row r="1583" spans="1:35" ht="15.750000" customHeight="1">
      <c r="A1583" s="156"/>
      <c r="B1583" s="88"/>
      <c r="C1583" s="276"/>
      <c r="D1583" s="276"/>
      <c r="E1583" s="158"/>
      <c r="F1583" s="158"/>
      <c r="G1583" s="159"/>
      <c r="H1583" s="160"/>
      <c r="I1583" s="162"/>
      <c r="J1583" s="65"/>
      <c r="K1583" s="162"/>
      <c r="L1583" s="65"/>
      <c r="M1583" s="162"/>
      <c r="N1583" s="162"/>
      <c r="O1583" s="163"/>
      <c r="P1583" s="167"/>
      <c r="Q1583" s="168"/>
      <c r="R1583" s="181"/>
      <c r="S1583" s="65"/>
      <c r="T1583" s="65"/>
      <c r="U1583" s="65"/>
      <c r="V1583" s="65"/>
      <c r="W1583" s="166"/>
      <c r="X1583" s="166"/>
      <c r="Y1583" s="166"/>
      <c r="Z1583" s="166"/>
      <c r="AA1583" s="166"/>
      <c r="AB1583" s="166"/>
      <c r="AC1583" s="166"/>
      <c r="AD1583" s="166"/>
      <c r="AE1583" s="166"/>
      <c r="AF1583" s="166"/>
      <c r="AG1583" s="166"/>
      <c r="AH1583" s="166"/>
      <c r="AI1583" s="166"/>
    </row>
    <row r="1584" spans="1:35" ht="15.750000" customHeight="1">
      <c r="B1584" s="88"/>
      <c r="I1584" s="162"/>
      <c r="J1584" s="65"/>
      <c r="K1584" s="162"/>
      <c r="L1584" s="65"/>
      <c r="M1584" s="162"/>
      <c r="P1584" s="164"/>
      <c r="Q1584" s="165"/>
      <c r="R1584" s="65"/>
      <c r="S1584" s="65"/>
      <c r="T1584" s="65"/>
      <c r="U1584" s="65"/>
      <c r="V1584" s="65"/>
      <c r="W1584" s="166"/>
      <c r="X1584" s="166"/>
      <c r="Y1584" s="166"/>
      <c r="Z1584" s="166"/>
      <c r="AA1584" s="166"/>
      <c r="AB1584" s="166"/>
      <c r="AC1584" s="166"/>
      <c r="AD1584" s="166"/>
      <c r="AE1584" s="166"/>
      <c r="AF1584" s="166"/>
      <c r="AG1584" s="166"/>
      <c r="AH1584" s="166"/>
      <c r="AI1584" s="166"/>
    </row>
    <row r="1585" spans="1:35" ht="15.750000" customHeight="1">
      <c r="B1585" s="88"/>
      <c r="I1585" s="162"/>
      <c r="J1585" s="65"/>
      <c r="K1585" s="162"/>
      <c r="L1585" s="65"/>
      <c r="M1585" s="162"/>
      <c r="P1585" s="167"/>
      <c r="Q1585" s="168"/>
      <c r="R1585" s="175"/>
      <c r="S1585" s="65"/>
      <c r="T1585" s="65"/>
      <c r="U1585" s="65"/>
      <c r="V1585" s="65"/>
      <c r="W1585" s="166"/>
      <c r="X1585" s="166"/>
      <c r="Y1585" s="166"/>
      <c r="Z1585" s="166"/>
      <c r="AA1585" s="166"/>
      <c r="AB1585" s="166"/>
      <c r="AC1585" s="166"/>
      <c r="AD1585" s="166"/>
      <c r="AE1585" s="166"/>
      <c r="AF1585" s="166"/>
      <c r="AG1585" s="166"/>
      <c r="AH1585" s="166"/>
      <c r="AI1585" s="166"/>
    </row>
    <row r="1586" spans="1:35" ht="15.750000" customHeight="1">
      <c r="B1586" s="88"/>
      <c r="I1586" s="162"/>
      <c r="J1586" s="65"/>
      <c r="K1586" s="162"/>
      <c r="L1586" s="65"/>
      <c r="M1586" s="162"/>
      <c r="P1586" s="164"/>
      <c r="Q1586" s="165"/>
      <c r="R1586" s="65"/>
      <c r="S1586" s="65"/>
      <c r="T1586" s="65"/>
      <c r="U1586" s="65"/>
      <c r="V1586" s="65"/>
      <c r="W1586" s="166"/>
      <c r="X1586" s="166"/>
      <c r="Y1586" s="166"/>
      <c r="Z1586" s="166"/>
      <c r="AA1586" s="166"/>
      <c r="AB1586" s="166"/>
      <c r="AC1586" s="166"/>
      <c r="AD1586" s="166"/>
      <c r="AE1586" s="166"/>
      <c r="AF1586" s="166"/>
      <c r="AG1586" s="166"/>
      <c r="AH1586" s="166"/>
      <c r="AI1586" s="166"/>
    </row>
    <row r="1587" spans="1:35" ht="15.750000" customHeight="1">
      <c r="B1587" s="88"/>
      <c r="I1587" s="162"/>
      <c r="J1587" s="65"/>
      <c r="K1587" s="162"/>
      <c r="L1587" s="65"/>
      <c r="M1587" s="162"/>
      <c r="P1587" s="167"/>
      <c r="Q1587" s="168"/>
      <c r="R1587" s="175"/>
      <c r="S1587" s="65"/>
      <c r="T1587" s="65"/>
      <c r="U1587" s="65"/>
      <c r="V1587" s="65"/>
      <c r="W1587" s="166"/>
      <c r="X1587" s="166"/>
      <c r="Y1587" s="166"/>
      <c r="Z1587" s="166"/>
      <c r="AA1587" s="166"/>
      <c r="AB1587" s="166"/>
      <c r="AC1587" s="166"/>
      <c r="AD1587" s="166"/>
      <c r="AE1587" s="166"/>
      <c r="AF1587" s="166"/>
      <c r="AG1587" s="166"/>
      <c r="AH1587" s="166"/>
      <c r="AI1587" s="166"/>
    </row>
    <row r="1588" spans="1:35" ht="15.750000" customHeight="1">
      <c r="A1588" s="156"/>
      <c r="B1588" s="88"/>
      <c r="C1588" s="281"/>
      <c r="D1588" s="281"/>
      <c r="E1588" s="158"/>
      <c r="F1588" s="158"/>
      <c r="G1588" s="159"/>
      <c r="H1588" s="160"/>
      <c r="I1588" s="162"/>
      <c r="J1588" s="65"/>
      <c r="K1588" s="162"/>
      <c r="L1588" s="65"/>
      <c r="M1588" s="162"/>
      <c r="N1588" s="162"/>
      <c r="O1588" s="163"/>
      <c r="P1588" s="164"/>
      <c r="Q1588" s="165"/>
      <c r="R1588" s="188"/>
      <c r="S1588" s="65"/>
      <c r="T1588" s="65"/>
      <c r="U1588" s="65"/>
      <c r="V1588" s="65"/>
      <c r="W1588" s="166"/>
      <c r="X1588" s="166"/>
      <c r="Y1588" s="166"/>
      <c r="Z1588" s="166"/>
      <c r="AA1588" s="166"/>
      <c r="AB1588" s="166"/>
      <c r="AC1588" s="166"/>
      <c r="AD1588" s="166"/>
      <c r="AE1588" s="166"/>
      <c r="AF1588" s="166"/>
      <c r="AG1588" s="166"/>
      <c r="AH1588" s="166"/>
      <c r="AI1588" s="166"/>
    </row>
    <row r="1589" spans="1:35" ht="15.750000" customHeight="1">
      <c r="B1589" s="88"/>
      <c r="I1589" s="162"/>
      <c r="J1589" s="65"/>
      <c r="K1589" s="162"/>
      <c r="L1589" s="65"/>
      <c r="M1589" s="162"/>
      <c r="P1589" s="167"/>
      <c r="Q1589" s="168"/>
      <c r="R1589" s="175"/>
      <c r="S1589" s="65"/>
      <c r="T1589" s="65"/>
      <c r="U1589" s="65"/>
      <c r="V1589" s="65"/>
      <c r="W1589" s="166"/>
      <c r="X1589" s="166"/>
      <c r="Y1589" s="166"/>
      <c r="Z1589" s="166"/>
      <c r="AA1589" s="166"/>
      <c r="AB1589" s="166"/>
      <c r="AC1589" s="166"/>
      <c r="AD1589" s="166"/>
      <c r="AE1589" s="166"/>
      <c r="AF1589" s="166"/>
      <c r="AG1589" s="166"/>
      <c r="AH1589" s="166"/>
      <c r="AI1589" s="166"/>
    </row>
    <row r="1590" spans="1:35" ht="15.750000" customHeight="1">
      <c r="B1590" s="88"/>
      <c r="I1590" s="162"/>
      <c r="J1590" s="65"/>
      <c r="K1590" s="162"/>
      <c r="L1590" s="65"/>
      <c r="M1590" s="162"/>
      <c r="P1590" s="164"/>
      <c r="Q1590" s="165"/>
      <c r="R1590" s="65"/>
      <c r="S1590" s="65"/>
      <c r="T1590" s="65"/>
      <c r="U1590" s="65"/>
      <c r="V1590" s="65"/>
      <c r="W1590" s="166"/>
      <c r="X1590" s="166"/>
      <c r="Y1590" s="166"/>
      <c r="Z1590" s="166"/>
      <c r="AA1590" s="166"/>
      <c r="AB1590" s="166"/>
      <c r="AC1590" s="166"/>
      <c r="AD1590" s="166"/>
      <c r="AE1590" s="166"/>
      <c r="AF1590" s="166"/>
      <c r="AG1590" s="166"/>
      <c r="AH1590" s="166"/>
      <c r="AI1590" s="166"/>
    </row>
    <row r="1591" spans="1:35" ht="15.750000" customHeight="1">
      <c r="B1591" s="88"/>
      <c r="I1591" s="162"/>
      <c r="J1591" s="65"/>
      <c r="K1591" s="162"/>
      <c r="L1591" s="65"/>
      <c r="M1591" s="162"/>
      <c r="P1591" s="167"/>
      <c r="R1591" s="175"/>
      <c r="S1591" s="65"/>
      <c r="T1591" s="65"/>
      <c r="U1591" s="65"/>
      <c r="V1591" s="65"/>
      <c r="W1591" s="166"/>
      <c r="X1591" s="166"/>
      <c r="Y1591" s="166"/>
      <c r="Z1591" s="166"/>
      <c r="AA1591" s="166"/>
      <c r="AB1591" s="166"/>
      <c r="AC1591" s="166"/>
      <c r="AD1591" s="166"/>
      <c r="AE1591" s="166"/>
      <c r="AF1591" s="166"/>
      <c r="AG1591" s="166"/>
      <c r="AH1591" s="166"/>
      <c r="AI1591" s="166"/>
    </row>
    <row r="1592" spans="1:35" ht="15.750000" customHeight="1">
      <c r="B1592" s="88"/>
      <c r="I1592" s="162"/>
      <c r="J1592" s="65"/>
      <c r="K1592" s="162"/>
      <c r="L1592" s="65"/>
      <c r="M1592" s="162"/>
      <c r="P1592" s="164"/>
      <c r="Q1592" s="165"/>
      <c r="R1592" s="65"/>
      <c r="S1592" s="65"/>
      <c r="T1592" s="65"/>
      <c r="U1592" s="65"/>
      <c r="V1592" s="65"/>
      <c r="W1592" s="166"/>
      <c r="X1592" s="166"/>
      <c r="Y1592" s="166"/>
      <c r="Z1592" s="166"/>
      <c r="AA1592" s="166"/>
      <c r="AB1592" s="166"/>
      <c r="AC1592" s="166"/>
      <c r="AD1592" s="166"/>
      <c r="AE1592" s="166"/>
      <c r="AF1592" s="166"/>
      <c r="AG1592" s="166"/>
      <c r="AH1592" s="166"/>
      <c r="AI1592" s="166"/>
    </row>
    <row r="1593" spans="1:35" ht="15.750000" customHeight="1">
      <c r="A1593" s="156"/>
      <c r="B1593" s="88"/>
      <c r="C1593" s="177"/>
      <c r="D1593" s="177"/>
      <c r="E1593" s="158"/>
      <c r="F1593" s="158"/>
      <c r="G1593" s="159"/>
      <c r="H1593" s="186"/>
      <c r="I1593" s="162"/>
      <c r="J1593" s="65"/>
      <c r="K1593" s="162"/>
      <c r="L1593" s="65"/>
      <c r="M1593" s="162"/>
      <c r="N1593" s="162"/>
      <c r="O1593" s="163"/>
      <c r="P1593" s="167"/>
      <c r="Q1593" s="185"/>
      <c r="R1593" s="181"/>
      <c r="S1593" s="65"/>
      <c r="T1593" s="65"/>
      <c r="U1593" s="65"/>
      <c r="V1593" s="165"/>
      <c r="W1593" s="165"/>
      <c r="X1593" s="165"/>
      <c r="Y1593" s="165"/>
      <c r="Z1593" s="166"/>
      <c r="AA1593" s="166"/>
      <c r="AB1593" s="166"/>
      <c r="AC1593" s="166"/>
      <c r="AD1593" s="166"/>
      <c r="AE1593" s="166"/>
      <c r="AF1593" s="166"/>
      <c r="AG1593" s="166"/>
      <c r="AH1593" s="166"/>
      <c r="AI1593" s="166"/>
    </row>
    <row r="1594" spans="1:35" ht="15.750000" customHeight="1">
      <c r="B1594" s="88"/>
      <c r="I1594" s="162"/>
      <c r="J1594" s="65"/>
      <c r="K1594" s="162"/>
      <c r="L1594" s="65"/>
      <c r="M1594" s="162"/>
      <c r="P1594" s="164"/>
      <c r="Q1594" s="185"/>
      <c r="R1594" s="65"/>
      <c r="S1594" s="65"/>
      <c r="T1594" s="65"/>
      <c r="U1594" s="65"/>
      <c r="V1594" s="165"/>
      <c r="W1594" s="165"/>
      <c r="X1594" s="165"/>
      <c r="Y1594" s="165"/>
      <c r="Z1594" s="166"/>
      <c r="AA1594" s="166"/>
      <c r="AB1594" s="166"/>
      <c r="AC1594" s="166"/>
      <c r="AD1594" s="166"/>
      <c r="AE1594" s="166"/>
      <c r="AF1594" s="166"/>
      <c r="AG1594" s="166"/>
      <c r="AH1594" s="166"/>
      <c r="AI1594" s="166"/>
    </row>
    <row r="1595" spans="1:35" ht="15.750000" customHeight="1">
      <c r="B1595" s="189"/>
      <c r="I1595" s="65"/>
      <c r="J1595" s="65"/>
      <c r="K1595" s="65"/>
      <c r="L1595" s="65"/>
      <c r="M1595" s="65"/>
      <c r="P1595" s="167"/>
      <c r="Q1595" s="185"/>
      <c r="R1595" s="175"/>
      <c r="S1595" s="65"/>
      <c r="T1595" s="65"/>
      <c r="U1595" s="65"/>
      <c r="V1595" s="165"/>
      <c r="W1595" s="165"/>
      <c r="X1595" s="165"/>
      <c r="Y1595" s="165"/>
      <c r="Z1595" s="166"/>
      <c r="AA1595" s="166"/>
      <c r="AB1595" s="166"/>
      <c r="AC1595" s="166"/>
      <c r="AD1595" s="166"/>
      <c r="AE1595" s="166"/>
      <c r="AF1595" s="166"/>
      <c r="AG1595" s="166"/>
      <c r="AH1595" s="166"/>
      <c r="AI1595" s="166"/>
    </row>
    <row r="1596" spans="1:35" ht="15.750000" customHeight="1">
      <c r="B1596" s="189"/>
      <c r="I1596" s="65"/>
      <c r="J1596" s="65"/>
      <c r="K1596" s="65"/>
      <c r="L1596" s="65"/>
      <c r="M1596" s="65"/>
      <c r="P1596" s="164"/>
      <c r="Q1596" s="185"/>
      <c r="R1596" s="65"/>
      <c r="S1596" s="65"/>
      <c r="T1596" s="65"/>
      <c r="U1596" s="65"/>
      <c r="V1596" s="165"/>
      <c r="W1596" s="165"/>
      <c r="X1596" s="165"/>
      <c r="Y1596" s="165"/>
      <c r="Z1596" s="166"/>
      <c r="AA1596" s="166"/>
      <c r="AB1596" s="166"/>
      <c r="AC1596" s="166"/>
      <c r="AD1596" s="166"/>
      <c r="AE1596" s="166"/>
      <c r="AF1596" s="166"/>
      <c r="AG1596" s="166"/>
      <c r="AH1596" s="166"/>
      <c r="AI1596" s="166"/>
    </row>
    <row r="1597" spans="1:35" ht="15.750000" customHeight="1">
      <c r="B1597" s="189"/>
      <c r="I1597" s="169"/>
      <c r="J1597" s="65"/>
      <c r="K1597" s="65"/>
      <c r="L1597" s="65"/>
      <c r="M1597" s="65"/>
      <c r="P1597" s="167"/>
      <c r="Q1597" s="185"/>
      <c r="R1597" s="181"/>
      <c r="S1597" s="65"/>
      <c r="T1597" s="65"/>
      <c r="U1597" s="65"/>
      <c r="V1597" s="165"/>
      <c r="W1597" s="165"/>
      <c r="X1597" s="165"/>
      <c r="Y1597" s="165"/>
      <c r="Z1597" s="166"/>
      <c r="AA1597" s="166"/>
      <c r="AB1597" s="166"/>
      <c r="AC1597" s="166"/>
      <c r="AD1597" s="166"/>
      <c r="AE1597" s="166"/>
      <c r="AF1597" s="166"/>
      <c r="AG1597" s="166"/>
      <c r="AH1597" s="166"/>
      <c r="AI1597" s="166"/>
    </row>
    <row r="1598" spans="1:35" ht="15.750000" customHeight="1">
      <c r="A1598" s="156"/>
      <c r="B1598" s="88"/>
      <c r="C1598" s="177"/>
      <c r="D1598" s="177"/>
      <c r="E1598" s="158"/>
      <c r="F1598" s="158"/>
      <c r="G1598" s="159"/>
      <c r="H1598" s="186"/>
      <c r="I1598" s="162"/>
      <c r="J1598" s="65"/>
      <c r="K1598" s="162"/>
      <c r="L1598" s="65"/>
      <c r="M1598" s="162"/>
      <c r="N1598" s="162"/>
      <c r="O1598" s="163"/>
      <c r="P1598" s="164"/>
      <c r="Q1598" s="185"/>
      <c r="S1598" s="65"/>
      <c r="T1598" s="65"/>
      <c r="U1598" s="65"/>
      <c r="V1598" s="165"/>
      <c r="W1598" s="165"/>
      <c r="X1598" s="165"/>
      <c r="Y1598" s="165"/>
      <c r="Z1598" s="166"/>
      <c r="AA1598" s="166"/>
      <c r="AB1598" s="166"/>
      <c r="AC1598" s="166"/>
      <c r="AD1598" s="166"/>
      <c r="AE1598" s="166"/>
      <c r="AF1598" s="166"/>
      <c r="AG1598" s="166"/>
      <c r="AH1598" s="166"/>
      <c r="AI1598" s="166"/>
    </row>
    <row r="1599" spans="1:35" ht="15.750000" customHeight="1">
      <c r="B1599" s="88"/>
      <c r="I1599" s="162"/>
      <c r="J1599" s="65"/>
      <c r="K1599" s="162"/>
      <c r="L1599" s="65"/>
      <c r="M1599" s="162"/>
      <c r="P1599" s="167"/>
      <c r="Q1599" s="185"/>
      <c r="R1599" s="175"/>
      <c r="S1599" s="65"/>
      <c r="T1599" s="65"/>
      <c r="U1599" s="65"/>
      <c r="V1599" s="165"/>
      <c r="W1599" s="165"/>
      <c r="X1599" s="165"/>
      <c r="Y1599" s="165"/>
      <c r="Z1599" s="166"/>
      <c r="AA1599" s="166"/>
      <c r="AB1599" s="166"/>
      <c r="AC1599" s="166"/>
      <c r="AD1599" s="166"/>
      <c r="AE1599" s="166"/>
      <c r="AF1599" s="166"/>
      <c r="AG1599" s="166"/>
      <c r="AH1599" s="166"/>
      <c r="AI1599" s="166"/>
    </row>
    <row r="1600" spans="1:35" ht="15.750000" customHeight="1">
      <c r="B1600" s="88"/>
      <c r="I1600" s="162"/>
      <c r="J1600" s="65"/>
      <c r="K1600" s="162"/>
      <c r="L1600" s="65"/>
      <c r="M1600" s="162"/>
      <c r="P1600" s="164"/>
      <c r="Q1600" s="185"/>
      <c r="R1600" s="65"/>
      <c r="S1600" s="65"/>
      <c r="T1600" s="65"/>
      <c r="U1600" s="65"/>
      <c r="V1600" s="165"/>
      <c r="W1600" s="165"/>
      <c r="X1600" s="165"/>
      <c r="Y1600" s="165"/>
      <c r="Z1600" s="166"/>
      <c r="AA1600" s="166"/>
      <c r="AB1600" s="166"/>
      <c r="AC1600" s="166"/>
      <c r="AD1600" s="166"/>
      <c r="AE1600" s="166"/>
      <c r="AF1600" s="166"/>
      <c r="AG1600" s="166"/>
      <c r="AH1600" s="166"/>
      <c r="AI1600" s="166"/>
    </row>
    <row r="1601" spans="1:35" ht="15.750000" customHeight="1">
      <c r="B1601" s="88"/>
      <c r="I1601" s="162"/>
      <c r="J1601" s="65"/>
      <c r="K1601" s="162"/>
      <c r="L1601" s="65"/>
      <c r="M1601" s="162"/>
      <c r="P1601" s="167"/>
      <c r="Q1601" s="185"/>
      <c r="R1601" s="175"/>
      <c r="S1601" s="65"/>
      <c r="T1601" s="65"/>
      <c r="U1601" s="65"/>
      <c r="V1601" s="165"/>
      <c r="W1601" s="165"/>
      <c r="X1601" s="165"/>
      <c r="Y1601" s="165"/>
      <c r="Z1601" s="166"/>
      <c r="AA1601" s="166"/>
      <c r="AB1601" s="166"/>
      <c r="AC1601" s="166"/>
      <c r="AD1601" s="166"/>
      <c r="AE1601" s="166"/>
      <c r="AF1601" s="166"/>
      <c r="AG1601" s="166"/>
      <c r="AH1601" s="166"/>
      <c r="AI1601" s="166"/>
    </row>
    <row r="1602" spans="1:35" ht="15.750000" customHeight="1">
      <c r="B1602" s="88"/>
      <c r="I1602" s="220"/>
      <c r="J1602" s="65"/>
      <c r="K1602" s="162"/>
      <c r="L1602" s="65"/>
      <c r="M1602" s="162"/>
      <c r="P1602" s="164"/>
      <c r="Q1602" s="185"/>
      <c r="R1602" s="65"/>
      <c r="S1602" s="65"/>
      <c r="T1602" s="65"/>
      <c r="U1602" s="65"/>
      <c r="V1602" s="165"/>
      <c r="W1602" s="165"/>
      <c r="X1602" s="165"/>
      <c r="Y1602" s="165"/>
      <c r="Z1602" s="166"/>
      <c r="AA1602" s="166"/>
      <c r="AB1602" s="166"/>
      <c r="AC1602" s="166"/>
      <c r="AD1602" s="166"/>
      <c r="AE1602" s="166"/>
      <c r="AF1602" s="166"/>
      <c r="AG1602" s="166"/>
      <c r="AH1602" s="166"/>
      <c r="AI1602" s="166"/>
    </row>
    <row r="1603" spans="1:35" ht="15.750000" customHeight="1">
      <c r="A1603" s="156"/>
      <c r="B1603" s="88"/>
      <c r="C1603" s="177"/>
      <c r="D1603" s="177"/>
      <c r="E1603" s="158"/>
      <c r="F1603" s="158"/>
      <c r="G1603" s="159"/>
      <c r="H1603" s="160"/>
      <c r="I1603" s="162"/>
      <c r="J1603" s="65"/>
      <c r="K1603" s="162"/>
      <c r="L1603" s="65"/>
      <c r="M1603" s="162"/>
      <c r="N1603" s="162"/>
      <c r="O1603" s="163"/>
      <c r="P1603" s="167"/>
      <c r="Q1603" s="168"/>
      <c r="R1603" s="181"/>
      <c r="S1603" s="65"/>
      <c r="T1603" s="65"/>
      <c r="U1603" s="65"/>
      <c r="V1603" s="65"/>
      <c r="W1603" s="166"/>
      <c r="X1603" s="166"/>
      <c r="Y1603" s="166"/>
      <c r="Z1603" s="166"/>
      <c r="AA1603" s="166"/>
      <c r="AB1603" s="166"/>
      <c r="AC1603" s="166"/>
      <c r="AD1603" s="166"/>
      <c r="AE1603" s="166"/>
      <c r="AF1603" s="166"/>
      <c r="AG1603" s="166"/>
      <c r="AH1603" s="166"/>
      <c r="AI1603" s="166"/>
    </row>
    <row r="1604" spans="1:35" ht="15.750000" customHeight="1">
      <c r="B1604" s="88"/>
      <c r="I1604" s="162"/>
      <c r="J1604" s="65"/>
      <c r="K1604" s="162"/>
      <c r="L1604" s="65"/>
      <c r="M1604" s="162"/>
      <c r="P1604" s="164"/>
      <c r="Q1604" s="165"/>
      <c r="R1604" s="65"/>
      <c r="S1604" s="65"/>
      <c r="T1604" s="65"/>
      <c r="U1604" s="65"/>
      <c r="V1604" s="65"/>
      <c r="W1604" s="166"/>
      <c r="X1604" s="166"/>
      <c r="Y1604" s="166"/>
      <c r="Z1604" s="166"/>
      <c r="AA1604" s="166"/>
      <c r="AB1604" s="166"/>
      <c r="AC1604" s="166"/>
      <c r="AD1604" s="166"/>
      <c r="AE1604" s="166"/>
      <c r="AF1604" s="166"/>
      <c r="AG1604" s="166"/>
      <c r="AH1604" s="166"/>
      <c r="AI1604" s="166"/>
    </row>
    <row r="1605" spans="1:35" ht="15.750000" customHeight="1">
      <c r="B1605" s="153"/>
      <c r="I1605" s="65"/>
      <c r="J1605" s="65"/>
      <c r="K1605" s="65"/>
      <c r="L1605" s="65"/>
      <c r="M1605" s="65"/>
      <c r="P1605" s="167"/>
      <c r="Q1605" s="168"/>
      <c r="R1605" s="175"/>
      <c r="S1605" s="65"/>
      <c r="T1605" s="65"/>
      <c r="U1605" s="65"/>
      <c r="V1605" s="65"/>
      <c r="W1605" s="166"/>
      <c r="X1605" s="166"/>
      <c r="Y1605" s="166"/>
      <c r="Z1605" s="166"/>
      <c r="AA1605" s="166"/>
      <c r="AB1605" s="166"/>
      <c r="AC1605" s="166"/>
      <c r="AD1605" s="166"/>
      <c r="AE1605" s="166"/>
      <c r="AF1605" s="166"/>
      <c r="AG1605" s="166"/>
      <c r="AH1605" s="166"/>
      <c r="AI1605" s="166"/>
    </row>
    <row r="1606" spans="1:35" ht="15.750000" customHeight="1">
      <c r="B1606" s="153"/>
      <c r="I1606" s="65"/>
      <c r="J1606" s="65"/>
      <c r="K1606" s="65"/>
      <c r="L1606" s="65"/>
      <c r="M1606" s="65"/>
      <c r="P1606" s="164"/>
      <c r="Q1606" s="165"/>
      <c r="R1606" s="65"/>
      <c r="S1606" s="65"/>
      <c r="T1606" s="65"/>
      <c r="U1606" s="65"/>
      <c r="V1606" s="65"/>
      <c r="W1606" s="166"/>
      <c r="X1606" s="166"/>
      <c r="Y1606" s="166"/>
      <c r="Z1606" s="166"/>
      <c r="AA1606" s="166"/>
      <c r="AB1606" s="166"/>
      <c r="AC1606" s="166"/>
      <c r="AD1606" s="166"/>
      <c r="AE1606" s="166"/>
      <c r="AF1606" s="166"/>
      <c r="AG1606" s="166"/>
      <c r="AH1606" s="166"/>
      <c r="AI1606" s="166"/>
    </row>
    <row r="1607" spans="1:35" ht="15.750000" customHeight="1">
      <c r="B1607" s="153"/>
      <c r="I1607" s="169"/>
      <c r="J1607" s="65"/>
      <c r="K1607" s="65"/>
      <c r="L1607" s="65"/>
      <c r="M1607" s="65"/>
      <c r="P1607" s="167"/>
      <c r="Q1607" s="168"/>
      <c r="R1607" s="175"/>
      <c r="S1607" s="65"/>
      <c r="T1607" s="65"/>
      <c r="U1607" s="65"/>
      <c r="V1607" s="65"/>
      <c r="W1607" s="166"/>
      <c r="X1607" s="166"/>
      <c r="Y1607" s="166"/>
      <c r="Z1607" s="166"/>
      <c r="AA1607" s="166"/>
      <c r="AB1607" s="166"/>
      <c r="AC1607" s="166"/>
      <c r="AD1607" s="166"/>
      <c r="AE1607" s="166"/>
      <c r="AF1607" s="166"/>
      <c r="AG1607" s="166"/>
      <c r="AH1607" s="166"/>
      <c r="AI1607" s="166"/>
    </row>
    <row r="1608" spans="1:35" ht="15.750000" customHeight="1">
      <c r="A1608" s="156"/>
      <c r="B1608" s="88"/>
      <c r="C1608" s="177"/>
      <c r="D1608" s="177"/>
      <c r="E1608" s="158"/>
      <c r="F1608" s="158"/>
      <c r="G1608" s="159"/>
      <c r="H1608" s="160"/>
      <c r="I1608" s="162"/>
      <c r="J1608" s="65"/>
      <c r="K1608" s="162"/>
      <c r="L1608" s="65"/>
      <c r="M1608" s="162"/>
      <c r="N1608" s="162"/>
      <c r="O1608" s="163"/>
      <c r="P1608" s="164"/>
      <c r="Q1608" s="165"/>
      <c r="R1608" s="188"/>
      <c r="S1608" s="65"/>
      <c r="T1608" s="65"/>
      <c r="U1608" s="65"/>
      <c r="V1608" s="65"/>
      <c r="W1608" s="166"/>
      <c r="X1608" s="166"/>
      <c r="Y1608" s="166"/>
      <c r="Z1608" s="166"/>
      <c r="AA1608" s="166"/>
      <c r="AB1608" s="166"/>
      <c r="AC1608" s="166"/>
      <c r="AD1608" s="166"/>
      <c r="AE1608" s="166"/>
      <c r="AF1608" s="166"/>
      <c r="AG1608" s="166"/>
      <c r="AH1608" s="166"/>
      <c r="AI1608" s="166"/>
    </row>
    <row r="1609" spans="1:35" ht="15.750000" customHeight="1">
      <c r="B1609" s="88"/>
      <c r="I1609" s="162"/>
      <c r="J1609" s="65"/>
      <c r="K1609" s="162"/>
      <c r="L1609" s="65"/>
      <c r="M1609" s="162"/>
      <c r="P1609" s="167"/>
      <c r="Q1609" s="168"/>
      <c r="R1609" s="175"/>
      <c r="S1609" s="65"/>
      <c r="T1609" s="65"/>
      <c r="U1609" s="65"/>
      <c r="V1609" s="65"/>
      <c r="W1609" s="166"/>
      <c r="X1609" s="166"/>
      <c r="Y1609" s="166"/>
      <c r="Z1609" s="166"/>
      <c r="AA1609" s="166"/>
      <c r="AB1609" s="166"/>
      <c r="AC1609" s="166"/>
      <c r="AD1609" s="166"/>
      <c r="AE1609" s="166"/>
      <c r="AF1609" s="166"/>
      <c r="AG1609" s="166"/>
      <c r="AH1609" s="166"/>
      <c r="AI1609" s="166"/>
    </row>
    <row r="1610" spans="1:35" ht="15.750000" customHeight="1">
      <c r="B1610" s="153"/>
      <c r="I1610" s="65"/>
      <c r="J1610" s="65"/>
      <c r="K1610" s="65"/>
      <c r="L1610" s="65"/>
      <c r="M1610" s="65"/>
      <c r="P1610" s="164"/>
      <c r="Q1610" s="165"/>
      <c r="R1610" s="65"/>
      <c r="S1610" s="65"/>
      <c r="T1610" s="65"/>
      <c r="U1610" s="65"/>
      <c r="V1610" s="65"/>
      <c r="W1610" s="166"/>
      <c r="X1610" s="166"/>
      <c r="Y1610" s="166"/>
      <c r="Z1610" s="166"/>
      <c r="AA1610" s="166"/>
      <c r="AB1610" s="166"/>
      <c r="AC1610" s="166"/>
      <c r="AD1610" s="166"/>
      <c r="AE1610" s="166"/>
      <c r="AF1610" s="166"/>
      <c r="AG1610" s="166"/>
      <c r="AH1610" s="166"/>
      <c r="AI1610" s="166"/>
    </row>
    <row r="1611" spans="1:35" ht="15.750000" customHeight="1">
      <c r="B1611" s="153"/>
      <c r="I1611" s="65"/>
      <c r="J1611" s="65"/>
      <c r="K1611" s="65"/>
      <c r="L1611" s="65"/>
      <c r="M1611" s="65"/>
      <c r="P1611" s="167"/>
      <c r="Q1611" s="168"/>
      <c r="R1611" s="175"/>
      <c r="S1611" s="65"/>
      <c r="T1611" s="65"/>
      <c r="U1611" s="65"/>
      <c r="V1611" s="65"/>
      <c r="W1611" s="166"/>
      <c r="X1611" s="166"/>
      <c r="Y1611" s="166"/>
      <c r="Z1611" s="166"/>
      <c r="AA1611" s="166"/>
      <c r="AB1611" s="166"/>
      <c r="AC1611" s="166"/>
      <c r="AD1611" s="166"/>
      <c r="AE1611" s="166"/>
      <c r="AF1611" s="166"/>
      <c r="AG1611" s="166"/>
      <c r="AH1611" s="166"/>
      <c r="AI1611" s="166"/>
    </row>
    <row r="1612" spans="1:35" ht="15.750000" customHeight="1">
      <c r="B1612" s="153"/>
      <c r="I1612" s="169"/>
      <c r="J1612" s="65"/>
      <c r="K1612" s="65"/>
      <c r="L1612" s="65"/>
      <c r="M1612" s="65"/>
      <c r="P1612" s="164"/>
      <c r="Q1612" s="165"/>
      <c r="R1612" s="65"/>
      <c r="S1612" s="65"/>
      <c r="T1612" s="65"/>
      <c r="U1612" s="65"/>
      <c r="V1612" s="65"/>
      <c r="W1612" s="166"/>
      <c r="X1612" s="166"/>
      <c r="Y1612" s="166"/>
      <c r="Z1612" s="166"/>
      <c r="AA1612" s="166"/>
      <c r="AB1612" s="166"/>
      <c r="AC1612" s="166"/>
      <c r="AD1612" s="166"/>
      <c r="AE1612" s="166"/>
      <c r="AF1612" s="166"/>
      <c r="AG1612" s="166"/>
      <c r="AH1612" s="166"/>
      <c r="AI1612" s="166"/>
    </row>
    <row r="1613" spans="1:35" ht="15.750000" customHeight="1">
      <c r="A1613" s="156"/>
      <c r="B1613" s="88"/>
      <c r="C1613" s="177"/>
      <c r="D1613" s="177"/>
      <c r="E1613" s="158"/>
      <c r="F1613" s="158"/>
      <c r="G1613" s="159"/>
      <c r="H1613" s="186"/>
      <c r="I1613" s="162"/>
      <c r="J1613" s="65"/>
      <c r="K1613" s="162"/>
      <c r="L1613" s="65"/>
      <c r="M1613" s="162"/>
      <c r="N1613" s="162"/>
      <c r="O1613" s="163"/>
      <c r="P1613" s="167"/>
      <c r="Q1613" s="185"/>
      <c r="R1613" s="181"/>
      <c r="S1613" s="65"/>
      <c r="T1613" s="65"/>
      <c r="U1613" s="65"/>
      <c r="V1613" s="165"/>
      <c r="W1613" s="165"/>
      <c r="X1613" s="165"/>
      <c r="Y1613" s="165"/>
      <c r="Z1613" s="166"/>
      <c r="AA1613" s="166"/>
      <c r="AB1613" s="166"/>
      <c r="AC1613" s="166"/>
      <c r="AD1613" s="166"/>
      <c r="AE1613" s="166"/>
      <c r="AF1613" s="166"/>
      <c r="AG1613" s="166"/>
      <c r="AH1613" s="166"/>
      <c r="AI1613" s="166"/>
    </row>
    <row r="1614" spans="1:35" ht="15.750000" customHeight="1">
      <c r="B1614" s="88"/>
      <c r="I1614" s="162"/>
      <c r="J1614" s="65"/>
      <c r="K1614" s="162"/>
      <c r="L1614" s="65"/>
      <c r="M1614" s="162"/>
      <c r="P1614" s="164"/>
      <c r="Q1614" s="185"/>
      <c r="R1614" s="65"/>
      <c r="S1614" s="65"/>
      <c r="T1614" s="65"/>
      <c r="U1614" s="65"/>
      <c r="V1614" s="165"/>
      <c r="W1614" s="165"/>
      <c r="X1614" s="165"/>
      <c r="Y1614" s="165"/>
      <c r="Z1614" s="166"/>
      <c r="AA1614" s="166"/>
      <c r="AB1614" s="166"/>
      <c r="AC1614" s="166"/>
      <c r="AD1614" s="166"/>
      <c r="AE1614" s="166"/>
      <c r="AF1614" s="166"/>
      <c r="AG1614" s="166"/>
      <c r="AH1614" s="166"/>
      <c r="AI1614" s="166"/>
    </row>
    <row r="1615" spans="1:35" ht="15.750000" customHeight="1">
      <c r="B1615" s="189"/>
      <c r="I1615" s="65"/>
      <c r="J1615" s="65"/>
      <c r="K1615" s="65"/>
      <c r="L1615" s="65"/>
      <c r="M1615" s="65"/>
      <c r="P1615" s="167"/>
      <c r="Q1615" s="185"/>
      <c r="R1615" s="175"/>
      <c r="S1615" s="65"/>
      <c r="T1615" s="65"/>
      <c r="U1615" s="65"/>
      <c r="V1615" s="165"/>
      <c r="W1615" s="165"/>
      <c r="X1615" s="165"/>
      <c r="Y1615" s="165"/>
      <c r="Z1615" s="166"/>
      <c r="AA1615" s="166"/>
      <c r="AB1615" s="166"/>
      <c r="AC1615" s="166"/>
      <c r="AD1615" s="166"/>
      <c r="AE1615" s="166"/>
      <c r="AF1615" s="166"/>
      <c r="AG1615" s="166"/>
      <c r="AH1615" s="166"/>
      <c r="AI1615" s="166"/>
    </row>
    <row r="1616" spans="1:35" ht="15.750000" customHeight="1">
      <c r="B1616" s="189"/>
      <c r="I1616" s="65"/>
      <c r="J1616" s="65"/>
      <c r="K1616" s="65"/>
      <c r="L1616" s="65"/>
      <c r="M1616" s="65"/>
      <c r="P1616" s="164"/>
      <c r="Q1616" s="185"/>
      <c r="R1616" s="65"/>
      <c r="S1616" s="65"/>
      <c r="T1616" s="65"/>
      <c r="U1616" s="65"/>
      <c r="V1616" s="165"/>
      <c r="W1616" s="165"/>
      <c r="X1616" s="165"/>
      <c r="Y1616" s="165"/>
      <c r="Z1616" s="166"/>
      <c r="AA1616" s="166"/>
      <c r="AB1616" s="166"/>
      <c r="AC1616" s="166"/>
      <c r="AD1616" s="166"/>
      <c r="AE1616" s="166"/>
      <c r="AF1616" s="166"/>
      <c r="AG1616" s="166"/>
      <c r="AH1616" s="166"/>
      <c r="AI1616" s="166"/>
    </row>
    <row r="1617" spans="1:35" ht="15.750000" customHeight="1">
      <c r="B1617" s="189"/>
      <c r="I1617" s="169"/>
      <c r="J1617" s="65"/>
      <c r="K1617" s="65"/>
      <c r="L1617" s="65"/>
      <c r="M1617" s="65"/>
      <c r="P1617" s="167"/>
      <c r="Q1617" s="185"/>
      <c r="R1617" s="175"/>
      <c r="S1617" s="65"/>
      <c r="T1617" s="65"/>
      <c r="U1617" s="65"/>
      <c r="V1617" s="165"/>
      <c r="W1617" s="165"/>
      <c r="X1617" s="165"/>
      <c r="Y1617" s="165"/>
      <c r="Z1617" s="166"/>
      <c r="AA1617" s="166"/>
      <c r="AB1617" s="166"/>
      <c r="AC1617" s="166"/>
      <c r="AD1617" s="166"/>
      <c r="AE1617" s="166"/>
      <c r="AF1617" s="166"/>
      <c r="AG1617" s="166"/>
      <c r="AH1617" s="166"/>
      <c r="AI1617" s="166"/>
    </row>
    <row r="1618" spans="1:35" ht="15.750000" customHeight="1">
      <c r="A1618" s="156"/>
      <c r="B1618" s="88"/>
      <c r="C1618" s="177"/>
      <c r="D1618" s="177"/>
      <c r="E1618" s="158"/>
      <c r="F1618" s="158"/>
      <c r="G1618" s="159"/>
      <c r="H1618" s="186"/>
      <c r="I1618" s="162"/>
      <c r="J1618" s="65"/>
      <c r="K1618" s="162"/>
      <c r="L1618" s="65"/>
      <c r="M1618" s="162"/>
      <c r="N1618" s="162"/>
      <c r="O1618" s="163"/>
      <c r="P1618" s="164"/>
      <c r="Q1618" s="185"/>
      <c r="R1618" s="188"/>
      <c r="S1618" s="65"/>
      <c r="T1618" s="65"/>
      <c r="U1618" s="65"/>
      <c r="V1618" s="165"/>
      <c r="W1618" s="165"/>
      <c r="X1618" s="165"/>
      <c r="Y1618" s="165"/>
      <c r="Z1618" s="166"/>
      <c r="AA1618" s="166"/>
      <c r="AB1618" s="166"/>
      <c r="AC1618" s="166"/>
      <c r="AD1618" s="166"/>
      <c r="AE1618" s="166"/>
      <c r="AF1618" s="166"/>
      <c r="AG1618" s="166"/>
      <c r="AH1618" s="166"/>
      <c r="AI1618" s="166"/>
    </row>
    <row r="1619" spans="1:35" ht="15.750000" customHeight="1">
      <c r="B1619" s="88"/>
      <c r="I1619" s="162"/>
      <c r="J1619" s="65"/>
      <c r="K1619" s="162"/>
      <c r="L1619" s="65"/>
      <c r="M1619" s="162"/>
      <c r="P1619" s="167"/>
      <c r="Q1619" s="185"/>
      <c r="R1619" s="175"/>
      <c r="S1619" s="65"/>
      <c r="T1619" s="65"/>
      <c r="U1619" s="65"/>
      <c r="V1619" s="165"/>
      <c r="W1619" s="165"/>
      <c r="X1619" s="165"/>
      <c r="Y1619" s="165"/>
      <c r="Z1619" s="166"/>
      <c r="AA1619" s="166"/>
      <c r="AB1619" s="166"/>
      <c r="AC1619" s="166"/>
      <c r="AD1619" s="166"/>
      <c r="AE1619" s="166"/>
      <c r="AF1619" s="166"/>
      <c r="AG1619" s="166"/>
      <c r="AH1619" s="166"/>
      <c r="AI1619" s="166"/>
    </row>
    <row r="1620" spans="1:35" ht="15.750000" customHeight="1">
      <c r="B1620" s="170"/>
      <c r="I1620" s="65"/>
      <c r="J1620" s="65"/>
      <c r="K1620" s="65"/>
      <c r="L1620" s="65"/>
      <c r="M1620" s="65"/>
      <c r="P1620" s="164"/>
      <c r="Q1620" s="185"/>
      <c r="R1620" s="65"/>
      <c r="S1620" s="65"/>
      <c r="T1620" s="65"/>
      <c r="U1620" s="65"/>
      <c r="V1620" s="165"/>
      <c r="W1620" s="165"/>
      <c r="X1620" s="165"/>
      <c r="Y1620" s="165"/>
      <c r="Z1620" s="166"/>
      <c r="AA1620" s="166"/>
      <c r="AB1620" s="166"/>
      <c r="AC1620" s="166"/>
      <c r="AD1620" s="166"/>
      <c r="AE1620" s="166"/>
      <c r="AF1620" s="166"/>
      <c r="AG1620" s="166"/>
      <c r="AH1620" s="166"/>
      <c r="AI1620" s="166"/>
    </row>
    <row r="1621" spans="1:35" ht="15.750000" customHeight="1">
      <c r="B1621" s="189"/>
      <c r="I1621" s="65"/>
      <c r="J1621" s="65"/>
      <c r="K1621" s="65"/>
      <c r="L1621" s="65"/>
      <c r="M1621" s="65"/>
      <c r="P1621" s="167"/>
      <c r="Q1621" s="185"/>
      <c r="R1621" s="175"/>
      <c r="S1621" s="65"/>
      <c r="T1621" s="65"/>
      <c r="U1621" s="65"/>
      <c r="V1621" s="165"/>
      <c r="W1621" s="165"/>
      <c r="X1621" s="165"/>
      <c r="Y1621" s="165"/>
      <c r="Z1621" s="166"/>
      <c r="AA1621" s="166"/>
      <c r="AB1621" s="166"/>
      <c r="AC1621" s="166"/>
      <c r="AD1621" s="166"/>
      <c r="AE1621" s="166"/>
      <c r="AF1621" s="166"/>
      <c r="AG1621" s="166"/>
      <c r="AH1621" s="166"/>
      <c r="AI1621" s="166"/>
    </row>
    <row r="1622" spans="1:35" ht="15.750000" customHeight="1">
      <c r="B1622" s="189"/>
      <c r="I1622" s="169"/>
      <c r="J1622" s="65"/>
      <c r="K1622" s="65"/>
      <c r="L1622" s="65"/>
      <c r="M1622" s="65"/>
      <c r="P1622" s="164"/>
      <c r="Q1622" s="185"/>
      <c r="R1622" s="65"/>
      <c r="S1622" s="65"/>
      <c r="T1622" s="65"/>
      <c r="U1622" s="65"/>
      <c r="V1622" s="165"/>
      <c r="W1622" s="165"/>
      <c r="X1622" s="165"/>
      <c r="Y1622" s="165"/>
      <c r="Z1622" s="166"/>
      <c r="AA1622" s="166"/>
      <c r="AB1622" s="166"/>
      <c r="AC1622" s="166"/>
      <c r="AD1622" s="166"/>
      <c r="AE1622" s="166"/>
      <c r="AF1622" s="166"/>
      <c r="AG1622" s="166"/>
      <c r="AH1622" s="166"/>
      <c r="AI1622" s="166"/>
    </row>
    <row r="1623" spans="1:35" ht="15.750000" customHeight="1">
      <c r="A1623" s="156"/>
      <c r="B1623" s="88"/>
      <c r="C1623" s="177"/>
      <c r="D1623" s="177"/>
      <c r="E1623" s="158"/>
      <c r="F1623" s="158"/>
      <c r="G1623" s="159"/>
      <c r="H1623" s="160"/>
      <c r="I1623" s="162"/>
      <c r="J1623" s="65"/>
      <c r="K1623" s="162"/>
      <c r="L1623" s="65"/>
      <c r="M1623" s="162"/>
      <c r="N1623" s="162"/>
      <c r="O1623" s="163"/>
      <c r="P1623" s="167"/>
      <c r="Q1623" s="168"/>
      <c r="R1623" s="181"/>
      <c r="S1623" s="65"/>
      <c r="T1623" s="65"/>
      <c r="U1623" s="65"/>
      <c r="V1623" s="65"/>
      <c r="W1623" s="166"/>
      <c r="X1623" s="166"/>
      <c r="Y1623" s="166"/>
      <c r="Z1623" s="166"/>
      <c r="AA1623" s="166"/>
      <c r="AB1623" s="166"/>
      <c r="AC1623" s="166"/>
      <c r="AD1623" s="166"/>
      <c r="AE1623" s="166"/>
      <c r="AF1623" s="166"/>
      <c r="AG1623" s="166"/>
      <c r="AH1623" s="166"/>
      <c r="AI1623" s="166"/>
    </row>
    <row r="1624" spans="1:35" ht="15.750000" customHeight="1">
      <c r="B1624" s="88"/>
      <c r="I1624" s="162"/>
      <c r="J1624" s="65"/>
      <c r="K1624" s="162"/>
      <c r="L1624" s="65"/>
      <c r="M1624" s="162"/>
      <c r="P1624" s="164"/>
      <c r="Q1624" s="165"/>
      <c r="R1624" s="65"/>
      <c r="S1624" s="65"/>
      <c r="T1624" s="65"/>
      <c r="U1624" s="65"/>
      <c r="V1624" s="65"/>
      <c r="W1624" s="166"/>
      <c r="X1624" s="166"/>
      <c r="Y1624" s="166"/>
      <c r="Z1624" s="166"/>
      <c r="AA1624" s="166"/>
      <c r="AB1624" s="166"/>
      <c r="AC1624" s="166"/>
      <c r="AD1624" s="166"/>
      <c r="AE1624" s="166"/>
      <c r="AF1624" s="166"/>
      <c r="AG1624" s="166"/>
      <c r="AH1624" s="166"/>
      <c r="AI1624" s="166"/>
    </row>
    <row r="1625" spans="1:35" ht="15.750000" customHeight="1">
      <c r="B1625" s="88"/>
      <c r="I1625" s="162"/>
      <c r="J1625" s="65"/>
      <c r="K1625" s="162"/>
      <c r="L1625" s="65"/>
      <c r="M1625" s="162"/>
      <c r="P1625" s="167"/>
      <c r="Q1625" s="168"/>
      <c r="R1625" s="175"/>
      <c r="S1625" s="65"/>
      <c r="T1625" s="65"/>
      <c r="U1625" s="65"/>
      <c r="V1625" s="65"/>
      <c r="W1625" s="166"/>
      <c r="X1625" s="166"/>
      <c r="Y1625" s="166"/>
      <c r="Z1625" s="166"/>
      <c r="AA1625" s="166"/>
      <c r="AB1625" s="166"/>
      <c r="AC1625" s="166"/>
      <c r="AD1625" s="166"/>
      <c r="AE1625" s="166"/>
      <c r="AF1625" s="166"/>
      <c r="AG1625" s="166"/>
      <c r="AH1625" s="166"/>
      <c r="AI1625" s="166"/>
    </row>
    <row r="1626" spans="1:35" ht="15.750000" customHeight="1">
      <c r="B1626" s="88"/>
      <c r="I1626" s="162"/>
      <c r="J1626" s="65"/>
      <c r="K1626" s="162"/>
      <c r="L1626" s="65"/>
      <c r="M1626" s="162"/>
      <c r="P1626" s="164"/>
      <c r="Q1626" s="165"/>
      <c r="R1626" s="65"/>
      <c r="S1626" s="65"/>
      <c r="T1626" s="65"/>
      <c r="U1626" s="65"/>
      <c r="V1626" s="65"/>
      <c r="W1626" s="166"/>
      <c r="X1626" s="166"/>
      <c r="Y1626" s="166"/>
      <c r="Z1626" s="166"/>
      <c r="AA1626" s="166"/>
      <c r="AB1626" s="166"/>
      <c r="AC1626" s="166"/>
      <c r="AD1626" s="166"/>
      <c r="AE1626" s="166"/>
      <c r="AF1626" s="166"/>
      <c r="AG1626" s="166"/>
      <c r="AH1626" s="166"/>
      <c r="AI1626" s="166"/>
    </row>
    <row r="1627" spans="1:35" ht="15.750000" customHeight="1">
      <c r="B1627" s="88"/>
      <c r="I1627" s="220"/>
      <c r="J1627" s="65"/>
      <c r="K1627" s="162"/>
      <c r="L1627" s="65"/>
      <c r="M1627" s="162"/>
      <c r="P1627" s="167"/>
      <c r="Q1627" s="168"/>
      <c r="R1627" s="175"/>
      <c r="S1627" s="65"/>
      <c r="T1627" s="65"/>
      <c r="U1627" s="65"/>
      <c r="V1627" s="65"/>
      <c r="W1627" s="166"/>
      <c r="X1627" s="166"/>
      <c r="Y1627" s="166"/>
      <c r="Z1627" s="166"/>
      <c r="AA1627" s="166"/>
      <c r="AB1627" s="166"/>
      <c r="AC1627" s="166"/>
      <c r="AD1627" s="166"/>
      <c r="AE1627" s="166"/>
      <c r="AF1627" s="166"/>
      <c r="AG1627" s="166"/>
      <c r="AH1627" s="166"/>
      <c r="AI1627" s="166"/>
    </row>
    <row r="1628" spans="1:35" ht="15.750000" customHeight="1">
      <c r="A1628" s="156"/>
      <c r="B1628" s="88"/>
      <c r="C1628" s="177"/>
      <c r="D1628" s="177"/>
      <c r="E1628" s="158"/>
      <c r="F1628" s="158"/>
      <c r="G1628" s="159"/>
      <c r="H1628" s="160"/>
      <c r="I1628" s="162"/>
      <c r="J1628" s="65"/>
      <c r="K1628" s="162"/>
      <c r="L1628" s="65"/>
      <c r="M1628" s="162"/>
      <c r="N1628" s="162"/>
      <c r="O1628" s="163"/>
      <c r="P1628" s="164"/>
      <c r="Q1628" s="165"/>
      <c r="R1628" s="188"/>
      <c r="S1628" s="65"/>
      <c r="T1628" s="65"/>
      <c r="U1628" s="65"/>
      <c r="V1628" s="65"/>
      <c r="W1628" s="166"/>
      <c r="X1628" s="166"/>
      <c r="Y1628" s="166"/>
      <c r="Z1628" s="166"/>
      <c r="AA1628" s="166"/>
      <c r="AB1628" s="166"/>
      <c r="AC1628" s="166"/>
      <c r="AD1628" s="166"/>
      <c r="AE1628" s="166"/>
      <c r="AF1628" s="166"/>
      <c r="AG1628" s="166"/>
      <c r="AH1628" s="166"/>
      <c r="AI1628" s="166"/>
    </row>
    <row r="1629" spans="1:35" ht="15.750000" customHeight="1">
      <c r="B1629" s="88"/>
      <c r="I1629" s="162"/>
      <c r="J1629" s="65"/>
      <c r="K1629" s="162"/>
      <c r="L1629" s="65"/>
      <c r="M1629" s="162"/>
      <c r="P1629" s="167"/>
      <c r="Q1629" s="168"/>
      <c r="R1629" s="175"/>
      <c r="S1629" s="65"/>
      <c r="T1629" s="65"/>
      <c r="U1629" s="65"/>
      <c r="V1629" s="65"/>
      <c r="W1629" s="166"/>
      <c r="X1629" s="166"/>
      <c r="Y1629" s="166"/>
      <c r="Z1629" s="166"/>
      <c r="AA1629" s="166"/>
      <c r="AB1629" s="166"/>
      <c r="AC1629" s="166"/>
      <c r="AD1629" s="166"/>
      <c r="AE1629" s="166"/>
      <c r="AF1629" s="166"/>
      <c r="AG1629" s="166"/>
      <c r="AH1629" s="166"/>
      <c r="AI1629" s="166"/>
    </row>
    <row r="1630" spans="1:35" ht="15.750000" customHeight="1">
      <c r="B1630" s="88"/>
      <c r="I1630" s="162"/>
      <c r="J1630" s="65"/>
      <c r="K1630" s="162"/>
      <c r="L1630" s="65"/>
      <c r="M1630" s="162"/>
      <c r="P1630" s="164"/>
      <c r="Q1630" s="165"/>
      <c r="R1630" s="65"/>
      <c r="S1630" s="65"/>
      <c r="T1630" s="65"/>
      <c r="U1630" s="65"/>
      <c r="V1630" s="65"/>
      <c r="W1630" s="166"/>
      <c r="X1630" s="166"/>
      <c r="Y1630" s="166"/>
      <c r="Z1630" s="166"/>
      <c r="AA1630" s="166"/>
      <c r="AB1630" s="166"/>
      <c r="AC1630" s="166"/>
      <c r="AD1630" s="166"/>
      <c r="AE1630" s="166"/>
      <c r="AF1630" s="166"/>
      <c r="AG1630" s="166"/>
      <c r="AH1630" s="166"/>
      <c r="AI1630" s="166"/>
    </row>
    <row r="1631" spans="1:35" ht="15.750000" customHeight="1">
      <c r="B1631" s="88"/>
      <c r="I1631" s="162"/>
      <c r="J1631" s="65"/>
      <c r="K1631" s="162"/>
      <c r="L1631" s="65"/>
      <c r="M1631" s="162"/>
      <c r="P1631" s="167"/>
      <c r="Q1631" s="168"/>
      <c r="R1631" s="175"/>
      <c r="S1631" s="65"/>
      <c r="T1631" s="65"/>
      <c r="U1631" s="65"/>
      <c r="V1631" s="65"/>
      <c r="W1631" s="166"/>
      <c r="X1631" s="166"/>
      <c r="Y1631" s="166"/>
      <c r="Z1631" s="166"/>
      <c r="AA1631" s="166"/>
      <c r="AB1631" s="166"/>
      <c r="AC1631" s="166"/>
      <c r="AD1631" s="166"/>
      <c r="AE1631" s="166"/>
      <c r="AF1631" s="166"/>
      <c r="AG1631" s="166"/>
      <c r="AH1631" s="166"/>
      <c r="AI1631" s="166"/>
    </row>
    <row r="1632" spans="1:35" ht="15.750000" customHeight="1">
      <c r="B1632" s="153"/>
      <c r="I1632" s="169"/>
      <c r="J1632" s="65"/>
      <c r="K1632" s="65"/>
      <c r="L1632" s="65"/>
      <c r="M1632" s="65"/>
      <c r="P1632" s="164"/>
      <c r="Q1632" s="165"/>
      <c r="R1632" s="65"/>
      <c r="S1632" s="65"/>
      <c r="T1632" s="65"/>
      <c r="U1632" s="65"/>
      <c r="V1632" s="65"/>
      <c r="W1632" s="166"/>
      <c r="X1632" s="166"/>
      <c r="Y1632" s="166"/>
      <c r="Z1632" s="166"/>
      <c r="AA1632" s="166"/>
      <c r="AB1632" s="166"/>
      <c r="AC1632" s="166"/>
      <c r="AD1632" s="166"/>
      <c r="AE1632" s="166"/>
      <c r="AF1632" s="166"/>
      <c r="AG1632" s="166"/>
      <c r="AH1632" s="166"/>
      <c r="AI1632" s="166"/>
    </row>
    <row r="1633" spans="1:35" ht="15.750000" customHeight="1">
      <c r="A1633" s="156"/>
      <c r="B1633" s="88"/>
      <c r="C1633" s="177"/>
      <c r="D1633" s="177"/>
      <c r="E1633" s="158"/>
      <c r="F1633" s="158"/>
      <c r="G1633" s="159"/>
      <c r="H1633" s="186"/>
      <c r="I1633" s="162"/>
      <c r="J1633" s="65"/>
      <c r="K1633" s="162"/>
      <c r="L1633" s="65"/>
      <c r="M1633" s="162"/>
      <c r="N1633" s="162"/>
      <c r="O1633" s="163"/>
      <c r="P1633" s="167"/>
      <c r="Q1633" s="185"/>
      <c r="R1633" s="272"/>
      <c r="S1633" s="13"/>
      <c r="T1633" s="65"/>
      <c r="U1633" s="13"/>
      <c r="V1633" s="165"/>
      <c r="W1633" s="165"/>
      <c r="X1633" s="165"/>
      <c r="Y1633" s="165"/>
      <c r="Z1633" s="166"/>
      <c r="AA1633" s="166"/>
      <c r="AB1633" s="166"/>
      <c r="AC1633" s="166"/>
      <c r="AD1633" s="166"/>
      <c r="AE1633" s="166"/>
      <c r="AF1633" s="166"/>
      <c r="AG1633" s="166"/>
      <c r="AH1633" s="166"/>
      <c r="AI1633" s="166"/>
    </row>
    <row r="1634" spans="1:35" ht="15.750000" customHeight="1">
      <c r="B1634" s="88"/>
      <c r="I1634" s="162"/>
      <c r="J1634" s="65"/>
      <c r="K1634" s="162"/>
      <c r="L1634" s="65"/>
      <c r="M1634" s="162"/>
      <c r="P1634" s="164"/>
      <c r="Q1634" s="185"/>
      <c r="R1634" s="65"/>
      <c r="S1634" s="65"/>
      <c r="T1634" s="65"/>
      <c r="U1634" s="13"/>
      <c r="V1634" s="165"/>
      <c r="W1634" s="165"/>
      <c r="X1634" s="165"/>
      <c r="Y1634" s="165"/>
      <c r="Z1634" s="166"/>
      <c r="AA1634" s="166"/>
      <c r="AB1634" s="166"/>
      <c r="AC1634" s="166"/>
      <c r="AD1634" s="166"/>
      <c r="AE1634" s="166"/>
      <c r="AF1634" s="166"/>
      <c r="AG1634" s="166"/>
      <c r="AH1634" s="166"/>
      <c r="AI1634" s="166"/>
    </row>
    <row r="1635" spans="1:35" ht="15.750000" customHeight="1">
      <c r="B1635" s="189"/>
      <c r="I1635" s="65"/>
      <c r="J1635" s="65"/>
      <c r="K1635" s="65"/>
      <c r="L1635" s="65"/>
      <c r="M1635" s="65"/>
      <c r="P1635" s="167"/>
      <c r="Q1635" s="185"/>
      <c r="R1635" s="65"/>
      <c r="S1635" s="65"/>
      <c r="T1635" s="65"/>
      <c r="U1635" s="13"/>
      <c r="V1635" s="165"/>
      <c r="W1635" s="165"/>
      <c r="X1635" s="165"/>
      <c r="Y1635" s="165"/>
      <c r="Z1635" s="166"/>
      <c r="AA1635" s="166"/>
      <c r="AB1635" s="166"/>
      <c r="AC1635" s="166"/>
      <c r="AD1635" s="166"/>
      <c r="AE1635" s="166"/>
      <c r="AF1635" s="166"/>
      <c r="AG1635" s="166"/>
      <c r="AH1635" s="166"/>
      <c r="AI1635" s="166"/>
    </row>
    <row r="1636" spans="1:35" ht="15.750000" customHeight="1">
      <c r="B1636" s="189"/>
      <c r="I1636" s="65"/>
      <c r="J1636" s="65"/>
      <c r="K1636" s="65"/>
      <c r="L1636" s="65"/>
      <c r="M1636" s="65"/>
      <c r="P1636" s="164"/>
      <c r="Q1636" s="185"/>
      <c r="R1636" s="65"/>
      <c r="S1636" s="65"/>
      <c r="T1636" s="65"/>
      <c r="U1636" s="13"/>
      <c r="V1636" s="165"/>
      <c r="W1636" s="165"/>
      <c r="X1636" s="165"/>
      <c r="Y1636" s="165"/>
      <c r="Z1636" s="166"/>
      <c r="AA1636" s="166"/>
      <c r="AB1636" s="166"/>
      <c r="AC1636" s="166"/>
      <c r="AD1636" s="166"/>
      <c r="AE1636" s="166"/>
      <c r="AF1636" s="166"/>
      <c r="AG1636" s="166"/>
      <c r="AH1636" s="166"/>
      <c r="AI1636" s="166"/>
    </row>
    <row r="1637" spans="1:35" ht="15.750000" customHeight="1">
      <c r="B1637" s="189"/>
      <c r="I1637" s="169"/>
      <c r="J1637" s="65"/>
      <c r="K1637" s="65"/>
      <c r="L1637" s="65"/>
      <c r="M1637" s="65"/>
      <c r="P1637" s="167"/>
      <c r="Q1637" s="185"/>
      <c r="R1637" s="65"/>
      <c r="S1637" s="65"/>
      <c r="T1637" s="65"/>
      <c r="U1637" s="13"/>
      <c r="V1637" s="165"/>
      <c r="W1637" s="165"/>
      <c r="X1637" s="165"/>
      <c r="Y1637" s="165"/>
      <c r="Z1637" s="166"/>
      <c r="AA1637" s="166"/>
      <c r="AB1637" s="166"/>
      <c r="AC1637" s="166"/>
      <c r="AD1637" s="166"/>
      <c r="AE1637" s="166"/>
      <c r="AF1637" s="166"/>
      <c r="AG1637" s="166"/>
      <c r="AH1637" s="166"/>
      <c r="AI1637" s="166"/>
    </row>
    <row r="1638" spans="1:35" ht="15.750000" customHeight="1">
      <c r="A1638" s="156"/>
      <c r="B1638" s="88"/>
      <c r="C1638" s="177"/>
      <c r="D1638" s="177"/>
      <c r="E1638" s="158"/>
      <c r="F1638" s="158"/>
      <c r="G1638" s="159"/>
      <c r="H1638" s="186"/>
      <c r="I1638" s="162"/>
      <c r="J1638" s="65"/>
      <c r="K1638" s="162"/>
      <c r="L1638" s="65"/>
      <c r="M1638" s="162"/>
      <c r="N1638" s="162"/>
      <c r="O1638" s="163"/>
      <c r="P1638" s="164"/>
      <c r="Q1638" s="185"/>
      <c r="R1638" s="65"/>
      <c r="S1638" s="13"/>
      <c r="T1638" s="65"/>
      <c r="U1638" s="13"/>
      <c r="V1638" s="165"/>
      <c r="W1638" s="165"/>
      <c r="X1638" s="165"/>
      <c r="Y1638" s="165"/>
      <c r="Z1638" s="166"/>
      <c r="AA1638" s="166"/>
      <c r="AB1638" s="166"/>
      <c r="AC1638" s="166"/>
      <c r="AD1638" s="166"/>
      <c r="AE1638" s="166"/>
      <c r="AF1638" s="166"/>
      <c r="AG1638" s="166"/>
      <c r="AH1638" s="166"/>
      <c r="AI1638" s="166"/>
    </row>
    <row r="1639" spans="1:35" ht="15.750000" customHeight="1">
      <c r="B1639" s="88"/>
      <c r="I1639" s="162"/>
      <c r="J1639" s="65"/>
      <c r="K1639" s="162"/>
      <c r="L1639" s="65"/>
      <c r="M1639" s="162"/>
      <c r="P1639" s="167"/>
      <c r="Q1639" s="185"/>
      <c r="R1639" s="65"/>
      <c r="S1639" s="65"/>
      <c r="T1639" s="65"/>
      <c r="U1639" s="13"/>
      <c r="V1639" s="165"/>
      <c r="W1639" s="165"/>
      <c r="X1639" s="165"/>
      <c r="Y1639" s="165"/>
      <c r="Z1639" s="166"/>
      <c r="AA1639" s="166"/>
      <c r="AB1639" s="166"/>
      <c r="AC1639" s="166"/>
      <c r="AD1639" s="166"/>
      <c r="AE1639" s="166"/>
      <c r="AF1639" s="166"/>
      <c r="AG1639" s="166"/>
      <c r="AH1639" s="166"/>
      <c r="AI1639" s="166"/>
    </row>
    <row r="1640" spans="1:35" ht="15.750000" customHeight="1">
      <c r="B1640" s="88"/>
      <c r="I1640" s="162"/>
      <c r="J1640" s="65"/>
      <c r="K1640" s="162"/>
      <c r="L1640" s="65"/>
      <c r="M1640" s="162"/>
      <c r="P1640" s="164"/>
      <c r="Q1640" s="185"/>
      <c r="R1640" s="65"/>
      <c r="S1640" s="65"/>
      <c r="T1640" s="65"/>
      <c r="U1640" s="13"/>
      <c r="V1640" s="165"/>
      <c r="W1640" s="165"/>
      <c r="X1640" s="165"/>
      <c r="Y1640" s="165"/>
      <c r="Z1640" s="166"/>
      <c r="AA1640" s="166"/>
      <c r="AB1640" s="166"/>
      <c r="AC1640" s="166"/>
      <c r="AD1640" s="166"/>
      <c r="AE1640" s="166"/>
      <c r="AF1640" s="166"/>
      <c r="AG1640" s="166"/>
      <c r="AH1640" s="166"/>
      <c r="AI1640" s="166"/>
    </row>
    <row r="1641" spans="1:35" ht="15.750000" customHeight="1">
      <c r="B1641" s="88"/>
      <c r="I1641" s="162"/>
      <c r="J1641" s="65"/>
      <c r="K1641" s="162"/>
      <c r="L1641" s="65"/>
      <c r="M1641" s="162"/>
      <c r="P1641" s="167"/>
      <c r="Q1641" s="185"/>
      <c r="R1641" s="65"/>
      <c r="S1641" s="65"/>
      <c r="T1641" s="65"/>
      <c r="U1641" s="13"/>
      <c r="V1641" s="165"/>
      <c r="W1641" s="165"/>
      <c r="X1641" s="165"/>
      <c r="Y1641" s="165"/>
      <c r="Z1641" s="166"/>
      <c r="AA1641" s="166"/>
      <c r="AB1641" s="166"/>
      <c r="AC1641" s="166"/>
      <c r="AD1641" s="166"/>
      <c r="AE1641" s="166"/>
      <c r="AF1641" s="166"/>
      <c r="AG1641" s="166"/>
      <c r="AH1641" s="166"/>
      <c r="AI1641" s="166"/>
    </row>
    <row r="1642" spans="1:35" ht="15.750000" customHeight="1">
      <c r="B1642" s="88"/>
      <c r="I1642" s="220"/>
      <c r="J1642" s="65"/>
      <c r="K1642" s="162"/>
      <c r="L1642" s="65"/>
      <c r="M1642" s="162"/>
      <c r="P1642" s="164"/>
      <c r="Q1642" s="185"/>
      <c r="R1642" s="65"/>
      <c r="S1642" s="65"/>
      <c r="T1642" s="65"/>
      <c r="U1642" s="13"/>
      <c r="V1642" s="165"/>
      <c r="W1642" s="165"/>
      <c r="X1642" s="165"/>
      <c r="Y1642" s="165"/>
      <c r="Z1642" s="166"/>
      <c r="AA1642" s="166"/>
      <c r="AB1642" s="166"/>
      <c r="AC1642" s="166"/>
      <c r="AD1642" s="166"/>
      <c r="AE1642" s="166"/>
      <c r="AF1642" s="166"/>
      <c r="AG1642" s="166"/>
      <c r="AH1642" s="166"/>
      <c r="AI1642" s="166"/>
    </row>
    <row r="1643" spans="1:35" ht="15.750000" customHeight="1">
      <c r="A1643" s="156"/>
      <c r="B1643" s="88"/>
      <c r="C1643" s="241"/>
      <c r="D1643" s="241"/>
      <c r="E1643" s="158"/>
      <c r="F1643" s="158"/>
      <c r="G1643" s="159"/>
      <c r="H1643" s="186"/>
      <c r="I1643" s="162"/>
      <c r="J1643" s="65"/>
      <c r="K1643" s="162"/>
      <c r="L1643" s="65"/>
      <c r="M1643" s="162"/>
      <c r="N1643" s="162"/>
      <c r="O1643" s="163"/>
      <c r="P1643" s="261"/>
      <c r="Q1643" s="175"/>
      <c r="R1643" s="65"/>
      <c r="S1643" s="13"/>
      <c r="T1643" s="65"/>
      <c r="U1643" s="13"/>
      <c r="V1643" s="165"/>
      <c r="W1643" s="165"/>
      <c r="X1643" s="165"/>
      <c r="Y1643" s="165"/>
      <c r="Z1643" s="166"/>
      <c r="AA1643" s="166"/>
      <c r="AB1643" s="166"/>
      <c r="AC1643" s="166"/>
      <c r="AD1643" s="166"/>
      <c r="AE1643" s="166"/>
      <c r="AF1643" s="166"/>
      <c r="AG1643" s="166"/>
      <c r="AH1643" s="166"/>
      <c r="AI1643" s="166"/>
    </row>
    <row r="1644" spans="1:35" ht="15.750000" customHeight="1">
      <c r="B1644" s="88"/>
      <c r="I1644" s="162"/>
      <c r="J1644" s="65"/>
      <c r="K1644" s="162"/>
      <c r="L1644" s="65"/>
      <c r="M1644" s="162"/>
      <c r="P1644" s="261"/>
      <c r="Q1644" s="65"/>
      <c r="R1644" s="65"/>
      <c r="S1644" s="65"/>
      <c r="T1644" s="65"/>
      <c r="U1644" s="13"/>
      <c r="V1644" s="165"/>
      <c r="W1644" s="165"/>
      <c r="X1644" s="165"/>
      <c r="Y1644" s="165"/>
      <c r="Z1644" s="166"/>
      <c r="AA1644" s="166"/>
      <c r="AB1644" s="166"/>
      <c r="AC1644" s="166"/>
      <c r="AD1644" s="166"/>
      <c r="AE1644" s="166"/>
      <c r="AF1644" s="166"/>
      <c r="AG1644" s="166"/>
      <c r="AH1644" s="166"/>
      <c r="AI1644" s="166"/>
    </row>
    <row r="1645" spans="1:35" ht="15.750000" customHeight="1">
      <c r="B1645" s="88"/>
      <c r="I1645" s="162"/>
      <c r="J1645" s="65"/>
      <c r="K1645" s="162"/>
      <c r="L1645" s="65"/>
      <c r="M1645" s="162"/>
      <c r="P1645" s="261"/>
      <c r="Q1645" s="175"/>
      <c r="R1645" s="65"/>
      <c r="S1645" s="65"/>
      <c r="T1645" s="65"/>
      <c r="U1645" s="13"/>
      <c r="V1645" s="165"/>
      <c r="W1645" s="165"/>
      <c r="X1645" s="165"/>
      <c r="Y1645" s="165"/>
      <c r="Z1645" s="166"/>
      <c r="AA1645" s="166"/>
      <c r="AB1645" s="166"/>
      <c r="AC1645" s="166"/>
      <c r="AD1645" s="166"/>
      <c r="AE1645" s="166"/>
      <c r="AF1645" s="166"/>
      <c r="AG1645" s="166"/>
      <c r="AH1645" s="166"/>
      <c r="AI1645" s="166"/>
    </row>
    <row r="1646" spans="1:35" ht="15.750000" customHeight="1">
      <c r="B1646" s="88"/>
      <c r="I1646" s="162"/>
      <c r="J1646" s="65"/>
      <c r="K1646" s="162"/>
      <c r="L1646" s="65"/>
      <c r="M1646" s="162"/>
      <c r="P1646" s="261"/>
      <c r="Q1646" s="216"/>
      <c r="R1646" s="65"/>
      <c r="S1646" s="65"/>
      <c r="T1646" s="65"/>
      <c r="U1646" s="13"/>
      <c r="V1646" s="165"/>
      <c r="W1646" s="165"/>
      <c r="X1646" s="165"/>
      <c r="Y1646" s="165"/>
      <c r="Z1646" s="166"/>
      <c r="AA1646" s="166"/>
      <c r="AB1646" s="166"/>
      <c r="AC1646" s="166"/>
      <c r="AD1646" s="166"/>
      <c r="AE1646" s="166"/>
      <c r="AF1646" s="166"/>
      <c r="AG1646" s="166"/>
      <c r="AH1646" s="166"/>
      <c r="AI1646" s="166"/>
    </row>
    <row r="1647" spans="1:35" ht="15.750000" customHeight="1">
      <c r="B1647" s="88"/>
      <c r="I1647" s="220"/>
      <c r="J1647" s="65"/>
      <c r="K1647" s="256"/>
      <c r="L1647" s="65"/>
      <c r="M1647" s="162"/>
      <c r="P1647" s="261"/>
      <c r="Q1647" s="176"/>
      <c r="R1647" s="65"/>
      <c r="S1647" s="65"/>
      <c r="T1647" s="65"/>
      <c r="U1647" s="13"/>
      <c r="V1647" s="165"/>
      <c r="W1647" s="165"/>
      <c r="X1647" s="165"/>
      <c r="Y1647" s="165"/>
      <c r="Z1647" s="166"/>
      <c r="AA1647" s="166"/>
      <c r="AB1647" s="166"/>
      <c r="AC1647" s="166"/>
      <c r="AD1647" s="166"/>
      <c r="AE1647" s="166"/>
      <c r="AF1647" s="166"/>
      <c r="AG1647" s="166"/>
      <c r="AH1647" s="166"/>
      <c r="AI1647" s="166"/>
    </row>
    <row r="1648" spans="1:35" ht="15.750000" customHeight="1">
      <c r="A1648" s="156"/>
      <c r="B1648" s="88"/>
      <c r="C1648" s="240"/>
      <c r="D1648" s="177"/>
      <c r="E1648" s="158"/>
      <c r="F1648" s="158"/>
      <c r="G1648" s="159"/>
      <c r="H1648" s="160"/>
      <c r="I1648" s="231"/>
      <c r="J1648" s="65"/>
      <c r="K1648" s="162"/>
      <c r="L1648" s="188"/>
      <c r="M1648" s="162"/>
      <c r="N1648" s="162"/>
      <c r="O1648" s="163"/>
      <c r="P1648" s="190"/>
      <c r="Q1648" s="165"/>
      <c r="R1648" s="178"/>
      <c r="S1648" s="13"/>
      <c r="T1648" s="65"/>
      <c r="U1648" s="65"/>
      <c r="V1648" s="65"/>
      <c r="W1648" s="166"/>
      <c r="X1648" s="166"/>
      <c r="Y1648" s="166"/>
      <c r="Z1648" s="166"/>
      <c r="AA1648" s="166"/>
      <c r="AB1648" s="166"/>
      <c r="AC1648" s="166"/>
      <c r="AD1648" s="166"/>
      <c r="AE1648" s="166"/>
      <c r="AF1648" s="166"/>
      <c r="AG1648" s="166"/>
      <c r="AH1648" s="166"/>
      <c r="AI1648" s="166"/>
    </row>
    <row r="1649" spans="1:35" ht="15.750000" customHeight="1">
      <c r="B1649" s="88"/>
      <c r="I1649" s="231"/>
      <c r="J1649" s="65"/>
      <c r="K1649" s="162"/>
      <c r="L1649" s="65"/>
      <c r="M1649" s="162"/>
      <c r="P1649" s="167"/>
      <c r="Q1649" s="168"/>
      <c r="R1649" s="65"/>
      <c r="S1649" s="65"/>
      <c r="T1649" s="65"/>
      <c r="U1649" s="65"/>
      <c r="V1649" s="65"/>
      <c r="W1649" s="166"/>
      <c r="X1649" s="166"/>
      <c r="Y1649" s="166"/>
      <c r="Z1649" s="166"/>
      <c r="AA1649" s="166"/>
      <c r="AB1649" s="166"/>
      <c r="AC1649" s="166"/>
      <c r="AD1649" s="166"/>
      <c r="AE1649" s="166"/>
      <c r="AF1649" s="166"/>
      <c r="AG1649" s="166"/>
      <c r="AH1649" s="166"/>
      <c r="AI1649" s="166"/>
    </row>
    <row r="1650" spans="1:35" ht="15.750000" customHeight="1">
      <c r="B1650" s="88"/>
      <c r="I1650" s="231"/>
      <c r="J1650" s="65"/>
      <c r="K1650" s="162"/>
      <c r="L1650" s="65"/>
      <c r="M1650" s="162"/>
      <c r="P1650" s="164"/>
      <c r="Q1650" s="165"/>
      <c r="R1650" s="178"/>
      <c r="S1650" s="65"/>
      <c r="T1650" s="65"/>
      <c r="U1650" s="65"/>
      <c r="V1650" s="65"/>
      <c r="W1650" s="166"/>
      <c r="X1650" s="166"/>
      <c r="Y1650" s="166"/>
      <c r="Z1650" s="166"/>
      <c r="AA1650" s="166"/>
      <c r="AB1650" s="166"/>
      <c r="AC1650" s="166"/>
      <c r="AD1650" s="166"/>
      <c r="AE1650" s="166"/>
      <c r="AF1650" s="166"/>
      <c r="AG1650" s="166"/>
      <c r="AH1650" s="166"/>
      <c r="AI1650" s="166"/>
    </row>
    <row r="1651" spans="1:35" ht="15.750000" customHeight="1">
      <c r="B1651" s="88"/>
      <c r="I1651" s="267"/>
      <c r="J1651" s="65"/>
      <c r="K1651" s="162"/>
      <c r="L1651" s="65"/>
      <c r="M1651" s="162"/>
      <c r="P1651" s="167"/>
      <c r="Q1651" s="238"/>
      <c r="R1651" s="225"/>
      <c r="S1651" s="65"/>
      <c r="T1651" s="65"/>
      <c r="U1651" s="65"/>
      <c r="V1651" s="65"/>
      <c r="W1651" s="166"/>
      <c r="X1651" s="166"/>
      <c r="Y1651" s="166"/>
      <c r="Z1651" s="166"/>
      <c r="AA1651" s="166"/>
      <c r="AB1651" s="166"/>
      <c r="AC1651" s="166"/>
      <c r="AD1651" s="166"/>
      <c r="AE1651" s="166"/>
      <c r="AF1651" s="166"/>
      <c r="AG1651" s="166"/>
      <c r="AH1651" s="166"/>
      <c r="AI1651" s="166"/>
    </row>
    <row r="1652" spans="1:35" ht="15.750000" customHeight="1">
      <c r="B1652" s="88"/>
      <c r="I1652" s="268"/>
      <c r="J1652" s="65"/>
      <c r="K1652" s="216"/>
      <c r="L1652" s="65"/>
      <c r="M1652" s="162"/>
      <c r="P1652" s="164"/>
      <c r="Q1652" s="162"/>
      <c r="R1652" s="178"/>
      <c r="S1652" s="65"/>
      <c r="T1652" s="65"/>
      <c r="U1652" s="65"/>
      <c r="V1652" s="65"/>
      <c r="W1652" s="166"/>
      <c r="X1652" s="166"/>
      <c r="Y1652" s="166"/>
      <c r="Z1652" s="166"/>
      <c r="AA1652" s="166"/>
      <c r="AB1652" s="166"/>
      <c r="AC1652" s="166"/>
      <c r="AD1652" s="166"/>
      <c r="AE1652" s="166"/>
      <c r="AF1652" s="166"/>
      <c r="AG1652" s="166"/>
      <c r="AH1652" s="166"/>
      <c r="AI1652" s="166"/>
    </row>
    <row r="1653" spans="1:35" ht="15.750000" customHeight="1">
      <c r="A1653" s="156"/>
      <c r="B1653" s="88"/>
      <c r="C1653" s="241"/>
      <c r="D1653" s="177"/>
      <c r="E1653" s="158"/>
      <c r="F1653" s="158"/>
      <c r="G1653" s="159"/>
      <c r="H1653" s="160"/>
      <c r="I1653" s="267"/>
      <c r="J1653" s="65"/>
      <c r="K1653" s="162"/>
      <c r="L1653" s="272"/>
      <c r="M1653" s="162"/>
      <c r="N1653" s="162"/>
      <c r="O1653" s="163"/>
      <c r="P1653" s="167"/>
      <c r="Q1653" s="168"/>
      <c r="R1653" s="65"/>
      <c r="S1653" s="13"/>
      <c r="T1653" s="65"/>
      <c r="U1653" s="65"/>
      <c r="V1653" s="65"/>
      <c r="W1653" s="166"/>
      <c r="X1653" s="166"/>
      <c r="Y1653" s="166"/>
      <c r="Z1653" s="166"/>
      <c r="AA1653" s="166"/>
      <c r="AB1653" s="166"/>
      <c r="AC1653" s="166"/>
      <c r="AD1653" s="166"/>
      <c r="AE1653" s="166"/>
      <c r="AF1653" s="166"/>
      <c r="AG1653" s="166"/>
      <c r="AH1653" s="166"/>
      <c r="AI1653" s="166"/>
    </row>
    <row r="1654" spans="1:35" ht="15.750000" customHeight="1">
      <c r="B1654" s="88"/>
      <c r="I1654" s="267"/>
      <c r="J1654" s="65"/>
      <c r="K1654" s="162"/>
      <c r="L1654" s="178"/>
      <c r="M1654" s="162"/>
      <c r="P1654" s="164"/>
      <c r="Q1654" s="165"/>
      <c r="R1654" s="65"/>
      <c r="S1654" s="65"/>
      <c r="T1654" s="65"/>
      <c r="U1654" s="65"/>
      <c r="V1654" s="65"/>
      <c r="W1654" s="166"/>
      <c r="X1654" s="166"/>
      <c r="Y1654" s="166"/>
      <c r="Z1654" s="166"/>
      <c r="AA1654" s="166"/>
      <c r="AB1654" s="166"/>
      <c r="AC1654" s="166"/>
      <c r="AD1654" s="166"/>
      <c r="AE1654" s="166"/>
      <c r="AF1654" s="166"/>
      <c r="AG1654" s="166"/>
      <c r="AH1654" s="166"/>
      <c r="AI1654" s="166"/>
    </row>
    <row r="1655" spans="1:35" ht="15.750000" customHeight="1">
      <c r="B1655" s="88"/>
      <c r="I1655" s="231"/>
      <c r="J1655" s="65"/>
      <c r="K1655" s="162"/>
      <c r="L1655" s="178"/>
      <c r="M1655" s="162"/>
      <c r="P1655" s="191"/>
      <c r="Q1655" s="168"/>
      <c r="R1655" s="65"/>
      <c r="S1655" s="65"/>
      <c r="T1655" s="65"/>
      <c r="U1655" s="65"/>
      <c r="V1655" s="65"/>
      <c r="W1655" s="166"/>
      <c r="X1655" s="166"/>
      <c r="Y1655" s="166"/>
      <c r="Z1655" s="166"/>
      <c r="AA1655" s="166"/>
      <c r="AB1655" s="166"/>
      <c r="AC1655" s="166"/>
      <c r="AD1655" s="166"/>
      <c r="AE1655" s="166"/>
      <c r="AF1655" s="166"/>
      <c r="AG1655" s="166"/>
      <c r="AH1655" s="166"/>
      <c r="AI1655" s="166"/>
    </row>
    <row r="1656" spans="1:35" ht="15.750000" customHeight="1">
      <c r="B1656" s="88"/>
      <c r="I1656" s="231"/>
      <c r="J1656" s="65"/>
      <c r="K1656" s="162"/>
      <c r="L1656" s="178"/>
      <c r="M1656" s="162"/>
      <c r="P1656" s="164"/>
      <c r="Q1656" s="216"/>
      <c r="R1656" s="65"/>
      <c r="S1656" s="65"/>
      <c r="T1656" s="65"/>
      <c r="U1656" s="65"/>
      <c r="V1656" s="65"/>
      <c r="W1656" s="166"/>
      <c r="X1656" s="166"/>
      <c r="Y1656" s="166"/>
      <c r="Z1656" s="166"/>
      <c r="AA1656" s="166"/>
      <c r="AB1656" s="166"/>
      <c r="AC1656" s="166"/>
      <c r="AD1656" s="166"/>
      <c r="AE1656" s="166"/>
      <c r="AF1656" s="166"/>
      <c r="AG1656" s="166"/>
      <c r="AH1656" s="166"/>
      <c r="AI1656" s="166"/>
    </row>
    <row r="1657" spans="1:35" ht="15.750000" customHeight="1">
      <c r="B1657" s="88"/>
      <c r="I1657" s="255"/>
      <c r="J1657" s="65"/>
      <c r="K1657" s="190"/>
      <c r="L1657" s="178"/>
      <c r="M1657" s="162"/>
      <c r="P1657" s="167"/>
      <c r="Q1657" s="176"/>
      <c r="R1657" s="65"/>
      <c r="S1657" s="65"/>
      <c r="T1657" s="65"/>
      <c r="U1657" s="65"/>
      <c r="V1657" s="65"/>
      <c r="W1657" s="166"/>
      <c r="X1657" s="166"/>
      <c r="Y1657" s="166"/>
      <c r="Z1657" s="166"/>
      <c r="AA1657" s="166"/>
      <c r="AB1657" s="166"/>
      <c r="AC1657" s="166"/>
      <c r="AD1657" s="166"/>
      <c r="AE1657" s="166"/>
      <c r="AF1657" s="166"/>
      <c r="AG1657" s="166"/>
      <c r="AH1657" s="166"/>
      <c r="AI1657" s="166"/>
    </row>
    <row r="1658" spans="1:35" ht="15.750000" customHeight="1">
      <c r="A1658" s="156"/>
      <c r="B1658" s="88"/>
      <c r="C1658" s="240"/>
      <c r="D1658" s="240"/>
      <c r="E1658" s="158"/>
      <c r="F1658" s="158"/>
      <c r="G1658" s="159"/>
      <c r="H1658" s="186"/>
      <c r="I1658" s="231"/>
      <c r="J1658" s="65"/>
      <c r="K1658" s="162"/>
      <c r="L1658" s="272"/>
      <c r="M1658" s="162"/>
      <c r="N1658" s="162"/>
      <c r="O1658" s="163"/>
      <c r="P1658" s="190"/>
      <c r="Q1658" s="185"/>
      <c r="R1658" s="65"/>
      <c r="S1658" s="13"/>
      <c r="T1658" s="65"/>
      <c r="U1658" s="13"/>
      <c r="V1658" s="165"/>
      <c r="W1658" s="165"/>
      <c r="X1658" s="165"/>
      <c r="Y1658" s="165"/>
      <c r="Z1658" s="166"/>
      <c r="AA1658" s="166"/>
      <c r="AB1658" s="166"/>
      <c r="AC1658" s="166"/>
      <c r="AD1658" s="166"/>
      <c r="AE1658" s="166"/>
      <c r="AF1658" s="166"/>
      <c r="AG1658" s="166"/>
      <c r="AH1658" s="166"/>
      <c r="AI1658" s="166"/>
    </row>
    <row r="1659" spans="1:35" ht="15.750000" customHeight="1">
      <c r="B1659" s="88"/>
      <c r="I1659" s="231"/>
      <c r="J1659" s="65"/>
      <c r="K1659" s="162"/>
      <c r="L1659" s="178"/>
      <c r="M1659" s="162"/>
      <c r="P1659" s="167"/>
      <c r="Q1659" s="185"/>
      <c r="R1659" s="65"/>
      <c r="S1659" s="65"/>
      <c r="T1659" s="65"/>
      <c r="U1659" s="13"/>
      <c r="V1659" s="165"/>
      <c r="W1659" s="165"/>
      <c r="X1659" s="165"/>
      <c r="Y1659" s="165"/>
      <c r="Z1659" s="166"/>
      <c r="AA1659" s="166"/>
      <c r="AB1659" s="166"/>
      <c r="AC1659" s="166"/>
      <c r="AD1659" s="166"/>
      <c r="AE1659" s="166"/>
      <c r="AF1659" s="166"/>
      <c r="AG1659" s="166"/>
      <c r="AH1659" s="166"/>
      <c r="AI1659" s="166"/>
    </row>
    <row r="1660" spans="1:35" ht="15.750000" customHeight="1">
      <c r="B1660" s="88"/>
      <c r="I1660" s="231"/>
      <c r="J1660" s="65"/>
      <c r="K1660" s="162"/>
      <c r="L1660" s="178"/>
      <c r="M1660" s="162"/>
      <c r="P1660" s="164"/>
      <c r="Q1660" s="185"/>
      <c r="R1660" s="65"/>
      <c r="S1660" s="65"/>
      <c r="T1660" s="65"/>
      <c r="U1660" s="13"/>
      <c r="V1660" s="165"/>
      <c r="W1660" s="165"/>
      <c r="X1660" s="165"/>
      <c r="Y1660" s="165"/>
      <c r="Z1660" s="166"/>
      <c r="AA1660" s="166"/>
      <c r="AB1660" s="166"/>
      <c r="AC1660" s="166"/>
      <c r="AD1660" s="166"/>
      <c r="AE1660" s="166"/>
      <c r="AF1660" s="166"/>
      <c r="AG1660" s="166"/>
      <c r="AH1660" s="166"/>
      <c r="AI1660" s="166"/>
    </row>
    <row r="1661" spans="1:35" ht="15.750000" customHeight="1">
      <c r="B1661" s="88"/>
      <c r="I1661" s="231"/>
      <c r="J1661" s="65"/>
      <c r="K1661" s="162"/>
      <c r="L1661" s="178"/>
      <c r="M1661" s="162"/>
      <c r="P1661" s="167"/>
      <c r="Q1661" s="238"/>
      <c r="R1661" s="65"/>
      <c r="S1661" s="65"/>
      <c r="T1661" s="65"/>
      <c r="U1661" s="13"/>
      <c r="V1661" s="165"/>
      <c r="W1661" s="165"/>
      <c r="X1661" s="165"/>
      <c r="Y1661" s="165"/>
      <c r="Z1661" s="166"/>
      <c r="AA1661" s="166"/>
      <c r="AB1661" s="166"/>
      <c r="AC1661" s="166"/>
      <c r="AD1661" s="166"/>
      <c r="AE1661" s="166"/>
      <c r="AF1661" s="166"/>
      <c r="AG1661" s="166"/>
      <c r="AH1661" s="166"/>
      <c r="AI1661" s="166"/>
    </row>
    <row r="1662" spans="1:35" ht="15.750000" customHeight="1">
      <c r="B1662" s="88"/>
      <c r="I1662" s="255"/>
      <c r="J1662" s="65"/>
      <c r="K1662" s="190"/>
      <c r="L1662" s="178"/>
      <c r="M1662" s="162"/>
      <c r="P1662" s="164"/>
      <c r="Q1662" s="162"/>
      <c r="R1662" s="65"/>
      <c r="S1662" s="65"/>
      <c r="T1662" s="65"/>
      <c r="U1662" s="13"/>
      <c r="V1662" s="165"/>
      <c r="W1662" s="165"/>
      <c r="X1662" s="165"/>
      <c r="Y1662" s="165"/>
      <c r="Z1662" s="166"/>
      <c r="AA1662" s="166"/>
      <c r="AB1662" s="166"/>
      <c r="AC1662" s="166"/>
      <c r="AD1662" s="166"/>
      <c r="AE1662" s="166"/>
      <c r="AF1662" s="166"/>
      <c r="AG1662" s="166"/>
      <c r="AH1662" s="166"/>
      <c r="AI1662" s="166"/>
    </row>
    <row r="1663" spans="1:35" ht="15.750000" customHeight="1">
      <c r="A1663" s="156"/>
      <c r="B1663" s="88"/>
      <c r="C1663" s="276"/>
      <c r="D1663" s="276"/>
      <c r="E1663" s="158"/>
      <c r="F1663" s="158"/>
      <c r="G1663" s="159"/>
      <c r="H1663" s="186"/>
      <c r="I1663" s="282"/>
      <c r="J1663" s="65"/>
      <c r="K1663" s="162"/>
      <c r="L1663" s="272"/>
      <c r="M1663" s="162"/>
      <c r="N1663" s="162"/>
      <c r="O1663" s="163"/>
      <c r="P1663" s="191"/>
      <c r="Q1663" s="185"/>
      <c r="R1663" s="65"/>
      <c r="S1663" s="13"/>
      <c r="T1663" s="65"/>
      <c r="U1663" s="13"/>
      <c r="V1663" s="165"/>
      <c r="W1663" s="165"/>
      <c r="X1663" s="165"/>
      <c r="Y1663" s="165"/>
      <c r="Z1663" s="166"/>
      <c r="AA1663" s="166"/>
      <c r="AB1663" s="166"/>
      <c r="AC1663" s="166"/>
      <c r="AD1663" s="166"/>
      <c r="AE1663" s="166"/>
      <c r="AF1663" s="166"/>
      <c r="AG1663" s="166"/>
      <c r="AH1663" s="166"/>
      <c r="AI1663" s="166"/>
    </row>
    <row r="1664" spans="1:35" ht="15.750000" customHeight="1">
      <c r="B1664" s="88"/>
      <c r="I1664" s="231"/>
      <c r="J1664" s="65"/>
      <c r="K1664" s="162"/>
      <c r="L1664" s="178"/>
      <c r="M1664" s="162"/>
      <c r="P1664" s="190"/>
      <c r="Q1664" s="185"/>
      <c r="R1664" s="65"/>
      <c r="S1664" s="65"/>
      <c r="T1664" s="65"/>
      <c r="U1664" s="13"/>
      <c r="V1664" s="165"/>
      <c r="W1664" s="165"/>
      <c r="X1664" s="165"/>
      <c r="Y1664" s="165"/>
      <c r="Z1664" s="166"/>
      <c r="AA1664" s="166"/>
      <c r="AB1664" s="166"/>
      <c r="AC1664" s="166"/>
      <c r="AD1664" s="166"/>
      <c r="AE1664" s="166"/>
      <c r="AF1664" s="166"/>
      <c r="AG1664" s="166"/>
      <c r="AH1664" s="166"/>
      <c r="AI1664" s="166"/>
    </row>
    <row r="1665" spans="1:35" ht="15.750000" customHeight="1">
      <c r="B1665" s="88"/>
      <c r="I1665" s="231"/>
      <c r="J1665" s="65"/>
      <c r="K1665" s="162"/>
      <c r="L1665" s="178"/>
      <c r="M1665" s="162"/>
      <c r="P1665" s="191"/>
      <c r="Q1665" s="185"/>
      <c r="R1665" s="65"/>
      <c r="S1665" s="65"/>
      <c r="T1665" s="65"/>
      <c r="U1665" s="13"/>
      <c r="V1665" s="165"/>
      <c r="W1665" s="165"/>
      <c r="X1665" s="165"/>
      <c r="Y1665" s="165"/>
      <c r="Z1665" s="166"/>
      <c r="AA1665" s="166"/>
      <c r="AB1665" s="166"/>
      <c r="AC1665" s="166"/>
      <c r="AD1665" s="166"/>
      <c r="AE1665" s="166"/>
      <c r="AF1665" s="166"/>
      <c r="AG1665" s="166"/>
      <c r="AH1665" s="166"/>
      <c r="AI1665" s="166"/>
    </row>
    <row r="1666" spans="1:35" ht="15.750000" customHeight="1">
      <c r="B1666" s="88"/>
      <c r="I1666" s="231"/>
      <c r="J1666" s="65"/>
      <c r="K1666" s="162"/>
      <c r="L1666" s="178"/>
      <c r="M1666" s="162"/>
      <c r="P1666" s="190"/>
      <c r="Q1666" s="216"/>
      <c r="R1666" s="65"/>
      <c r="S1666" s="65"/>
      <c r="T1666" s="65"/>
      <c r="U1666" s="13"/>
      <c r="V1666" s="165"/>
      <c r="W1666" s="165"/>
      <c r="X1666" s="165"/>
      <c r="Y1666" s="165"/>
      <c r="Z1666" s="166"/>
      <c r="AA1666" s="166"/>
      <c r="AB1666" s="166"/>
      <c r="AC1666" s="166"/>
      <c r="AD1666" s="166"/>
      <c r="AE1666" s="166"/>
      <c r="AF1666" s="166"/>
      <c r="AG1666" s="166"/>
      <c r="AH1666" s="166"/>
      <c r="AI1666" s="166"/>
    </row>
    <row r="1667" spans="1:35" ht="15.750000" customHeight="1">
      <c r="B1667" s="88"/>
      <c r="I1667" s="231"/>
      <c r="J1667" s="65"/>
      <c r="K1667" s="190"/>
      <c r="L1667" s="178"/>
      <c r="M1667" s="162"/>
      <c r="P1667" s="191"/>
      <c r="Q1667" s="176"/>
      <c r="R1667" s="65"/>
      <c r="S1667" s="65"/>
      <c r="T1667" s="65"/>
      <c r="U1667" s="13"/>
      <c r="V1667" s="165"/>
      <c r="W1667" s="165"/>
      <c r="X1667" s="165"/>
      <c r="Y1667" s="165"/>
      <c r="Z1667" s="166"/>
      <c r="AA1667" s="166"/>
      <c r="AB1667" s="166"/>
      <c r="AC1667" s="166"/>
      <c r="AD1667" s="166"/>
      <c r="AE1667" s="166"/>
      <c r="AF1667" s="166"/>
      <c r="AG1667" s="166"/>
      <c r="AH1667" s="166"/>
      <c r="AI1667" s="166"/>
    </row>
    <row r="1668" spans="1:35" ht="15.750000" customHeight="1">
      <c r="A1668" s="156"/>
      <c r="B1668" s="88"/>
      <c r="C1668" s="281"/>
      <c r="D1668" s="281"/>
      <c r="E1668" s="158"/>
      <c r="F1668" s="158"/>
      <c r="G1668" s="159"/>
      <c r="H1668" s="160"/>
      <c r="I1668" s="231"/>
      <c r="J1668" s="65"/>
      <c r="K1668" s="162"/>
      <c r="L1668" s="188"/>
      <c r="M1668" s="162"/>
      <c r="N1668" s="162"/>
      <c r="O1668" s="163"/>
      <c r="P1668" s="164"/>
      <c r="Q1668" s="165"/>
      <c r="R1668" s="178"/>
      <c r="S1668" s="13"/>
      <c r="T1668" s="65"/>
      <c r="U1668" s="65"/>
      <c r="V1668" s="65"/>
      <c r="W1668" s="166"/>
      <c r="X1668" s="166"/>
      <c r="Y1668" s="166"/>
      <c r="Z1668" s="166"/>
      <c r="AA1668" s="166"/>
      <c r="AB1668" s="166"/>
      <c r="AC1668" s="166"/>
      <c r="AD1668" s="166"/>
      <c r="AE1668" s="166"/>
      <c r="AF1668" s="166"/>
      <c r="AG1668" s="166"/>
      <c r="AH1668" s="166"/>
      <c r="AI1668" s="166"/>
    </row>
    <row r="1669" spans="1:35" ht="15.750000" customHeight="1">
      <c r="B1669" s="88"/>
      <c r="I1669" s="231"/>
      <c r="J1669" s="65"/>
      <c r="K1669" s="162"/>
      <c r="L1669" s="178"/>
      <c r="M1669" s="162"/>
      <c r="P1669" s="167"/>
      <c r="Q1669" s="168"/>
      <c r="R1669" s="65"/>
      <c r="S1669" s="65"/>
      <c r="T1669" s="65"/>
      <c r="U1669" s="65"/>
      <c r="V1669" s="65"/>
      <c r="W1669" s="166"/>
      <c r="X1669" s="166"/>
      <c r="Y1669" s="166"/>
      <c r="Z1669" s="166"/>
      <c r="AA1669" s="166"/>
      <c r="AB1669" s="166"/>
      <c r="AC1669" s="166"/>
      <c r="AD1669" s="166"/>
      <c r="AE1669" s="166"/>
      <c r="AF1669" s="166"/>
      <c r="AG1669" s="166"/>
      <c r="AH1669" s="166"/>
      <c r="AI1669" s="166"/>
    </row>
    <row r="1670" spans="1:35" ht="15.750000" customHeight="1">
      <c r="B1670" s="88"/>
      <c r="I1670" s="231"/>
      <c r="J1670" s="65"/>
      <c r="K1670" s="162"/>
      <c r="L1670" s="65"/>
      <c r="M1670" s="162"/>
      <c r="P1670" s="164"/>
      <c r="Q1670" s="165"/>
      <c r="R1670" s="178"/>
      <c r="S1670" s="65"/>
      <c r="T1670" s="65"/>
      <c r="U1670" s="65"/>
      <c r="V1670" s="65"/>
      <c r="W1670" s="166"/>
      <c r="X1670" s="166"/>
      <c r="Y1670" s="166"/>
      <c r="Z1670" s="166"/>
      <c r="AA1670" s="166"/>
      <c r="AB1670" s="166"/>
      <c r="AC1670" s="166"/>
      <c r="AD1670" s="166"/>
      <c r="AE1670" s="166"/>
      <c r="AF1670" s="166"/>
      <c r="AG1670" s="166"/>
      <c r="AH1670" s="166"/>
      <c r="AI1670" s="166"/>
    </row>
    <row r="1671" spans="1:35" ht="15.750000" customHeight="1">
      <c r="B1671" s="88"/>
      <c r="I1671" s="231"/>
      <c r="J1671" s="65"/>
      <c r="K1671" s="162"/>
      <c r="L1671" s="65"/>
      <c r="M1671" s="162"/>
      <c r="P1671" s="167"/>
      <c r="Q1671" s="238"/>
      <c r="R1671" s="225"/>
      <c r="S1671" s="65"/>
      <c r="T1671" s="65"/>
      <c r="U1671" s="65"/>
      <c r="V1671" s="65"/>
      <c r="W1671" s="166"/>
      <c r="X1671" s="166"/>
      <c r="Y1671" s="166"/>
      <c r="Z1671" s="166"/>
      <c r="AA1671" s="166"/>
      <c r="AB1671" s="166"/>
      <c r="AC1671" s="166"/>
      <c r="AD1671" s="166"/>
      <c r="AE1671" s="166"/>
      <c r="AF1671" s="166"/>
      <c r="AG1671" s="166"/>
      <c r="AH1671" s="166"/>
      <c r="AI1671" s="166"/>
    </row>
    <row r="1672" spans="1:35" ht="15.750000" customHeight="1">
      <c r="B1672" s="88"/>
      <c r="I1672" s="231"/>
      <c r="J1672" s="65"/>
      <c r="K1672" s="190"/>
      <c r="L1672" s="65"/>
      <c r="M1672" s="162"/>
      <c r="P1672" s="164"/>
      <c r="Q1672" s="162"/>
      <c r="R1672" s="178"/>
      <c r="S1672" s="65"/>
      <c r="T1672" s="65"/>
      <c r="U1672" s="65"/>
      <c r="V1672" s="65"/>
      <c r="W1672" s="166"/>
      <c r="X1672" s="166"/>
      <c r="Y1672" s="166"/>
      <c r="Z1672" s="166"/>
      <c r="AA1672" s="166"/>
      <c r="AB1672" s="166"/>
      <c r="AC1672" s="166"/>
      <c r="AD1672" s="166"/>
      <c r="AE1672" s="166"/>
      <c r="AF1672" s="166"/>
      <c r="AG1672" s="166"/>
      <c r="AH1672" s="166"/>
      <c r="AI1672" s="166"/>
    </row>
    <row r="1673" spans="1:35" ht="15.750000" customHeight="1">
      <c r="A1673" s="156"/>
      <c r="B1673" s="88"/>
      <c r="C1673" s="279"/>
      <c r="D1673" s="279"/>
      <c r="E1673" s="158"/>
      <c r="F1673" s="158"/>
      <c r="G1673" s="159"/>
      <c r="H1673" s="186"/>
      <c r="I1673" s="162"/>
      <c r="J1673" s="65"/>
      <c r="K1673" s="162"/>
      <c r="L1673" s="65"/>
      <c r="M1673" s="162"/>
      <c r="N1673" s="162"/>
      <c r="O1673" s="163"/>
      <c r="P1673" s="167"/>
      <c r="Q1673" s="185"/>
      <c r="R1673" s="176"/>
      <c r="S1673" s="65"/>
      <c r="T1673" s="65"/>
      <c r="U1673" s="13"/>
      <c r="V1673" s="165"/>
      <c r="W1673" s="165"/>
      <c r="X1673" s="165"/>
      <c r="Y1673" s="165"/>
      <c r="Z1673" s="166"/>
      <c r="AA1673" s="166"/>
      <c r="AB1673" s="166"/>
      <c r="AC1673" s="166"/>
      <c r="AD1673" s="166"/>
      <c r="AE1673" s="166"/>
      <c r="AF1673" s="166"/>
      <c r="AG1673" s="166"/>
      <c r="AH1673" s="166"/>
      <c r="AI1673" s="166"/>
    </row>
    <row r="1674" spans="1:35" ht="15.750000" customHeight="1">
      <c r="B1674" s="88"/>
      <c r="I1674" s="162"/>
      <c r="J1674" s="65"/>
      <c r="K1674" s="162"/>
      <c r="L1674" s="65"/>
      <c r="M1674" s="162"/>
      <c r="P1674" s="164"/>
      <c r="Q1674" s="185"/>
      <c r="R1674" s="65"/>
      <c r="S1674" s="65"/>
      <c r="T1674" s="65"/>
      <c r="U1674" s="13"/>
      <c r="V1674" s="165"/>
      <c r="W1674" s="165"/>
      <c r="X1674" s="165"/>
      <c r="Y1674" s="165"/>
      <c r="Z1674" s="166"/>
      <c r="AA1674" s="166"/>
      <c r="AB1674" s="166"/>
      <c r="AC1674" s="166"/>
      <c r="AD1674" s="166"/>
      <c r="AE1674" s="166"/>
      <c r="AF1674" s="166"/>
      <c r="AG1674" s="166"/>
      <c r="AH1674" s="166"/>
      <c r="AI1674" s="166"/>
    </row>
    <row r="1675" spans="1:35" ht="15.750000" customHeight="1">
      <c r="B1675" s="88"/>
      <c r="I1675" s="162"/>
      <c r="J1675" s="65"/>
      <c r="K1675" s="162"/>
      <c r="L1675" s="65"/>
      <c r="M1675" s="162"/>
      <c r="P1675" s="167"/>
      <c r="Q1675" s="185"/>
      <c r="R1675" s="175"/>
      <c r="S1675" s="65"/>
      <c r="T1675" s="65"/>
      <c r="U1675" s="13"/>
      <c r="V1675" s="165"/>
      <c r="W1675" s="165"/>
      <c r="X1675" s="165"/>
      <c r="Y1675" s="165"/>
      <c r="Z1675" s="166"/>
      <c r="AA1675" s="166"/>
      <c r="AB1675" s="166"/>
      <c r="AC1675" s="166"/>
      <c r="AD1675" s="166"/>
      <c r="AE1675" s="166"/>
      <c r="AF1675" s="166"/>
      <c r="AG1675" s="166"/>
      <c r="AH1675" s="166"/>
      <c r="AI1675" s="166"/>
    </row>
    <row r="1676" spans="1:35" ht="15.750000" customHeight="1">
      <c r="B1676" s="189"/>
      <c r="I1676" s="65"/>
      <c r="J1676" s="65"/>
      <c r="K1676" s="65"/>
      <c r="L1676" s="65"/>
      <c r="M1676" s="65"/>
      <c r="P1676" s="164"/>
      <c r="Q1676" s="185"/>
      <c r="R1676" s="65"/>
      <c r="S1676" s="65"/>
      <c r="T1676" s="65"/>
      <c r="U1676" s="13"/>
      <c r="V1676" s="165"/>
      <c r="W1676" s="165"/>
      <c r="X1676" s="165"/>
      <c r="Y1676" s="165"/>
      <c r="Z1676" s="166"/>
      <c r="AA1676" s="166"/>
      <c r="AB1676" s="166"/>
      <c r="AC1676" s="166"/>
      <c r="AD1676" s="166"/>
      <c r="AE1676" s="166"/>
      <c r="AF1676" s="166"/>
      <c r="AG1676" s="166"/>
      <c r="AH1676" s="166"/>
      <c r="AI1676" s="166"/>
    </row>
    <row r="1677" spans="1:35" ht="15.750000" customHeight="1">
      <c r="B1677" s="189"/>
      <c r="I1677" s="65"/>
      <c r="J1677" s="65"/>
      <c r="K1677" s="65"/>
      <c r="L1677" s="65"/>
      <c r="M1677" s="65"/>
      <c r="P1677" s="167"/>
      <c r="Q1677" s="185"/>
      <c r="R1677" s="175"/>
      <c r="S1677" s="65"/>
      <c r="T1677" s="65"/>
      <c r="U1677" s="13"/>
      <c r="V1677" s="165"/>
      <c r="W1677" s="165"/>
      <c r="X1677" s="165"/>
      <c r="Y1677" s="165"/>
      <c r="Z1677" s="166"/>
      <c r="AA1677" s="166"/>
      <c r="AB1677" s="166"/>
      <c r="AC1677" s="166"/>
      <c r="AD1677" s="166"/>
      <c r="AE1677" s="166"/>
      <c r="AF1677" s="166"/>
      <c r="AG1677" s="166"/>
      <c r="AH1677" s="166"/>
      <c r="AI1677" s="166"/>
    </row>
    <row r="1678" spans="1:35" ht="15.750000" customHeight="1">
      <c r="A1678" s="156"/>
      <c r="B1678" s="88"/>
      <c r="C1678" s="278"/>
      <c r="D1678" s="278"/>
      <c r="E1678" s="158"/>
      <c r="F1678" s="158"/>
      <c r="G1678" s="159"/>
      <c r="H1678" s="160"/>
      <c r="I1678" s="162"/>
      <c r="J1678" s="65"/>
      <c r="K1678" s="162"/>
      <c r="L1678" s="65"/>
      <c r="M1678" s="162"/>
      <c r="N1678" s="162"/>
      <c r="O1678" s="163"/>
      <c r="P1678" s="164"/>
      <c r="Q1678" s="165"/>
      <c r="R1678" s="162"/>
      <c r="S1678" s="65"/>
      <c r="T1678" s="65"/>
      <c r="U1678" s="13"/>
      <c r="V1678" s="65"/>
      <c r="W1678" s="166"/>
      <c r="X1678" s="166"/>
      <c r="Y1678" s="166"/>
      <c r="Z1678" s="166"/>
      <c r="AA1678" s="166"/>
      <c r="AB1678" s="166"/>
      <c r="AC1678" s="166"/>
      <c r="AD1678" s="166"/>
      <c r="AE1678" s="166"/>
      <c r="AF1678" s="166"/>
      <c r="AG1678" s="166"/>
      <c r="AH1678" s="166"/>
      <c r="AI1678" s="166"/>
    </row>
    <row r="1679" spans="1:35" ht="15.750000" customHeight="1">
      <c r="B1679" s="88"/>
      <c r="I1679" s="162"/>
      <c r="J1679" s="65"/>
      <c r="K1679" s="162"/>
      <c r="L1679" s="65"/>
      <c r="M1679" s="162"/>
      <c r="P1679" s="167"/>
      <c r="Q1679" s="168"/>
      <c r="R1679" s="175"/>
      <c r="S1679" s="65"/>
      <c r="T1679" s="65"/>
      <c r="U1679" s="13"/>
      <c r="V1679" s="65"/>
      <c r="W1679" s="166"/>
      <c r="X1679" s="166"/>
      <c r="Y1679" s="166"/>
      <c r="Z1679" s="166"/>
      <c r="AA1679" s="166"/>
      <c r="AB1679" s="166"/>
      <c r="AC1679" s="166"/>
      <c r="AD1679" s="166"/>
      <c r="AE1679" s="166"/>
      <c r="AF1679" s="166"/>
      <c r="AG1679" s="166"/>
      <c r="AH1679" s="166"/>
      <c r="AI1679" s="166"/>
    </row>
    <row r="1680" spans="1:35" ht="15.750000" customHeight="1">
      <c r="B1680" s="88"/>
      <c r="I1680" s="162"/>
      <c r="J1680" s="65"/>
      <c r="K1680" s="162"/>
      <c r="L1680" s="65"/>
      <c r="M1680" s="162"/>
      <c r="P1680" s="164"/>
      <c r="Q1680" s="165"/>
      <c r="R1680" s="65"/>
      <c r="S1680" s="65"/>
      <c r="T1680" s="65"/>
      <c r="U1680" s="13"/>
      <c r="V1680" s="65"/>
      <c r="W1680" s="166"/>
      <c r="X1680" s="166"/>
      <c r="Y1680" s="166"/>
      <c r="Z1680" s="166"/>
      <c r="AA1680" s="166"/>
      <c r="AB1680" s="166"/>
      <c r="AC1680" s="166"/>
      <c r="AD1680" s="166"/>
      <c r="AE1680" s="166"/>
      <c r="AF1680" s="166"/>
      <c r="AG1680" s="166"/>
      <c r="AH1680" s="166"/>
      <c r="AI1680" s="166"/>
    </row>
    <row r="1681" spans="1:35" ht="15.750000" customHeight="1">
      <c r="B1681" s="153"/>
      <c r="I1681" s="65"/>
      <c r="J1681" s="65"/>
      <c r="K1681" s="65"/>
      <c r="L1681" s="65"/>
      <c r="M1681" s="65"/>
      <c r="P1681" s="167"/>
      <c r="Q1681" s="168"/>
      <c r="R1681" s="175"/>
      <c r="S1681" s="65"/>
      <c r="T1681" s="65"/>
      <c r="U1681" s="13"/>
      <c r="V1681" s="65"/>
      <c r="W1681" s="166"/>
      <c r="X1681" s="166"/>
      <c r="Y1681" s="166"/>
      <c r="Z1681" s="166"/>
      <c r="AA1681" s="166"/>
      <c r="AB1681" s="166"/>
      <c r="AC1681" s="166"/>
      <c r="AD1681" s="166"/>
      <c r="AE1681" s="166"/>
      <c r="AF1681" s="166"/>
      <c r="AG1681" s="166"/>
      <c r="AH1681" s="166"/>
      <c r="AI1681" s="166"/>
    </row>
    <row r="1682" spans="1:35" ht="15.750000" customHeight="1">
      <c r="B1682" s="153"/>
      <c r="I1682" s="65"/>
      <c r="J1682" s="65"/>
      <c r="K1682" s="65"/>
      <c r="L1682" s="65"/>
      <c r="M1682" s="65"/>
      <c r="P1682" s="164"/>
      <c r="Q1682" s="165"/>
      <c r="R1682" s="65"/>
      <c r="S1682" s="65"/>
      <c r="T1682" s="65"/>
      <c r="U1682" s="13"/>
      <c r="V1682" s="65"/>
      <c r="W1682" s="166"/>
      <c r="X1682" s="166"/>
      <c r="Y1682" s="166"/>
      <c r="Z1682" s="166"/>
      <c r="AA1682" s="166"/>
      <c r="AB1682" s="166"/>
      <c r="AC1682" s="166"/>
      <c r="AD1682" s="166"/>
      <c r="AE1682" s="166"/>
      <c r="AF1682" s="166"/>
      <c r="AG1682" s="166"/>
      <c r="AH1682" s="166"/>
      <c r="AI1682" s="166"/>
    </row>
    <row r="1683" spans="1:35" ht="15.750000" customHeight="1">
      <c r="A1683" s="156"/>
      <c r="B1683" s="88"/>
      <c r="C1683" s="279"/>
      <c r="D1683" s="279"/>
      <c r="E1683" s="158"/>
      <c r="F1683" s="158"/>
      <c r="G1683" s="159"/>
      <c r="H1683" s="160"/>
      <c r="I1683" s="162"/>
      <c r="J1683" s="65"/>
      <c r="K1683" s="162"/>
      <c r="L1683" s="65"/>
      <c r="M1683" s="162"/>
      <c r="N1683" s="162"/>
      <c r="O1683" s="163"/>
      <c r="P1683" s="167"/>
      <c r="Q1683" s="168"/>
      <c r="R1683" s="181"/>
      <c r="S1683" s="65"/>
      <c r="T1683" s="65"/>
      <c r="U1683" s="13"/>
      <c r="V1683" s="65"/>
      <c r="W1683" s="166"/>
      <c r="X1683" s="166"/>
      <c r="Y1683" s="166"/>
      <c r="Z1683" s="166"/>
      <c r="AA1683" s="166"/>
      <c r="AB1683" s="166"/>
      <c r="AC1683" s="166"/>
      <c r="AD1683" s="166"/>
      <c r="AE1683" s="166"/>
      <c r="AF1683" s="166"/>
      <c r="AG1683" s="166"/>
      <c r="AH1683" s="166"/>
      <c r="AI1683" s="166"/>
    </row>
    <row r="1684" spans="1:35" ht="15.750000" customHeight="1">
      <c r="B1684" s="88"/>
      <c r="I1684" s="162"/>
      <c r="J1684" s="65"/>
      <c r="K1684" s="162"/>
      <c r="L1684" s="65"/>
      <c r="M1684" s="162"/>
      <c r="P1684" s="164"/>
      <c r="Q1684" s="165"/>
      <c r="R1684" s="65"/>
      <c r="S1684" s="65"/>
      <c r="T1684" s="65"/>
      <c r="U1684" s="13"/>
      <c r="V1684" s="65"/>
      <c r="W1684" s="166"/>
      <c r="X1684" s="166"/>
      <c r="Y1684" s="166"/>
      <c r="Z1684" s="166"/>
      <c r="AA1684" s="166"/>
      <c r="AB1684" s="166"/>
      <c r="AC1684" s="166"/>
      <c r="AD1684" s="166"/>
      <c r="AE1684" s="166"/>
      <c r="AF1684" s="166"/>
      <c r="AG1684" s="166"/>
      <c r="AH1684" s="166"/>
      <c r="AI1684" s="166"/>
    </row>
    <row r="1685" spans="1:35" ht="15.750000" customHeight="1">
      <c r="B1685" s="88"/>
      <c r="I1685" s="162"/>
      <c r="J1685" s="65"/>
      <c r="K1685" s="162"/>
      <c r="L1685" s="65"/>
      <c r="M1685" s="162"/>
      <c r="P1685" s="167"/>
      <c r="Q1685" s="168"/>
      <c r="R1685" s="175"/>
      <c r="S1685" s="65"/>
      <c r="T1685" s="65"/>
      <c r="U1685" s="13"/>
      <c r="V1685" s="65"/>
      <c r="W1685" s="166"/>
      <c r="X1685" s="166"/>
      <c r="Y1685" s="166"/>
      <c r="Z1685" s="166"/>
      <c r="AA1685" s="166"/>
      <c r="AB1685" s="166"/>
      <c r="AC1685" s="166"/>
      <c r="AD1685" s="166"/>
      <c r="AE1685" s="166"/>
      <c r="AF1685" s="166"/>
      <c r="AG1685" s="166"/>
      <c r="AH1685" s="166"/>
      <c r="AI1685" s="166"/>
    </row>
    <row r="1686" spans="1:35" ht="15.750000" customHeight="1">
      <c r="B1686" s="88"/>
      <c r="I1686" s="162"/>
      <c r="J1686" s="65"/>
      <c r="K1686" s="162"/>
      <c r="L1686" s="65"/>
      <c r="M1686" s="162"/>
      <c r="P1686" s="164"/>
      <c r="Q1686" s="165"/>
      <c r="R1686" s="65"/>
      <c r="S1686" s="65"/>
      <c r="T1686" s="65"/>
      <c r="U1686" s="13"/>
      <c r="V1686" s="65"/>
      <c r="W1686" s="166"/>
      <c r="X1686" s="166"/>
      <c r="Y1686" s="166"/>
      <c r="Z1686" s="166"/>
      <c r="AA1686" s="166"/>
      <c r="AB1686" s="166"/>
      <c r="AC1686" s="166"/>
      <c r="AD1686" s="166"/>
      <c r="AE1686" s="166"/>
      <c r="AF1686" s="166"/>
      <c r="AG1686" s="166"/>
      <c r="AH1686" s="166"/>
      <c r="AI1686" s="166"/>
    </row>
    <row r="1687" spans="1:35" ht="15.750000" customHeight="1">
      <c r="B1687" s="88"/>
      <c r="I1687" s="162"/>
      <c r="J1687" s="65"/>
      <c r="K1687" s="162"/>
      <c r="L1687" s="65"/>
      <c r="M1687" s="162"/>
      <c r="P1687" s="167"/>
      <c r="Q1687" s="168"/>
      <c r="R1687" s="175"/>
      <c r="S1687" s="65"/>
      <c r="T1687" s="65"/>
      <c r="U1687" s="13"/>
      <c r="V1687" s="65"/>
      <c r="W1687" s="166"/>
      <c r="X1687" s="166"/>
      <c r="Y1687" s="166"/>
      <c r="Z1687" s="166"/>
      <c r="AA1687" s="166"/>
      <c r="AB1687" s="166"/>
      <c r="AC1687" s="166"/>
      <c r="AD1687" s="166"/>
      <c r="AE1687" s="166"/>
      <c r="AF1687" s="166"/>
      <c r="AG1687" s="166"/>
      <c r="AH1687" s="166"/>
      <c r="AI1687" s="166"/>
    </row>
    <row r="1688" spans="1:35" ht="15.750000" customHeight="1">
      <c r="A1688" s="156"/>
      <c r="B1688" s="88"/>
      <c r="C1688" s="278"/>
      <c r="D1688" s="278"/>
      <c r="E1688" s="158"/>
      <c r="F1688" s="158"/>
      <c r="G1688" s="159"/>
      <c r="H1688" s="186"/>
      <c r="I1688" s="162"/>
      <c r="J1688" s="65"/>
      <c r="K1688" s="162"/>
      <c r="L1688" s="65"/>
      <c r="M1688" s="162"/>
      <c r="N1688" s="162"/>
      <c r="O1688" s="163"/>
      <c r="P1688" s="164"/>
      <c r="Q1688" s="185"/>
      <c r="R1688" s="188"/>
      <c r="S1688" s="65"/>
      <c r="T1688" s="65"/>
      <c r="U1688" s="13"/>
      <c r="V1688" s="165"/>
      <c r="W1688" s="165"/>
      <c r="X1688" s="165"/>
      <c r="Y1688" s="165"/>
      <c r="Z1688" s="166"/>
      <c r="AA1688" s="166"/>
      <c r="AB1688" s="166"/>
      <c r="AC1688" s="166"/>
      <c r="AD1688" s="166"/>
      <c r="AE1688" s="166"/>
      <c r="AF1688" s="166"/>
      <c r="AG1688" s="166"/>
      <c r="AH1688" s="166"/>
      <c r="AI1688" s="166"/>
    </row>
    <row r="1689" spans="1:35" ht="15.750000" customHeight="1">
      <c r="B1689" s="88"/>
      <c r="I1689" s="162"/>
      <c r="J1689" s="65"/>
      <c r="K1689" s="162"/>
      <c r="L1689" s="65"/>
      <c r="M1689" s="162"/>
      <c r="P1689" s="167"/>
      <c r="Q1689" s="185"/>
      <c r="R1689" s="175"/>
      <c r="S1689" s="65"/>
      <c r="T1689" s="65"/>
      <c r="U1689" s="13"/>
      <c r="V1689" s="165"/>
      <c r="W1689" s="165"/>
      <c r="X1689" s="165"/>
      <c r="Y1689" s="165"/>
      <c r="Z1689" s="166"/>
      <c r="AA1689" s="166"/>
      <c r="AB1689" s="166"/>
      <c r="AC1689" s="166"/>
      <c r="AD1689" s="166"/>
      <c r="AE1689" s="166"/>
      <c r="AF1689" s="166"/>
      <c r="AG1689" s="166"/>
      <c r="AH1689" s="166"/>
      <c r="AI1689" s="166"/>
    </row>
    <row r="1690" spans="1:35" ht="15.750000" customHeight="1">
      <c r="B1690" s="88"/>
      <c r="I1690" s="162"/>
      <c r="J1690" s="65"/>
      <c r="K1690" s="162"/>
      <c r="L1690" s="65"/>
      <c r="M1690" s="162"/>
      <c r="P1690" s="164"/>
      <c r="Q1690" s="185"/>
      <c r="R1690" s="65"/>
      <c r="S1690" s="65"/>
      <c r="T1690" s="65"/>
      <c r="U1690" s="13"/>
      <c r="V1690" s="165"/>
      <c r="W1690" s="165"/>
      <c r="X1690" s="165"/>
      <c r="Y1690" s="165"/>
      <c r="Z1690" s="166"/>
      <c r="AA1690" s="166"/>
      <c r="AB1690" s="166"/>
      <c r="AC1690" s="166"/>
      <c r="AD1690" s="166"/>
      <c r="AE1690" s="166"/>
      <c r="AF1690" s="166"/>
      <c r="AG1690" s="166"/>
      <c r="AH1690" s="166"/>
      <c r="AI1690" s="166"/>
    </row>
    <row r="1691" spans="1:35" ht="15.750000" customHeight="1">
      <c r="B1691" s="88"/>
      <c r="I1691" s="162"/>
      <c r="J1691" s="65"/>
      <c r="K1691" s="162"/>
      <c r="L1691" s="65"/>
      <c r="M1691" s="162"/>
      <c r="P1691" s="167"/>
      <c r="Q1691" s="185"/>
      <c r="R1691" s="175"/>
      <c r="S1691" s="65"/>
      <c r="T1691" s="65"/>
      <c r="U1691" s="13"/>
      <c r="V1691" s="165"/>
      <c r="W1691" s="165"/>
      <c r="X1691" s="165"/>
      <c r="Y1691" s="165"/>
      <c r="Z1691" s="166"/>
      <c r="AA1691" s="166"/>
      <c r="AB1691" s="166"/>
      <c r="AC1691" s="166"/>
      <c r="AD1691" s="166"/>
      <c r="AE1691" s="166"/>
      <c r="AF1691" s="166"/>
      <c r="AG1691" s="166"/>
      <c r="AH1691" s="166"/>
      <c r="AI1691" s="166"/>
    </row>
    <row r="1692" spans="1:35" ht="15.750000" customHeight="1">
      <c r="B1692" s="88"/>
      <c r="I1692" s="162"/>
      <c r="J1692" s="65"/>
      <c r="K1692" s="162"/>
      <c r="L1692" s="65"/>
      <c r="M1692" s="162"/>
      <c r="P1692" s="164"/>
      <c r="Q1692" s="185"/>
      <c r="R1692" s="65"/>
      <c r="S1692" s="65"/>
      <c r="T1692" s="65"/>
      <c r="U1692" s="13"/>
      <c r="V1692" s="165"/>
      <c r="W1692" s="165"/>
      <c r="X1692" s="165"/>
      <c r="Y1692" s="165"/>
      <c r="Z1692" s="166"/>
      <c r="AA1692" s="166"/>
      <c r="AB1692" s="166"/>
      <c r="AC1692" s="166"/>
      <c r="AD1692" s="166"/>
      <c r="AE1692" s="166"/>
      <c r="AF1692" s="166"/>
      <c r="AG1692" s="166"/>
      <c r="AH1692" s="166"/>
      <c r="AI1692" s="166"/>
    </row>
    <row r="1693" spans="1:35" ht="15.750000" customHeight="1">
      <c r="A1693" s="156"/>
      <c r="B1693" s="88"/>
      <c r="C1693" s="279"/>
      <c r="D1693" s="279"/>
      <c r="E1693" s="158"/>
      <c r="F1693" s="158"/>
      <c r="G1693" s="159"/>
      <c r="H1693" s="186"/>
      <c r="I1693" s="162"/>
      <c r="J1693" s="65"/>
      <c r="K1693" s="162"/>
      <c r="L1693" s="65"/>
      <c r="M1693" s="162"/>
      <c r="N1693" s="162"/>
      <c r="O1693" s="163"/>
      <c r="P1693" s="167"/>
      <c r="Q1693" s="185"/>
      <c r="R1693" s="181"/>
      <c r="S1693" s="65"/>
      <c r="T1693" s="65"/>
      <c r="U1693" s="13"/>
      <c r="V1693" s="165"/>
      <c r="W1693" s="165"/>
      <c r="X1693" s="165"/>
      <c r="Y1693" s="165"/>
      <c r="Z1693" s="166"/>
      <c r="AA1693" s="166"/>
      <c r="AB1693" s="166"/>
      <c r="AC1693" s="166"/>
      <c r="AD1693" s="166"/>
      <c r="AE1693" s="166"/>
      <c r="AF1693" s="166"/>
      <c r="AG1693" s="166"/>
      <c r="AH1693" s="166"/>
      <c r="AI1693" s="166"/>
    </row>
    <row r="1694" spans="1:35" ht="15.750000" customHeight="1">
      <c r="B1694" s="88"/>
      <c r="I1694" s="162"/>
      <c r="J1694" s="65"/>
      <c r="K1694" s="162"/>
      <c r="L1694" s="65"/>
      <c r="M1694" s="162"/>
      <c r="P1694" s="164"/>
      <c r="Q1694" s="185"/>
      <c r="R1694" s="65"/>
      <c r="S1694" s="65"/>
      <c r="T1694" s="65"/>
      <c r="U1694" s="13"/>
      <c r="V1694" s="165"/>
      <c r="W1694" s="165"/>
      <c r="X1694" s="165"/>
      <c r="Y1694" s="165"/>
      <c r="Z1694" s="166"/>
      <c r="AA1694" s="166"/>
      <c r="AB1694" s="166"/>
      <c r="AC1694" s="166"/>
      <c r="AD1694" s="166"/>
      <c r="AE1694" s="166"/>
      <c r="AF1694" s="166"/>
      <c r="AG1694" s="166"/>
      <c r="AH1694" s="166"/>
      <c r="AI1694" s="166"/>
    </row>
    <row r="1695" spans="1:35" ht="15.750000" customHeight="1">
      <c r="B1695" s="88"/>
      <c r="I1695" s="162"/>
      <c r="J1695" s="65"/>
      <c r="K1695" s="162"/>
      <c r="L1695" s="65"/>
      <c r="M1695" s="162"/>
      <c r="P1695" s="167"/>
      <c r="Q1695" s="185"/>
      <c r="R1695" s="175"/>
      <c r="S1695" s="65"/>
      <c r="T1695" s="65"/>
      <c r="U1695" s="13"/>
      <c r="V1695" s="165"/>
      <c r="W1695" s="165"/>
      <c r="X1695" s="165"/>
      <c r="Y1695" s="165"/>
      <c r="Z1695" s="166"/>
      <c r="AA1695" s="166"/>
      <c r="AB1695" s="166"/>
      <c r="AC1695" s="166"/>
      <c r="AD1695" s="166"/>
      <c r="AE1695" s="166"/>
      <c r="AF1695" s="166"/>
      <c r="AG1695" s="166"/>
      <c r="AH1695" s="166"/>
      <c r="AI1695" s="166"/>
    </row>
    <row r="1696" spans="1:35" ht="15.750000" customHeight="1">
      <c r="B1696" s="88"/>
      <c r="I1696" s="162"/>
      <c r="J1696" s="65"/>
      <c r="K1696" s="162"/>
      <c r="L1696" s="65"/>
      <c r="M1696" s="162"/>
      <c r="P1696" s="164"/>
      <c r="Q1696" s="185"/>
      <c r="R1696" s="65"/>
      <c r="S1696" s="65"/>
      <c r="T1696" s="65"/>
      <c r="U1696" s="13"/>
      <c r="V1696" s="165"/>
      <c r="W1696" s="165"/>
      <c r="X1696" s="165"/>
      <c r="Y1696" s="165"/>
      <c r="Z1696" s="166"/>
      <c r="AA1696" s="166"/>
      <c r="AB1696" s="166"/>
      <c r="AC1696" s="166"/>
      <c r="AD1696" s="166"/>
      <c r="AE1696" s="166"/>
      <c r="AF1696" s="166"/>
      <c r="AG1696" s="166"/>
      <c r="AH1696" s="166"/>
      <c r="AI1696" s="166"/>
    </row>
    <row r="1697" spans="1:35" ht="15.750000" customHeight="1">
      <c r="B1697" s="88"/>
      <c r="I1697" s="162"/>
      <c r="J1697" s="65"/>
      <c r="K1697" s="162"/>
      <c r="L1697" s="65"/>
      <c r="M1697" s="162"/>
      <c r="P1697" s="167"/>
      <c r="Q1697" s="185"/>
      <c r="R1697" s="175"/>
      <c r="S1697" s="65"/>
      <c r="T1697" s="65"/>
      <c r="U1697" s="13"/>
      <c r="V1697" s="165"/>
      <c r="W1697" s="165"/>
      <c r="X1697" s="165"/>
      <c r="Y1697" s="165"/>
      <c r="Z1697" s="166"/>
      <c r="AA1697" s="166"/>
      <c r="AB1697" s="166"/>
      <c r="AC1697" s="166"/>
      <c r="AD1697" s="166"/>
      <c r="AE1697" s="166"/>
      <c r="AF1697" s="166"/>
      <c r="AG1697" s="166"/>
      <c r="AH1697" s="166"/>
      <c r="AI1697" s="166"/>
    </row>
    <row r="1698" spans="1:35" ht="15.750000" customHeight="1">
      <c r="A1698" s="156"/>
      <c r="B1698" s="88"/>
      <c r="C1698" s="278"/>
      <c r="D1698" s="278"/>
      <c r="E1698" s="158"/>
      <c r="F1698" s="158"/>
      <c r="G1698" s="159"/>
      <c r="H1698" s="160"/>
      <c r="I1698" s="162"/>
      <c r="J1698" s="65"/>
      <c r="K1698" s="162"/>
      <c r="L1698" s="65"/>
      <c r="M1698" s="162"/>
      <c r="N1698" s="162"/>
      <c r="O1698" s="163"/>
      <c r="P1698" s="164"/>
      <c r="Q1698" s="165"/>
      <c r="R1698" s="188"/>
      <c r="S1698" s="65"/>
      <c r="T1698" s="65"/>
      <c r="U1698" s="13"/>
      <c r="V1698" s="65"/>
      <c r="W1698" s="166"/>
      <c r="X1698" s="166"/>
      <c r="Y1698" s="166"/>
      <c r="Z1698" s="166"/>
      <c r="AA1698" s="166"/>
      <c r="AB1698" s="166"/>
      <c r="AC1698" s="166"/>
      <c r="AD1698" s="166"/>
      <c r="AE1698" s="166"/>
      <c r="AF1698" s="166"/>
      <c r="AG1698" s="166"/>
      <c r="AH1698" s="166"/>
      <c r="AI1698" s="166"/>
    </row>
    <row r="1699" spans="1:35" ht="15.750000" customHeight="1">
      <c r="B1699" s="88"/>
      <c r="I1699" s="162"/>
      <c r="J1699" s="65"/>
      <c r="K1699" s="162"/>
      <c r="L1699" s="65"/>
      <c r="M1699" s="162"/>
      <c r="P1699" s="167"/>
      <c r="Q1699" s="168"/>
      <c r="R1699" s="175"/>
      <c r="S1699" s="65"/>
      <c r="T1699" s="65"/>
      <c r="U1699" s="13"/>
      <c r="V1699" s="65"/>
      <c r="W1699" s="166"/>
      <c r="X1699" s="166"/>
      <c r="Y1699" s="166"/>
      <c r="Z1699" s="166"/>
      <c r="AA1699" s="166"/>
      <c r="AB1699" s="166"/>
      <c r="AC1699" s="166"/>
      <c r="AD1699" s="166"/>
      <c r="AE1699" s="166"/>
      <c r="AF1699" s="166"/>
      <c r="AG1699" s="166"/>
      <c r="AH1699" s="166"/>
      <c r="AI1699" s="166"/>
    </row>
    <row r="1700" spans="1:35" ht="15.750000" customHeight="1">
      <c r="B1700" s="88"/>
      <c r="I1700" s="162"/>
      <c r="J1700" s="65"/>
      <c r="K1700" s="162"/>
      <c r="L1700" s="65"/>
      <c r="M1700" s="162"/>
      <c r="P1700" s="164"/>
      <c r="Q1700" s="165"/>
      <c r="R1700" s="65"/>
      <c r="S1700" s="65"/>
      <c r="T1700" s="65"/>
      <c r="U1700" s="13"/>
      <c r="V1700" s="65"/>
      <c r="W1700" s="166"/>
      <c r="X1700" s="166"/>
      <c r="Y1700" s="166"/>
      <c r="Z1700" s="166"/>
      <c r="AA1700" s="166"/>
      <c r="AB1700" s="166"/>
      <c r="AC1700" s="166"/>
      <c r="AD1700" s="166"/>
      <c r="AE1700" s="166"/>
      <c r="AF1700" s="166"/>
      <c r="AG1700" s="166"/>
      <c r="AH1700" s="166"/>
      <c r="AI1700" s="166"/>
    </row>
    <row r="1701" spans="1:35" ht="15.750000" customHeight="1">
      <c r="B1701" s="153"/>
      <c r="I1701" s="65"/>
      <c r="J1701" s="65"/>
      <c r="K1701" s="65"/>
      <c r="L1701" s="65"/>
      <c r="M1701" s="65"/>
      <c r="P1701" s="167"/>
      <c r="Q1701" s="168"/>
      <c r="R1701" s="175"/>
      <c r="S1701" s="65"/>
      <c r="T1701" s="65"/>
      <c r="U1701" s="13"/>
      <c r="V1701" s="65"/>
      <c r="W1701" s="166"/>
      <c r="X1701" s="166"/>
      <c r="Y1701" s="166"/>
      <c r="Z1701" s="166"/>
      <c r="AA1701" s="166"/>
      <c r="AB1701" s="166"/>
      <c r="AC1701" s="166"/>
      <c r="AD1701" s="166"/>
      <c r="AE1701" s="166"/>
      <c r="AF1701" s="166"/>
      <c r="AG1701" s="166"/>
      <c r="AH1701" s="166"/>
      <c r="AI1701" s="166"/>
    </row>
    <row r="1702" spans="1:35" ht="15.750000" customHeight="1">
      <c r="B1702" s="153"/>
      <c r="I1702" s="65"/>
      <c r="J1702" s="65"/>
      <c r="K1702" s="65"/>
      <c r="L1702" s="65"/>
      <c r="M1702" s="65"/>
      <c r="P1702" s="164"/>
      <c r="Q1702" s="165"/>
      <c r="R1702" s="65"/>
      <c r="S1702" s="65"/>
      <c r="T1702" s="65"/>
      <c r="U1702" s="13"/>
      <c r="V1702" s="65"/>
      <c r="W1702" s="166"/>
      <c r="X1702" s="166"/>
      <c r="Y1702" s="166"/>
      <c r="Z1702" s="166"/>
      <c r="AA1702" s="166"/>
      <c r="AB1702" s="166"/>
      <c r="AC1702" s="166"/>
      <c r="AD1702" s="166"/>
      <c r="AE1702" s="166"/>
      <c r="AF1702" s="166"/>
      <c r="AG1702" s="166"/>
      <c r="AH1702" s="166"/>
      <c r="AI1702" s="166"/>
    </row>
    <row r="1703" spans="1:35" ht="15.750000" customHeight="1">
      <c r="A1703" s="156"/>
      <c r="B1703" s="88"/>
      <c r="C1703" s="279"/>
      <c r="D1703" s="279"/>
      <c r="E1703" s="158"/>
      <c r="F1703" s="158"/>
      <c r="G1703" s="159"/>
      <c r="H1703" s="160"/>
      <c r="I1703" s="162"/>
      <c r="J1703" s="65"/>
      <c r="K1703" s="162"/>
      <c r="L1703" s="65"/>
      <c r="M1703" s="162"/>
      <c r="N1703" s="162"/>
      <c r="O1703" s="163"/>
      <c r="P1703" s="167"/>
      <c r="Q1703" s="168"/>
      <c r="R1703" s="181"/>
      <c r="S1703" s="65"/>
      <c r="T1703" s="65"/>
      <c r="U1703" s="13"/>
      <c r="V1703" s="65"/>
      <c r="W1703" s="166"/>
      <c r="X1703" s="166"/>
      <c r="Y1703" s="166"/>
      <c r="Z1703" s="166"/>
      <c r="AA1703" s="166"/>
      <c r="AB1703" s="166"/>
      <c r="AC1703" s="166"/>
      <c r="AD1703" s="166"/>
      <c r="AE1703" s="166"/>
      <c r="AF1703" s="166"/>
      <c r="AG1703" s="166"/>
      <c r="AH1703" s="166"/>
      <c r="AI1703" s="166"/>
    </row>
    <row r="1704" spans="1:35" ht="15.750000" customHeight="1">
      <c r="B1704" s="88"/>
      <c r="I1704" s="162"/>
      <c r="J1704" s="65"/>
      <c r="K1704" s="162"/>
      <c r="L1704" s="65"/>
      <c r="M1704" s="162"/>
      <c r="P1704" s="164"/>
      <c r="Q1704" s="165"/>
      <c r="R1704" s="65"/>
      <c r="S1704" s="65"/>
      <c r="T1704" s="65"/>
      <c r="U1704" s="13"/>
      <c r="V1704" s="65"/>
      <c r="W1704" s="166"/>
      <c r="X1704" s="166"/>
      <c r="Y1704" s="166"/>
      <c r="Z1704" s="166"/>
      <c r="AA1704" s="166"/>
      <c r="AB1704" s="166"/>
      <c r="AC1704" s="166"/>
      <c r="AD1704" s="166"/>
      <c r="AE1704" s="166"/>
      <c r="AF1704" s="166"/>
      <c r="AG1704" s="166"/>
      <c r="AH1704" s="166"/>
      <c r="AI1704" s="166"/>
    </row>
    <row r="1705" spans="1:35" ht="15.750000" customHeight="1">
      <c r="B1705" s="88"/>
      <c r="I1705" s="162"/>
      <c r="J1705" s="65"/>
      <c r="K1705" s="162"/>
      <c r="L1705" s="65"/>
      <c r="M1705" s="162"/>
      <c r="P1705" s="167"/>
      <c r="Q1705" s="168"/>
      <c r="R1705" s="175"/>
      <c r="S1705" s="65"/>
      <c r="T1705" s="65"/>
      <c r="U1705" s="13"/>
      <c r="V1705" s="65"/>
      <c r="W1705" s="166"/>
      <c r="X1705" s="166"/>
      <c r="Y1705" s="166"/>
      <c r="Z1705" s="166"/>
      <c r="AA1705" s="166"/>
      <c r="AB1705" s="166"/>
      <c r="AC1705" s="166"/>
      <c r="AD1705" s="166"/>
      <c r="AE1705" s="166"/>
      <c r="AF1705" s="166"/>
      <c r="AG1705" s="166"/>
      <c r="AH1705" s="166"/>
      <c r="AI1705" s="166"/>
    </row>
    <row r="1706" spans="1:35" ht="15.750000" customHeight="1">
      <c r="B1706" s="88"/>
      <c r="I1706" s="162"/>
      <c r="J1706" s="65"/>
      <c r="K1706" s="162"/>
      <c r="L1706" s="65"/>
      <c r="M1706" s="162"/>
      <c r="P1706" s="164"/>
      <c r="Q1706" s="165"/>
      <c r="R1706" s="65"/>
      <c r="S1706" s="65"/>
      <c r="T1706" s="65"/>
      <c r="U1706" s="13"/>
      <c r="V1706" s="65"/>
      <c r="W1706" s="166"/>
      <c r="X1706" s="166"/>
      <c r="Y1706" s="166"/>
      <c r="Z1706" s="166"/>
      <c r="AA1706" s="166"/>
      <c r="AB1706" s="166"/>
      <c r="AC1706" s="166"/>
      <c r="AD1706" s="166"/>
      <c r="AE1706" s="166"/>
      <c r="AF1706" s="166"/>
      <c r="AG1706" s="166"/>
      <c r="AH1706" s="166"/>
      <c r="AI1706" s="166"/>
    </row>
    <row r="1707" spans="1:35" ht="15.750000" customHeight="1">
      <c r="B1707" s="88"/>
      <c r="I1707" s="162"/>
      <c r="J1707" s="65"/>
      <c r="K1707" s="162"/>
      <c r="L1707" s="65"/>
      <c r="M1707" s="162"/>
      <c r="P1707" s="167"/>
      <c r="Q1707" s="168"/>
      <c r="R1707" s="175"/>
      <c r="S1707" s="65"/>
      <c r="T1707" s="65"/>
      <c r="U1707" s="13"/>
      <c r="V1707" s="65"/>
      <c r="W1707" s="166"/>
      <c r="X1707" s="166"/>
      <c r="Y1707" s="166"/>
      <c r="Z1707" s="166"/>
      <c r="AA1707" s="166"/>
      <c r="AB1707" s="166"/>
      <c r="AC1707" s="166"/>
      <c r="AD1707" s="166"/>
      <c r="AE1707" s="166"/>
      <c r="AF1707" s="166"/>
      <c r="AG1707" s="166"/>
      <c r="AH1707" s="166"/>
      <c r="AI1707" s="166"/>
    </row>
    <row r="1708" spans="1:35" ht="15.750000" customHeight="1">
      <c r="A1708" s="156"/>
      <c r="B1708" s="88"/>
      <c r="C1708" s="278"/>
      <c r="D1708" s="278"/>
      <c r="E1708" s="158"/>
      <c r="F1708" s="158"/>
      <c r="G1708" s="159"/>
      <c r="H1708" s="186"/>
      <c r="I1708" s="162"/>
      <c r="J1708" s="65"/>
      <c r="K1708" s="162"/>
      <c r="L1708" s="65"/>
      <c r="M1708" s="162"/>
      <c r="N1708" s="162"/>
      <c r="O1708" s="163"/>
      <c r="P1708" s="164"/>
      <c r="Q1708" s="185"/>
      <c r="R1708" s="188"/>
      <c r="S1708" s="65"/>
      <c r="T1708" s="65"/>
      <c r="U1708" s="13"/>
      <c r="V1708" s="165"/>
      <c r="W1708" s="165"/>
      <c r="X1708" s="165"/>
      <c r="Y1708" s="165"/>
      <c r="Z1708" s="166"/>
      <c r="AA1708" s="166"/>
      <c r="AB1708" s="166"/>
      <c r="AC1708" s="166"/>
      <c r="AD1708" s="166"/>
      <c r="AE1708" s="166"/>
      <c r="AF1708" s="166"/>
      <c r="AG1708" s="166"/>
      <c r="AH1708" s="166"/>
      <c r="AI1708" s="166"/>
    </row>
    <row r="1709" spans="1:35" ht="15.750000" customHeight="1">
      <c r="B1709" s="88"/>
      <c r="I1709" s="162"/>
      <c r="J1709" s="65"/>
      <c r="K1709" s="162"/>
      <c r="L1709" s="65"/>
      <c r="M1709" s="162"/>
      <c r="P1709" s="167"/>
      <c r="Q1709" s="185"/>
      <c r="R1709" s="175"/>
      <c r="S1709" s="65"/>
      <c r="T1709" s="65"/>
      <c r="U1709" s="13"/>
      <c r="V1709" s="165"/>
      <c r="W1709" s="165"/>
      <c r="X1709" s="165"/>
      <c r="Y1709" s="165"/>
      <c r="Z1709" s="166"/>
      <c r="AA1709" s="166"/>
      <c r="AB1709" s="166"/>
      <c r="AC1709" s="166"/>
      <c r="AD1709" s="166"/>
      <c r="AE1709" s="166"/>
      <c r="AF1709" s="166"/>
      <c r="AG1709" s="166"/>
      <c r="AH1709" s="166"/>
      <c r="AI1709" s="166"/>
    </row>
    <row r="1710" spans="1:35" ht="15.750000" customHeight="1">
      <c r="B1710" s="88"/>
      <c r="I1710" s="162"/>
      <c r="J1710" s="65"/>
      <c r="K1710" s="162"/>
      <c r="L1710" s="65"/>
      <c r="M1710" s="162"/>
      <c r="P1710" s="164"/>
      <c r="Q1710" s="185"/>
      <c r="R1710" s="65"/>
      <c r="S1710" s="65"/>
      <c r="T1710" s="65"/>
      <c r="U1710" s="13"/>
      <c r="V1710" s="165"/>
      <c r="W1710" s="165"/>
      <c r="X1710" s="165"/>
      <c r="Y1710" s="165"/>
      <c r="Z1710" s="166"/>
      <c r="AA1710" s="166"/>
      <c r="AB1710" s="166"/>
      <c r="AC1710" s="166"/>
      <c r="AD1710" s="166"/>
      <c r="AE1710" s="166"/>
      <c r="AF1710" s="166"/>
      <c r="AG1710" s="166"/>
      <c r="AH1710" s="166"/>
      <c r="AI1710" s="166"/>
    </row>
    <row r="1711" spans="1:35" ht="15.750000" customHeight="1">
      <c r="B1711" s="88"/>
      <c r="I1711" s="162"/>
      <c r="J1711" s="65"/>
      <c r="K1711" s="162"/>
      <c r="L1711" s="65"/>
      <c r="M1711" s="162"/>
      <c r="P1711" s="167"/>
      <c r="Q1711" s="185"/>
      <c r="R1711" s="175"/>
      <c r="S1711" s="65"/>
      <c r="T1711" s="65"/>
      <c r="U1711" s="13"/>
      <c r="V1711" s="165"/>
      <c r="W1711" s="165"/>
      <c r="X1711" s="165"/>
      <c r="Y1711" s="165"/>
      <c r="Z1711" s="166"/>
      <c r="AA1711" s="166"/>
      <c r="AB1711" s="166"/>
      <c r="AC1711" s="166"/>
      <c r="AD1711" s="166"/>
      <c r="AE1711" s="166"/>
      <c r="AF1711" s="166"/>
      <c r="AG1711" s="166"/>
      <c r="AH1711" s="166"/>
      <c r="AI1711" s="166"/>
    </row>
    <row r="1712" spans="1:35" ht="15.750000" customHeight="1">
      <c r="B1712" s="88"/>
      <c r="I1712" s="162"/>
      <c r="J1712" s="65"/>
      <c r="K1712" s="162"/>
      <c r="L1712" s="65"/>
      <c r="M1712" s="162"/>
      <c r="P1712" s="164"/>
      <c r="Q1712" s="185"/>
      <c r="R1712" s="65"/>
      <c r="S1712" s="65"/>
      <c r="T1712" s="65"/>
      <c r="U1712" s="13"/>
      <c r="V1712" s="165"/>
      <c r="W1712" s="165"/>
      <c r="X1712" s="165"/>
      <c r="Y1712" s="165"/>
      <c r="Z1712" s="166"/>
      <c r="AA1712" s="166"/>
      <c r="AB1712" s="166"/>
      <c r="AC1712" s="166"/>
      <c r="AD1712" s="166"/>
      <c r="AE1712" s="166"/>
      <c r="AF1712" s="166"/>
      <c r="AG1712" s="166"/>
      <c r="AH1712" s="166"/>
      <c r="AI1712" s="166"/>
    </row>
    <row r="1713" spans="1:35" ht="15.750000" customHeight="1">
      <c r="A1713" s="156"/>
      <c r="B1713" s="88"/>
      <c r="C1713" s="279"/>
      <c r="D1713" s="279"/>
      <c r="E1713" s="158"/>
      <c r="F1713" s="158"/>
      <c r="G1713" s="159"/>
      <c r="H1713" s="186"/>
      <c r="I1713" s="162"/>
      <c r="J1713" s="65"/>
      <c r="K1713" s="162"/>
      <c r="L1713" s="65"/>
      <c r="M1713" s="162"/>
      <c r="N1713" s="162"/>
      <c r="O1713" s="163"/>
      <c r="P1713" s="167"/>
      <c r="Q1713" s="185"/>
      <c r="R1713" s="181"/>
      <c r="S1713" s="65"/>
      <c r="T1713" s="65"/>
      <c r="U1713" s="13"/>
      <c r="V1713" s="165"/>
      <c r="W1713" s="165"/>
      <c r="X1713" s="165"/>
      <c r="Y1713" s="165"/>
      <c r="Z1713" s="166"/>
      <c r="AA1713" s="166"/>
      <c r="AB1713" s="166"/>
      <c r="AC1713" s="166"/>
      <c r="AD1713" s="166"/>
      <c r="AE1713" s="166"/>
      <c r="AF1713" s="166"/>
      <c r="AG1713" s="166"/>
      <c r="AH1713" s="166"/>
      <c r="AI1713" s="166"/>
    </row>
    <row r="1714" spans="1:35" ht="15.750000" customHeight="1">
      <c r="B1714" s="88"/>
      <c r="I1714" s="162"/>
      <c r="J1714" s="65"/>
      <c r="K1714" s="162"/>
      <c r="L1714" s="65"/>
      <c r="M1714" s="162"/>
      <c r="P1714" s="164"/>
      <c r="Q1714" s="185"/>
      <c r="R1714" s="65"/>
      <c r="S1714" s="65"/>
      <c r="T1714" s="65"/>
      <c r="U1714" s="13"/>
      <c r="V1714" s="165"/>
      <c r="W1714" s="165"/>
      <c r="X1714" s="165"/>
      <c r="Y1714" s="165"/>
      <c r="Z1714" s="166"/>
      <c r="AA1714" s="166"/>
      <c r="AB1714" s="166"/>
      <c r="AC1714" s="166"/>
      <c r="AD1714" s="166"/>
      <c r="AE1714" s="166"/>
      <c r="AF1714" s="166"/>
      <c r="AG1714" s="166"/>
      <c r="AH1714" s="166"/>
      <c r="AI1714" s="166"/>
    </row>
    <row r="1715" spans="1:35" ht="15.750000" customHeight="1">
      <c r="B1715" s="170"/>
      <c r="I1715" s="65"/>
      <c r="J1715" s="65"/>
      <c r="K1715" s="65"/>
      <c r="L1715" s="65"/>
      <c r="M1715" s="65"/>
      <c r="P1715" s="167"/>
      <c r="Q1715" s="185"/>
      <c r="R1715" s="175"/>
      <c r="S1715" s="65"/>
      <c r="T1715" s="65"/>
      <c r="U1715" s="13"/>
      <c r="V1715" s="165"/>
      <c r="W1715" s="165"/>
      <c r="X1715" s="165"/>
      <c r="Y1715" s="165"/>
      <c r="Z1715" s="166"/>
      <c r="AA1715" s="166"/>
      <c r="AB1715" s="166"/>
      <c r="AC1715" s="166"/>
      <c r="AD1715" s="166"/>
      <c r="AE1715" s="166"/>
      <c r="AF1715" s="166"/>
      <c r="AG1715" s="166"/>
      <c r="AH1715" s="166"/>
      <c r="AI1715" s="166"/>
    </row>
    <row r="1716" spans="1:35" ht="15.750000" customHeight="1">
      <c r="B1716" s="189"/>
      <c r="I1716" s="65"/>
      <c r="J1716" s="65"/>
      <c r="K1716" s="65"/>
      <c r="L1716" s="65"/>
      <c r="M1716" s="65"/>
      <c r="P1716" s="164"/>
      <c r="Q1716" s="185"/>
      <c r="R1716" s="65"/>
      <c r="S1716" s="65"/>
      <c r="T1716" s="65"/>
      <c r="U1716" s="13"/>
      <c r="V1716" s="165"/>
      <c r="W1716" s="165"/>
      <c r="X1716" s="165"/>
      <c r="Y1716" s="165"/>
      <c r="Z1716" s="166"/>
      <c r="AA1716" s="166"/>
      <c r="AB1716" s="166"/>
      <c r="AC1716" s="166"/>
      <c r="AD1716" s="166"/>
      <c r="AE1716" s="166"/>
      <c r="AF1716" s="166"/>
      <c r="AG1716" s="166"/>
      <c r="AH1716" s="166"/>
      <c r="AI1716" s="166"/>
    </row>
    <row r="1717" spans="1:35" ht="15.750000" customHeight="1">
      <c r="B1717" s="189"/>
      <c r="I1717" s="65"/>
      <c r="J1717" s="65"/>
      <c r="K1717" s="65"/>
      <c r="L1717" s="65"/>
      <c r="M1717" s="65"/>
      <c r="P1717" s="167"/>
      <c r="Q1717" s="185"/>
      <c r="R1717" s="175"/>
      <c r="S1717" s="65"/>
      <c r="T1717" s="65"/>
      <c r="U1717" s="13"/>
      <c r="V1717" s="165"/>
      <c r="W1717" s="165"/>
      <c r="X1717" s="165"/>
      <c r="Y1717" s="165"/>
      <c r="Z1717" s="166"/>
      <c r="AA1717" s="166"/>
      <c r="AB1717" s="166"/>
      <c r="AC1717" s="166"/>
      <c r="AD1717" s="166"/>
      <c r="AE1717" s="166"/>
      <c r="AF1717" s="166"/>
      <c r="AG1717" s="166"/>
      <c r="AH1717" s="166"/>
      <c r="AI1717" s="166"/>
    </row>
    <row r="1718" spans="1:35" ht="15.750000" customHeight="1">
      <c r="A1718" s="156"/>
      <c r="B1718" s="88"/>
      <c r="C1718" s="278"/>
      <c r="D1718" s="278"/>
      <c r="E1718" s="158"/>
      <c r="F1718" s="158"/>
      <c r="G1718" s="159"/>
      <c r="H1718" s="186"/>
      <c r="I1718" s="162"/>
      <c r="J1718" s="65"/>
      <c r="K1718" s="162"/>
      <c r="L1718" s="65"/>
      <c r="M1718" s="162"/>
      <c r="N1718" s="162"/>
      <c r="O1718" s="163"/>
      <c r="P1718" s="164"/>
      <c r="Q1718" s="185"/>
      <c r="R1718" s="188"/>
      <c r="S1718" s="65"/>
      <c r="T1718" s="65"/>
      <c r="U1718" s="13"/>
      <c r="V1718" s="165"/>
      <c r="W1718" s="165"/>
      <c r="X1718" s="165"/>
      <c r="Y1718" s="165"/>
      <c r="Z1718" s="166"/>
      <c r="AA1718" s="166"/>
      <c r="AB1718" s="166"/>
      <c r="AC1718" s="166"/>
      <c r="AD1718" s="166"/>
      <c r="AE1718" s="166"/>
      <c r="AF1718" s="166"/>
      <c r="AG1718" s="166"/>
      <c r="AH1718" s="166"/>
      <c r="AI1718" s="166"/>
    </row>
    <row r="1719" spans="1:35" ht="15.750000" customHeight="1">
      <c r="B1719" s="88"/>
      <c r="I1719" s="162"/>
      <c r="J1719" s="65"/>
      <c r="K1719" s="162"/>
      <c r="L1719" s="65"/>
      <c r="M1719" s="162"/>
      <c r="P1719" s="167"/>
      <c r="Q1719" s="185"/>
      <c r="R1719" s="175"/>
      <c r="S1719" s="65"/>
      <c r="T1719" s="65"/>
      <c r="U1719" s="13"/>
      <c r="V1719" s="165"/>
      <c r="W1719" s="165"/>
      <c r="X1719" s="165"/>
      <c r="Y1719" s="165"/>
      <c r="Z1719" s="166"/>
      <c r="AA1719" s="166"/>
      <c r="AB1719" s="166"/>
      <c r="AC1719" s="166"/>
      <c r="AD1719" s="166"/>
      <c r="AE1719" s="166"/>
      <c r="AF1719" s="166"/>
      <c r="AG1719" s="166"/>
      <c r="AH1719" s="166"/>
      <c r="AI1719" s="166"/>
    </row>
    <row r="1720" spans="1:35" ht="15.750000" customHeight="1">
      <c r="B1720" s="170"/>
      <c r="I1720" s="65"/>
      <c r="J1720" s="65"/>
      <c r="K1720" s="65"/>
      <c r="L1720" s="65"/>
      <c r="M1720" s="65"/>
      <c r="P1720" s="164"/>
      <c r="Q1720" s="185"/>
      <c r="R1720" s="65"/>
      <c r="S1720" s="65"/>
      <c r="T1720" s="65"/>
      <c r="U1720" s="13"/>
      <c r="V1720" s="165"/>
      <c r="W1720" s="165"/>
      <c r="X1720" s="165"/>
      <c r="Y1720" s="165"/>
      <c r="Z1720" s="166"/>
      <c r="AA1720" s="166"/>
      <c r="AB1720" s="166"/>
      <c r="AC1720" s="166"/>
      <c r="AD1720" s="166"/>
      <c r="AE1720" s="166"/>
      <c r="AF1720" s="166"/>
      <c r="AG1720" s="166"/>
      <c r="AH1720" s="166"/>
      <c r="AI1720" s="166"/>
    </row>
    <row r="1721" spans="1:35" ht="15.750000" customHeight="1">
      <c r="B1721" s="189"/>
      <c r="I1721" s="65"/>
      <c r="J1721" s="65"/>
      <c r="K1721" s="65"/>
      <c r="L1721" s="65"/>
      <c r="M1721" s="65"/>
      <c r="P1721" s="167"/>
      <c r="Q1721" s="185"/>
      <c r="R1721" s="175"/>
      <c r="S1721" s="65"/>
      <c r="T1721" s="65"/>
      <c r="U1721" s="13"/>
      <c r="V1721" s="165"/>
      <c r="W1721" s="165"/>
      <c r="X1721" s="165"/>
      <c r="Y1721" s="165"/>
      <c r="Z1721" s="166"/>
      <c r="AA1721" s="166"/>
      <c r="AB1721" s="166"/>
      <c r="AC1721" s="166"/>
      <c r="AD1721" s="166"/>
      <c r="AE1721" s="166"/>
      <c r="AF1721" s="166"/>
      <c r="AG1721" s="166"/>
      <c r="AH1721" s="166"/>
      <c r="AI1721" s="166"/>
    </row>
    <row r="1722" spans="1:35" ht="15.750000" customHeight="1">
      <c r="B1722" s="189"/>
      <c r="I1722" s="65"/>
      <c r="J1722" s="65"/>
      <c r="K1722" s="65"/>
      <c r="L1722" s="65"/>
      <c r="M1722" s="65"/>
      <c r="P1722" s="164"/>
      <c r="Q1722" s="185"/>
      <c r="R1722" s="65"/>
      <c r="S1722" s="65"/>
      <c r="T1722" s="65"/>
      <c r="U1722" s="13"/>
      <c r="V1722" s="165"/>
      <c r="W1722" s="165"/>
      <c r="X1722" s="165"/>
      <c r="Y1722" s="165"/>
      <c r="Z1722" s="166"/>
      <c r="AA1722" s="166"/>
      <c r="AB1722" s="166"/>
      <c r="AC1722" s="166"/>
      <c r="AD1722" s="166"/>
      <c r="AE1722" s="166"/>
      <c r="AF1722" s="166"/>
      <c r="AG1722" s="166"/>
      <c r="AH1722" s="166"/>
      <c r="AI1722" s="166"/>
    </row>
    <row r="1723" spans="1:35" ht="15.750000" customHeight="1">
      <c r="A1723" s="156"/>
      <c r="B1723" s="88"/>
      <c r="C1723" s="279"/>
      <c r="D1723" s="279"/>
      <c r="E1723" s="158"/>
      <c r="F1723" s="158"/>
      <c r="G1723" s="159"/>
      <c r="H1723" s="160"/>
      <c r="I1723" s="162"/>
      <c r="J1723" s="65"/>
      <c r="K1723" s="162"/>
      <c r="L1723" s="65"/>
      <c r="M1723" s="162"/>
      <c r="N1723" s="162"/>
      <c r="O1723" s="163"/>
      <c r="P1723" s="167"/>
      <c r="Q1723" s="168"/>
      <c r="R1723" s="181"/>
      <c r="S1723" s="65"/>
      <c r="T1723" s="65"/>
      <c r="U1723" s="13"/>
      <c r="V1723" s="65"/>
      <c r="W1723" s="166"/>
      <c r="X1723" s="166"/>
      <c r="Y1723" s="166"/>
      <c r="Z1723" s="166"/>
      <c r="AA1723" s="166"/>
      <c r="AB1723" s="166"/>
      <c r="AC1723" s="166"/>
      <c r="AD1723" s="166"/>
      <c r="AE1723" s="166"/>
      <c r="AF1723" s="166"/>
      <c r="AG1723" s="166"/>
      <c r="AH1723" s="166"/>
      <c r="AI1723" s="166"/>
    </row>
    <row r="1724" spans="1:35" ht="15.750000" customHeight="1">
      <c r="B1724" s="88"/>
      <c r="I1724" s="162"/>
      <c r="J1724" s="65"/>
      <c r="K1724" s="162"/>
      <c r="L1724" s="65"/>
      <c r="M1724" s="162"/>
      <c r="P1724" s="164"/>
      <c r="Q1724" s="165"/>
      <c r="R1724" s="65"/>
      <c r="S1724" s="65"/>
      <c r="T1724" s="65"/>
      <c r="U1724" s="13"/>
      <c r="V1724" s="65"/>
      <c r="W1724" s="166"/>
      <c r="X1724" s="166"/>
      <c r="Y1724" s="166"/>
      <c r="Z1724" s="166"/>
      <c r="AA1724" s="166"/>
      <c r="AB1724" s="166"/>
      <c r="AC1724" s="166"/>
      <c r="AD1724" s="166"/>
      <c r="AE1724" s="166"/>
      <c r="AF1724" s="166"/>
      <c r="AG1724" s="166"/>
      <c r="AH1724" s="166"/>
      <c r="AI1724" s="166"/>
    </row>
    <row r="1725" spans="1:35" ht="15.750000" customHeight="1">
      <c r="B1725" s="88"/>
      <c r="I1725" s="162"/>
      <c r="J1725" s="65"/>
      <c r="K1725" s="162"/>
      <c r="L1725" s="65"/>
      <c r="M1725" s="162"/>
      <c r="P1725" s="167"/>
      <c r="Q1725" s="168"/>
      <c r="R1725" s="175"/>
      <c r="S1725" s="65"/>
      <c r="T1725" s="65"/>
      <c r="U1725" s="13"/>
      <c r="V1725" s="65"/>
      <c r="W1725" s="166"/>
      <c r="X1725" s="166"/>
      <c r="Y1725" s="166"/>
      <c r="Z1725" s="166"/>
      <c r="AA1725" s="166"/>
      <c r="AB1725" s="166"/>
      <c r="AC1725" s="166"/>
      <c r="AD1725" s="166"/>
      <c r="AE1725" s="166"/>
      <c r="AF1725" s="166"/>
      <c r="AG1725" s="166"/>
      <c r="AH1725" s="166"/>
      <c r="AI1725" s="166"/>
    </row>
    <row r="1726" spans="1:35" ht="15.750000" customHeight="1">
      <c r="B1726" s="88"/>
      <c r="I1726" s="162"/>
      <c r="J1726" s="65"/>
      <c r="K1726" s="162"/>
      <c r="L1726" s="65"/>
      <c r="M1726" s="162"/>
      <c r="P1726" s="164"/>
      <c r="Q1726" s="165"/>
      <c r="R1726" s="65"/>
      <c r="S1726" s="65"/>
      <c r="T1726" s="65"/>
      <c r="U1726" s="13"/>
      <c r="V1726" s="65"/>
      <c r="W1726" s="166"/>
      <c r="X1726" s="166"/>
      <c r="Y1726" s="166"/>
      <c r="Z1726" s="166"/>
      <c r="AA1726" s="166"/>
      <c r="AB1726" s="166"/>
      <c r="AC1726" s="166"/>
      <c r="AD1726" s="166"/>
      <c r="AE1726" s="166"/>
      <c r="AF1726" s="166"/>
      <c r="AG1726" s="166"/>
      <c r="AH1726" s="166"/>
      <c r="AI1726" s="166"/>
    </row>
    <row r="1727" spans="1:35" ht="15.750000" customHeight="1">
      <c r="B1727" s="153"/>
      <c r="I1727" s="65"/>
      <c r="J1727" s="65"/>
      <c r="K1727" s="65"/>
      <c r="L1727" s="65"/>
      <c r="M1727" s="65"/>
      <c r="P1727" s="167"/>
      <c r="Q1727" s="168"/>
      <c r="R1727" s="175"/>
      <c r="S1727" s="65"/>
      <c r="T1727" s="65"/>
      <c r="U1727" s="13"/>
      <c r="V1727" s="65"/>
      <c r="W1727" s="166"/>
      <c r="X1727" s="166"/>
      <c r="Y1727" s="166"/>
      <c r="Z1727" s="166"/>
      <c r="AA1727" s="166"/>
      <c r="AB1727" s="166"/>
      <c r="AC1727" s="166"/>
      <c r="AD1727" s="166"/>
      <c r="AE1727" s="166"/>
      <c r="AF1727" s="166"/>
      <c r="AG1727" s="166"/>
      <c r="AH1727" s="166"/>
      <c r="AI1727" s="166"/>
    </row>
    <row r="1728" spans="1:35" ht="15.750000" customHeight="1">
      <c r="A1728" s="156"/>
      <c r="B1728" s="88"/>
      <c r="C1728" s="278"/>
      <c r="D1728" s="278"/>
      <c r="E1728" s="158"/>
      <c r="F1728" s="158"/>
      <c r="G1728" s="159"/>
      <c r="H1728" s="160"/>
      <c r="I1728" s="162"/>
      <c r="J1728" s="65"/>
      <c r="K1728" s="162"/>
      <c r="L1728" s="65"/>
      <c r="M1728" s="162"/>
      <c r="N1728" s="162"/>
      <c r="O1728" s="163"/>
      <c r="P1728" s="164"/>
      <c r="Q1728" s="165"/>
      <c r="R1728" s="188"/>
      <c r="S1728" s="65"/>
      <c r="T1728" s="65"/>
      <c r="U1728" s="13"/>
      <c r="V1728" s="65"/>
      <c r="W1728" s="166"/>
      <c r="X1728" s="166"/>
      <c r="Y1728" s="166"/>
      <c r="Z1728" s="166"/>
      <c r="AA1728" s="166"/>
      <c r="AB1728" s="166"/>
      <c r="AC1728" s="166"/>
      <c r="AD1728" s="166"/>
      <c r="AE1728" s="166"/>
      <c r="AF1728" s="166"/>
      <c r="AG1728" s="166"/>
      <c r="AH1728" s="166"/>
      <c r="AI1728" s="166"/>
    </row>
    <row r="1729" spans="1:35" ht="15.750000" customHeight="1">
      <c r="B1729" s="88"/>
      <c r="I1729" s="162"/>
      <c r="J1729" s="65"/>
      <c r="K1729" s="162"/>
      <c r="L1729" s="65"/>
      <c r="M1729" s="162"/>
      <c r="P1729" s="167"/>
      <c r="Q1729" s="168"/>
      <c r="R1729" s="175"/>
      <c r="S1729" s="65"/>
      <c r="T1729" s="65"/>
      <c r="U1729" s="13"/>
      <c r="V1729" s="65"/>
      <c r="W1729" s="166"/>
      <c r="X1729" s="166"/>
      <c r="Y1729" s="166"/>
      <c r="Z1729" s="166"/>
      <c r="AA1729" s="166"/>
      <c r="AB1729" s="166"/>
      <c r="AC1729" s="166"/>
      <c r="AD1729" s="166"/>
      <c r="AE1729" s="166"/>
      <c r="AF1729" s="166"/>
      <c r="AG1729" s="166"/>
      <c r="AH1729" s="166"/>
      <c r="AI1729" s="166"/>
    </row>
    <row r="1730" spans="1:35" ht="15.750000" customHeight="1">
      <c r="B1730" s="153"/>
      <c r="I1730" s="65"/>
      <c r="J1730" s="65"/>
      <c r="K1730" s="65"/>
      <c r="L1730" s="65"/>
      <c r="M1730" s="65"/>
      <c r="P1730" s="164"/>
      <c r="Q1730" s="165"/>
      <c r="R1730" s="65"/>
      <c r="S1730" s="65"/>
      <c r="T1730" s="65"/>
      <c r="U1730" s="13"/>
      <c r="V1730" s="65"/>
      <c r="W1730" s="166"/>
      <c r="X1730" s="166"/>
      <c r="Y1730" s="166"/>
      <c r="Z1730" s="166"/>
      <c r="AA1730" s="166"/>
      <c r="AB1730" s="166"/>
      <c r="AC1730" s="166"/>
      <c r="AD1730" s="166"/>
      <c r="AE1730" s="166"/>
      <c r="AF1730" s="166"/>
      <c r="AG1730" s="166"/>
      <c r="AH1730" s="166"/>
      <c r="AI1730" s="166"/>
    </row>
    <row r="1731" spans="1:35" ht="15.750000" customHeight="1">
      <c r="B1731" s="153"/>
      <c r="I1731" s="65"/>
      <c r="J1731" s="65"/>
      <c r="K1731" s="65"/>
      <c r="L1731" s="65"/>
      <c r="M1731" s="65"/>
      <c r="P1731" s="167"/>
      <c r="Q1731" s="168"/>
      <c r="R1731" s="175"/>
      <c r="S1731" s="65"/>
      <c r="T1731" s="65"/>
      <c r="U1731" s="13"/>
      <c r="V1731" s="65"/>
      <c r="W1731" s="166"/>
      <c r="X1731" s="166"/>
      <c r="Y1731" s="166"/>
      <c r="Z1731" s="166"/>
      <c r="AA1731" s="166"/>
      <c r="AB1731" s="166"/>
      <c r="AC1731" s="166"/>
      <c r="AD1731" s="166"/>
      <c r="AE1731" s="166"/>
      <c r="AF1731" s="166"/>
      <c r="AG1731" s="166"/>
      <c r="AH1731" s="166"/>
      <c r="AI1731" s="166"/>
    </row>
    <row r="1732" spans="1:35" ht="15.750000" customHeight="1">
      <c r="B1732" s="153"/>
      <c r="I1732" s="65"/>
      <c r="J1732" s="65"/>
      <c r="K1732" s="65"/>
      <c r="L1732" s="65"/>
      <c r="M1732" s="65"/>
      <c r="P1732" s="164"/>
      <c r="Q1732" s="165"/>
      <c r="R1732" s="65"/>
      <c r="S1732" s="65"/>
      <c r="T1732" s="65"/>
      <c r="U1732" s="13"/>
      <c r="V1732" s="65"/>
      <c r="W1732" s="166"/>
      <c r="X1732" s="166"/>
      <c r="Y1732" s="166"/>
      <c r="Z1732" s="166"/>
      <c r="AA1732" s="166"/>
      <c r="AB1732" s="166"/>
      <c r="AC1732" s="166"/>
      <c r="AD1732" s="166"/>
      <c r="AE1732" s="166"/>
      <c r="AF1732" s="166"/>
      <c r="AG1732" s="166"/>
      <c r="AH1732" s="166"/>
      <c r="AI1732" s="166"/>
    </row>
    <row r="1733" spans="1:35" ht="15.750000" customHeight="1">
      <c r="A1733" s="156"/>
      <c r="B1733" s="88"/>
      <c r="C1733" s="279"/>
      <c r="D1733" s="279"/>
      <c r="E1733" s="158"/>
      <c r="F1733" s="158"/>
      <c r="G1733" s="159"/>
      <c r="H1733" s="186"/>
      <c r="I1733" s="162"/>
      <c r="J1733" s="65"/>
      <c r="K1733" s="162"/>
      <c r="L1733" s="65"/>
      <c r="M1733" s="162"/>
      <c r="N1733" s="162"/>
      <c r="O1733" s="163"/>
      <c r="P1733" s="167"/>
      <c r="Q1733" s="185"/>
      <c r="R1733" s="181"/>
      <c r="S1733" s="65"/>
      <c r="T1733" s="65"/>
      <c r="U1733" s="13"/>
      <c r="V1733" s="165"/>
      <c r="W1733" s="165"/>
      <c r="X1733" s="165"/>
      <c r="Y1733" s="165"/>
      <c r="Z1733" s="166"/>
      <c r="AA1733" s="166"/>
      <c r="AB1733" s="166"/>
      <c r="AC1733" s="166"/>
      <c r="AD1733" s="166"/>
      <c r="AE1733" s="166"/>
      <c r="AF1733" s="166"/>
      <c r="AG1733" s="166"/>
      <c r="AH1733" s="166"/>
      <c r="AI1733" s="166"/>
    </row>
    <row r="1734" spans="1:35" ht="15.750000" customHeight="1">
      <c r="B1734" s="88"/>
      <c r="I1734" s="162"/>
      <c r="J1734" s="65"/>
      <c r="K1734" s="162"/>
      <c r="L1734" s="65"/>
      <c r="M1734" s="162"/>
      <c r="P1734" s="164"/>
      <c r="Q1734" s="185"/>
      <c r="R1734" s="65"/>
      <c r="S1734" s="65"/>
      <c r="T1734" s="65"/>
      <c r="U1734" s="13"/>
      <c r="V1734" s="165"/>
      <c r="W1734" s="165"/>
      <c r="X1734" s="165"/>
      <c r="Y1734" s="165"/>
      <c r="Z1734" s="166"/>
      <c r="AA1734" s="166"/>
      <c r="AB1734" s="166"/>
      <c r="AC1734" s="166"/>
      <c r="AD1734" s="166"/>
      <c r="AE1734" s="166"/>
      <c r="AF1734" s="166"/>
      <c r="AG1734" s="166"/>
      <c r="AH1734" s="166"/>
      <c r="AI1734" s="166"/>
    </row>
    <row r="1735" spans="1:35" ht="15.750000" customHeight="1">
      <c r="B1735" s="189"/>
      <c r="I1735" s="65"/>
      <c r="J1735" s="65"/>
      <c r="K1735" s="65"/>
      <c r="L1735" s="65"/>
      <c r="M1735" s="65"/>
      <c r="P1735" s="167"/>
      <c r="Q1735" s="185"/>
      <c r="R1735" s="175"/>
      <c r="S1735" s="65"/>
      <c r="T1735" s="65"/>
      <c r="U1735" s="13"/>
      <c r="V1735" s="165"/>
      <c r="W1735" s="165"/>
      <c r="X1735" s="165"/>
      <c r="Y1735" s="165"/>
      <c r="Z1735" s="166"/>
      <c r="AA1735" s="166"/>
      <c r="AB1735" s="166"/>
      <c r="AC1735" s="166"/>
      <c r="AD1735" s="166"/>
      <c r="AE1735" s="166"/>
      <c r="AF1735" s="166"/>
      <c r="AG1735" s="166"/>
      <c r="AH1735" s="166"/>
      <c r="AI1735" s="166"/>
    </row>
    <row r="1736" spans="1:35" ht="15.750000" customHeight="1">
      <c r="B1736" s="189"/>
      <c r="I1736" s="65"/>
      <c r="J1736" s="65"/>
      <c r="K1736" s="65"/>
      <c r="L1736" s="65"/>
      <c r="M1736" s="65"/>
      <c r="P1736" s="164"/>
      <c r="Q1736" s="185"/>
      <c r="R1736" s="65"/>
      <c r="S1736" s="65"/>
      <c r="T1736" s="65"/>
      <c r="U1736" s="13"/>
      <c r="V1736" s="165"/>
      <c r="W1736" s="165"/>
      <c r="X1736" s="165"/>
      <c r="Y1736" s="165"/>
      <c r="Z1736" s="166"/>
      <c r="AA1736" s="166"/>
      <c r="AB1736" s="166"/>
      <c r="AC1736" s="166"/>
      <c r="AD1736" s="166"/>
      <c r="AE1736" s="166"/>
      <c r="AF1736" s="166"/>
      <c r="AG1736" s="166"/>
      <c r="AH1736" s="166"/>
      <c r="AI1736" s="166"/>
    </row>
    <row r="1737" spans="1:35" ht="15.750000" customHeight="1">
      <c r="B1737" s="189"/>
      <c r="I1737" s="65"/>
      <c r="J1737" s="65"/>
      <c r="K1737" s="65"/>
      <c r="L1737" s="65"/>
      <c r="M1737" s="65"/>
      <c r="P1737" s="167"/>
      <c r="Q1737" s="185"/>
      <c r="R1737" s="175"/>
      <c r="S1737" s="65"/>
      <c r="T1737" s="65"/>
      <c r="U1737" s="13"/>
      <c r="V1737" s="165"/>
      <c r="W1737" s="165"/>
      <c r="X1737" s="165"/>
      <c r="Y1737" s="165"/>
      <c r="Z1737" s="166"/>
      <c r="AA1737" s="166"/>
      <c r="AB1737" s="166"/>
      <c r="AC1737" s="166"/>
      <c r="AD1737" s="166"/>
      <c r="AE1737" s="166"/>
      <c r="AF1737" s="166"/>
      <c r="AG1737" s="166"/>
      <c r="AH1737" s="166"/>
      <c r="AI1737" s="166"/>
    </row>
    <row r="1738" spans="1:35" ht="15.750000" customHeight="1">
      <c r="A1738" s="156"/>
      <c r="B1738" s="88"/>
      <c r="C1738" s="278"/>
      <c r="D1738" s="278"/>
      <c r="E1738" s="158"/>
      <c r="F1738" s="158"/>
      <c r="G1738" s="159"/>
      <c r="H1738" s="186"/>
      <c r="I1738" s="162"/>
      <c r="J1738" s="65"/>
      <c r="K1738" s="162"/>
      <c r="L1738" s="65"/>
      <c r="M1738" s="162"/>
      <c r="N1738" s="162"/>
      <c r="O1738" s="163"/>
      <c r="P1738" s="164"/>
      <c r="Q1738" s="185"/>
      <c r="R1738" s="188"/>
      <c r="S1738" s="65"/>
      <c r="T1738" s="65"/>
      <c r="U1738" s="13"/>
      <c r="V1738" s="165"/>
      <c r="W1738" s="165"/>
      <c r="X1738" s="165"/>
      <c r="Y1738" s="165"/>
      <c r="Z1738" s="166"/>
      <c r="AA1738" s="166"/>
      <c r="AB1738" s="166"/>
      <c r="AC1738" s="166"/>
      <c r="AD1738" s="166"/>
      <c r="AE1738" s="166"/>
      <c r="AF1738" s="166"/>
      <c r="AG1738" s="166"/>
      <c r="AH1738" s="166"/>
      <c r="AI1738" s="166"/>
    </row>
    <row r="1739" spans="1:35" ht="15.750000" customHeight="1">
      <c r="B1739" s="88"/>
      <c r="I1739" s="162"/>
      <c r="J1739" s="65"/>
      <c r="K1739" s="162"/>
      <c r="L1739" s="65"/>
      <c r="M1739" s="162"/>
      <c r="P1739" s="167"/>
      <c r="Q1739" s="185"/>
      <c r="R1739" s="175"/>
      <c r="S1739" s="65"/>
      <c r="T1739" s="65"/>
      <c r="U1739" s="13"/>
      <c r="V1739" s="165"/>
      <c r="W1739" s="165"/>
      <c r="X1739" s="165"/>
      <c r="Y1739" s="165"/>
      <c r="Z1739" s="166"/>
      <c r="AA1739" s="166"/>
      <c r="AB1739" s="166"/>
      <c r="AC1739" s="166"/>
      <c r="AD1739" s="166"/>
      <c r="AE1739" s="166"/>
      <c r="AF1739" s="166"/>
      <c r="AG1739" s="166"/>
      <c r="AH1739" s="166"/>
      <c r="AI1739" s="166"/>
    </row>
    <row r="1740" spans="1:35" ht="15.750000" customHeight="1">
      <c r="B1740" s="88"/>
      <c r="I1740" s="162"/>
      <c r="J1740" s="65"/>
      <c r="K1740" s="162"/>
      <c r="L1740" s="65"/>
      <c r="M1740" s="162"/>
      <c r="P1740" s="164"/>
      <c r="Q1740" s="185"/>
      <c r="R1740" s="65"/>
      <c r="S1740" s="65"/>
      <c r="T1740" s="65"/>
      <c r="U1740" s="13"/>
      <c r="V1740" s="165"/>
      <c r="W1740" s="165"/>
      <c r="X1740" s="165"/>
      <c r="Y1740" s="165"/>
      <c r="Z1740" s="166"/>
      <c r="AA1740" s="166"/>
      <c r="AB1740" s="166"/>
      <c r="AC1740" s="166"/>
      <c r="AD1740" s="166"/>
      <c r="AE1740" s="166"/>
      <c r="AF1740" s="166"/>
      <c r="AG1740" s="166"/>
      <c r="AH1740" s="166"/>
      <c r="AI1740" s="166"/>
    </row>
    <row r="1741" spans="1:35" ht="15.750000" customHeight="1">
      <c r="B1741" s="88"/>
      <c r="I1741" s="162"/>
      <c r="J1741" s="65"/>
      <c r="K1741" s="162"/>
      <c r="L1741" s="65"/>
      <c r="M1741" s="162"/>
      <c r="P1741" s="167"/>
      <c r="Q1741" s="185"/>
      <c r="R1741" s="175"/>
      <c r="S1741" s="65"/>
      <c r="T1741" s="65"/>
      <c r="U1741" s="13"/>
      <c r="V1741" s="165"/>
      <c r="W1741" s="165"/>
      <c r="X1741" s="165"/>
      <c r="Y1741" s="165"/>
      <c r="Z1741" s="166"/>
      <c r="AA1741" s="166"/>
      <c r="AB1741" s="166"/>
      <c r="AC1741" s="166"/>
      <c r="AD1741" s="166"/>
      <c r="AE1741" s="166"/>
      <c r="AF1741" s="166"/>
      <c r="AG1741" s="166"/>
      <c r="AH1741" s="166"/>
      <c r="AI1741" s="166"/>
    </row>
    <row r="1742" spans="1:35" ht="15.750000" customHeight="1">
      <c r="B1742" s="189"/>
      <c r="I1742" s="65"/>
      <c r="J1742" s="65"/>
      <c r="K1742" s="65"/>
      <c r="L1742" s="65"/>
      <c r="M1742" s="65"/>
      <c r="P1742" s="164"/>
      <c r="Q1742" s="185"/>
      <c r="R1742" s="65"/>
      <c r="S1742" s="65"/>
      <c r="T1742" s="65"/>
      <c r="U1742" s="13"/>
      <c r="V1742" s="165"/>
      <c r="W1742" s="165"/>
      <c r="X1742" s="165"/>
      <c r="Y1742" s="165"/>
      <c r="Z1742" s="166"/>
      <c r="AA1742" s="166"/>
      <c r="AB1742" s="166"/>
      <c r="AC1742" s="166"/>
      <c r="AD1742" s="166"/>
      <c r="AE1742" s="166"/>
      <c r="AF1742" s="166"/>
      <c r="AG1742" s="166"/>
      <c r="AH1742" s="166"/>
      <c r="AI1742" s="166"/>
    </row>
    <row r="1743" spans="1:35" ht="15.750000" customHeight="1">
      <c r="A1743" s="156"/>
      <c r="B1743" s="88"/>
      <c r="C1743" s="279"/>
      <c r="D1743" s="279"/>
      <c r="E1743" s="158"/>
      <c r="F1743" s="158"/>
      <c r="G1743" s="159"/>
      <c r="H1743" s="160"/>
      <c r="I1743" s="162"/>
      <c r="J1743" s="65"/>
      <c r="K1743" s="162"/>
      <c r="L1743" s="65"/>
      <c r="M1743" s="162"/>
      <c r="N1743" s="162"/>
      <c r="O1743" s="163"/>
      <c r="P1743" s="167"/>
      <c r="Q1743" s="168"/>
      <c r="R1743" s="181"/>
      <c r="S1743" s="65"/>
      <c r="T1743" s="65"/>
      <c r="U1743" s="13"/>
      <c r="V1743" s="65"/>
      <c r="W1743" s="166"/>
      <c r="X1743" s="166"/>
      <c r="Y1743" s="166"/>
      <c r="Z1743" s="166"/>
      <c r="AA1743" s="166"/>
      <c r="AB1743" s="166"/>
      <c r="AC1743" s="166"/>
      <c r="AD1743" s="166"/>
      <c r="AE1743" s="166"/>
      <c r="AF1743" s="166"/>
      <c r="AG1743" s="166"/>
      <c r="AH1743" s="166"/>
      <c r="AI1743" s="166"/>
    </row>
    <row r="1744" spans="1:35" ht="15.750000" customHeight="1">
      <c r="B1744" s="88"/>
      <c r="I1744" s="162"/>
      <c r="J1744" s="65"/>
      <c r="K1744" s="162"/>
      <c r="L1744" s="65"/>
      <c r="M1744" s="162"/>
      <c r="P1744" s="164"/>
      <c r="Q1744" s="165"/>
      <c r="R1744" s="65"/>
      <c r="S1744" s="65"/>
      <c r="T1744" s="65"/>
      <c r="U1744" s="13"/>
      <c r="V1744" s="65"/>
      <c r="W1744" s="166"/>
      <c r="X1744" s="166"/>
      <c r="Y1744" s="166"/>
      <c r="Z1744" s="166"/>
      <c r="AA1744" s="166"/>
      <c r="AB1744" s="166"/>
      <c r="AC1744" s="166"/>
      <c r="AD1744" s="166"/>
      <c r="AE1744" s="166"/>
      <c r="AF1744" s="166"/>
      <c r="AG1744" s="166"/>
      <c r="AH1744" s="166"/>
      <c r="AI1744" s="166"/>
    </row>
    <row r="1745" spans="1:35" ht="15.750000" customHeight="1">
      <c r="B1745" s="88"/>
      <c r="I1745" s="162"/>
      <c r="J1745" s="65"/>
      <c r="K1745" s="162"/>
      <c r="L1745" s="65"/>
      <c r="M1745" s="162"/>
      <c r="P1745" s="167"/>
      <c r="Q1745" s="168"/>
      <c r="R1745" s="175"/>
      <c r="S1745" s="65"/>
      <c r="T1745" s="65"/>
      <c r="U1745" s="13"/>
      <c r="V1745" s="65"/>
      <c r="W1745" s="166"/>
      <c r="X1745" s="166"/>
      <c r="Y1745" s="166"/>
      <c r="Z1745" s="166"/>
      <c r="AA1745" s="166"/>
      <c r="AB1745" s="166"/>
      <c r="AC1745" s="166"/>
      <c r="AD1745" s="166"/>
      <c r="AE1745" s="166"/>
      <c r="AF1745" s="166"/>
      <c r="AG1745" s="166"/>
      <c r="AH1745" s="166"/>
      <c r="AI1745" s="166"/>
    </row>
    <row r="1746" spans="1:35" ht="15.750000" customHeight="1">
      <c r="B1746" s="88"/>
      <c r="I1746" s="162"/>
      <c r="J1746" s="65"/>
      <c r="K1746" s="162"/>
      <c r="L1746" s="65"/>
      <c r="M1746" s="162"/>
      <c r="P1746" s="164"/>
      <c r="Q1746" s="165"/>
      <c r="R1746" s="65"/>
      <c r="S1746" s="65"/>
      <c r="T1746" s="65"/>
      <c r="U1746" s="13"/>
      <c r="V1746" s="65"/>
      <c r="W1746" s="166"/>
      <c r="X1746" s="166"/>
      <c r="Y1746" s="166"/>
      <c r="Z1746" s="166"/>
      <c r="AA1746" s="166"/>
      <c r="AB1746" s="166"/>
      <c r="AC1746" s="166"/>
      <c r="AD1746" s="166"/>
      <c r="AE1746" s="166"/>
      <c r="AF1746" s="166"/>
      <c r="AG1746" s="166"/>
      <c r="AH1746" s="166"/>
      <c r="AI1746" s="166"/>
    </row>
    <row r="1747" spans="1:35" ht="15.750000" customHeight="1">
      <c r="B1747" s="88"/>
      <c r="I1747" s="162"/>
      <c r="J1747" s="65"/>
      <c r="K1747" s="162"/>
      <c r="L1747" s="65"/>
      <c r="M1747" s="162"/>
      <c r="P1747" s="167"/>
      <c r="Q1747" s="168"/>
      <c r="R1747" s="175"/>
      <c r="S1747" s="65"/>
      <c r="T1747" s="65"/>
      <c r="U1747" s="13"/>
      <c r="V1747" s="65"/>
      <c r="W1747" s="166"/>
      <c r="X1747" s="166"/>
      <c r="Y1747" s="166"/>
      <c r="Z1747" s="166"/>
      <c r="AA1747" s="166"/>
      <c r="AB1747" s="166"/>
      <c r="AC1747" s="166"/>
      <c r="AD1747" s="166"/>
      <c r="AE1747" s="166"/>
      <c r="AF1747" s="166"/>
      <c r="AG1747" s="166"/>
      <c r="AH1747" s="166"/>
      <c r="AI1747" s="166"/>
    </row>
    <row r="1748" spans="1:35" ht="15.750000" customHeight="1">
      <c r="A1748" s="156"/>
      <c r="B1748" s="88"/>
      <c r="C1748" s="281"/>
      <c r="D1748" s="281"/>
      <c r="E1748" s="158"/>
      <c r="F1748" s="158"/>
      <c r="G1748" s="159"/>
      <c r="H1748" s="160"/>
      <c r="I1748" s="162"/>
      <c r="J1748" s="65"/>
      <c r="K1748" s="162"/>
      <c r="L1748" s="65"/>
      <c r="M1748" s="162"/>
      <c r="N1748" s="162"/>
      <c r="O1748" s="163"/>
      <c r="P1748" s="164"/>
      <c r="Q1748" s="165"/>
      <c r="R1748" s="188"/>
      <c r="S1748" s="65"/>
      <c r="T1748" s="65"/>
      <c r="U1748" s="13"/>
      <c r="V1748" s="65"/>
      <c r="W1748" s="166"/>
      <c r="X1748" s="166"/>
      <c r="Y1748" s="166"/>
      <c r="Z1748" s="166"/>
      <c r="AA1748" s="166"/>
      <c r="AB1748" s="166"/>
      <c r="AC1748" s="166"/>
      <c r="AD1748" s="166"/>
      <c r="AE1748" s="166"/>
      <c r="AF1748" s="166"/>
      <c r="AG1748" s="166"/>
      <c r="AH1748" s="166"/>
      <c r="AI1748" s="166"/>
    </row>
    <row r="1749" spans="1:35" ht="15.750000" customHeight="1">
      <c r="B1749" s="88"/>
      <c r="I1749" s="162"/>
      <c r="J1749" s="65"/>
      <c r="K1749" s="162"/>
      <c r="L1749" s="65"/>
      <c r="M1749" s="162"/>
      <c r="P1749" s="167"/>
      <c r="Q1749" s="168"/>
      <c r="R1749" s="175"/>
      <c r="S1749" s="65"/>
      <c r="T1749" s="65"/>
      <c r="U1749" s="13"/>
      <c r="V1749" s="65"/>
      <c r="W1749" s="166"/>
      <c r="X1749" s="166"/>
      <c r="Y1749" s="166"/>
      <c r="Z1749" s="166"/>
      <c r="AA1749" s="166"/>
      <c r="AB1749" s="166"/>
      <c r="AC1749" s="166"/>
      <c r="AD1749" s="166"/>
      <c r="AE1749" s="166"/>
      <c r="AF1749" s="166"/>
      <c r="AG1749" s="166"/>
      <c r="AH1749" s="166"/>
      <c r="AI1749" s="166"/>
    </row>
    <row r="1750" spans="1:35" ht="15.750000" customHeight="1">
      <c r="B1750" s="88"/>
      <c r="I1750" s="162"/>
      <c r="J1750" s="65"/>
      <c r="K1750" s="162"/>
      <c r="L1750" s="65"/>
      <c r="M1750" s="162"/>
      <c r="P1750" s="164"/>
      <c r="Q1750" s="165"/>
      <c r="R1750" s="65"/>
      <c r="S1750" s="65"/>
      <c r="T1750" s="65"/>
      <c r="U1750" s="13"/>
      <c r="V1750" s="65"/>
      <c r="W1750" s="166"/>
      <c r="X1750" s="166"/>
      <c r="Y1750" s="166"/>
      <c r="Z1750" s="166"/>
      <c r="AA1750" s="166"/>
      <c r="AB1750" s="166"/>
      <c r="AC1750" s="166"/>
      <c r="AD1750" s="166"/>
      <c r="AE1750" s="166"/>
      <c r="AF1750" s="166"/>
      <c r="AG1750" s="166"/>
      <c r="AH1750" s="166"/>
      <c r="AI1750" s="166"/>
    </row>
    <row r="1751" spans="1:35" ht="15.750000" customHeight="1">
      <c r="B1751" s="88"/>
      <c r="I1751" s="162"/>
      <c r="J1751" s="65"/>
      <c r="K1751" s="162"/>
      <c r="L1751" s="65"/>
      <c r="M1751" s="162"/>
      <c r="P1751" s="167"/>
      <c r="Q1751" s="168"/>
      <c r="R1751" s="175"/>
      <c r="S1751" s="65"/>
      <c r="T1751" s="65"/>
      <c r="U1751" s="13"/>
      <c r="V1751" s="65"/>
      <c r="W1751" s="166"/>
      <c r="X1751" s="166"/>
      <c r="Y1751" s="166"/>
      <c r="Z1751" s="166"/>
      <c r="AA1751" s="166"/>
      <c r="AB1751" s="166"/>
      <c r="AC1751" s="166"/>
      <c r="AD1751" s="166"/>
      <c r="AE1751" s="166"/>
      <c r="AF1751" s="166"/>
      <c r="AG1751" s="166"/>
      <c r="AH1751" s="166"/>
      <c r="AI1751" s="166"/>
    </row>
    <row r="1752" spans="1:35" ht="15.750000" customHeight="1">
      <c r="B1752" s="88"/>
      <c r="I1752" s="162"/>
      <c r="J1752" s="65"/>
      <c r="K1752" s="162"/>
      <c r="L1752" s="65"/>
      <c r="M1752" s="162"/>
      <c r="P1752" s="164"/>
      <c r="Q1752" s="165"/>
      <c r="R1752" s="65"/>
      <c r="S1752" s="65"/>
      <c r="T1752" s="65"/>
      <c r="U1752" s="13"/>
      <c r="V1752" s="65"/>
      <c r="W1752" s="166"/>
      <c r="X1752" s="166"/>
      <c r="Y1752" s="166"/>
      <c r="Z1752" s="166"/>
      <c r="AA1752" s="166"/>
      <c r="AB1752" s="166"/>
      <c r="AC1752" s="166"/>
      <c r="AD1752" s="166"/>
      <c r="AE1752" s="166"/>
      <c r="AF1752" s="166"/>
      <c r="AG1752" s="166"/>
      <c r="AH1752" s="166"/>
      <c r="AI1752" s="166"/>
    </row>
    <row r="1753" spans="1:35" ht="15.750000" customHeight="1">
      <c r="A1753" s="115"/>
      <c r="B1753" s="115"/>
      <c r="C1753" s="283"/>
      <c r="D1753" s="283"/>
      <c r="E1753" s="283"/>
      <c r="F1753" s="283"/>
      <c r="G1753" s="283"/>
      <c r="H1753" s="243"/>
      <c r="I1753" s="65"/>
      <c r="J1753" s="9"/>
      <c r="K1753" s="243"/>
      <c r="L1753" s="243"/>
      <c r="M1753" s="65"/>
      <c r="N1753" s="97"/>
      <c r="O1753" s="283"/>
      <c r="P1753" s="283"/>
      <c r="Q1753" s="283"/>
      <c r="R1753" s="283"/>
      <c r="S1753" s="243"/>
      <c r="T1753" s="243"/>
      <c r="U1753" s="243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</row>
    <row r="1754" spans="1:35" ht="15.750000" customHeight="1">
      <c r="A1754" s="156"/>
      <c r="B1754" s="88"/>
      <c r="C1754" s="204"/>
      <c r="D1754" s="204"/>
      <c r="E1754" s="158"/>
      <c r="F1754" s="158"/>
      <c r="G1754" s="159"/>
      <c r="H1754" s="186"/>
      <c r="I1754" s="162"/>
      <c r="J1754" s="65"/>
      <c r="K1754" s="162"/>
      <c r="L1754" s="188"/>
      <c r="M1754" s="162"/>
      <c r="N1754" s="162"/>
      <c r="O1754" s="163"/>
      <c r="P1754" s="190"/>
      <c r="Q1754" s="185"/>
      <c r="R1754" s="188"/>
      <c r="S1754" s="13"/>
      <c r="T1754" s="65"/>
      <c r="U1754" s="13"/>
      <c r="V1754" s="165"/>
      <c r="W1754" s="165"/>
      <c r="X1754" s="165"/>
      <c r="Y1754" s="165"/>
      <c r="Z1754" s="166"/>
      <c r="AA1754" s="166"/>
      <c r="AB1754" s="166"/>
      <c r="AC1754" s="166"/>
      <c r="AD1754" s="166"/>
      <c r="AE1754" s="166"/>
      <c r="AF1754" s="166"/>
      <c r="AG1754" s="166"/>
      <c r="AH1754" s="166"/>
      <c r="AI1754" s="166"/>
    </row>
    <row r="1755" spans="1:35" ht="15.750000" customHeight="1">
      <c r="B1755" s="88"/>
      <c r="I1755" s="162"/>
      <c r="J1755" s="65"/>
      <c r="K1755" s="162"/>
      <c r="L1755" s="188"/>
      <c r="M1755" s="162"/>
      <c r="P1755" s="191"/>
      <c r="Q1755" s="185"/>
      <c r="R1755" s="65"/>
      <c r="S1755" s="65"/>
      <c r="T1755" s="65"/>
      <c r="U1755" s="13"/>
      <c r="V1755" s="165"/>
      <c r="W1755" s="165"/>
      <c r="X1755" s="165"/>
      <c r="Y1755" s="165"/>
      <c r="Z1755" s="166"/>
      <c r="AA1755" s="166"/>
      <c r="AB1755" s="166"/>
      <c r="AC1755" s="166"/>
      <c r="AD1755" s="166"/>
      <c r="AE1755" s="166"/>
      <c r="AF1755" s="166"/>
      <c r="AG1755" s="166"/>
      <c r="AH1755" s="166"/>
      <c r="AI1755" s="166"/>
    </row>
    <row r="1756" spans="1:35" ht="15.750000" customHeight="1">
      <c r="B1756" s="88"/>
      <c r="I1756" s="162"/>
      <c r="J1756" s="65"/>
      <c r="K1756" s="162"/>
      <c r="L1756" s="65"/>
      <c r="M1756" s="162"/>
      <c r="P1756" s="190"/>
      <c r="Q1756" s="185"/>
      <c r="R1756" s="65"/>
      <c r="S1756" s="65"/>
      <c r="T1756" s="65"/>
      <c r="U1756" s="13"/>
      <c r="V1756" s="165"/>
      <c r="W1756" s="165"/>
      <c r="X1756" s="165"/>
      <c r="Y1756" s="165"/>
      <c r="Z1756" s="166"/>
      <c r="AA1756" s="166"/>
      <c r="AB1756" s="166"/>
      <c r="AC1756" s="166"/>
      <c r="AD1756" s="166"/>
      <c r="AE1756" s="166"/>
      <c r="AF1756" s="166"/>
      <c r="AG1756" s="166"/>
      <c r="AH1756" s="166"/>
      <c r="AI1756" s="166"/>
    </row>
    <row r="1757" spans="1:35" ht="15.750000" customHeight="1">
      <c r="B1757" s="88"/>
      <c r="I1757" s="162"/>
      <c r="J1757" s="65"/>
      <c r="K1757" s="162"/>
      <c r="L1757" s="65"/>
      <c r="M1757" s="162"/>
      <c r="P1757" s="191"/>
      <c r="Q1757" s="238"/>
      <c r="R1757" s="65"/>
      <c r="S1757" s="65"/>
      <c r="T1757" s="65"/>
      <c r="U1757" s="13"/>
      <c r="V1757" s="165"/>
      <c r="W1757" s="165"/>
      <c r="X1757" s="165"/>
      <c r="Y1757" s="165"/>
      <c r="Z1757" s="166"/>
      <c r="AA1757" s="166"/>
      <c r="AB1757" s="166"/>
      <c r="AC1757" s="166"/>
      <c r="AD1757" s="166"/>
      <c r="AE1757" s="166"/>
      <c r="AF1757" s="166"/>
      <c r="AG1757" s="166"/>
      <c r="AH1757" s="166"/>
      <c r="AI1757" s="166"/>
    </row>
    <row r="1758" spans="1:35" ht="15.750000" customHeight="1">
      <c r="B1758" s="88"/>
      <c r="I1758" s="162"/>
      <c r="J1758" s="65"/>
      <c r="K1758" s="162"/>
      <c r="L1758" s="65"/>
      <c r="M1758" s="162"/>
      <c r="P1758" s="190"/>
      <c r="Q1758" s="162"/>
      <c r="R1758" s="65"/>
      <c r="S1758" s="65"/>
      <c r="T1758" s="65"/>
      <c r="U1758" s="13"/>
      <c r="V1758" s="165"/>
      <c r="W1758" s="165"/>
      <c r="X1758" s="165"/>
      <c r="Y1758" s="165"/>
      <c r="Z1758" s="166"/>
      <c r="AA1758" s="166"/>
      <c r="AB1758" s="166"/>
      <c r="AC1758" s="166"/>
      <c r="AD1758" s="166"/>
      <c r="AE1758" s="166"/>
      <c r="AF1758" s="166"/>
      <c r="AG1758" s="166"/>
      <c r="AH1758" s="166"/>
      <c r="AI1758" s="166"/>
    </row>
    <row r="1759" spans="1:35" ht="15.750000" customHeight="1">
      <c r="A1759" s="156"/>
      <c r="B1759" s="88"/>
      <c r="C1759" s="177"/>
      <c r="D1759" s="177"/>
      <c r="E1759" s="158"/>
      <c r="F1759" s="158"/>
      <c r="G1759" s="159"/>
      <c r="H1759" s="186"/>
      <c r="I1759" s="162"/>
      <c r="J1759" s="65"/>
      <c r="K1759" s="162"/>
      <c r="L1759" s="188"/>
      <c r="M1759" s="162"/>
      <c r="N1759" s="162"/>
      <c r="O1759" s="163"/>
      <c r="P1759" s="191"/>
      <c r="Q1759" s="185"/>
      <c r="R1759" s="65"/>
      <c r="S1759" s="13"/>
      <c r="T1759" s="65"/>
      <c r="U1759" s="13"/>
      <c r="V1759" s="165"/>
      <c r="W1759" s="165"/>
      <c r="X1759" s="165"/>
      <c r="Y1759" s="165"/>
      <c r="Z1759" s="166"/>
      <c r="AA1759" s="166"/>
      <c r="AB1759" s="166"/>
      <c r="AC1759" s="166"/>
      <c r="AD1759" s="166"/>
      <c r="AE1759" s="166"/>
      <c r="AF1759" s="166"/>
      <c r="AG1759" s="166"/>
      <c r="AH1759" s="166"/>
      <c r="AI1759" s="166"/>
    </row>
    <row r="1760" spans="1:35" ht="15.750000" customHeight="1">
      <c r="B1760" s="88"/>
      <c r="I1760" s="162"/>
      <c r="J1760" s="65"/>
      <c r="K1760" s="162"/>
      <c r="L1760" s="65"/>
      <c r="M1760" s="162"/>
      <c r="P1760" s="190"/>
      <c r="Q1760" s="185"/>
      <c r="R1760" s="65"/>
      <c r="S1760" s="65"/>
      <c r="T1760" s="65"/>
      <c r="U1760" s="13"/>
      <c r="V1760" s="165"/>
      <c r="W1760" s="165"/>
      <c r="X1760" s="165"/>
      <c r="Y1760" s="165"/>
      <c r="Z1760" s="166"/>
      <c r="AA1760" s="166"/>
      <c r="AB1760" s="166"/>
      <c r="AC1760" s="166"/>
      <c r="AD1760" s="166"/>
      <c r="AE1760" s="166"/>
      <c r="AF1760" s="166"/>
      <c r="AG1760" s="166"/>
      <c r="AH1760" s="166"/>
      <c r="AI1760" s="166"/>
    </row>
    <row r="1761" spans="1:35" ht="15.750000" customHeight="1">
      <c r="B1761" s="88"/>
      <c r="I1761" s="162"/>
      <c r="J1761" s="65"/>
      <c r="K1761" s="162"/>
      <c r="L1761" s="65"/>
      <c r="M1761" s="162"/>
      <c r="P1761" s="191"/>
      <c r="Q1761" s="185"/>
      <c r="R1761" s="65"/>
      <c r="S1761" s="65"/>
      <c r="T1761" s="65"/>
      <c r="U1761" s="13"/>
      <c r="V1761" s="165"/>
      <c r="W1761" s="165"/>
      <c r="X1761" s="165"/>
      <c r="Y1761" s="165"/>
      <c r="Z1761" s="166"/>
      <c r="AA1761" s="166"/>
      <c r="AB1761" s="166"/>
      <c r="AC1761" s="166"/>
      <c r="AD1761" s="166"/>
      <c r="AE1761" s="166"/>
      <c r="AF1761" s="166"/>
      <c r="AG1761" s="166"/>
      <c r="AH1761" s="166"/>
      <c r="AI1761" s="166"/>
    </row>
    <row r="1762" spans="1:35" ht="15.750000" customHeight="1">
      <c r="B1762" s="88"/>
      <c r="I1762" s="162"/>
      <c r="J1762" s="65"/>
      <c r="K1762" s="162"/>
      <c r="L1762" s="65"/>
      <c r="M1762" s="162"/>
      <c r="P1762" s="190"/>
      <c r="Q1762" s="190"/>
      <c r="R1762" s="65"/>
      <c r="S1762" s="65"/>
      <c r="T1762" s="65"/>
      <c r="U1762" s="13"/>
      <c r="V1762" s="165"/>
      <c r="W1762" s="165"/>
      <c r="X1762" s="165"/>
      <c r="Y1762" s="165"/>
      <c r="Z1762" s="166"/>
      <c r="AA1762" s="166"/>
      <c r="AB1762" s="166"/>
      <c r="AC1762" s="166"/>
      <c r="AD1762" s="166"/>
      <c r="AE1762" s="166"/>
      <c r="AF1762" s="166"/>
      <c r="AG1762" s="166"/>
      <c r="AH1762" s="166"/>
      <c r="AI1762" s="166"/>
    </row>
    <row r="1763" spans="1:35" ht="15.750000" customHeight="1">
      <c r="B1763" s="88"/>
      <c r="I1763" s="162"/>
      <c r="J1763" s="65"/>
      <c r="K1763" s="162"/>
      <c r="L1763" s="65"/>
      <c r="M1763" s="162"/>
      <c r="P1763" s="191"/>
      <c r="Q1763" s="176"/>
      <c r="R1763" s="65"/>
      <c r="S1763" s="65"/>
      <c r="T1763" s="65"/>
      <c r="U1763" s="13"/>
      <c r="V1763" s="165"/>
      <c r="W1763" s="165"/>
      <c r="X1763" s="165"/>
      <c r="Y1763" s="165"/>
      <c r="Z1763" s="166"/>
      <c r="AA1763" s="166"/>
      <c r="AB1763" s="166"/>
      <c r="AC1763" s="166"/>
      <c r="AD1763" s="166"/>
      <c r="AE1763" s="166"/>
      <c r="AF1763" s="166"/>
      <c r="AG1763" s="166"/>
      <c r="AH1763" s="166"/>
      <c r="AI1763" s="166"/>
    </row>
    <row r="1764" spans="1:35" ht="15.750000" customHeight="1">
      <c r="A1764" s="156"/>
      <c r="B1764" s="88"/>
      <c r="C1764" s="204"/>
      <c r="D1764" s="204"/>
      <c r="E1764" s="158"/>
      <c r="F1764" s="158"/>
      <c r="G1764" s="159"/>
      <c r="H1764" s="186"/>
      <c r="I1764" s="162"/>
      <c r="J1764" s="65"/>
      <c r="K1764" s="162"/>
      <c r="L1764" s="65"/>
      <c r="M1764" s="162"/>
      <c r="N1764" s="162"/>
      <c r="O1764" s="163"/>
      <c r="P1764" s="164"/>
      <c r="Q1764" s="185"/>
      <c r="R1764" s="188"/>
      <c r="S1764" s="65"/>
      <c r="T1764" s="65"/>
      <c r="U1764" s="13"/>
      <c r="V1764" s="165"/>
      <c r="W1764" s="165"/>
      <c r="X1764" s="165"/>
      <c r="Y1764" s="165"/>
      <c r="Z1764" s="166"/>
      <c r="AA1764" s="166"/>
      <c r="AB1764" s="166"/>
      <c r="AC1764" s="166"/>
      <c r="AD1764" s="166"/>
      <c r="AE1764" s="166"/>
      <c r="AF1764" s="166"/>
      <c r="AG1764" s="166"/>
      <c r="AH1764" s="166"/>
      <c r="AI1764" s="166"/>
    </row>
    <row r="1765" spans="1:35" ht="15.750000" customHeight="1">
      <c r="B1765" s="88"/>
      <c r="I1765" s="162"/>
      <c r="J1765" s="65"/>
      <c r="K1765" s="162"/>
      <c r="L1765" s="65"/>
      <c r="M1765" s="162"/>
      <c r="P1765" s="167"/>
      <c r="Q1765" s="185"/>
      <c r="R1765" s="175"/>
      <c r="S1765" s="65"/>
      <c r="T1765" s="65"/>
      <c r="U1765" s="13"/>
      <c r="V1765" s="165"/>
      <c r="W1765" s="165"/>
      <c r="X1765" s="165"/>
      <c r="Y1765" s="165"/>
      <c r="Z1765" s="166"/>
      <c r="AA1765" s="166"/>
      <c r="AB1765" s="166"/>
      <c r="AC1765" s="166"/>
      <c r="AD1765" s="166"/>
      <c r="AE1765" s="166"/>
      <c r="AF1765" s="166"/>
      <c r="AG1765" s="166"/>
      <c r="AH1765" s="166"/>
      <c r="AI1765" s="166"/>
    </row>
    <row r="1766" spans="1:35" ht="15.750000" customHeight="1">
      <c r="B1766" s="170"/>
      <c r="I1766" s="65"/>
      <c r="J1766" s="65"/>
      <c r="K1766" s="65"/>
      <c r="L1766" s="65"/>
      <c r="M1766" s="65"/>
      <c r="P1766" s="164"/>
      <c r="Q1766" s="185"/>
      <c r="R1766" s="65"/>
      <c r="S1766" s="65"/>
      <c r="T1766" s="65"/>
      <c r="U1766" s="13"/>
      <c r="V1766" s="165"/>
      <c r="W1766" s="165"/>
      <c r="X1766" s="165"/>
      <c r="Y1766" s="165"/>
      <c r="Z1766" s="166"/>
      <c r="AA1766" s="166"/>
      <c r="AB1766" s="166"/>
      <c r="AC1766" s="166"/>
      <c r="AD1766" s="166"/>
      <c r="AE1766" s="166"/>
      <c r="AF1766" s="166"/>
      <c r="AG1766" s="166"/>
      <c r="AH1766" s="166"/>
      <c r="AI1766" s="166"/>
    </row>
    <row r="1767" spans="1:35" ht="15.750000" customHeight="1">
      <c r="B1767" s="189"/>
      <c r="I1767" s="65"/>
      <c r="J1767" s="65"/>
      <c r="K1767" s="65"/>
      <c r="L1767" s="65"/>
      <c r="M1767" s="65"/>
      <c r="P1767" s="167"/>
      <c r="Q1767" s="185"/>
      <c r="R1767" s="175"/>
      <c r="S1767" s="65"/>
      <c r="T1767" s="65"/>
      <c r="U1767" s="13"/>
      <c r="V1767" s="165"/>
      <c r="W1767" s="165"/>
      <c r="X1767" s="165"/>
      <c r="Y1767" s="165"/>
      <c r="Z1767" s="166"/>
      <c r="AA1767" s="166"/>
      <c r="AB1767" s="166"/>
      <c r="AC1767" s="166"/>
      <c r="AD1767" s="166"/>
      <c r="AE1767" s="166"/>
      <c r="AF1767" s="166"/>
      <c r="AG1767" s="166"/>
      <c r="AH1767" s="166"/>
      <c r="AI1767" s="166"/>
    </row>
    <row r="1768" spans="1:35" ht="15.750000" customHeight="1">
      <c r="B1768" s="189"/>
      <c r="I1768" s="65"/>
      <c r="J1768" s="65"/>
      <c r="K1768" s="65"/>
      <c r="L1768" s="65"/>
      <c r="M1768" s="65"/>
      <c r="P1768" s="164"/>
      <c r="Q1768" s="185"/>
      <c r="R1768" s="65"/>
      <c r="S1768" s="65"/>
      <c r="T1768" s="65"/>
      <c r="U1768" s="13"/>
      <c r="V1768" s="165"/>
      <c r="W1768" s="165"/>
      <c r="X1768" s="165"/>
      <c r="Y1768" s="165"/>
      <c r="Z1768" s="166"/>
      <c r="AA1768" s="166"/>
      <c r="AB1768" s="166"/>
      <c r="AC1768" s="166"/>
      <c r="AD1768" s="166"/>
      <c r="AE1768" s="166"/>
      <c r="AF1768" s="166"/>
      <c r="AG1768" s="166"/>
      <c r="AH1768" s="166"/>
      <c r="AI1768" s="166"/>
    </row>
    <row r="1769" spans="1:35" ht="15.750000" customHeight="1">
      <c r="A1769" s="156"/>
      <c r="B1769" s="88"/>
      <c r="C1769" s="279"/>
      <c r="D1769" s="279"/>
      <c r="E1769" s="158"/>
      <c r="F1769" s="158"/>
      <c r="G1769" s="159"/>
      <c r="H1769" s="186"/>
      <c r="I1769" s="162"/>
      <c r="J1769" s="65"/>
      <c r="K1769" s="162"/>
      <c r="L1769" s="65"/>
      <c r="M1769" s="162"/>
      <c r="N1769" s="162"/>
      <c r="O1769" s="163"/>
      <c r="P1769" s="167"/>
      <c r="Q1769" s="185"/>
      <c r="R1769" s="181"/>
      <c r="S1769" s="65"/>
      <c r="T1769" s="65"/>
      <c r="U1769" s="13"/>
      <c r="V1769" s="165"/>
      <c r="W1769" s="165"/>
      <c r="X1769" s="165"/>
      <c r="Y1769" s="165"/>
      <c r="Z1769" s="166"/>
      <c r="AA1769" s="166"/>
      <c r="AB1769" s="166"/>
      <c r="AC1769" s="166"/>
      <c r="AD1769" s="166"/>
      <c r="AE1769" s="166"/>
      <c r="AF1769" s="166"/>
      <c r="AG1769" s="166"/>
      <c r="AH1769" s="166"/>
      <c r="AI1769" s="166"/>
    </row>
    <row r="1770" spans="1:35" ht="15.750000" customHeight="1">
      <c r="B1770" s="88"/>
      <c r="I1770" s="162"/>
      <c r="J1770" s="65"/>
      <c r="K1770" s="162"/>
      <c r="L1770" s="65"/>
      <c r="M1770" s="162"/>
      <c r="P1770" s="164"/>
      <c r="Q1770" s="185"/>
      <c r="R1770" s="65"/>
      <c r="S1770" s="65"/>
      <c r="T1770" s="65"/>
      <c r="U1770" s="13"/>
      <c r="V1770" s="165"/>
      <c r="W1770" s="165"/>
      <c r="X1770" s="165"/>
      <c r="Y1770" s="165"/>
      <c r="Z1770" s="166"/>
      <c r="AA1770" s="166"/>
      <c r="AB1770" s="166"/>
      <c r="AC1770" s="166"/>
      <c r="AD1770" s="166"/>
      <c r="AE1770" s="166"/>
      <c r="AF1770" s="166"/>
      <c r="AG1770" s="166"/>
      <c r="AH1770" s="166"/>
      <c r="AI1770" s="166"/>
    </row>
    <row r="1771" spans="1:35" ht="15.750000" customHeight="1">
      <c r="B1771" s="88"/>
      <c r="I1771" s="162"/>
      <c r="J1771" s="65"/>
      <c r="K1771" s="162"/>
      <c r="L1771" s="65"/>
      <c r="M1771" s="162"/>
      <c r="P1771" s="167"/>
      <c r="Q1771" s="185"/>
      <c r="R1771" s="175"/>
      <c r="S1771" s="65"/>
      <c r="T1771" s="65"/>
      <c r="U1771" s="13"/>
      <c r="V1771" s="165"/>
      <c r="W1771" s="165"/>
      <c r="X1771" s="165"/>
      <c r="Y1771" s="165"/>
      <c r="Z1771" s="166"/>
      <c r="AA1771" s="166"/>
      <c r="AB1771" s="166"/>
      <c r="AC1771" s="166"/>
      <c r="AD1771" s="166"/>
      <c r="AE1771" s="166"/>
      <c r="AF1771" s="166"/>
      <c r="AG1771" s="166"/>
      <c r="AH1771" s="166"/>
      <c r="AI1771" s="166"/>
    </row>
    <row r="1772" spans="1:35" ht="15.750000" customHeight="1">
      <c r="B1772" s="88"/>
      <c r="I1772" s="162"/>
      <c r="J1772" s="65"/>
      <c r="K1772" s="162"/>
      <c r="L1772" s="65"/>
      <c r="M1772" s="162"/>
      <c r="P1772" s="164"/>
      <c r="Q1772" s="185"/>
      <c r="R1772" s="65"/>
      <c r="S1772" s="65"/>
      <c r="T1772" s="65"/>
      <c r="U1772" s="13"/>
      <c r="V1772" s="165"/>
      <c r="W1772" s="165"/>
      <c r="X1772" s="165"/>
      <c r="Y1772" s="165"/>
      <c r="Z1772" s="166"/>
      <c r="AA1772" s="166"/>
      <c r="AB1772" s="166"/>
      <c r="AC1772" s="166"/>
      <c r="AD1772" s="166"/>
      <c r="AE1772" s="166"/>
      <c r="AF1772" s="166"/>
      <c r="AG1772" s="166"/>
      <c r="AH1772" s="166"/>
      <c r="AI1772" s="166"/>
    </row>
    <row r="1773" spans="1:35" ht="15.750000" customHeight="1">
      <c r="B1773" s="189"/>
      <c r="I1773" s="65"/>
      <c r="J1773" s="65"/>
      <c r="K1773" s="65"/>
      <c r="L1773" s="65"/>
      <c r="M1773" s="65"/>
      <c r="P1773" s="167"/>
      <c r="Q1773" s="185"/>
      <c r="R1773" s="175"/>
      <c r="S1773" s="65"/>
      <c r="T1773" s="65"/>
      <c r="U1773" s="13"/>
      <c r="V1773" s="165"/>
      <c r="W1773" s="165"/>
      <c r="X1773" s="165"/>
      <c r="Y1773" s="165"/>
      <c r="Z1773" s="166"/>
      <c r="AA1773" s="166"/>
      <c r="AB1773" s="166"/>
      <c r="AC1773" s="166"/>
      <c r="AD1773" s="166"/>
      <c r="AE1773" s="166"/>
      <c r="AF1773" s="166"/>
      <c r="AG1773" s="166"/>
      <c r="AH1773" s="166"/>
      <c r="AI1773" s="166"/>
    </row>
    <row r="1774" spans="1:35" ht="15.750000" customHeight="1">
      <c r="A1774" s="156"/>
      <c r="B1774" s="88"/>
      <c r="C1774" s="278"/>
      <c r="D1774" s="278"/>
      <c r="E1774" s="158"/>
      <c r="F1774" s="158"/>
      <c r="G1774" s="159"/>
      <c r="H1774" s="160"/>
      <c r="I1774" s="162"/>
      <c r="J1774" s="65"/>
      <c r="K1774" s="162"/>
      <c r="L1774" s="65"/>
      <c r="M1774" s="162"/>
      <c r="N1774" s="162"/>
      <c r="O1774" s="163"/>
      <c r="P1774" s="164"/>
      <c r="Q1774" s="165"/>
      <c r="R1774" s="188"/>
      <c r="S1774" s="65"/>
      <c r="T1774" s="65"/>
      <c r="U1774" s="13"/>
      <c r="V1774" s="65"/>
      <c r="W1774" s="166"/>
      <c r="X1774" s="166"/>
      <c r="Y1774" s="166"/>
      <c r="Z1774" s="166"/>
      <c r="AA1774" s="166"/>
      <c r="AB1774" s="166"/>
      <c r="AC1774" s="166"/>
      <c r="AD1774" s="166"/>
      <c r="AE1774" s="166"/>
      <c r="AF1774" s="166"/>
      <c r="AG1774" s="166"/>
      <c r="AH1774" s="166"/>
      <c r="AI1774" s="166"/>
    </row>
    <row r="1775" spans="1:35" ht="15.750000" customHeight="1">
      <c r="B1775" s="88"/>
      <c r="I1775" s="162"/>
      <c r="J1775" s="65"/>
      <c r="K1775" s="162"/>
      <c r="L1775" s="65"/>
      <c r="M1775" s="162"/>
      <c r="P1775" s="167"/>
      <c r="Q1775" s="168"/>
      <c r="R1775" s="175"/>
      <c r="S1775" s="65"/>
      <c r="T1775" s="65"/>
      <c r="U1775" s="13"/>
      <c r="V1775" s="65"/>
      <c r="W1775" s="166"/>
      <c r="X1775" s="166"/>
      <c r="Y1775" s="166"/>
      <c r="Z1775" s="166"/>
      <c r="AA1775" s="166"/>
      <c r="AB1775" s="166"/>
      <c r="AC1775" s="166"/>
      <c r="AD1775" s="166"/>
      <c r="AE1775" s="166"/>
      <c r="AF1775" s="166"/>
      <c r="AG1775" s="166"/>
      <c r="AH1775" s="166"/>
      <c r="AI1775" s="166"/>
    </row>
    <row r="1776" spans="1:35" ht="15.750000" customHeight="1">
      <c r="B1776" s="88"/>
      <c r="I1776" s="162"/>
      <c r="J1776" s="65"/>
      <c r="K1776" s="162"/>
      <c r="L1776" s="65"/>
      <c r="M1776" s="162"/>
      <c r="P1776" s="164"/>
      <c r="Q1776" s="165"/>
      <c r="R1776" s="65"/>
      <c r="S1776" s="65"/>
      <c r="T1776" s="65"/>
      <c r="U1776" s="13"/>
      <c r="V1776" s="65"/>
      <c r="W1776" s="166"/>
      <c r="X1776" s="166"/>
      <c r="Y1776" s="166"/>
      <c r="Z1776" s="166"/>
      <c r="AA1776" s="166"/>
      <c r="AB1776" s="166"/>
      <c r="AC1776" s="166"/>
      <c r="AD1776" s="166"/>
      <c r="AE1776" s="166"/>
      <c r="AF1776" s="166"/>
      <c r="AG1776" s="166"/>
      <c r="AH1776" s="166"/>
      <c r="AI1776" s="166"/>
    </row>
    <row r="1777" spans="1:35" ht="15.750000" customHeight="1">
      <c r="B1777" s="88"/>
      <c r="I1777" s="162"/>
      <c r="J1777" s="65"/>
      <c r="K1777" s="162"/>
      <c r="L1777" s="65"/>
      <c r="M1777" s="162"/>
      <c r="P1777" s="167"/>
      <c r="Q1777" s="168"/>
      <c r="R1777" s="175"/>
      <c r="S1777" s="65"/>
      <c r="T1777" s="65"/>
      <c r="U1777" s="13"/>
      <c r="V1777" s="65"/>
      <c r="W1777" s="166"/>
      <c r="X1777" s="166"/>
      <c r="Y1777" s="166"/>
      <c r="Z1777" s="166"/>
      <c r="AA1777" s="166"/>
      <c r="AB1777" s="166"/>
      <c r="AC1777" s="166"/>
      <c r="AD1777" s="166"/>
      <c r="AE1777" s="166"/>
      <c r="AF1777" s="166"/>
      <c r="AG1777" s="166"/>
      <c r="AH1777" s="166"/>
      <c r="AI1777" s="166"/>
    </row>
    <row r="1778" spans="1:35" ht="15.750000" customHeight="1">
      <c r="B1778" s="153"/>
      <c r="I1778" s="65"/>
      <c r="J1778" s="65"/>
      <c r="K1778" s="65"/>
      <c r="L1778" s="65"/>
      <c r="M1778" s="65"/>
      <c r="P1778" s="164"/>
      <c r="Q1778" s="165"/>
      <c r="R1778" s="65"/>
      <c r="S1778" s="65"/>
      <c r="T1778" s="65"/>
      <c r="U1778" s="13"/>
      <c r="V1778" s="65"/>
      <c r="W1778" s="166"/>
      <c r="X1778" s="166"/>
      <c r="Y1778" s="166"/>
      <c r="Z1778" s="166"/>
      <c r="AA1778" s="166"/>
      <c r="AB1778" s="166"/>
      <c r="AC1778" s="166"/>
      <c r="AD1778" s="166"/>
      <c r="AE1778" s="166"/>
      <c r="AF1778" s="166"/>
      <c r="AG1778" s="166"/>
      <c r="AH1778" s="166"/>
      <c r="AI1778" s="166"/>
    </row>
    <row r="1779" spans="1:35" ht="15.750000" customHeight="1">
      <c r="A1779" s="156"/>
      <c r="B1779" s="88"/>
      <c r="C1779" s="279"/>
      <c r="D1779" s="279"/>
      <c r="E1779" s="158"/>
      <c r="F1779" s="158"/>
      <c r="G1779" s="159"/>
      <c r="H1779" s="160"/>
      <c r="I1779" s="162"/>
      <c r="J1779" s="65"/>
      <c r="K1779" s="162"/>
      <c r="L1779" s="65"/>
      <c r="M1779" s="162"/>
      <c r="N1779" s="162"/>
      <c r="O1779" s="163"/>
      <c r="P1779" s="167"/>
      <c r="Q1779" s="168"/>
      <c r="R1779" s="181"/>
      <c r="S1779" s="65"/>
      <c r="T1779" s="65"/>
      <c r="U1779" s="13"/>
      <c r="V1779" s="65"/>
      <c r="W1779" s="166"/>
      <c r="X1779" s="166"/>
      <c r="Y1779" s="166"/>
      <c r="Z1779" s="166"/>
      <c r="AA1779" s="166"/>
      <c r="AB1779" s="166"/>
      <c r="AC1779" s="166"/>
      <c r="AD1779" s="166"/>
      <c r="AE1779" s="166"/>
      <c r="AF1779" s="166"/>
      <c r="AG1779" s="166"/>
      <c r="AH1779" s="166"/>
      <c r="AI1779" s="166"/>
    </row>
    <row r="1780" spans="1:35" ht="15.750000" customHeight="1">
      <c r="B1780" s="88"/>
      <c r="I1780" s="162"/>
      <c r="J1780" s="65"/>
      <c r="K1780" s="162"/>
      <c r="L1780" s="65"/>
      <c r="M1780" s="162"/>
      <c r="P1780" s="164"/>
      <c r="Q1780" s="165"/>
      <c r="R1780" s="65"/>
      <c r="S1780" s="65"/>
      <c r="T1780" s="65"/>
      <c r="U1780" s="13"/>
      <c r="V1780" s="65"/>
      <c r="W1780" s="166"/>
      <c r="X1780" s="166"/>
      <c r="Y1780" s="166"/>
      <c r="Z1780" s="166"/>
      <c r="AA1780" s="166"/>
      <c r="AB1780" s="166"/>
      <c r="AC1780" s="166"/>
      <c r="AD1780" s="166"/>
      <c r="AE1780" s="166"/>
      <c r="AF1780" s="166"/>
      <c r="AG1780" s="166"/>
      <c r="AH1780" s="166"/>
      <c r="AI1780" s="166"/>
    </row>
    <row r="1781" spans="1:35" ht="15.750000" customHeight="1">
      <c r="B1781" s="153"/>
      <c r="I1781" s="65"/>
      <c r="J1781" s="65"/>
      <c r="K1781" s="65"/>
      <c r="L1781" s="65"/>
      <c r="M1781" s="65"/>
      <c r="P1781" s="167"/>
      <c r="Q1781" s="168"/>
      <c r="R1781" s="175"/>
      <c r="S1781" s="65"/>
      <c r="T1781" s="65"/>
      <c r="U1781" s="13"/>
      <c r="V1781" s="65"/>
      <c r="W1781" s="166"/>
      <c r="X1781" s="166"/>
      <c r="Y1781" s="166"/>
      <c r="Z1781" s="166"/>
      <c r="AA1781" s="166"/>
      <c r="AB1781" s="166"/>
      <c r="AC1781" s="166"/>
      <c r="AD1781" s="166"/>
      <c r="AE1781" s="166"/>
      <c r="AF1781" s="166"/>
      <c r="AG1781" s="166"/>
      <c r="AH1781" s="166"/>
      <c r="AI1781" s="166"/>
    </row>
    <row r="1782" spans="1:35" ht="15.750000" customHeight="1">
      <c r="B1782" s="153"/>
      <c r="I1782" s="65"/>
      <c r="J1782" s="65"/>
      <c r="K1782" s="65"/>
      <c r="L1782" s="65"/>
      <c r="M1782" s="65"/>
      <c r="P1782" s="164"/>
      <c r="Q1782" s="165"/>
      <c r="R1782" s="65"/>
      <c r="S1782" s="65"/>
      <c r="T1782" s="65"/>
      <c r="U1782" s="13"/>
      <c r="V1782" s="65"/>
      <c r="W1782" s="166"/>
      <c r="X1782" s="166"/>
      <c r="Y1782" s="166"/>
      <c r="Z1782" s="166"/>
      <c r="AA1782" s="166"/>
      <c r="AB1782" s="166"/>
      <c r="AC1782" s="166"/>
      <c r="AD1782" s="166"/>
      <c r="AE1782" s="166"/>
      <c r="AF1782" s="166"/>
      <c r="AG1782" s="166"/>
      <c r="AH1782" s="166"/>
      <c r="AI1782" s="166"/>
    </row>
    <row r="1783" spans="1:35" ht="15.750000" customHeight="1">
      <c r="B1783" s="153"/>
      <c r="I1783" s="65"/>
      <c r="J1783" s="65"/>
      <c r="K1783" s="65"/>
      <c r="L1783" s="65"/>
      <c r="M1783" s="65"/>
      <c r="P1783" s="167"/>
      <c r="Q1783" s="168"/>
      <c r="R1783" s="175"/>
      <c r="S1783" s="65"/>
      <c r="T1783" s="65"/>
      <c r="U1783" s="13"/>
      <c r="V1783" s="65"/>
      <c r="W1783" s="166"/>
      <c r="X1783" s="166"/>
      <c r="Y1783" s="166"/>
      <c r="Z1783" s="166"/>
      <c r="AA1783" s="166"/>
      <c r="AB1783" s="166"/>
      <c r="AC1783" s="166"/>
      <c r="AD1783" s="166"/>
      <c r="AE1783" s="166"/>
      <c r="AF1783" s="166"/>
      <c r="AG1783" s="166"/>
      <c r="AH1783" s="166"/>
      <c r="AI1783" s="166"/>
    </row>
    <row r="1784" spans="1:35" ht="15.750000" customHeight="1">
      <c r="A1784" s="156"/>
      <c r="B1784" s="88"/>
      <c r="C1784" s="278"/>
      <c r="D1784" s="278"/>
      <c r="E1784" s="158"/>
      <c r="F1784" s="158"/>
      <c r="G1784" s="159"/>
      <c r="H1784" s="186"/>
      <c r="I1784" s="162"/>
      <c r="J1784" s="65"/>
      <c r="K1784" s="162"/>
      <c r="L1784" s="65"/>
      <c r="M1784" s="162"/>
      <c r="N1784" s="162"/>
      <c r="O1784" s="163"/>
      <c r="P1784" s="164"/>
      <c r="Q1784" s="185"/>
      <c r="R1784" s="188"/>
      <c r="S1784" s="65"/>
      <c r="T1784" s="65"/>
      <c r="U1784" s="13"/>
      <c r="V1784" s="165"/>
      <c r="W1784" s="165"/>
      <c r="X1784" s="165"/>
      <c r="Y1784" s="165"/>
      <c r="Z1784" s="166"/>
      <c r="AA1784" s="166"/>
      <c r="AB1784" s="166"/>
      <c r="AC1784" s="166"/>
      <c r="AD1784" s="166"/>
      <c r="AE1784" s="166"/>
      <c r="AF1784" s="166"/>
      <c r="AG1784" s="166"/>
      <c r="AH1784" s="166"/>
      <c r="AI1784" s="166"/>
    </row>
    <row r="1785" spans="1:35" ht="15.750000" customHeight="1">
      <c r="B1785" s="189"/>
      <c r="I1785" s="65"/>
      <c r="J1785" s="65"/>
      <c r="K1785" s="65"/>
      <c r="L1785" s="65"/>
      <c r="M1785" s="65"/>
      <c r="P1785" s="167"/>
      <c r="Q1785" s="185"/>
      <c r="R1785" s="175"/>
      <c r="S1785" s="65"/>
      <c r="T1785" s="65"/>
      <c r="U1785" s="13"/>
      <c r="V1785" s="165"/>
      <c r="W1785" s="165"/>
      <c r="X1785" s="165"/>
      <c r="Y1785" s="165"/>
      <c r="Z1785" s="166"/>
      <c r="AA1785" s="166"/>
      <c r="AB1785" s="166"/>
      <c r="AC1785" s="166"/>
      <c r="AD1785" s="166"/>
      <c r="AE1785" s="166"/>
      <c r="AF1785" s="166"/>
      <c r="AG1785" s="166"/>
      <c r="AH1785" s="166"/>
      <c r="AI1785" s="166"/>
    </row>
    <row r="1786" spans="1:35" ht="15.750000" customHeight="1">
      <c r="B1786" s="189"/>
      <c r="I1786" s="65"/>
      <c r="J1786" s="65"/>
      <c r="K1786" s="65"/>
      <c r="L1786" s="65"/>
      <c r="M1786" s="65"/>
      <c r="P1786" s="164"/>
      <c r="Q1786" s="185"/>
      <c r="R1786" s="65"/>
      <c r="S1786" s="65"/>
      <c r="T1786" s="65"/>
      <c r="U1786" s="13"/>
      <c r="V1786" s="165"/>
      <c r="W1786" s="165"/>
      <c r="X1786" s="165"/>
      <c r="Y1786" s="165"/>
      <c r="Z1786" s="166"/>
      <c r="AA1786" s="166"/>
      <c r="AB1786" s="166"/>
      <c r="AC1786" s="166"/>
      <c r="AD1786" s="166"/>
      <c r="AE1786" s="166"/>
      <c r="AF1786" s="166"/>
      <c r="AG1786" s="166"/>
      <c r="AH1786" s="166"/>
      <c r="AI1786" s="166"/>
    </row>
    <row r="1787" spans="1:35" ht="15.750000" customHeight="1">
      <c r="B1787" s="189"/>
      <c r="I1787" s="65"/>
      <c r="J1787" s="65"/>
      <c r="K1787" s="65"/>
      <c r="L1787" s="65"/>
      <c r="M1787" s="65"/>
      <c r="P1787" s="167"/>
      <c r="Q1787" s="185"/>
      <c r="R1787" s="175"/>
      <c r="S1787" s="65"/>
      <c r="T1787" s="65"/>
      <c r="U1787" s="13"/>
      <c r="V1787" s="165"/>
      <c r="W1787" s="165"/>
      <c r="X1787" s="165"/>
      <c r="Y1787" s="165"/>
      <c r="Z1787" s="166"/>
      <c r="AA1787" s="166"/>
      <c r="AB1787" s="166"/>
      <c r="AC1787" s="166"/>
      <c r="AD1787" s="166"/>
      <c r="AE1787" s="166"/>
      <c r="AF1787" s="166"/>
      <c r="AG1787" s="166"/>
      <c r="AH1787" s="166"/>
      <c r="AI1787" s="166"/>
    </row>
    <row r="1788" spans="1:35" ht="15.750000" customHeight="1">
      <c r="B1788" s="189"/>
      <c r="I1788" s="65"/>
      <c r="J1788" s="65"/>
      <c r="K1788" s="65"/>
      <c r="L1788" s="65"/>
      <c r="M1788" s="65"/>
      <c r="P1788" s="164"/>
      <c r="Q1788" s="185"/>
      <c r="R1788" s="65"/>
      <c r="S1788" s="65"/>
      <c r="T1788" s="65"/>
      <c r="U1788" s="13"/>
      <c r="V1788" s="165"/>
      <c r="W1788" s="165"/>
      <c r="X1788" s="165"/>
      <c r="Y1788" s="165"/>
      <c r="Z1788" s="166"/>
      <c r="AA1788" s="166"/>
      <c r="AB1788" s="166"/>
      <c r="AC1788" s="166"/>
      <c r="AD1788" s="166"/>
      <c r="AE1788" s="166"/>
      <c r="AF1788" s="166"/>
      <c r="AG1788" s="166"/>
      <c r="AH1788" s="166"/>
      <c r="AI1788" s="166"/>
    </row>
    <row r="1789" spans="1:35" ht="15.750000" customHeight="1">
      <c r="A1789" s="156"/>
      <c r="B1789" s="88"/>
      <c r="C1789" s="279"/>
      <c r="D1789" s="279"/>
      <c r="E1789" s="158"/>
      <c r="F1789" s="158"/>
      <c r="G1789" s="159"/>
      <c r="H1789" s="186"/>
      <c r="I1789" s="162"/>
      <c r="J1789" s="65"/>
      <c r="K1789" s="162"/>
      <c r="L1789" s="65"/>
      <c r="M1789" s="162"/>
      <c r="N1789" s="162"/>
      <c r="O1789" s="163"/>
      <c r="P1789" s="167"/>
      <c r="Q1789" s="185"/>
      <c r="R1789" s="181"/>
      <c r="S1789" s="65"/>
      <c r="T1789" s="65"/>
      <c r="U1789" s="13"/>
      <c r="V1789" s="165"/>
      <c r="W1789" s="165"/>
      <c r="X1789" s="165"/>
      <c r="Y1789" s="165"/>
      <c r="Z1789" s="166"/>
      <c r="AA1789" s="166"/>
      <c r="AB1789" s="166"/>
      <c r="AC1789" s="166"/>
      <c r="AD1789" s="166"/>
      <c r="AE1789" s="166"/>
      <c r="AF1789" s="166"/>
      <c r="AG1789" s="166"/>
      <c r="AH1789" s="166"/>
      <c r="AI1789" s="166"/>
    </row>
    <row r="1790" spans="1:35" ht="15.750000" customHeight="1">
      <c r="B1790" s="88"/>
      <c r="I1790" s="162"/>
      <c r="J1790" s="65"/>
      <c r="K1790" s="162"/>
      <c r="L1790" s="65"/>
      <c r="M1790" s="162"/>
      <c r="P1790" s="164"/>
      <c r="Q1790" s="185"/>
      <c r="R1790" s="65"/>
      <c r="S1790" s="65"/>
      <c r="T1790" s="65"/>
      <c r="U1790" s="13"/>
      <c r="V1790" s="165"/>
      <c r="W1790" s="165"/>
      <c r="X1790" s="165"/>
      <c r="Y1790" s="165"/>
      <c r="Z1790" s="166"/>
      <c r="AA1790" s="166"/>
      <c r="AB1790" s="166"/>
      <c r="AC1790" s="166"/>
      <c r="AD1790" s="166"/>
      <c r="AE1790" s="166"/>
      <c r="AF1790" s="166"/>
      <c r="AG1790" s="166"/>
      <c r="AH1790" s="166"/>
      <c r="AI1790" s="166"/>
    </row>
    <row r="1791" spans="1:35" ht="15.750000" customHeight="1">
      <c r="B1791" s="170"/>
      <c r="I1791" s="65"/>
      <c r="J1791" s="65"/>
      <c r="K1791" s="65"/>
      <c r="L1791" s="65"/>
      <c r="M1791" s="65"/>
      <c r="P1791" s="167"/>
      <c r="Q1791" s="185"/>
      <c r="R1791" s="175"/>
      <c r="S1791" s="65"/>
      <c r="T1791" s="65"/>
      <c r="U1791" s="13"/>
      <c r="V1791" s="165"/>
      <c r="W1791" s="165"/>
      <c r="X1791" s="165"/>
      <c r="Y1791" s="165"/>
      <c r="Z1791" s="166"/>
      <c r="AA1791" s="166"/>
      <c r="AB1791" s="166"/>
      <c r="AC1791" s="166"/>
      <c r="AD1791" s="166"/>
      <c r="AE1791" s="166"/>
      <c r="AF1791" s="166"/>
      <c r="AG1791" s="166"/>
      <c r="AH1791" s="166"/>
      <c r="AI1791" s="166"/>
    </row>
    <row r="1792" spans="1:35" ht="15.750000" customHeight="1">
      <c r="B1792" s="189"/>
      <c r="I1792" s="65"/>
      <c r="J1792" s="65"/>
      <c r="K1792" s="65"/>
      <c r="L1792" s="65"/>
      <c r="M1792" s="65"/>
      <c r="P1792" s="164"/>
      <c r="Q1792" s="185"/>
      <c r="R1792" s="65"/>
      <c r="S1792" s="65"/>
      <c r="T1792" s="65"/>
      <c r="U1792" s="13"/>
      <c r="V1792" s="165"/>
      <c r="W1792" s="165"/>
      <c r="X1792" s="165"/>
      <c r="Y1792" s="165"/>
      <c r="Z1792" s="166"/>
      <c r="AA1792" s="166"/>
      <c r="AB1792" s="166"/>
      <c r="AC1792" s="166"/>
      <c r="AD1792" s="166"/>
      <c r="AE1792" s="166"/>
      <c r="AF1792" s="166"/>
      <c r="AG1792" s="166"/>
      <c r="AH1792" s="166"/>
      <c r="AI1792" s="166"/>
    </row>
    <row r="1793" spans="1:35" ht="15.750000" customHeight="1">
      <c r="B1793" s="189"/>
      <c r="I1793" s="65"/>
      <c r="J1793" s="65"/>
      <c r="K1793" s="65"/>
      <c r="L1793" s="65"/>
      <c r="M1793" s="65"/>
      <c r="P1793" s="167"/>
      <c r="Q1793" s="185"/>
      <c r="R1793" s="175"/>
      <c r="S1793" s="65"/>
      <c r="T1793" s="65"/>
      <c r="U1793" s="13"/>
      <c r="V1793" s="165"/>
      <c r="W1793" s="165"/>
      <c r="X1793" s="165"/>
      <c r="Y1793" s="165"/>
      <c r="Z1793" s="166"/>
      <c r="AA1793" s="166"/>
      <c r="AB1793" s="166"/>
      <c r="AC1793" s="166"/>
      <c r="AD1793" s="166"/>
      <c r="AE1793" s="166"/>
      <c r="AF1793" s="166"/>
      <c r="AG1793" s="166"/>
      <c r="AH1793" s="166"/>
      <c r="AI1793" s="166"/>
    </row>
    <row r="1794" spans="1:35" ht="15.750000" customHeight="1">
      <c r="A1794" s="156"/>
      <c r="B1794" s="88"/>
      <c r="C1794" s="278"/>
      <c r="D1794" s="278"/>
      <c r="E1794" s="158"/>
      <c r="F1794" s="158"/>
      <c r="G1794" s="159"/>
      <c r="H1794" s="160"/>
      <c r="I1794" s="162"/>
      <c r="J1794" s="65"/>
      <c r="K1794" s="162"/>
      <c r="L1794" s="65"/>
      <c r="M1794" s="162"/>
      <c r="N1794" s="162"/>
      <c r="O1794" s="163"/>
      <c r="P1794" s="164"/>
      <c r="Q1794" s="165"/>
      <c r="R1794" s="188"/>
      <c r="S1794" s="65"/>
      <c r="T1794" s="65"/>
      <c r="U1794" s="13"/>
      <c r="V1794" s="65"/>
      <c r="W1794" s="166"/>
      <c r="X1794" s="166"/>
      <c r="Y1794" s="166"/>
      <c r="Z1794" s="166"/>
      <c r="AA1794" s="166"/>
      <c r="AB1794" s="166"/>
      <c r="AC1794" s="166"/>
      <c r="AD1794" s="166"/>
      <c r="AE1794" s="166"/>
      <c r="AF1794" s="166"/>
      <c r="AG1794" s="166"/>
      <c r="AH1794" s="166"/>
      <c r="AI1794" s="166"/>
    </row>
    <row r="1795" spans="1:35" ht="15.750000" customHeight="1">
      <c r="B1795" s="88"/>
      <c r="I1795" s="162"/>
      <c r="J1795" s="65"/>
      <c r="K1795" s="162"/>
      <c r="L1795" s="65"/>
      <c r="M1795" s="162"/>
      <c r="P1795" s="167"/>
      <c r="Q1795" s="168"/>
      <c r="R1795" s="175"/>
      <c r="S1795" s="65"/>
      <c r="T1795" s="65"/>
      <c r="U1795" s="13"/>
      <c r="V1795" s="65"/>
      <c r="W1795" s="166"/>
      <c r="X1795" s="166"/>
      <c r="Y1795" s="166"/>
      <c r="Z1795" s="166"/>
      <c r="AA1795" s="166"/>
      <c r="AB1795" s="166"/>
      <c r="AC1795" s="166"/>
      <c r="AD1795" s="166"/>
      <c r="AE1795" s="166"/>
      <c r="AF1795" s="166"/>
      <c r="AG1795" s="166"/>
      <c r="AH1795" s="166"/>
      <c r="AI1795" s="166"/>
    </row>
    <row r="1796" spans="1:35" ht="15.750000" customHeight="1">
      <c r="B1796" s="153"/>
      <c r="I1796" s="65"/>
      <c r="J1796" s="65"/>
      <c r="K1796" s="65"/>
      <c r="L1796" s="65"/>
      <c r="M1796" s="65"/>
      <c r="P1796" s="190"/>
      <c r="Q1796" s="165"/>
      <c r="R1796" s="65"/>
      <c r="S1796" s="65"/>
      <c r="T1796" s="65"/>
      <c r="U1796" s="13"/>
      <c r="V1796" s="65"/>
      <c r="W1796" s="166"/>
      <c r="X1796" s="166"/>
      <c r="Y1796" s="166"/>
      <c r="Z1796" s="166"/>
      <c r="AA1796" s="166"/>
      <c r="AB1796" s="166"/>
      <c r="AC1796" s="166"/>
      <c r="AD1796" s="166"/>
      <c r="AE1796" s="166"/>
      <c r="AF1796" s="166"/>
      <c r="AG1796" s="166"/>
      <c r="AH1796" s="166"/>
      <c r="AI1796" s="166"/>
    </row>
    <row r="1797" spans="1:35" ht="15.750000" customHeight="1">
      <c r="B1797" s="153"/>
      <c r="I1797" s="65"/>
      <c r="J1797" s="65"/>
      <c r="K1797" s="65"/>
      <c r="L1797" s="65"/>
      <c r="M1797" s="65"/>
      <c r="P1797" s="167"/>
      <c r="Q1797" s="168"/>
      <c r="R1797" s="175"/>
      <c r="S1797" s="65"/>
      <c r="T1797" s="65"/>
      <c r="U1797" s="13"/>
      <c r="V1797" s="65"/>
      <c r="W1797" s="166"/>
      <c r="X1797" s="166"/>
      <c r="Y1797" s="166"/>
      <c r="Z1797" s="166"/>
      <c r="AA1797" s="166"/>
      <c r="AB1797" s="166"/>
      <c r="AC1797" s="166"/>
      <c r="AD1797" s="166"/>
      <c r="AE1797" s="166"/>
      <c r="AF1797" s="166"/>
      <c r="AG1797" s="166"/>
      <c r="AH1797" s="166"/>
      <c r="AI1797" s="166"/>
    </row>
    <row r="1798" spans="1:35" ht="15.750000" customHeight="1">
      <c r="B1798" s="153"/>
      <c r="I1798" s="65"/>
      <c r="J1798" s="65"/>
      <c r="K1798" s="65"/>
      <c r="L1798" s="65"/>
      <c r="M1798" s="65"/>
      <c r="P1798" s="164"/>
      <c r="Q1798" s="165"/>
      <c r="R1798" s="65"/>
      <c r="S1798" s="65"/>
      <c r="T1798" s="65"/>
      <c r="U1798" s="13"/>
      <c r="V1798" s="65"/>
      <c r="W1798" s="166"/>
      <c r="X1798" s="166"/>
      <c r="Y1798" s="166"/>
      <c r="Z1798" s="166"/>
      <c r="AA1798" s="166"/>
      <c r="AB1798" s="166"/>
      <c r="AC1798" s="166"/>
      <c r="AD1798" s="166"/>
      <c r="AE1798" s="166"/>
      <c r="AF1798" s="166"/>
      <c r="AG1798" s="166"/>
      <c r="AH1798" s="166"/>
      <c r="AI1798" s="166"/>
    </row>
    <row r="1799" spans="1:35" ht="15.750000" customHeight="1">
      <c r="A1799" s="156"/>
      <c r="B1799" s="88"/>
      <c r="C1799" s="177"/>
      <c r="D1799" s="177"/>
      <c r="E1799" s="158"/>
      <c r="F1799" s="158"/>
      <c r="G1799" s="159"/>
      <c r="H1799" s="247"/>
      <c r="I1799" s="162"/>
      <c r="J1799" s="65"/>
      <c r="K1799" s="162"/>
      <c r="L1799" s="65"/>
      <c r="M1799" s="162"/>
      <c r="N1799" s="162"/>
      <c r="O1799" s="163"/>
      <c r="P1799" s="167"/>
      <c r="Q1799" s="168"/>
      <c r="R1799" s="181"/>
      <c r="S1799" s="65"/>
      <c r="T1799" s="65"/>
      <c r="U1799" s="13"/>
      <c r="V1799" s="65"/>
      <c r="W1799" s="166"/>
      <c r="X1799" s="166"/>
      <c r="Y1799" s="166"/>
      <c r="Z1799" s="166"/>
      <c r="AA1799" s="166"/>
      <c r="AB1799" s="166"/>
      <c r="AC1799" s="166"/>
      <c r="AD1799" s="166"/>
      <c r="AE1799" s="166"/>
      <c r="AF1799" s="166"/>
      <c r="AG1799" s="166"/>
      <c r="AH1799" s="166"/>
      <c r="AI1799" s="166"/>
    </row>
    <row r="1800" spans="1:35" ht="15.750000" customHeight="1">
      <c r="B1800" s="88"/>
      <c r="I1800" s="162"/>
      <c r="J1800" s="65"/>
      <c r="K1800" s="162"/>
      <c r="L1800" s="65"/>
      <c r="M1800" s="162"/>
      <c r="P1800" s="164"/>
      <c r="Q1800" s="165"/>
      <c r="R1800" s="65"/>
      <c r="S1800" s="65"/>
      <c r="T1800" s="65"/>
      <c r="U1800" s="13"/>
      <c r="V1800" s="65"/>
      <c r="W1800" s="166"/>
      <c r="X1800" s="166"/>
      <c r="Y1800" s="166"/>
      <c r="Z1800" s="166"/>
      <c r="AA1800" s="166"/>
      <c r="AB1800" s="166"/>
      <c r="AC1800" s="166"/>
      <c r="AD1800" s="166"/>
      <c r="AE1800" s="166"/>
      <c r="AF1800" s="166"/>
      <c r="AG1800" s="166"/>
      <c r="AH1800" s="166"/>
      <c r="AI1800" s="166"/>
    </row>
    <row r="1801" spans="1:35" ht="15.750000" customHeight="1">
      <c r="B1801" s="88"/>
      <c r="I1801" s="162"/>
      <c r="J1801" s="65"/>
      <c r="K1801" s="162"/>
      <c r="L1801" s="65"/>
      <c r="M1801" s="162"/>
      <c r="P1801" s="167"/>
      <c r="Q1801" s="168"/>
      <c r="R1801" s="175"/>
      <c r="S1801" s="65"/>
      <c r="T1801" s="65"/>
      <c r="U1801" s="13"/>
      <c r="V1801" s="65"/>
      <c r="W1801" s="166"/>
      <c r="X1801" s="166"/>
      <c r="Y1801" s="166"/>
      <c r="Z1801" s="166"/>
      <c r="AA1801" s="166"/>
      <c r="AB1801" s="166"/>
      <c r="AC1801" s="166"/>
      <c r="AD1801" s="166"/>
      <c r="AE1801" s="166"/>
      <c r="AF1801" s="166"/>
      <c r="AG1801" s="166"/>
      <c r="AH1801" s="166"/>
      <c r="AI1801" s="166"/>
    </row>
    <row r="1802" spans="1:35" ht="15.750000" customHeight="1">
      <c r="B1802" s="88"/>
      <c r="I1802" s="162"/>
      <c r="J1802" s="65"/>
      <c r="K1802" s="162"/>
      <c r="L1802" s="65"/>
      <c r="M1802" s="162"/>
      <c r="P1802" s="164"/>
      <c r="Q1802" s="165"/>
      <c r="R1802" s="65"/>
      <c r="S1802" s="65"/>
      <c r="T1802" s="65"/>
      <c r="U1802" s="13"/>
      <c r="V1802" s="65"/>
      <c r="W1802" s="166"/>
      <c r="X1802" s="166"/>
      <c r="Y1802" s="166"/>
      <c r="Z1802" s="166"/>
      <c r="AA1802" s="166"/>
      <c r="AB1802" s="166"/>
      <c r="AC1802" s="166"/>
      <c r="AD1802" s="166"/>
      <c r="AE1802" s="166"/>
      <c r="AF1802" s="166"/>
      <c r="AG1802" s="166"/>
      <c r="AH1802" s="166"/>
      <c r="AI1802" s="166"/>
    </row>
    <row r="1803" spans="1:35" ht="15.750000" customHeight="1">
      <c r="B1803" s="88"/>
      <c r="I1803" s="162"/>
      <c r="J1803" s="65"/>
      <c r="K1803" s="162"/>
      <c r="L1803" s="65"/>
      <c r="M1803" s="162"/>
      <c r="P1803" s="167"/>
      <c r="Q1803" s="168"/>
      <c r="R1803" s="175"/>
      <c r="S1803" s="65"/>
      <c r="T1803" s="65"/>
      <c r="U1803" s="13"/>
      <c r="V1803" s="65"/>
      <c r="W1803" s="166"/>
      <c r="X1803" s="166"/>
      <c r="Y1803" s="166"/>
      <c r="Z1803" s="166"/>
      <c r="AA1803" s="166"/>
      <c r="AB1803" s="166"/>
      <c r="AC1803" s="166"/>
      <c r="AD1803" s="166"/>
      <c r="AE1803" s="166"/>
      <c r="AF1803" s="166"/>
      <c r="AG1803" s="166"/>
      <c r="AH1803" s="166"/>
      <c r="AI1803" s="166"/>
    </row>
    <row r="1804" spans="1:35" ht="15.750000" customHeight="1">
      <c r="A1804" s="156"/>
      <c r="B1804" s="88"/>
      <c r="C1804" s="278"/>
      <c r="D1804" s="278"/>
      <c r="E1804" s="158"/>
      <c r="F1804" s="158"/>
      <c r="G1804" s="159"/>
      <c r="H1804" s="186"/>
      <c r="I1804" s="162"/>
      <c r="J1804" s="65"/>
      <c r="K1804" s="162"/>
      <c r="L1804" s="65"/>
      <c r="M1804" s="162"/>
      <c r="N1804" s="162"/>
      <c r="O1804" s="163"/>
      <c r="P1804" s="164"/>
      <c r="Q1804" s="185"/>
      <c r="R1804" s="188"/>
      <c r="S1804" s="65"/>
      <c r="T1804" s="65"/>
      <c r="U1804" s="13"/>
      <c r="V1804" s="165"/>
      <c r="W1804" s="165"/>
      <c r="X1804" s="165"/>
      <c r="Y1804" s="165"/>
      <c r="Z1804" s="166"/>
      <c r="AA1804" s="166"/>
      <c r="AB1804" s="166"/>
      <c r="AC1804" s="166"/>
      <c r="AD1804" s="166"/>
      <c r="AE1804" s="166"/>
      <c r="AF1804" s="166"/>
      <c r="AG1804" s="166"/>
      <c r="AH1804" s="166"/>
      <c r="AI1804" s="166"/>
    </row>
    <row r="1805" spans="1:35" ht="15.750000" customHeight="1">
      <c r="B1805" s="88"/>
      <c r="I1805" s="162"/>
      <c r="J1805" s="65"/>
      <c r="K1805" s="162"/>
      <c r="L1805" s="65"/>
      <c r="M1805" s="162"/>
      <c r="P1805" s="167"/>
      <c r="Q1805" s="185"/>
      <c r="R1805" s="175"/>
      <c r="S1805" s="65"/>
      <c r="T1805" s="65"/>
      <c r="U1805" s="13"/>
      <c r="V1805" s="165"/>
      <c r="W1805" s="165"/>
      <c r="X1805" s="165"/>
      <c r="Y1805" s="165"/>
      <c r="Z1805" s="166"/>
      <c r="AA1805" s="166"/>
      <c r="AB1805" s="166"/>
      <c r="AC1805" s="166"/>
      <c r="AD1805" s="166"/>
      <c r="AE1805" s="166"/>
      <c r="AF1805" s="166"/>
      <c r="AG1805" s="166"/>
      <c r="AH1805" s="166"/>
      <c r="AI1805" s="166"/>
    </row>
    <row r="1806" spans="1:35" ht="15.750000" customHeight="1">
      <c r="B1806" s="88"/>
      <c r="I1806" s="162"/>
      <c r="J1806" s="65"/>
      <c r="K1806" s="162"/>
      <c r="L1806" s="65"/>
      <c r="M1806" s="162"/>
      <c r="P1806" s="164"/>
      <c r="Q1806" s="185"/>
      <c r="R1806" s="65"/>
      <c r="S1806" s="65"/>
      <c r="T1806" s="65"/>
      <c r="U1806" s="13"/>
      <c r="V1806" s="165"/>
      <c r="W1806" s="165"/>
      <c r="X1806" s="165"/>
      <c r="Y1806" s="165"/>
      <c r="Z1806" s="166"/>
      <c r="AA1806" s="166"/>
      <c r="AB1806" s="166"/>
      <c r="AC1806" s="166"/>
      <c r="AD1806" s="166"/>
      <c r="AE1806" s="166"/>
      <c r="AF1806" s="166"/>
      <c r="AG1806" s="166"/>
      <c r="AH1806" s="166"/>
      <c r="AI1806" s="166"/>
    </row>
    <row r="1807" spans="1:35" ht="15.750000" customHeight="1">
      <c r="B1807" s="189"/>
      <c r="I1807" s="65"/>
      <c r="J1807" s="65"/>
      <c r="K1807" s="65"/>
      <c r="L1807" s="65"/>
      <c r="M1807" s="65"/>
      <c r="P1807" s="167"/>
      <c r="Q1807" s="185"/>
      <c r="R1807" s="175"/>
      <c r="S1807" s="65"/>
      <c r="T1807" s="65"/>
      <c r="U1807" s="13"/>
      <c r="V1807" s="165"/>
      <c r="W1807" s="165"/>
      <c r="X1807" s="165"/>
      <c r="Y1807" s="165"/>
      <c r="Z1807" s="166"/>
      <c r="AA1807" s="166"/>
      <c r="AB1807" s="166"/>
      <c r="AC1807" s="166"/>
      <c r="AD1807" s="166"/>
      <c r="AE1807" s="166"/>
      <c r="AF1807" s="166"/>
      <c r="AG1807" s="166"/>
      <c r="AH1807" s="166"/>
      <c r="AI1807" s="166"/>
    </row>
    <row r="1808" spans="1:35" ht="15.750000" customHeight="1">
      <c r="B1808" s="189"/>
      <c r="I1808" s="65"/>
      <c r="J1808" s="65"/>
      <c r="K1808" s="65"/>
      <c r="L1808" s="65"/>
      <c r="M1808" s="65"/>
      <c r="P1808" s="164"/>
      <c r="Q1808" s="185"/>
      <c r="R1808" s="65"/>
      <c r="S1808" s="65"/>
      <c r="T1808" s="65"/>
      <c r="U1808" s="13"/>
      <c r="V1808" s="165"/>
      <c r="W1808" s="165"/>
      <c r="X1808" s="165"/>
      <c r="Y1808" s="165"/>
      <c r="Z1808" s="166"/>
      <c r="AA1808" s="166"/>
      <c r="AB1808" s="166"/>
      <c r="AC1808" s="166"/>
      <c r="AD1808" s="166"/>
      <c r="AE1808" s="166"/>
      <c r="AF1808" s="166"/>
      <c r="AG1808" s="166"/>
      <c r="AH1808" s="166"/>
      <c r="AI1808" s="166"/>
    </row>
    <row r="1809" spans="1:35" ht="15.750000" customHeight="1">
      <c r="A1809" s="156"/>
      <c r="B1809" s="88"/>
      <c r="C1809" s="279"/>
      <c r="D1809" s="279"/>
      <c r="E1809" s="158"/>
      <c r="F1809" s="158"/>
      <c r="G1809" s="159"/>
      <c r="H1809" s="186"/>
      <c r="I1809" s="162"/>
      <c r="J1809" s="65"/>
      <c r="K1809" s="162"/>
      <c r="L1809" s="65"/>
      <c r="M1809" s="162"/>
      <c r="N1809" s="162"/>
      <c r="O1809" s="163"/>
      <c r="P1809" s="167"/>
      <c r="Q1809" s="185"/>
      <c r="R1809" s="175"/>
      <c r="S1809" s="65"/>
      <c r="T1809" s="65"/>
      <c r="U1809" s="13"/>
      <c r="V1809" s="165"/>
      <c r="W1809" s="165"/>
      <c r="X1809" s="165"/>
      <c r="Y1809" s="165"/>
      <c r="Z1809" s="166"/>
      <c r="AA1809" s="166"/>
      <c r="AB1809" s="166"/>
      <c r="AC1809" s="166"/>
      <c r="AD1809" s="166"/>
      <c r="AE1809" s="166"/>
      <c r="AF1809" s="166"/>
      <c r="AG1809" s="166"/>
      <c r="AH1809" s="166"/>
      <c r="AI1809" s="166"/>
    </row>
    <row r="1810" spans="1:35" ht="15.750000" customHeight="1">
      <c r="B1810" s="88"/>
      <c r="I1810" s="162"/>
      <c r="J1810" s="65"/>
      <c r="K1810" s="162"/>
      <c r="L1810" s="65"/>
      <c r="M1810" s="162"/>
      <c r="P1810" s="164"/>
      <c r="Q1810" s="185"/>
      <c r="R1810" s="65"/>
      <c r="S1810" s="65"/>
      <c r="T1810" s="65"/>
      <c r="U1810" s="13"/>
      <c r="V1810" s="165"/>
      <c r="W1810" s="165"/>
      <c r="X1810" s="165"/>
      <c r="Y1810" s="165"/>
      <c r="Z1810" s="166"/>
      <c r="AA1810" s="166"/>
      <c r="AB1810" s="166"/>
      <c r="AC1810" s="166"/>
      <c r="AD1810" s="166"/>
      <c r="AE1810" s="166"/>
      <c r="AF1810" s="166"/>
      <c r="AG1810" s="166"/>
      <c r="AH1810" s="166"/>
      <c r="AI1810" s="166"/>
    </row>
    <row r="1811" spans="1:35" ht="15.750000" customHeight="1">
      <c r="B1811" s="88"/>
      <c r="I1811" s="162"/>
      <c r="J1811" s="65"/>
      <c r="K1811" s="162"/>
      <c r="L1811" s="65"/>
      <c r="M1811" s="162"/>
      <c r="P1811" s="167"/>
      <c r="Q1811" s="185"/>
      <c r="R1811" s="175"/>
      <c r="S1811" s="65"/>
      <c r="T1811" s="65"/>
      <c r="U1811" s="13"/>
      <c r="V1811" s="165"/>
      <c r="W1811" s="165"/>
      <c r="X1811" s="165"/>
      <c r="Y1811" s="165"/>
      <c r="Z1811" s="166"/>
      <c r="AA1811" s="166"/>
      <c r="AB1811" s="166"/>
      <c r="AC1811" s="166"/>
      <c r="AD1811" s="166"/>
      <c r="AE1811" s="166"/>
      <c r="AF1811" s="166"/>
      <c r="AG1811" s="166"/>
      <c r="AH1811" s="166"/>
      <c r="AI1811" s="166"/>
    </row>
    <row r="1812" spans="1:35" ht="15.750000" customHeight="1">
      <c r="B1812" s="189"/>
      <c r="I1812" s="65"/>
      <c r="J1812" s="65"/>
      <c r="K1812" s="65"/>
      <c r="L1812" s="65"/>
      <c r="M1812" s="65"/>
      <c r="P1812" s="164"/>
      <c r="Q1812" s="185"/>
      <c r="R1812" s="65"/>
      <c r="S1812" s="65"/>
      <c r="T1812" s="65"/>
      <c r="U1812" s="13"/>
      <c r="V1812" s="165"/>
      <c r="W1812" s="165"/>
      <c r="X1812" s="165"/>
      <c r="Y1812" s="165"/>
      <c r="Z1812" s="166"/>
      <c r="AA1812" s="166"/>
      <c r="AB1812" s="166"/>
      <c r="AC1812" s="166"/>
      <c r="AD1812" s="166"/>
      <c r="AE1812" s="166"/>
      <c r="AF1812" s="166"/>
      <c r="AG1812" s="166"/>
      <c r="AH1812" s="166"/>
      <c r="AI1812" s="166"/>
    </row>
    <row r="1813" spans="1:35" ht="15.750000" customHeight="1">
      <c r="B1813" s="189"/>
      <c r="I1813" s="65"/>
      <c r="J1813" s="65"/>
      <c r="K1813" s="65"/>
      <c r="L1813" s="65"/>
      <c r="M1813" s="65"/>
      <c r="P1813" s="167"/>
      <c r="Q1813" s="185"/>
      <c r="R1813" s="175"/>
      <c r="S1813" s="65"/>
      <c r="T1813" s="65"/>
      <c r="U1813" s="13"/>
      <c r="V1813" s="165"/>
      <c r="W1813" s="165"/>
      <c r="X1813" s="165"/>
      <c r="Y1813" s="165"/>
      <c r="Z1813" s="166"/>
      <c r="AA1813" s="166"/>
      <c r="AB1813" s="166"/>
      <c r="AC1813" s="166"/>
      <c r="AD1813" s="166"/>
      <c r="AE1813" s="166"/>
      <c r="AF1813" s="166"/>
      <c r="AG1813" s="166"/>
      <c r="AH1813" s="166"/>
      <c r="AI1813" s="166"/>
    </row>
    <row r="1814" spans="1:35" ht="15.750000" customHeight="1">
      <c r="A1814" s="115"/>
      <c r="B1814" s="115"/>
      <c r="C1814" s="283"/>
      <c r="D1814" s="283"/>
      <c r="E1814" s="283"/>
      <c r="F1814" s="283"/>
      <c r="G1814" s="283"/>
      <c r="H1814" s="243"/>
      <c r="I1814" s="65"/>
      <c r="J1814" s="9"/>
      <c r="K1814" s="243"/>
      <c r="L1814" s="243"/>
      <c r="M1814" s="65"/>
      <c r="N1814" s="97"/>
      <c r="O1814" s="283"/>
      <c r="P1814" s="283"/>
      <c r="Q1814" s="283"/>
      <c r="R1814" s="283"/>
      <c r="S1814" s="243"/>
      <c r="T1814" s="243"/>
      <c r="U1814" s="243"/>
      <c r="V1814" s="115"/>
      <c r="W1814" s="115"/>
      <c r="X1814" s="115"/>
      <c r="Y1814" s="115"/>
      <c r="Z1814" s="115"/>
      <c r="AA1814" s="115"/>
      <c r="AB1814" s="115"/>
      <c r="AC1814" s="115"/>
      <c r="AD1814" s="115"/>
      <c r="AE1814" s="115"/>
      <c r="AF1814" s="115"/>
      <c r="AG1814" s="115"/>
      <c r="AH1814" s="115"/>
      <c r="AI1814" s="115"/>
    </row>
    <row r="1815" spans="1:35" ht="15.750000" customHeight="1">
      <c r="A1815" s="156"/>
      <c r="B1815" s="88"/>
      <c r="C1815" s="177"/>
      <c r="D1815" s="177"/>
      <c r="E1815" s="158"/>
      <c r="F1815" s="158"/>
      <c r="G1815" s="159"/>
      <c r="H1815" s="160"/>
      <c r="I1815" s="162"/>
      <c r="J1815" s="65"/>
      <c r="K1815" s="231"/>
      <c r="L1815" s="188"/>
      <c r="M1815" s="162"/>
      <c r="N1815" s="162"/>
      <c r="O1815" s="163"/>
      <c r="P1815" s="191"/>
      <c r="Q1815" s="168"/>
      <c r="R1815" s="225"/>
      <c r="S1815" s="13"/>
      <c r="T1815" s="65"/>
      <c r="U1815" s="65"/>
      <c r="V1815" s="65"/>
      <c r="W1815" s="166"/>
      <c r="X1815" s="166"/>
      <c r="Y1815" s="166"/>
      <c r="Z1815" s="166"/>
      <c r="AA1815" s="166"/>
      <c r="AB1815" s="166"/>
      <c r="AC1815" s="166"/>
      <c r="AD1815" s="166"/>
      <c r="AE1815" s="166"/>
      <c r="AF1815" s="166"/>
      <c r="AG1815" s="166"/>
      <c r="AH1815" s="166"/>
      <c r="AI1815" s="166"/>
    </row>
    <row r="1816" spans="1:35" ht="15.750000" customHeight="1">
      <c r="B1816" s="88"/>
      <c r="I1816" s="162"/>
      <c r="J1816" s="65"/>
      <c r="K1816" s="231"/>
      <c r="L1816" s="65"/>
      <c r="M1816" s="162"/>
      <c r="P1816" s="190"/>
      <c r="Q1816" s="165"/>
      <c r="R1816" s="65"/>
      <c r="S1816" s="65"/>
      <c r="T1816" s="65"/>
      <c r="U1816" s="65"/>
      <c r="V1816" s="65"/>
      <c r="W1816" s="166"/>
      <c r="X1816" s="166"/>
      <c r="Y1816" s="166"/>
      <c r="Z1816" s="166"/>
      <c r="AA1816" s="166"/>
      <c r="AB1816" s="166"/>
      <c r="AC1816" s="166"/>
      <c r="AD1816" s="166"/>
      <c r="AE1816" s="166"/>
      <c r="AF1816" s="166"/>
      <c r="AG1816" s="166"/>
      <c r="AH1816" s="166"/>
      <c r="AI1816" s="166"/>
    </row>
    <row r="1817" spans="1:35" ht="15.750000" customHeight="1">
      <c r="B1817" s="88"/>
      <c r="I1817" s="162"/>
      <c r="J1817" s="65"/>
      <c r="K1817" s="231"/>
      <c r="L1817" s="65"/>
      <c r="M1817" s="162"/>
      <c r="P1817" s="191"/>
      <c r="Q1817" s="168"/>
      <c r="R1817" s="225"/>
      <c r="S1817" s="65"/>
      <c r="T1817" s="65"/>
      <c r="U1817" s="65"/>
      <c r="V1817" s="65"/>
      <c r="W1817" s="166"/>
      <c r="X1817" s="166"/>
      <c r="Y1817" s="166"/>
      <c r="Z1817" s="166"/>
      <c r="AA1817" s="166"/>
      <c r="AB1817" s="166"/>
      <c r="AC1817" s="166"/>
      <c r="AD1817" s="166"/>
      <c r="AE1817" s="166"/>
      <c r="AF1817" s="166"/>
      <c r="AG1817" s="166"/>
      <c r="AH1817" s="166"/>
      <c r="AI1817" s="166"/>
    </row>
    <row r="1818" spans="1:35" ht="15.750000" customHeight="1">
      <c r="B1818" s="88"/>
      <c r="I1818" s="162"/>
      <c r="J1818" s="65"/>
      <c r="K1818" s="231"/>
      <c r="L1818" s="65"/>
      <c r="M1818" s="162"/>
      <c r="P1818" s="190"/>
      <c r="Q1818" s="190"/>
      <c r="R1818" s="178"/>
      <c r="S1818" s="65"/>
      <c r="T1818" s="65"/>
      <c r="U1818" s="65"/>
      <c r="V1818" s="65"/>
      <c r="W1818" s="166"/>
      <c r="X1818" s="166"/>
      <c r="Y1818" s="166"/>
      <c r="Z1818" s="166"/>
      <c r="AA1818" s="166"/>
      <c r="AB1818" s="166"/>
      <c r="AC1818" s="166"/>
      <c r="AD1818" s="166"/>
      <c r="AE1818" s="166"/>
      <c r="AF1818" s="166"/>
      <c r="AG1818" s="166"/>
      <c r="AH1818" s="166"/>
      <c r="AI1818" s="166"/>
    </row>
    <row r="1819" spans="1:35" ht="15.750000" customHeight="1">
      <c r="B1819" s="88"/>
      <c r="I1819" s="220"/>
      <c r="J1819" s="65"/>
      <c r="K1819" s="190"/>
      <c r="L1819" s="65"/>
      <c r="M1819" s="162"/>
      <c r="P1819" s="191"/>
      <c r="Q1819" s="176"/>
      <c r="R1819" s="225"/>
      <c r="S1819" s="65"/>
      <c r="T1819" s="65"/>
      <c r="U1819" s="65"/>
      <c r="V1819" s="65"/>
      <c r="W1819" s="166"/>
      <c r="X1819" s="166"/>
      <c r="Y1819" s="166"/>
      <c r="Z1819" s="166"/>
      <c r="AA1819" s="166"/>
      <c r="AB1819" s="166"/>
      <c r="AC1819" s="166"/>
      <c r="AD1819" s="166"/>
      <c r="AE1819" s="166"/>
      <c r="AF1819" s="166"/>
      <c r="AG1819" s="166"/>
      <c r="AH1819" s="166"/>
      <c r="AI1819" s="166"/>
    </row>
    <row r="1820" spans="1:35" ht="15.750000" customHeight="1">
      <c r="A1820" s="156"/>
      <c r="B1820" s="88"/>
      <c r="C1820" s="204"/>
      <c r="D1820" s="204"/>
      <c r="E1820" s="158"/>
      <c r="F1820" s="158"/>
      <c r="G1820" s="159"/>
      <c r="H1820" s="186"/>
      <c r="I1820" s="162"/>
      <c r="J1820" s="65"/>
      <c r="K1820" s="162"/>
      <c r="L1820" s="65"/>
      <c r="M1820" s="162"/>
      <c r="N1820" s="162"/>
      <c r="O1820" s="163"/>
      <c r="P1820" s="164"/>
      <c r="Q1820" s="185"/>
      <c r="R1820" s="65"/>
      <c r="S1820" s="65"/>
      <c r="T1820" s="65"/>
      <c r="U1820" s="13"/>
      <c r="V1820" s="165"/>
      <c r="W1820" s="165"/>
      <c r="X1820" s="165"/>
      <c r="Y1820" s="165"/>
      <c r="Z1820" s="166"/>
      <c r="AA1820" s="166"/>
      <c r="AB1820" s="166"/>
      <c r="AC1820" s="166"/>
      <c r="AD1820" s="166"/>
      <c r="AE1820" s="166"/>
      <c r="AF1820" s="166"/>
      <c r="AG1820" s="166"/>
      <c r="AH1820" s="166"/>
      <c r="AI1820" s="166"/>
    </row>
    <row r="1821" spans="1:35" ht="15.750000" customHeight="1">
      <c r="B1821" s="88"/>
      <c r="I1821" s="162"/>
      <c r="J1821" s="65"/>
      <c r="K1821" s="162"/>
      <c r="L1821" s="65"/>
      <c r="M1821" s="162"/>
      <c r="P1821" s="167"/>
      <c r="Q1821" s="185"/>
      <c r="R1821" s="175"/>
      <c r="S1821" s="65"/>
      <c r="T1821" s="65"/>
      <c r="U1821" s="13"/>
      <c r="V1821" s="165"/>
      <c r="W1821" s="165"/>
      <c r="X1821" s="165"/>
      <c r="Y1821" s="165"/>
      <c r="Z1821" s="166"/>
      <c r="AA1821" s="166"/>
      <c r="AB1821" s="166"/>
      <c r="AC1821" s="166"/>
      <c r="AD1821" s="166"/>
      <c r="AE1821" s="166"/>
      <c r="AF1821" s="166"/>
      <c r="AG1821" s="166"/>
      <c r="AH1821" s="166"/>
      <c r="AI1821" s="166"/>
    </row>
    <row r="1822" spans="1:35" ht="15.750000" customHeight="1">
      <c r="B1822" s="88"/>
      <c r="I1822" s="162"/>
      <c r="J1822" s="65"/>
      <c r="K1822" s="162"/>
      <c r="L1822" s="65"/>
      <c r="M1822" s="162"/>
      <c r="P1822" s="164"/>
      <c r="Q1822" s="185"/>
      <c r="R1822" s="65"/>
      <c r="S1822" s="65"/>
      <c r="T1822" s="65"/>
      <c r="U1822" s="13"/>
      <c r="V1822" s="165"/>
      <c r="W1822" s="165"/>
      <c r="X1822" s="165"/>
      <c r="Y1822" s="165"/>
      <c r="Z1822" s="166"/>
      <c r="AA1822" s="166"/>
      <c r="AB1822" s="166"/>
      <c r="AC1822" s="166"/>
      <c r="AD1822" s="166"/>
      <c r="AE1822" s="166"/>
      <c r="AF1822" s="166"/>
      <c r="AG1822" s="166"/>
      <c r="AH1822" s="166"/>
      <c r="AI1822" s="166"/>
    </row>
    <row r="1823" spans="1:35" ht="15.750000" customHeight="1">
      <c r="B1823" s="189"/>
      <c r="I1823" s="162"/>
      <c r="J1823" s="65"/>
      <c r="K1823" s="65"/>
      <c r="L1823" s="65"/>
      <c r="M1823" s="65"/>
      <c r="P1823" s="167"/>
      <c r="Q1823" s="185"/>
      <c r="R1823" s="175"/>
      <c r="S1823" s="65"/>
      <c r="T1823" s="65"/>
      <c r="U1823" s="13"/>
      <c r="V1823" s="165"/>
      <c r="W1823" s="165"/>
      <c r="X1823" s="165"/>
      <c r="Y1823" s="165"/>
      <c r="Z1823" s="166"/>
      <c r="AA1823" s="166"/>
      <c r="AB1823" s="166"/>
      <c r="AC1823" s="166"/>
      <c r="AD1823" s="166"/>
      <c r="AE1823" s="166"/>
      <c r="AF1823" s="166"/>
      <c r="AG1823" s="166"/>
      <c r="AH1823" s="166"/>
      <c r="AI1823" s="166"/>
    </row>
    <row r="1824" spans="1:35" ht="15.750000" customHeight="1">
      <c r="B1824" s="189"/>
      <c r="I1824" s="162"/>
      <c r="J1824" s="65"/>
      <c r="K1824" s="65"/>
      <c r="L1824" s="65"/>
      <c r="M1824" s="65"/>
      <c r="P1824" s="164"/>
      <c r="Q1824" s="185"/>
      <c r="R1824" s="65"/>
      <c r="S1824" s="65"/>
      <c r="T1824" s="65"/>
      <c r="U1824" s="13"/>
      <c r="V1824" s="165"/>
      <c r="W1824" s="165"/>
      <c r="X1824" s="165"/>
      <c r="Y1824" s="165"/>
      <c r="Z1824" s="166"/>
      <c r="AA1824" s="166"/>
      <c r="AB1824" s="166"/>
      <c r="AC1824" s="166"/>
      <c r="AD1824" s="166"/>
      <c r="AE1824" s="166"/>
      <c r="AF1824" s="166"/>
      <c r="AG1824" s="166"/>
      <c r="AH1824" s="166"/>
      <c r="AI1824" s="166"/>
    </row>
    <row r="1825" spans="1:35" ht="15.750000" customHeight="1">
      <c r="A1825" s="156"/>
      <c r="B1825" s="88"/>
      <c r="C1825" s="177"/>
      <c r="D1825" s="177"/>
      <c r="E1825" s="158"/>
      <c r="F1825" s="158"/>
      <c r="G1825" s="159"/>
      <c r="H1825" s="160"/>
      <c r="I1825" s="162"/>
      <c r="J1825" s="65"/>
      <c r="K1825" s="162"/>
      <c r="L1825" s="65"/>
      <c r="M1825" s="162"/>
      <c r="N1825" s="162"/>
      <c r="O1825" s="163"/>
      <c r="P1825" s="167"/>
      <c r="Q1825" s="168"/>
      <c r="R1825" s="175"/>
      <c r="S1825" s="65"/>
      <c r="T1825" s="65"/>
      <c r="U1825" s="13"/>
      <c r="V1825" s="65"/>
      <c r="W1825" s="166"/>
      <c r="X1825" s="166"/>
      <c r="Y1825" s="166"/>
      <c r="Z1825" s="166"/>
      <c r="AA1825" s="166"/>
      <c r="AB1825" s="166"/>
      <c r="AC1825" s="166"/>
      <c r="AD1825" s="166"/>
      <c r="AE1825" s="166"/>
      <c r="AF1825" s="166"/>
      <c r="AG1825" s="166"/>
      <c r="AH1825" s="166"/>
      <c r="AI1825" s="166"/>
    </row>
    <row r="1826" spans="1:35" ht="15.750000" customHeight="1">
      <c r="B1826" s="88"/>
      <c r="I1826" s="162"/>
      <c r="J1826" s="65"/>
      <c r="K1826" s="162"/>
      <c r="L1826" s="65"/>
      <c r="M1826" s="162"/>
      <c r="P1826" s="164"/>
      <c r="Q1826" s="165"/>
      <c r="R1826" s="65"/>
      <c r="S1826" s="65"/>
      <c r="T1826" s="65"/>
      <c r="U1826" s="13"/>
      <c r="V1826" s="65"/>
      <c r="W1826" s="166"/>
      <c r="X1826" s="166"/>
      <c r="Y1826" s="166"/>
      <c r="Z1826" s="166"/>
      <c r="AA1826" s="166"/>
      <c r="AB1826" s="166"/>
      <c r="AC1826" s="166"/>
      <c r="AD1826" s="166"/>
      <c r="AE1826" s="166"/>
      <c r="AF1826" s="166"/>
      <c r="AG1826" s="166"/>
      <c r="AH1826" s="166"/>
      <c r="AI1826" s="166"/>
    </row>
    <row r="1827" spans="1:35" ht="15.750000" customHeight="1">
      <c r="B1827" s="88"/>
      <c r="I1827" s="162"/>
      <c r="J1827" s="65"/>
      <c r="K1827" s="162"/>
      <c r="L1827" s="65"/>
      <c r="M1827" s="162"/>
      <c r="P1827" s="167"/>
      <c r="Q1827" s="168"/>
      <c r="R1827" s="175"/>
      <c r="S1827" s="65"/>
      <c r="T1827" s="65"/>
      <c r="U1827" s="13"/>
      <c r="V1827" s="65"/>
      <c r="W1827" s="166"/>
      <c r="X1827" s="166"/>
      <c r="Y1827" s="166"/>
      <c r="Z1827" s="166"/>
      <c r="AA1827" s="166"/>
      <c r="AB1827" s="166"/>
      <c r="AC1827" s="166"/>
      <c r="AD1827" s="166"/>
      <c r="AE1827" s="166"/>
      <c r="AF1827" s="166"/>
      <c r="AG1827" s="166"/>
      <c r="AH1827" s="166"/>
      <c r="AI1827" s="166"/>
    </row>
    <row r="1828" spans="1:35" ht="15.750000" customHeight="1">
      <c r="B1828" s="153"/>
      <c r="I1828" s="162"/>
      <c r="J1828" s="65"/>
      <c r="K1828" s="65"/>
      <c r="L1828" s="65"/>
      <c r="M1828" s="65"/>
      <c r="P1828" s="164"/>
      <c r="Q1828" s="165"/>
      <c r="R1828" s="65"/>
      <c r="S1828" s="65"/>
      <c r="T1828" s="65"/>
      <c r="U1828" s="13"/>
      <c r="V1828" s="65"/>
      <c r="W1828" s="166"/>
      <c r="X1828" s="166"/>
      <c r="Y1828" s="166"/>
      <c r="Z1828" s="166"/>
      <c r="AA1828" s="166"/>
      <c r="AB1828" s="166"/>
      <c r="AC1828" s="166"/>
      <c r="AD1828" s="166"/>
      <c r="AE1828" s="166"/>
      <c r="AF1828" s="166"/>
      <c r="AG1828" s="166"/>
      <c r="AH1828" s="166"/>
      <c r="AI1828" s="166"/>
    </row>
    <row r="1829" spans="1:35" ht="15.750000" customHeight="1">
      <c r="B1829" s="153"/>
      <c r="I1829" s="162"/>
      <c r="J1829" s="65"/>
      <c r="K1829" s="65"/>
      <c r="L1829" s="65"/>
      <c r="M1829" s="65"/>
      <c r="P1829" s="167"/>
      <c r="Q1829" s="168"/>
      <c r="R1829" s="65"/>
      <c r="S1829" s="65"/>
      <c r="T1829" s="65"/>
      <c r="U1829" s="13"/>
      <c r="V1829" s="65"/>
      <c r="W1829" s="166"/>
      <c r="X1829" s="166"/>
      <c r="Y1829" s="166"/>
      <c r="Z1829" s="166"/>
      <c r="AA1829" s="166"/>
      <c r="AB1829" s="166"/>
      <c r="AC1829" s="166"/>
      <c r="AD1829" s="166"/>
      <c r="AE1829" s="166"/>
      <c r="AF1829" s="166"/>
      <c r="AG1829" s="166"/>
      <c r="AH1829" s="166"/>
      <c r="AI1829" s="166"/>
    </row>
    <row r="1830" spans="1:35" ht="15.750000" customHeight="1">
      <c r="A1830" s="156"/>
      <c r="B1830" s="88"/>
      <c r="C1830" s="204"/>
      <c r="D1830" s="204"/>
      <c r="E1830" s="158"/>
      <c r="F1830" s="158"/>
      <c r="G1830" s="159"/>
      <c r="H1830" s="186"/>
      <c r="I1830" s="162"/>
      <c r="J1830" s="65"/>
      <c r="K1830" s="162"/>
      <c r="L1830" s="65"/>
      <c r="M1830" s="162"/>
      <c r="N1830" s="162"/>
      <c r="O1830" s="163"/>
      <c r="P1830" s="164"/>
      <c r="Q1830" s="185"/>
      <c r="R1830" s="65"/>
      <c r="S1830" s="65"/>
      <c r="T1830" s="65"/>
      <c r="U1830" s="13"/>
      <c r="V1830" s="165"/>
      <c r="W1830" s="165"/>
      <c r="X1830" s="165"/>
      <c r="Y1830" s="165"/>
      <c r="Z1830" s="166"/>
      <c r="AA1830" s="166"/>
      <c r="AB1830" s="166"/>
      <c r="AC1830" s="166"/>
      <c r="AD1830" s="166"/>
      <c r="AE1830" s="166"/>
      <c r="AF1830" s="166"/>
      <c r="AG1830" s="166"/>
      <c r="AH1830" s="166"/>
      <c r="AI1830" s="166"/>
    </row>
    <row r="1831" spans="1:35" ht="15.750000" customHeight="1">
      <c r="B1831" s="88"/>
      <c r="I1831" s="162"/>
      <c r="J1831" s="65"/>
      <c r="K1831" s="162"/>
      <c r="L1831" s="65"/>
      <c r="M1831" s="162"/>
      <c r="P1831" s="167"/>
      <c r="Q1831" s="185"/>
      <c r="R1831" s="65"/>
      <c r="S1831" s="65"/>
      <c r="T1831" s="65"/>
      <c r="U1831" s="13"/>
      <c r="V1831" s="165"/>
      <c r="W1831" s="165"/>
      <c r="X1831" s="165"/>
      <c r="Y1831" s="165"/>
      <c r="Z1831" s="166"/>
      <c r="AA1831" s="166"/>
      <c r="AB1831" s="166"/>
      <c r="AC1831" s="166"/>
      <c r="AD1831" s="166"/>
      <c r="AE1831" s="166"/>
      <c r="AF1831" s="166"/>
      <c r="AG1831" s="166"/>
      <c r="AH1831" s="166"/>
      <c r="AI1831" s="166"/>
    </row>
    <row r="1832" spans="1:35" ht="15.750000" customHeight="1">
      <c r="B1832" s="88"/>
      <c r="I1832" s="162"/>
      <c r="J1832" s="65"/>
      <c r="K1832" s="162"/>
      <c r="L1832" s="65"/>
      <c r="M1832" s="162"/>
      <c r="P1832" s="164"/>
      <c r="Q1832" s="185"/>
      <c r="R1832" s="65"/>
      <c r="S1832" s="65"/>
      <c r="T1832" s="65"/>
      <c r="U1832" s="13"/>
      <c r="V1832" s="165"/>
      <c r="W1832" s="165"/>
      <c r="X1832" s="165"/>
      <c r="Y1832" s="165"/>
      <c r="Z1832" s="166"/>
      <c r="AA1832" s="166"/>
      <c r="AB1832" s="166"/>
      <c r="AC1832" s="166"/>
      <c r="AD1832" s="166"/>
      <c r="AE1832" s="166"/>
      <c r="AF1832" s="166"/>
      <c r="AG1832" s="166"/>
      <c r="AH1832" s="166"/>
      <c r="AI1832" s="166"/>
    </row>
    <row r="1833" spans="1:35" ht="15.750000" customHeight="1">
      <c r="B1833" s="189"/>
      <c r="I1833" s="162"/>
      <c r="J1833" s="65"/>
      <c r="K1833" s="65"/>
      <c r="L1833" s="65"/>
      <c r="M1833" s="65"/>
      <c r="P1833" s="167"/>
      <c r="Q1833" s="185"/>
      <c r="R1833" s="65"/>
      <c r="S1833" s="65"/>
      <c r="T1833" s="65"/>
      <c r="U1833" s="13"/>
      <c r="V1833" s="165"/>
      <c r="W1833" s="165"/>
      <c r="X1833" s="165"/>
      <c r="Y1833" s="165"/>
      <c r="Z1833" s="166"/>
      <c r="AA1833" s="166"/>
      <c r="AB1833" s="166"/>
      <c r="AC1833" s="166"/>
      <c r="AD1833" s="166"/>
      <c r="AE1833" s="166"/>
      <c r="AF1833" s="166"/>
      <c r="AG1833" s="166"/>
      <c r="AH1833" s="166"/>
      <c r="AI1833" s="166"/>
    </row>
    <row r="1834" spans="1:35" ht="15.750000" customHeight="1">
      <c r="B1834" s="189"/>
      <c r="I1834" s="162"/>
      <c r="J1834" s="65"/>
      <c r="K1834" s="65"/>
      <c r="L1834" s="65"/>
      <c r="M1834" s="65"/>
      <c r="P1834" s="164"/>
      <c r="Q1834" s="185"/>
      <c r="R1834" s="65"/>
      <c r="S1834" s="65"/>
      <c r="T1834" s="65"/>
      <c r="U1834" s="13"/>
      <c r="V1834" s="165"/>
      <c r="W1834" s="165"/>
      <c r="X1834" s="165"/>
      <c r="Y1834" s="165"/>
      <c r="Z1834" s="166"/>
      <c r="AA1834" s="166"/>
      <c r="AB1834" s="166"/>
      <c r="AC1834" s="166"/>
      <c r="AD1834" s="166"/>
      <c r="AE1834" s="166"/>
      <c r="AF1834" s="166"/>
      <c r="AG1834" s="166"/>
      <c r="AH1834" s="166"/>
      <c r="AI1834" s="166"/>
    </row>
    <row r="1835" spans="1:35" ht="15.750000" customHeight="1">
      <c r="A1835" s="156"/>
      <c r="B1835" s="88"/>
      <c r="C1835" s="279"/>
      <c r="D1835" s="279"/>
      <c r="E1835" s="158"/>
      <c r="F1835" s="158"/>
      <c r="G1835" s="159"/>
      <c r="H1835" s="186"/>
      <c r="I1835" s="162"/>
      <c r="J1835" s="65"/>
      <c r="K1835" s="162"/>
      <c r="L1835" s="65"/>
      <c r="M1835" s="162"/>
      <c r="N1835" s="162"/>
      <c r="O1835" s="163"/>
      <c r="P1835" s="167"/>
      <c r="Q1835" s="185"/>
      <c r="R1835" s="188"/>
      <c r="S1835" s="65"/>
      <c r="T1835" s="65"/>
      <c r="U1835" s="13"/>
      <c r="V1835" s="165"/>
      <c r="W1835" s="165"/>
      <c r="X1835" s="165"/>
      <c r="Y1835" s="165"/>
      <c r="Z1835" s="166"/>
      <c r="AA1835" s="166"/>
      <c r="AB1835" s="166"/>
      <c r="AC1835" s="166"/>
      <c r="AD1835" s="166"/>
      <c r="AE1835" s="166"/>
      <c r="AF1835" s="166"/>
      <c r="AG1835" s="166"/>
      <c r="AH1835" s="166"/>
      <c r="AI1835" s="166"/>
    </row>
    <row r="1836" spans="1:35" ht="15.750000" customHeight="1">
      <c r="B1836" s="88"/>
      <c r="I1836" s="162"/>
      <c r="J1836" s="65"/>
      <c r="K1836" s="162"/>
      <c r="L1836" s="65"/>
      <c r="M1836" s="162"/>
      <c r="P1836" s="164"/>
      <c r="Q1836" s="185"/>
      <c r="R1836" s="65"/>
      <c r="S1836" s="65"/>
      <c r="T1836" s="65"/>
      <c r="U1836" s="13"/>
      <c r="V1836" s="165"/>
      <c r="W1836" s="165"/>
      <c r="X1836" s="165"/>
      <c r="Y1836" s="165"/>
      <c r="Z1836" s="166"/>
      <c r="AA1836" s="166"/>
      <c r="AB1836" s="166"/>
      <c r="AC1836" s="166"/>
      <c r="AD1836" s="166"/>
      <c r="AE1836" s="166"/>
      <c r="AF1836" s="166"/>
      <c r="AG1836" s="166"/>
      <c r="AH1836" s="166"/>
      <c r="AI1836" s="166"/>
    </row>
    <row r="1837" spans="1:35" ht="15.750000" customHeight="1">
      <c r="B1837" s="88"/>
      <c r="I1837" s="162"/>
      <c r="J1837" s="65"/>
      <c r="K1837" s="162"/>
      <c r="L1837" s="65"/>
      <c r="M1837" s="162"/>
      <c r="P1837" s="167"/>
      <c r="Q1837" s="185"/>
      <c r="R1837" s="65"/>
      <c r="S1837" s="65"/>
      <c r="T1837" s="65"/>
      <c r="U1837" s="13"/>
      <c r="V1837" s="165"/>
      <c r="W1837" s="165"/>
      <c r="X1837" s="165"/>
      <c r="Y1837" s="165"/>
      <c r="Z1837" s="166"/>
      <c r="AA1837" s="166"/>
      <c r="AB1837" s="166"/>
      <c r="AC1837" s="166"/>
      <c r="AD1837" s="166"/>
      <c r="AE1837" s="166"/>
      <c r="AF1837" s="166"/>
      <c r="AG1837" s="166"/>
      <c r="AH1837" s="166"/>
      <c r="AI1837" s="166"/>
    </row>
    <row r="1838" spans="1:35" ht="15.750000" customHeight="1">
      <c r="B1838" s="88"/>
      <c r="I1838" s="162"/>
      <c r="J1838" s="65"/>
      <c r="K1838" s="162"/>
      <c r="L1838" s="65"/>
      <c r="M1838" s="162"/>
      <c r="P1838" s="164"/>
      <c r="Q1838" s="185"/>
      <c r="R1838" s="65"/>
      <c r="S1838" s="65"/>
      <c r="T1838" s="65"/>
      <c r="U1838" s="13"/>
      <c r="V1838" s="165"/>
      <c r="W1838" s="165"/>
      <c r="X1838" s="165"/>
      <c r="Y1838" s="165"/>
      <c r="Z1838" s="166"/>
      <c r="AA1838" s="166"/>
      <c r="AB1838" s="166"/>
      <c r="AC1838" s="166"/>
      <c r="AD1838" s="166"/>
      <c r="AE1838" s="166"/>
      <c r="AF1838" s="166"/>
      <c r="AG1838" s="166"/>
      <c r="AH1838" s="166"/>
      <c r="AI1838" s="166"/>
    </row>
    <row r="1839" spans="1:35" ht="15.750000" customHeight="1">
      <c r="B1839" s="88"/>
      <c r="I1839" s="162"/>
      <c r="J1839" s="65"/>
      <c r="K1839" s="162"/>
      <c r="L1839" s="65"/>
      <c r="M1839" s="162"/>
      <c r="P1839" s="167"/>
      <c r="Q1839" s="185"/>
      <c r="R1839" s="65"/>
      <c r="S1839" s="65"/>
      <c r="T1839" s="65"/>
      <c r="U1839" s="13"/>
      <c r="V1839" s="165"/>
      <c r="W1839" s="165"/>
      <c r="X1839" s="165"/>
      <c r="Y1839" s="165"/>
      <c r="Z1839" s="166"/>
      <c r="AA1839" s="166"/>
      <c r="AB1839" s="166"/>
      <c r="AC1839" s="166"/>
      <c r="AD1839" s="166"/>
      <c r="AE1839" s="166"/>
      <c r="AF1839" s="166"/>
      <c r="AG1839" s="166"/>
      <c r="AH1839" s="166"/>
      <c r="AI1839" s="166"/>
    </row>
    <row r="1840" spans="1:35" ht="15.750000" customHeight="1">
      <c r="A1840" s="156"/>
      <c r="B1840" s="88"/>
      <c r="C1840" s="278"/>
      <c r="D1840" s="278"/>
      <c r="E1840" s="158"/>
      <c r="F1840" s="158"/>
      <c r="G1840" s="159"/>
      <c r="H1840" s="160"/>
      <c r="I1840" s="162"/>
      <c r="J1840" s="65"/>
      <c r="K1840" s="162"/>
      <c r="L1840" s="65"/>
      <c r="M1840" s="162"/>
      <c r="N1840" s="162"/>
      <c r="O1840" s="163"/>
      <c r="P1840" s="164"/>
      <c r="Q1840" s="165"/>
      <c r="R1840" s="188"/>
      <c r="S1840" s="65"/>
      <c r="T1840" s="65"/>
      <c r="U1840" s="13"/>
      <c r="V1840" s="65"/>
      <c r="W1840" s="166"/>
      <c r="X1840" s="166"/>
      <c r="Y1840" s="166"/>
      <c r="Z1840" s="166"/>
      <c r="AA1840" s="166"/>
      <c r="AB1840" s="166"/>
      <c r="AC1840" s="166"/>
      <c r="AD1840" s="166"/>
      <c r="AE1840" s="166"/>
      <c r="AF1840" s="166"/>
      <c r="AG1840" s="166"/>
      <c r="AH1840" s="166"/>
      <c r="AI1840" s="166"/>
    </row>
    <row r="1841" spans="1:35" ht="15.750000" customHeight="1">
      <c r="B1841" s="88"/>
      <c r="I1841" s="162"/>
      <c r="J1841" s="65"/>
      <c r="K1841" s="162"/>
      <c r="L1841" s="65"/>
      <c r="M1841" s="162"/>
      <c r="P1841" s="167"/>
      <c r="Q1841" s="168"/>
      <c r="R1841" s="65"/>
      <c r="S1841" s="65"/>
      <c r="T1841" s="65"/>
      <c r="U1841" s="13"/>
      <c r="V1841" s="65"/>
      <c r="W1841" s="166"/>
      <c r="X1841" s="166"/>
      <c r="Y1841" s="166"/>
      <c r="Z1841" s="166"/>
      <c r="AA1841" s="166"/>
      <c r="AB1841" s="166"/>
      <c r="AC1841" s="166"/>
      <c r="AD1841" s="166"/>
      <c r="AE1841" s="166"/>
      <c r="AF1841" s="166"/>
      <c r="AG1841" s="166"/>
      <c r="AH1841" s="166"/>
      <c r="AI1841" s="166"/>
    </row>
    <row r="1842" spans="1:35" ht="15.750000" customHeight="1">
      <c r="B1842" s="88"/>
      <c r="I1842" s="162"/>
      <c r="J1842" s="65"/>
      <c r="K1842" s="65"/>
      <c r="L1842" s="65"/>
      <c r="M1842" s="65"/>
      <c r="P1842" s="164"/>
      <c r="Q1842" s="165"/>
      <c r="R1842" s="65"/>
      <c r="S1842" s="65"/>
      <c r="T1842" s="65"/>
      <c r="U1842" s="13"/>
      <c r="V1842" s="65"/>
      <c r="W1842" s="166"/>
      <c r="X1842" s="166"/>
      <c r="Y1842" s="166"/>
      <c r="Z1842" s="166"/>
      <c r="AA1842" s="166"/>
      <c r="AB1842" s="166"/>
      <c r="AC1842" s="166"/>
      <c r="AD1842" s="166"/>
      <c r="AE1842" s="166"/>
      <c r="AF1842" s="166"/>
      <c r="AG1842" s="166"/>
      <c r="AH1842" s="166"/>
      <c r="AI1842" s="166"/>
    </row>
    <row r="1843" spans="1:35" ht="15.750000" customHeight="1">
      <c r="B1843" s="153"/>
      <c r="I1843" s="162"/>
      <c r="J1843" s="65"/>
      <c r="K1843" s="65"/>
      <c r="L1843" s="65"/>
      <c r="M1843" s="65"/>
      <c r="P1843" s="167"/>
      <c r="Q1843" s="168"/>
      <c r="R1843" s="65"/>
      <c r="S1843" s="65"/>
      <c r="T1843" s="65"/>
      <c r="U1843" s="13"/>
      <c r="V1843" s="65"/>
      <c r="W1843" s="166"/>
      <c r="X1843" s="166"/>
      <c r="Y1843" s="166"/>
      <c r="Z1843" s="166"/>
      <c r="AA1843" s="166"/>
      <c r="AB1843" s="166"/>
      <c r="AC1843" s="166"/>
      <c r="AD1843" s="166"/>
      <c r="AE1843" s="166"/>
      <c r="AF1843" s="166"/>
      <c r="AG1843" s="166"/>
      <c r="AH1843" s="166"/>
      <c r="AI1843" s="166"/>
    </row>
    <row r="1844" spans="1:35" ht="15.750000" customHeight="1">
      <c r="B1844" s="153"/>
      <c r="I1844" s="162"/>
      <c r="J1844" s="65"/>
      <c r="K1844" s="65"/>
      <c r="L1844" s="65"/>
      <c r="M1844" s="65"/>
      <c r="P1844" s="164"/>
      <c r="Q1844" s="165"/>
      <c r="R1844" s="65"/>
      <c r="S1844" s="65"/>
      <c r="T1844" s="65"/>
      <c r="U1844" s="13"/>
      <c r="V1844" s="65"/>
      <c r="W1844" s="166"/>
      <c r="X1844" s="166"/>
      <c r="Y1844" s="166"/>
      <c r="Z1844" s="166"/>
      <c r="AA1844" s="166"/>
      <c r="AB1844" s="166"/>
      <c r="AC1844" s="166"/>
      <c r="AD1844" s="166"/>
      <c r="AE1844" s="166"/>
      <c r="AF1844" s="166"/>
      <c r="AG1844" s="166"/>
      <c r="AH1844" s="166"/>
      <c r="AI1844" s="166"/>
    </row>
    <row r="1845" spans="1:35" ht="15.750000" customHeight="1">
      <c r="A1845" s="156"/>
      <c r="B1845" s="88"/>
      <c r="C1845" s="279"/>
      <c r="D1845" s="279"/>
      <c r="E1845" s="158"/>
      <c r="F1845" s="158"/>
      <c r="G1845" s="159"/>
      <c r="H1845" s="160"/>
      <c r="I1845" s="162"/>
      <c r="J1845" s="65"/>
      <c r="K1845" s="162"/>
      <c r="L1845" s="65"/>
      <c r="M1845" s="162"/>
      <c r="N1845" s="162"/>
      <c r="O1845" s="163"/>
      <c r="P1845" s="167"/>
      <c r="Q1845" s="168"/>
      <c r="R1845" s="188"/>
      <c r="S1845" s="65"/>
      <c r="T1845" s="65"/>
      <c r="U1845" s="13"/>
      <c r="V1845" s="65"/>
      <c r="W1845" s="166"/>
      <c r="X1845" s="166"/>
      <c r="Y1845" s="166"/>
      <c r="Z1845" s="166"/>
      <c r="AA1845" s="166"/>
      <c r="AB1845" s="166"/>
      <c r="AC1845" s="166"/>
      <c r="AD1845" s="166"/>
      <c r="AE1845" s="166"/>
      <c r="AF1845" s="166"/>
      <c r="AG1845" s="166"/>
      <c r="AH1845" s="166"/>
      <c r="AI1845" s="166"/>
    </row>
    <row r="1846" spans="1:35" ht="15.750000" customHeight="1">
      <c r="B1846" s="88"/>
      <c r="I1846" s="162"/>
      <c r="J1846" s="65"/>
      <c r="K1846" s="162"/>
      <c r="L1846" s="65"/>
      <c r="M1846" s="162"/>
      <c r="P1846" s="164"/>
      <c r="Q1846" s="165"/>
      <c r="R1846" s="65"/>
      <c r="S1846" s="65"/>
      <c r="T1846" s="65"/>
      <c r="U1846" s="13"/>
      <c r="V1846" s="65"/>
      <c r="W1846" s="166"/>
      <c r="X1846" s="166"/>
      <c r="Y1846" s="166"/>
      <c r="Z1846" s="166"/>
      <c r="AA1846" s="166"/>
      <c r="AB1846" s="166"/>
      <c r="AC1846" s="166"/>
      <c r="AD1846" s="166"/>
      <c r="AE1846" s="166"/>
      <c r="AF1846" s="166"/>
      <c r="AG1846" s="166"/>
      <c r="AH1846" s="166"/>
      <c r="AI1846" s="166"/>
    </row>
    <row r="1847" spans="1:35" ht="15.750000" customHeight="1">
      <c r="B1847" s="88"/>
      <c r="I1847" s="162"/>
      <c r="J1847" s="65"/>
      <c r="K1847" s="162"/>
      <c r="L1847" s="65"/>
      <c r="M1847" s="162"/>
      <c r="P1847" s="167"/>
      <c r="Q1847" s="168"/>
      <c r="R1847" s="65"/>
      <c r="S1847" s="65"/>
      <c r="T1847" s="65"/>
      <c r="U1847" s="13"/>
      <c r="V1847" s="65"/>
      <c r="W1847" s="166"/>
      <c r="X1847" s="166"/>
      <c r="Y1847" s="166"/>
      <c r="Z1847" s="166"/>
      <c r="AA1847" s="166"/>
      <c r="AB1847" s="166"/>
      <c r="AC1847" s="166"/>
      <c r="AD1847" s="166"/>
      <c r="AE1847" s="166"/>
      <c r="AF1847" s="166"/>
      <c r="AG1847" s="166"/>
      <c r="AH1847" s="166"/>
      <c r="AI1847" s="166"/>
    </row>
    <row r="1848" spans="1:35" ht="15.750000" customHeight="1">
      <c r="B1848" s="88"/>
      <c r="I1848" s="162"/>
      <c r="J1848" s="65"/>
      <c r="K1848" s="162"/>
      <c r="L1848" s="65"/>
      <c r="M1848" s="162"/>
      <c r="P1848" s="164"/>
      <c r="Q1848" s="165"/>
      <c r="R1848" s="65"/>
      <c r="S1848" s="65"/>
      <c r="T1848" s="65"/>
      <c r="U1848" s="13"/>
      <c r="V1848" s="65"/>
      <c r="W1848" s="166"/>
      <c r="X1848" s="166"/>
      <c r="Y1848" s="166"/>
      <c r="Z1848" s="166"/>
      <c r="AA1848" s="166"/>
      <c r="AB1848" s="166"/>
      <c r="AC1848" s="166"/>
      <c r="AD1848" s="166"/>
      <c r="AE1848" s="166"/>
      <c r="AF1848" s="166"/>
      <c r="AG1848" s="166"/>
      <c r="AH1848" s="166"/>
      <c r="AI1848" s="166"/>
    </row>
    <row r="1849" spans="1:35" ht="15.750000" customHeight="1">
      <c r="B1849" s="88"/>
      <c r="I1849" s="162"/>
      <c r="J1849" s="65"/>
      <c r="K1849" s="162"/>
      <c r="L1849" s="65"/>
      <c r="M1849" s="162"/>
      <c r="P1849" s="167"/>
      <c r="Q1849" s="168"/>
      <c r="R1849" s="65"/>
      <c r="S1849" s="65"/>
      <c r="T1849" s="65"/>
      <c r="U1849" s="13"/>
      <c r="V1849" s="65"/>
      <c r="W1849" s="166"/>
      <c r="X1849" s="166"/>
      <c r="Y1849" s="166"/>
      <c r="Z1849" s="166"/>
      <c r="AA1849" s="166"/>
      <c r="AB1849" s="166"/>
      <c r="AC1849" s="166"/>
      <c r="AD1849" s="166"/>
      <c r="AE1849" s="166"/>
      <c r="AF1849" s="166"/>
      <c r="AG1849" s="166"/>
      <c r="AH1849" s="166"/>
      <c r="AI1849" s="166"/>
    </row>
    <row r="1850" spans="1:35" ht="15.750000" customHeight="1">
      <c r="A1850" s="156"/>
      <c r="B1850" s="88"/>
      <c r="C1850" s="278"/>
      <c r="D1850" s="278"/>
      <c r="E1850" s="158"/>
      <c r="F1850" s="158"/>
      <c r="G1850" s="159"/>
      <c r="H1850" s="186"/>
      <c r="I1850" s="162"/>
      <c r="J1850" s="65"/>
      <c r="K1850" s="162"/>
      <c r="L1850" s="65"/>
      <c r="M1850" s="162"/>
      <c r="N1850" s="162"/>
      <c r="O1850" s="163"/>
      <c r="P1850" s="164"/>
      <c r="Q1850" s="185"/>
      <c r="R1850" s="188"/>
      <c r="S1850" s="65"/>
      <c r="T1850" s="65"/>
      <c r="U1850" s="13"/>
      <c r="V1850" s="165"/>
      <c r="W1850" s="165"/>
      <c r="X1850" s="165"/>
      <c r="Y1850" s="165"/>
      <c r="Z1850" s="166"/>
      <c r="AA1850" s="166"/>
      <c r="AB1850" s="166"/>
      <c r="AC1850" s="166"/>
      <c r="AD1850" s="166"/>
      <c r="AE1850" s="166"/>
      <c r="AF1850" s="166"/>
      <c r="AG1850" s="166"/>
      <c r="AH1850" s="166"/>
      <c r="AI1850" s="166"/>
    </row>
    <row r="1851" spans="1:35" ht="15.750000" customHeight="1">
      <c r="B1851" s="88"/>
      <c r="I1851" s="162"/>
      <c r="J1851" s="65"/>
      <c r="K1851" s="162"/>
      <c r="L1851" s="65"/>
      <c r="M1851" s="162"/>
      <c r="P1851" s="167"/>
      <c r="Q1851" s="185"/>
      <c r="R1851" s="175"/>
      <c r="S1851" s="65"/>
      <c r="T1851" s="65"/>
      <c r="U1851" s="13"/>
      <c r="V1851" s="165"/>
      <c r="W1851" s="165"/>
      <c r="X1851" s="165"/>
      <c r="Y1851" s="165"/>
      <c r="Z1851" s="166"/>
      <c r="AA1851" s="166"/>
      <c r="AB1851" s="166"/>
      <c r="AC1851" s="166"/>
      <c r="AD1851" s="166"/>
      <c r="AE1851" s="166"/>
      <c r="AF1851" s="166"/>
      <c r="AG1851" s="166"/>
      <c r="AH1851" s="166"/>
      <c r="AI1851" s="166"/>
    </row>
    <row r="1852" spans="1:35" ht="15.750000" customHeight="1">
      <c r="B1852" s="189"/>
      <c r="I1852" s="162"/>
      <c r="J1852" s="65"/>
      <c r="K1852" s="65"/>
      <c r="L1852" s="65"/>
      <c r="M1852" s="65"/>
      <c r="P1852" s="164"/>
      <c r="Q1852" s="185"/>
      <c r="R1852" s="65"/>
      <c r="S1852" s="65"/>
      <c r="T1852" s="65"/>
      <c r="U1852" s="13"/>
      <c r="V1852" s="165"/>
      <c r="W1852" s="165"/>
      <c r="X1852" s="165"/>
      <c r="Y1852" s="165"/>
      <c r="Z1852" s="166"/>
      <c r="AA1852" s="166"/>
      <c r="AB1852" s="166"/>
      <c r="AC1852" s="166"/>
      <c r="AD1852" s="166"/>
      <c r="AE1852" s="166"/>
      <c r="AF1852" s="166"/>
      <c r="AG1852" s="166"/>
      <c r="AH1852" s="166"/>
      <c r="AI1852" s="166"/>
    </row>
    <row r="1853" spans="1:35" ht="15.750000" customHeight="1">
      <c r="B1853" s="189"/>
      <c r="I1853" s="162"/>
      <c r="J1853" s="65"/>
      <c r="K1853" s="65"/>
      <c r="L1853" s="65"/>
      <c r="M1853" s="65"/>
      <c r="P1853" s="167"/>
      <c r="Q1853" s="185"/>
      <c r="R1853" s="175"/>
      <c r="S1853" s="65"/>
      <c r="T1853" s="65"/>
      <c r="U1853" s="13"/>
      <c r="V1853" s="165"/>
      <c r="W1853" s="165"/>
      <c r="X1853" s="165"/>
      <c r="Y1853" s="165"/>
      <c r="Z1853" s="166"/>
      <c r="AA1853" s="166"/>
      <c r="AB1853" s="166"/>
      <c r="AC1853" s="166"/>
      <c r="AD1853" s="166"/>
      <c r="AE1853" s="166"/>
      <c r="AF1853" s="166"/>
      <c r="AG1853" s="166"/>
      <c r="AH1853" s="166"/>
      <c r="AI1853" s="166"/>
    </row>
    <row r="1854" spans="1:35" ht="15.750000" customHeight="1">
      <c r="B1854" s="189"/>
      <c r="I1854" s="162"/>
      <c r="J1854" s="65"/>
      <c r="K1854" s="65"/>
      <c r="L1854" s="65"/>
      <c r="M1854" s="65"/>
      <c r="P1854" s="164"/>
      <c r="Q1854" s="185"/>
      <c r="R1854" s="65"/>
      <c r="S1854" s="65"/>
      <c r="T1854" s="65"/>
      <c r="U1854" s="13"/>
      <c r="V1854" s="165"/>
      <c r="W1854" s="165"/>
      <c r="X1854" s="165"/>
      <c r="Y1854" s="165"/>
      <c r="Z1854" s="166"/>
      <c r="AA1854" s="166"/>
      <c r="AB1854" s="166"/>
      <c r="AC1854" s="166"/>
      <c r="AD1854" s="166"/>
      <c r="AE1854" s="166"/>
      <c r="AF1854" s="166"/>
      <c r="AG1854" s="166"/>
      <c r="AH1854" s="166"/>
      <c r="AI1854" s="166"/>
    </row>
    <row r="1855" spans="1:35" ht="15.750000" customHeight="1">
      <c r="A1855" s="156"/>
      <c r="B1855" s="88"/>
      <c r="C1855" s="177"/>
      <c r="D1855" s="177"/>
      <c r="E1855" s="158"/>
      <c r="F1855" s="158"/>
      <c r="G1855" s="159"/>
      <c r="H1855" s="186"/>
      <c r="I1855" s="162"/>
      <c r="J1855" s="65"/>
      <c r="K1855" s="162"/>
      <c r="L1855" s="65"/>
      <c r="M1855" s="162"/>
      <c r="N1855" s="162"/>
      <c r="O1855" s="163"/>
      <c r="P1855" s="167"/>
      <c r="Q1855" s="185"/>
      <c r="R1855" s="181"/>
      <c r="S1855" s="65"/>
      <c r="T1855" s="65"/>
      <c r="U1855" s="13"/>
      <c r="V1855" s="165"/>
      <c r="W1855" s="165"/>
      <c r="X1855" s="165"/>
      <c r="Y1855" s="165"/>
      <c r="Z1855" s="166"/>
      <c r="AA1855" s="166"/>
      <c r="AB1855" s="166"/>
      <c r="AC1855" s="166"/>
      <c r="AD1855" s="166"/>
      <c r="AE1855" s="166"/>
      <c r="AF1855" s="166"/>
      <c r="AG1855" s="166"/>
      <c r="AH1855" s="166"/>
      <c r="AI1855" s="166"/>
    </row>
    <row r="1856" spans="1:35" ht="15.750000" customHeight="1">
      <c r="B1856" s="88"/>
      <c r="I1856" s="162"/>
      <c r="J1856" s="65"/>
      <c r="K1856" s="162"/>
      <c r="L1856" s="65"/>
      <c r="M1856" s="162"/>
      <c r="P1856" s="164"/>
      <c r="Q1856" s="185"/>
      <c r="R1856" s="65"/>
      <c r="S1856" s="65"/>
      <c r="T1856" s="65"/>
      <c r="U1856" s="13"/>
      <c r="V1856" s="165"/>
      <c r="W1856" s="165"/>
      <c r="X1856" s="165"/>
      <c r="Y1856" s="165"/>
      <c r="Z1856" s="166"/>
      <c r="AA1856" s="166"/>
      <c r="AB1856" s="166"/>
      <c r="AC1856" s="166"/>
      <c r="AD1856" s="166"/>
      <c r="AE1856" s="166"/>
      <c r="AF1856" s="166"/>
      <c r="AG1856" s="166"/>
      <c r="AH1856" s="166"/>
      <c r="AI1856" s="166"/>
    </row>
    <row r="1857" spans="1:35" ht="15.750000" customHeight="1">
      <c r="B1857" s="88"/>
      <c r="I1857" s="162"/>
      <c r="J1857" s="65"/>
      <c r="K1857" s="162"/>
      <c r="L1857" s="65"/>
      <c r="M1857" s="162"/>
      <c r="P1857" s="167"/>
      <c r="Q1857" s="185"/>
      <c r="R1857" s="175"/>
      <c r="S1857" s="65"/>
      <c r="T1857" s="65"/>
      <c r="U1857" s="13"/>
      <c r="V1857" s="165"/>
      <c r="W1857" s="165"/>
      <c r="X1857" s="165"/>
      <c r="Y1857" s="165"/>
      <c r="Z1857" s="166"/>
      <c r="AA1857" s="166"/>
      <c r="AB1857" s="166"/>
      <c r="AC1857" s="166"/>
      <c r="AD1857" s="166"/>
      <c r="AE1857" s="166"/>
      <c r="AF1857" s="166"/>
      <c r="AG1857" s="166"/>
      <c r="AH1857" s="166"/>
      <c r="AI1857" s="166"/>
    </row>
    <row r="1858" spans="1:35" ht="15.750000" customHeight="1">
      <c r="B1858" s="88"/>
      <c r="I1858" s="162"/>
      <c r="J1858" s="65"/>
      <c r="K1858" s="162"/>
      <c r="L1858" s="65"/>
      <c r="M1858" s="162"/>
      <c r="P1858" s="164"/>
      <c r="Q1858" s="185"/>
      <c r="R1858" s="65"/>
      <c r="S1858" s="65"/>
      <c r="T1858" s="65"/>
      <c r="U1858" s="13"/>
      <c r="V1858" s="165"/>
      <c r="W1858" s="165"/>
      <c r="X1858" s="165"/>
      <c r="Y1858" s="165"/>
      <c r="Z1858" s="166"/>
      <c r="AA1858" s="166"/>
      <c r="AB1858" s="166"/>
      <c r="AC1858" s="166"/>
      <c r="AD1858" s="166"/>
      <c r="AE1858" s="166"/>
      <c r="AF1858" s="166"/>
      <c r="AG1858" s="166"/>
      <c r="AH1858" s="166"/>
      <c r="AI1858" s="166"/>
    </row>
    <row r="1859" spans="1:35" ht="15.750000" customHeight="1">
      <c r="B1859" s="88"/>
      <c r="I1859" s="162"/>
      <c r="J1859" s="65"/>
      <c r="K1859" s="162"/>
      <c r="L1859" s="65"/>
      <c r="M1859" s="162"/>
      <c r="P1859" s="167"/>
      <c r="Q1859" s="185"/>
      <c r="R1859" s="175"/>
      <c r="S1859" s="65"/>
      <c r="T1859" s="65"/>
      <c r="U1859" s="13"/>
      <c r="V1859" s="165"/>
      <c r="W1859" s="165"/>
      <c r="X1859" s="165"/>
      <c r="Y1859" s="165"/>
      <c r="Z1859" s="166"/>
      <c r="AA1859" s="166"/>
      <c r="AB1859" s="166"/>
      <c r="AC1859" s="166"/>
      <c r="AD1859" s="166"/>
      <c r="AE1859" s="166"/>
      <c r="AF1859" s="166"/>
      <c r="AG1859" s="166"/>
      <c r="AH1859" s="166"/>
      <c r="AI1859" s="166"/>
    </row>
    <row r="1860" spans="1:35" ht="15.750000" customHeight="1">
      <c r="A1860" s="156"/>
      <c r="B1860" s="88"/>
      <c r="C1860" s="278"/>
      <c r="D1860" s="278"/>
      <c r="E1860" s="158"/>
      <c r="F1860" s="158"/>
      <c r="G1860" s="159"/>
      <c r="H1860" s="160"/>
      <c r="I1860" s="162"/>
      <c r="J1860" s="65"/>
      <c r="K1860" s="162"/>
      <c r="L1860" s="65"/>
      <c r="M1860" s="162"/>
      <c r="N1860" s="162"/>
      <c r="O1860" s="163"/>
      <c r="P1860" s="164"/>
      <c r="Q1860" s="165"/>
      <c r="R1860" s="188"/>
      <c r="S1860" s="65"/>
      <c r="T1860" s="65"/>
      <c r="U1860" s="13"/>
      <c r="V1860" s="65"/>
      <c r="W1860" s="166"/>
      <c r="X1860" s="166"/>
      <c r="Y1860" s="166"/>
      <c r="Z1860" s="166"/>
      <c r="AA1860" s="166"/>
      <c r="AB1860" s="166"/>
      <c r="AC1860" s="166"/>
      <c r="AD1860" s="166"/>
      <c r="AE1860" s="166"/>
      <c r="AF1860" s="166"/>
      <c r="AG1860" s="166"/>
      <c r="AH1860" s="166"/>
      <c r="AI1860" s="166"/>
    </row>
    <row r="1861" spans="1:35" ht="15.750000" customHeight="1">
      <c r="B1861" s="88"/>
      <c r="I1861" s="162"/>
      <c r="J1861" s="65"/>
      <c r="K1861" s="162"/>
      <c r="L1861" s="65"/>
      <c r="M1861" s="162"/>
      <c r="P1861" s="167"/>
      <c r="Q1861" s="168"/>
      <c r="R1861" s="175"/>
      <c r="S1861" s="65"/>
      <c r="T1861" s="65"/>
      <c r="U1861" s="13"/>
      <c r="V1861" s="65"/>
      <c r="W1861" s="166"/>
      <c r="X1861" s="166"/>
      <c r="Y1861" s="166"/>
      <c r="Z1861" s="166"/>
      <c r="AA1861" s="166"/>
      <c r="AB1861" s="166"/>
      <c r="AC1861" s="166"/>
      <c r="AD1861" s="166"/>
      <c r="AE1861" s="166"/>
      <c r="AF1861" s="166"/>
      <c r="AG1861" s="166"/>
      <c r="AH1861" s="166"/>
      <c r="AI1861" s="166"/>
    </row>
    <row r="1862" spans="1:35" ht="15.750000" customHeight="1">
      <c r="B1862" s="88"/>
      <c r="I1862" s="162"/>
      <c r="J1862" s="65"/>
      <c r="K1862" s="162"/>
      <c r="L1862" s="65"/>
      <c r="M1862" s="162"/>
      <c r="P1862" s="164"/>
      <c r="Q1862" s="165"/>
      <c r="R1862" s="65"/>
      <c r="S1862" s="65"/>
      <c r="T1862" s="65"/>
      <c r="U1862" s="13"/>
      <c r="V1862" s="65"/>
      <c r="W1862" s="166"/>
      <c r="X1862" s="166"/>
      <c r="Y1862" s="166"/>
      <c r="Z1862" s="166"/>
      <c r="AA1862" s="166"/>
      <c r="AB1862" s="166"/>
      <c r="AC1862" s="166"/>
      <c r="AD1862" s="166"/>
      <c r="AE1862" s="166"/>
      <c r="AF1862" s="166"/>
      <c r="AG1862" s="166"/>
      <c r="AH1862" s="166"/>
      <c r="AI1862" s="166"/>
    </row>
    <row r="1863" spans="1:35" ht="15.750000" customHeight="1">
      <c r="B1863" s="88"/>
      <c r="I1863" s="162"/>
      <c r="J1863" s="65"/>
      <c r="K1863" s="162"/>
      <c r="L1863" s="65"/>
      <c r="M1863" s="162"/>
      <c r="P1863" s="167"/>
      <c r="Q1863" s="168"/>
      <c r="R1863" s="175"/>
      <c r="S1863" s="65"/>
      <c r="T1863" s="65"/>
      <c r="U1863" s="13"/>
      <c r="V1863" s="65"/>
      <c r="W1863" s="166"/>
      <c r="X1863" s="166"/>
      <c r="Y1863" s="166"/>
      <c r="Z1863" s="166"/>
      <c r="AA1863" s="166"/>
      <c r="AB1863" s="166"/>
      <c r="AC1863" s="166"/>
      <c r="AD1863" s="166"/>
      <c r="AE1863" s="166"/>
      <c r="AF1863" s="166"/>
      <c r="AG1863" s="166"/>
      <c r="AH1863" s="166"/>
      <c r="AI1863" s="166"/>
    </row>
    <row r="1864" spans="1:35" ht="15.750000" customHeight="1">
      <c r="B1864" s="88"/>
      <c r="I1864" s="162"/>
      <c r="J1864" s="65"/>
      <c r="K1864" s="162"/>
      <c r="L1864" s="65"/>
      <c r="M1864" s="162"/>
      <c r="P1864" s="164"/>
      <c r="Q1864" s="165"/>
      <c r="R1864" s="65"/>
      <c r="S1864" s="65"/>
      <c r="T1864" s="65"/>
      <c r="U1864" s="13"/>
      <c r="V1864" s="65"/>
      <c r="W1864" s="166"/>
      <c r="X1864" s="166"/>
      <c r="Y1864" s="166"/>
      <c r="Z1864" s="166"/>
      <c r="AA1864" s="166"/>
      <c r="AB1864" s="166"/>
      <c r="AC1864" s="166"/>
      <c r="AD1864" s="166"/>
      <c r="AE1864" s="166"/>
      <c r="AF1864" s="166"/>
      <c r="AG1864" s="166"/>
      <c r="AH1864" s="166"/>
      <c r="AI1864" s="166"/>
    </row>
    <row r="1865" spans="1:35" ht="15.750000" customHeight="1">
      <c r="A1865" s="156"/>
      <c r="B1865" s="88"/>
      <c r="C1865" s="279"/>
      <c r="D1865" s="279"/>
      <c r="E1865" s="158"/>
      <c r="F1865" s="158"/>
      <c r="G1865" s="159"/>
      <c r="H1865" s="160"/>
      <c r="I1865" s="162"/>
      <c r="J1865" s="65"/>
      <c r="K1865" s="162"/>
      <c r="L1865" s="65"/>
      <c r="M1865" s="162"/>
      <c r="N1865" s="162"/>
      <c r="O1865" s="163"/>
      <c r="P1865" s="167"/>
      <c r="Q1865" s="168"/>
      <c r="R1865" s="181"/>
      <c r="S1865" s="65"/>
      <c r="T1865" s="65"/>
      <c r="U1865" s="13"/>
      <c r="V1865" s="65"/>
      <c r="W1865" s="166"/>
      <c r="X1865" s="166"/>
      <c r="Y1865" s="166"/>
      <c r="Z1865" s="166"/>
      <c r="AA1865" s="166"/>
      <c r="AB1865" s="166"/>
      <c r="AC1865" s="166"/>
      <c r="AD1865" s="166"/>
      <c r="AE1865" s="166"/>
      <c r="AF1865" s="166"/>
      <c r="AG1865" s="166"/>
      <c r="AH1865" s="166"/>
      <c r="AI1865" s="166"/>
    </row>
    <row r="1866" spans="1:35" ht="15.750000" customHeight="1">
      <c r="B1866" s="88"/>
      <c r="I1866" s="162"/>
      <c r="J1866" s="65"/>
      <c r="K1866" s="162"/>
      <c r="L1866" s="65"/>
      <c r="M1866" s="162"/>
      <c r="P1866" s="164"/>
      <c r="Q1866" s="165"/>
      <c r="R1866" s="65"/>
      <c r="S1866" s="65"/>
      <c r="T1866" s="65"/>
      <c r="U1866" s="13"/>
      <c r="V1866" s="65"/>
      <c r="W1866" s="166"/>
      <c r="X1866" s="166"/>
      <c r="Y1866" s="166"/>
      <c r="Z1866" s="166"/>
      <c r="AA1866" s="166"/>
      <c r="AB1866" s="166"/>
      <c r="AC1866" s="166"/>
      <c r="AD1866" s="166"/>
      <c r="AE1866" s="166"/>
      <c r="AF1866" s="166"/>
      <c r="AG1866" s="166"/>
      <c r="AH1866" s="166"/>
      <c r="AI1866" s="166"/>
    </row>
    <row r="1867" spans="1:35" ht="15.750000" customHeight="1">
      <c r="B1867" s="88"/>
      <c r="I1867" s="162"/>
      <c r="J1867" s="65"/>
      <c r="K1867" s="162"/>
      <c r="L1867" s="65"/>
      <c r="M1867" s="162"/>
      <c r="P1867" s="167"/>
      <c r="Q1867" s="168"/>
      <c r="R1867" s="175"/>
      <c r="S1867" s="65"/>
      <c r="T1867" s="65"/>
      <c r="U1867" s="13"/>
      <c r="V1867" s="65"/>
      <c r="W1867" s="166"/>
      <c r="X1867" s="166"/>
      <c r="Y1867" s="166"/>
      <c r="Z1867" s="166"/>
      <c r="AA1867" s="166"/>
      <c r="AB1867" s="166"/>
      <c r="AC1867" s="166"/>
      <c r="AD1867" s="166"/>
      <c r="AE1867" s="166"/>
      <c r="AF1867" s="166"/>
      <c r="AG1867" s="166"/>
      <c r="AH1867" s="166"/>
      <c r="AI1867" s="166"/>
    </row>
    <row r="1868" spans="1:35" ht="15.750000" customHeight="1">
      <c r="B1868" s="88"/>
      <c r="I1868" s="162"/>
      <c r="J1868" s="65"/>
      <c r="K1868" s="162"/>
      <c r="L1868" s="65"/>
      <c r="M1868" s="162"/>
      <c r="P1868" s="164"/>
      <c r="Q1868" s="165"/>
      <c r="R1868" s="65"/>
      <c r="S1868" s="65"/>
      <c r="T1868" s="65"/>
      <c r="U1868" s="13"/>
      <c r="V1868" s="65"/>
      <c r="W1868" s="166"/>
      <c r="X1868" s="166"/>
      <c r="Y1868" s="166"/>
      <c r="Z1868" s="166"/>
      <c r="AA1868" s="166"/>
      <c r="AB1868" s="166"/>
      <c r="AC1868" s="166"/>
      <c r="AD1868" s="166"/>
      <c r="AE1868" s="166"/>
      <c r="AF1868" s="166"/>
      <c r="AG1868" s="166"/>
      <c r="AH1868" s="166"/>
      <c r="AI1868" s="166"/>
    </row>
    <row r="1869" spans="1:35" ht="15.750000" customHeight="1">
      <c r="B1869" s="88"/>
      <c r="I1869" s="162"/>
      <c r="J1869" s="65"/>
      <c r="K1869" s="162"/>
      <c r="L1869" s="65"/>
      <c r="M1869" s="162"/>
      <c r="P1869" s="167"/>
      <c r="Q1869" s="168"/>
      <c r="R1869" s="175"/>
      <c r="S1869" s="65"/>
      <c r="T1869" s="65"/>
      <c r="U1869" s="13"/>
      <c r="V1869" s="65"/>
      <c r="W1869" s="166"/>
      <c r="X1869" s="166"/>
      <c r="Y1869" s="166"/>
      <c r="Z1869" s="166"/>
      <c r="AA1869" s="166"/>
      <c r="AB1869" s="166"/>
      <c r="AC1869" s="166"/>
      <c r="AD1869" s="166"/>
      <c r="AE1869" s="166"/>
      <c r="AF1869" s="166"/>
      <c r="AG1869" s="166"/>
      <c r="AH1869" s="166"/>
      <c r="AI1869" s="166"/>
    </row>
    <row r="1870" spans="1:35" ht="15.750000" customHeight="1">
      <c r="A1870" s="156"/>
      <c r="B1870" s="88"/>
      <c r="C1870" s="278"/>
      <c r="D1870" s="278"/>
      <c r="E1870" s="158"/>
      <c r="F1870" s="158"/>
      <c r="G1870" s="159"/>
      <c r="H1870" s="186"/>
      <c r="I1870" s="162"/>
      <c r="J1870" s="65"/>
      <c r="K1870" s="162"/>
      <c r="L1870" s="65"/>
      <c r="M1870" s="162"/>
      <c r="N1870" s="162"/>
      <c r="O1870" s="163"/>
      <c r="P1870" s="164"/>
      <c r="Q1870" s="185"/>
      <c r="R1870" s="188"/>
      <c r="S1870" s="65"/>
      <c r="T1870" s="65"/>
      <c r="U1870" s="13"/>
      <c r="V1870" s="165"/>
      <c r="W1870" s="165"/>
      <c r="X1870" s="165"/>
      <c r="Y1870" s="165"/>
      <c r="Z1870" s="166"/>
      <c r="AA1870" s="166"/>
      <c r="AB1870" s="166"/>
      <c r="AC1870" s="166"/>
      <c r="AD1870" s="166"/>
      <c r="AE1870" s="166"/>
      <c r="AF1870" s="166"/>
      <c r="AG1870" s="166"/>
      <c r="AH1870" s="166"/>
      <c r="AI1870" s="166"/>
    </row>
    <row r="1871" spans="1:35" ht="15.750000" customHeight="1">
      <c r="B1871" s="88"/>
      <c r="I1871" s="162"/>
      <c r="J1871" s="65"/>
      <c r="K1871" s="162"/>
      <c r="L1871" s="65"/>
      <c r="M1871" s="162"/>
      <c r="P1871" s="167"/>
      <c r="Q1871" s="185"/>
      <c r="R1871" s="175"/>
      <c r="S1871" s="65"/>
      <c r="T1871" s="65"/>
      <c r="U1871" s="13"/>
      <c r="V1871" s="165"/>
      <c r="W1871" s="165"/>
      <c r="X1871" s="165"/>
      <c r="Y1871" s="165"/>
      <c r="Z1871" s="166"/>
      <c r="AA1871" s="166"/>
      <c r="AB1871" s="166"/>
      <c r="AC1871" s="166"/>
      <c r="AD1871" s="166"/>
      <c r="AE1871" s="166"/>
      <c r="AF1871" s="166"/>
      <c r="AG1871" s="166"/>
      <c r="AH1871" s="166"/>
      <c r="AI1871" s="166"/>
    </row>
    <row r="1872" spans="1:35" ht="15.750000" customHeight="1">
      <c r="B1872" s="88"/>
      <c r="I1872" s="162"/>
      <c r="J1872" s="65"/>
      <c r="K1872" s="162"/>
      <c r="L1872" s="65"/>
      <c r="M1872" s="162"/>
      <c r="P1872" s="164"/>
      <c r="Q1872" s="185"/>
      <c r="R1872" s="65"/>
      <c r="S1872" s="65"/>
      <c r="T1872" s="65"/>
      <c r="U1872" s="13"/>
      <c r="V1872" s="165"/>
      <c r="W1872" s="165"/>
      <c r="X1872" s="165"/>
      <c r="Y1872" s="165"/>
      <c r="Z1872" s="166"/>
      <c r="AA1872" s="166"/>
      <c r="AB1872" s="166"/>
      <c r="AC1872" s="166"/>
      <c r="AD1872" s="166"/>
      <c r="AE1872" s="166"/>
      <c r="AF1872" s="166"/>
      <c r="AG1872" s="166"/>
      <c r="AH1872" s="166"/>
      <c r="AI1872" s="166"/>
    </row>
    <row r="1873" spans="1:35" ht="15.750000" customHeight="1">
      <c r="B1873" s="88"/>
      <c r="I1873" s="162"/>
      <c r="J1873" s="65"/>
      <c r="K1873" s="162"/>
      <c r="L1873" s="65"/>
      <c r="M1873" s="162"/>
      <c r="P1873" s="167"/>
      <c r="Q1873" s="185"/>
      <c r="R1873" s="175"/>
      <c r="S1873" s="65"/>
      <c r="T1873" s="65"/>
      <c r="U1873" s="13"/>
      <c r="V1873" s="165"/>
      <c r="W1873" s="165"/>
      <c r="X1873" s="165"/>
      <c r="Y1873" s="165"/>
      <c r="Z1873" s="166"/>
      <c r="AA1873" s="166"/>
      <c r="AB1873" s="166"/>
      <c r="AC1873" s="166"/>
      <c r="AD1873" s="166"/>
      <c r="AE1873" s="166"/>
      <c r="AF1873" s="166"/>
      <c r="AG1873" s="166"/>
      <c r="AH1873" s="166"/>
      <c r="AI1873" s="166"/>
    </row>
    <row r="1874" spans="1:35" ht="15.750000" customHeight="1">
      <c r="B1874" s="88"/>
      <c r="I1874" s="162"/>
      <c r="J1874" s="65"/>
      <c r="K1874" s="162"/>
      <c r="L1874" s="65"/>
      <c r="M1874" s="162"/>
      <c r="P1874" s="164"/>
      <c r="Q1874" s="185"/>
      <c r="R1874" s="65"/>
      <c r="S1874" s="65"/>
      <c r="T1874" s="65"/>
      <c r="U1874" s="13"/>
      <c r="V1874" s="165"/>
      <c r="W1874" s="165"/>
      <c r="X1874" s="165"/>
      <c r="Y1874" s="165"/>
      <c r="Z1874" s="166"/>
      <c r="AA1874" s="166"/>
      <c r="AB1874" s="166"/>
      <c r="AC1874" s="166"/>
      <c r="AD1874" s="166"/>
      <c r="AE1874" s="166"/>
      <c r="AF1874" s="166"/>
      <c r="AG1874" s="166"/>
      <c r="AH1874" s="166"/>
      <c r="AI1874" s="166"/>
    </row>
    <row r="1875" spans="1:35" ht="15.750000" customHeight="1">
      <c r="A1875" s="156"/>
      <c r="B1875" s="88"/>
      <c r="C1875" s="279"/>
      <c r="D1875" s="279"/>
      <c r="E1875" s="158"/>
      <c r="F1875" s="158"/>
      <c r="G1875" s="159"/>
      <c r="H1875" s="186"/>
      <c r="I1875" s="162"/>
      <c r="J1875" s="65"/>
      <c r="K1875" s="162"/>
      <c r="L1875" s="65"/>
      <c r="M1875" s="162"/>
      <c r="N1875" s="162"/>
      <c r="O1875" s="163"/>
      <c r="P1875" s="167"/>
      <c r="Q1875" s="185"/>
      <c r="R1875" s="181"/>
      <c r="S1875" s="65"/>
      <c r="T1875" s="65"/>
      <c r="U1875" s="13"/>
      <c r="V1875" s="165"/>
      <c r="W1875" s="165"/>
      <c r="X1875" s="165"/>
      <c r="Y1875" s="165"/>
      <c r="Z1875" s="166"/>
      <c r="AA1875" s="166"/>
      <c r="AB1875" s="166"/>
      <c r="AC1875" s="166"/>
      <c r="AD1875" s="166"/>
      <c r="AE1875" s="166"/>
      <c r="AF1875" s="166"/>
      <c r="AG1875" s="166"/>
      <c r="AH1875" s="166"/>
      <c r="AI1875" s="166"/>
    </row>
    <row r="1876" spans="1:35" ht="15.750000" customHeight="1">
      <c r="B1876" s="88"/>
      <c r="I1876" s="162"/>
      <c r="J1876" s="65"/>
      <c r="K1876" s="162"/>
      <c r="L1876" s="65"/>
      <c r="M1876" s="162"/>
      <c r="P1876" s="164"/>
      <c r="Q1876" s="185"/>
      <c r="R1876" s="65"/>
      <c r="S1876" s="65"/>
      <c r="T1876" s="65"/>
      <c r="U1876" s="13"/>
      <c r="V1876" s="165"/>
      <c r="W1876" s="165"/>
      <c r="X1876" s="165"/>
      <c r="Y1876" s="165"/>
      <c r="Z1876" s="166"/>
      <c r="AA1876" s="166"/>
      <c r="AB1876" s="166"/>
      <c r="AC1876" s="166"/>
      <c r="AD1876" s="166"/>
      <c r="AE1876" s="166"/>
      <c r="AF1876" s="166"/>
      <c r="AG1876" s="166"/>
      <c r="AH1876" s="166"/>
      <c r="AI1876" s="166"/>
    </row>
    <row r="1877" spans="1:35" ht="15.750000" customHeight="1">
      <c r="B1877" s="88"/>
      <c r="I1877" s="162"/>
      <c r="J1877" s="65"/>
      <c r="K1877" s="162"/>
      <c r="L1877" s="65"/>
      <c r="M1877" s="162"/>
      <c r="P1877" s="167"/>
      <c r="Q1877" s="185"/>
      <c r="R1877" s="175"/>
      <c r="S1877" s="65"/>
      <c r="T1877" s="65"/>
      <c r="U1877" s="13"/>
      <c r="V1877" s="165"/>
      <c r="W1877" s="165"/>
      <c r="X1877" s="165"/>
      <c r="Y1877" s="165"/>
      <c r="Z1877" s="166"/>
      <c r="AA1877" s="166"/>
      <c r="AB1877" s="166"/>
      <c r="AC1877" s="166"/>
      <c r="AD1877" s="166"/>
      <c r="AE1877" s="166"/>
      <c r="AF1877" s="166"/>
      <c r="AG1877" s="166"/>
      <c r="AH1877" s="166"/>
      <c r="AI1877" s="166"/>
    </row>
    <row r="1878" spans="1:35" ht="15.750000" customHeight="1">
      <c r="B1878" s="88"/>
      <c r="I1878" s="162"/>
      <c r="J1878" s="65"/>
      <c r="K1878" s="162"/>
      <c r="L1878" s="65"/>
      <c r="M1878" s="162"/>
      <c r="P1878" s="164"/>
      <c r="Q1878" s="185"/>
      <c r="R1878" s="65"/>
      <c r="S1878" s="65"/>
      <c r="T1878" s="65"/>
      <c r="U1878" s="13"/>
      <c r="V1878" s="165"/>
      <c r="W1878" s="165"/>
      <c r="X1878" s="165"/>
      <c r="Y1878" s="165"/>
      <c r="Z1878" s="166"/>
      <c r="AA1878" s="166"/>
      <c r="AB1878" s="166"/>
      <c r="AC1878" s="166"/>
      <c r="AD1878" s="166"/>
      <c r="AE1878" s="166"/>
      <c r="AF1878" s="166"/>
      <c r="AG1878" s="166"/>
      <c r="AH1878" s="166"/>
      <c r="AI1878" s="166"/>
    </row>
    <row r="1879" spans="1:35" ht="15.750000" customHeight="1">
      <c r="B1879" s="88"/>
      <c r="I1879" s="162"/>
      <c r="J1879" s="65"/>
      <c r="K1879" s="162"/>
      <c r="L1879" s="65"/>
      <c r="M1879" s="162"/>
      <c r="P1879" s="167"/>
      <c r="Q1879" s="185"/>
      <c r="R1879" s="175"/>
      <c r="S1879" s="65"/>
      <c r="T1879" s="65"/>
      <c r="U1879" s="13"/>
      <c r="V1879" s="165"/>
      <c r="W1879" s="165"/>
      <c r="X1879" s="165"/>
      <c r="Y1879" s="165"/>
      <c r="Z1879" s="166"/>
      <c r="AA1879" s="166"/>
      <c r="AB1879" s="166"/>
      <c r="AC1879" s="166"/>
      <c r="AD1879" s="166"/>
      <c r="AE1879" s="166"/>
      <c r="AF1879" s="166"/>
      <c r="AG1879" s="166"/>
      <c r="AH1879" s="166"/>
      <c r="AI1879" s="166"/>
    </row>
    <row r="1880" spans="1:35" ht="15.750000" customHeight="1">
      <c r="A1880" s="156"/>
      <c r="B1880" s="88"/>
      <c r="C1880" s="278"/>
      <c r="D1880" s="278"/>
      <c r="E1880" s="158"/>
      <c r="F1880" s="158"/>
      <c r="G1880" s="159"/>
      <c r="H1880" s="186"/>
      <c r="I1880" s="162"/>
      <c r="J1880" s="65"/>
      <c r="K1880" s="162"/>
      <c r="L1880" s="65"/>
      <c r="M1880" s="162"/>
      <c r="N1880" s="162"/>
      <c r="O1880" s="163"/>
      <c r="P1880" s="164"/>
      <c r="Q1880" s="185"/>
      <c r="R1880" s="188"/>
      <c r="S1880" s="65"/>
      <c r="T1880" s="65"/>
      <c r="U1880" s="13"/>
      <c r="V1880" s="165"/>
      <c r="W1880" s="165"/>
      <c r="X1880" s="165"/>
      <c r="Y1880" s="165"/>
      <c r="Z1880" s="166"/>
      <c r="AA1880" s="166"/>
      <c r="AB1880" s="166"/>
      <c r="AC1880" s="166"/>
      <c r="AD1880" s="166"/>
      <c r="AE1880" s="166"/>
      <c r="AF1880" s="166"/>
      <c r="AG1880" s="166"/>
      <c r="AH1880" s="166"/>
      <c r="AI1880" s="166"/>
    </row>
    <row r="1881" spans="1:35" ht="15.750000" customHeight="1">
      <c r="B1881" s="88"/>
      <c r="I1881" s="162"/>
      <c r="J1881" s="65"/>
      <c r="K1881" s="162"/>
      <c r="L1881" s="65"/>
      <c r="M1881" s="162"/>
      <c r="P1881" s="167"/>
      <c r="Q1881" s="185"/>
      <c r="R1881" s="175"/>
      <c r="S1881" s="65"/>
      <c r="T1881" s="65"/>
      <c r="U1881" s="13"/>
      <c r="V1881" s="165"/>
      <c r="W1881" s="165"/>
      <c r="X1881" s="165"/>
      <c r="Y1881" s="165"/>
      <c r="Z1881" s="166"/>
      <c r="AA1881" s="166"/>
      <c r="AB1881" s="166"/>
      <c r="AC1881" s="166"/>
      <c r="AD1881" s="166"/>
      <c r="AE1881" s="166"/>
      <c r="AF1881" s="166"/>
      <c r="AG1881" s="166"/>
      <c r="AH1881" s="166"/>
      <c r="AI1881" s="166"/>
    </row>
    <row r="1882" spans="1:35" ht="15.750000" customHeight="1">
      <c r="B1882" s="88"/>
      <c r="I1882" s="162"/>
      <c r="J1882" s="65"/>
      <c r="K1882" s="162"/>
      <c r="L1882" s="65"/>
      <c r="M1882" s="162"/>
      <c r="P1882" s="164"/>
      <c r="Q1882" s="185"/>
      <c r="R1882" s="65"/>
      <c r="S1882" s="65"/>
      <c r="T1882" s="65"/>
      <c r="U1882" s="13"/>
      <c r="V1882" s="165"/>
      <c r="W1882" s="165"/>
      <c r="X1882" s="165"/>
      <c r="Y1882" s="165"/>
      <c r="Z1882" s="166"/>
      <c r="AA1882" s="166"/>
      <c r="AB1882" s="166"/>
      <c r="AC1882" s="166"/>
      <c r="AD1882" s="166"/>
      <c r="AE1882" s="166"/>
      <c r="AF1882" s="166"/>
      <c r="AG1882" s="166"/>
      <c r="AH1882" s="166"/>
      <c r="AI1882" s="166"/>
    </row>
    <row r="1883" spans="1:35" ht="15.750000" customHeight="1">
      <c r="B1883" s="88"/>
      <c r="I1883" s="162"/>
      <c r="J1883" s="65"/>
      <c r="K1883" s="162"/>
      <c r="L1883" s="65"/>
      <c r="M1883" s="162"/>
      <c r="P1883" s="167"/>
      <c r="Q1883" s="185"/>
      <c r="R1883" s="175"/>
      <c r="S1883" s="65"/>
      <c r="T1883" s="65"/>
      <c r="U1883" s="13"/>
      <c r="V1883" s="165"/>
      <c r="W1883" s="165"/>
      <c r="X1883" s="165"/>
      <c r="Y1883" s="165"/>
      <c r="Z1883" s="166"/>
      <c r="AA1883" s="166"/>
      <c r="AB1883" s="166"/>
      <c r="AC1883" s="166"/>
      <c r="AD1883" s="166"/>
      <c r="AE1883" s="166"/>
      <c r="AF1883" s="166"/>
      <c r="AG1883" s="166"/>
      <c r="AH1883" s="166"/>
      <c r="AI1883" s="166"/>
    </row>
    <row r="1884" spans="1:35" ht="15.750000" customHeight="1">
      <c r="B1884" s="88"/>
      <c r="I1884" s="162"/>
      <c r="J1884" s="65"/>
      <c r="K1884" s="162"/>
      <c r="L1884" s="65"/>
      <c r="M1884" s="162"/>
      <c r="P1884" s="164"/>
      <c r="Q1884" s="185"/>
      <c r="R1884" s="65"/>
      <c r="S1884" s="65"/>
      <c r="T1884" s="65"/>
      <c r="U1884" s="13"/>
      <c r="V1884" s="165"/>
      <c r="W1884" s="165"/>
      <c r="X1884" s="165"/>
      <c r="Y1884" s="165"/>
      <c r="Z1884" s="166"/>
      <c r="AA1884" s="166"/>
      <c r="AB1884" s="166"/>
      <c r="AC1884" s="166"/>
      <c r="AD1884" s="166"/>
      <c r="AE1884" s="166"/>
      <c r="AF1884" s="166"/>
      <c r="AG1884" s="166"/>
      <c r="AH1884" s="166"/>
      <c r="AI1884" s="166"/>
    </row>
    <row r="1885" spans="1:35" ht="15.750000" customHeight="1">
      <c r="A1885" s="156"/>
      <c r="B1885" s="88"/>
      <c r="C1885" s="279"/>
      <c r="D1885" s="279"/>
      <c r="E1885" s="158"/>
      <c r="F1885" s="158"/>
      <c r="G1885" s="159"/>
      <c r="H1885" s="160"/>
      <c r="I1885" s="162"/>
      <c r="J1885" s="65"/>
      <c r="K1885" s="162"/>
      <c r="L1885" s="65"/>
      <c r="M1885" s="162"/>
      <c r="N1885" s="162"/>
      <c r="O1885" s="163"/>
      <c r="P1885" s="167"/>
      <c r="Q1885" s="168"/>
      <c r="R1885" s="181"/>
      <c r="S1885" s="65"/>
      <c r="T1885" s="65"/>
      <c r="U1885" s="13"/>
      <c r="V1885" s="65"/>
      <c r="W1885" s="166"/>
      <c r="X1885" s="166"/>
      <c r="Y1885" s="166"/>
      <c r="Z1885" s="166"/>
      <c r="AA1885" s="166"/>
      <c r="AB1885" s="166"/>
      <c r="AC1885" s="166"/>
      <c r="AD1885" s="166"/>
      <c r="AE1885" s="166"/>
      <c r="AF1885" s="166"/>
      <c r="AG1885" s="166"/>
      <c r="AH1885" s="166"/>
      <c r="AI1885" s="166"/>
    </row>
    <row r="1886" spans="1:35" ht="15.750000" customHeight="1">
      <c r="B1886" s="88"/>
      <c r="I1886" s="162"/>
      <c r="J1886" s="65"/>
      <c r="K1886" s="162"/>
      <c r="L1886" s="65"/>
      <c r="M1886" s="162"/>
      <c r="P1886" s="164"/>
      <c r="Q1886" s="165"/>
      <c r="R1886" s="65"/>
      <c r="S1886" s="65"/>
      <c r="T1886" s="65"/>
      <c r="U1886" s="13"/>
      <c r="V1886" s="65"/>
      <c r="W1886" s="166"/>
      <c r="X1886" s="166"/>
      <c r="Y1886" s="166"/>
      <c r="Z1886" s="166"/>
      <c r="AA1886" s="166"/>
      <c r="AB1886" s="166"/>
      <c r="AC1886" s="166"/>
      <c r="AD1886" s="166"/>
      <c r="AE1886" s="166"/>
      <c r="AF1886" s="166"/>
      <c r="AG1886" s="166"/>
      <c r="AH1886" s="166"/>
      <c r="AI1886" s="166"/>
    </row>
    <row r="1887" spans="1:35" ht="15.750000" customHeight="1">
      <c r="B1887" s="88"/>
      <c r="I1887" s="162"/>
      <c r="J1887" s="65"/>
      <c r="K1887" s="162"/>
      <c r="L1887" s="65"/>
      <c r="M1887" s="162"/>
      <c r="P1887" s="167"/>
      <c r="Q1887" s="168"/>
      <c r="R1887" s="175"/>
      <c r="S1887" s="65"/>
      <c r="T1887" s="65"/>
      <c r="U1887" s="13"/>
      <c r="V1887" s="65"/>
      <c r="W1887" s="166"/>
      <c r="X1887" s="166"/>
      <c r="Y1887" s="166"/>
      <c r="Z1887" s="166"/>
      <c r="AA1887" s="166"/>
      <c r="AB1887" s="166"/>
      <c r="AC1887" s="166"/>
      <c r="AD1887" s="166"/>
      <c r="AE1887" s="166"/>
      <c r="AF1887" s="166"/>
      <c r="AG1887" s="166"/>
      <c r="AH1887" s="166"/>
      <c r="AI1887" s="166"/>
    </row>
    <row r="1888" spans="1:35" ht="15.750000" customHeight="1">
      <c r="B1888" s="88"/>
      <c r="I1888" s="162"/>
      <c r="J1888" s="65"/>
      <c r="K1888" s="162"/>
      <c r="L1888" s="65"/>
      <c r="M1888" s="162"/>
      <c r="P1888" s="164"/>
      <c r="Q1888" s="165"/>
      <c r="R1888" s="65"/>
      <c r="S1888" s="65"/>
      <c r="T1888" s="65"/>
      <c r="U1888" s="13"/>
      <c r="V1888" s="65"/>
      <c r="W1888" s="166"/>
      <c r="X1888" s="166"/>
      <c r="Y1888" s="166"/>
      <c r="Z1888" s="166"/>
      <c r="AA1888" s="166"/>
      <c r="AB1888" s="166"/>
      <c r="AC1888" s="166"/>
      <c r="AD1888" s="166"/>
      <c r="AE1888" s="166"/>
      <c r="AF1888" s="166"/>
      <c r="AG1888" s="166"/>
      <c r="AH1888" s="166"/>
      <c r="AI1888" s="166"/>
    </row>
    <row r="1889" spans="1:35" ht="15.750000" customHeight="1">
      <c r="B1889" s="88"/>
      <c r="I1889" s="162"/>
      <c r="J1889" s="65"/>
      <c r="K1889" s="162"/>
      <c r="L1889" s="65"/>
      <c r="M1889" s="162"/>
      <c r="P1889" s="167"/>
      <c r="Q1889" s="168"/>
      <c r="R1889" s="175"/>
      <c r="S1889" s="65"/>
      <c r="T1889" s="65"/>
      <c r="U1889" s="13"/>
      <c r="V1889" s="65"/>
      <c r="W1889" s="166"/>
      <c r="X1889" s="166"/>
      <c r="Y1889" s="166"/>
      <c r="Z1889" s="166"/>
      <c r="AA1889" s="166"/>
      <c r="AB1889" s="166"/>
      <c r="AC1889" s="166"/>
      <c r="AD1889" s="166"/>
      <c r="AE1889" s="166"/>
      <c r="AF1889" s="166"/>
      <c r="AG1889" s="166"/>
      <c r="AH1889" s="166"/>
      <c r="AI1889" s="166"/>
    </row>
    <row r="1890" spans="1:35" ht="15.750000" customHeight="1">
      <c r="A1890" s="156"/>
      <c r="B1890" s="88"/>
      <c r="C1890" s="278"/>
      <c r="D1890" s="278"/>
      <c r="E1890" s="158"/>
      <c r="F1890" s="158"/>
      <c r="G1890" s="159"/>
      <c r="H1890" s="160"/>
      <c r="I1890" s="162"/>
      <c r="J1890" s="65"/>
      <c r="K1890" s="162"/>
      <c r="L1890" s="65"/>
      <c r="M1890" s="162"/>
      <c r="N1890" s="162"/>
      <c r="O1890" s="163"/>
      <c r="P1890" s="164"/>
      <c r="Q1890" s="165"/>
      <c r="R1890" s="188"/>
      <c r="S1890" s="65"/>
      <c r="T1890" s="65"/>
      <c r="U1890" s="13"/>
      <c r="V1890" s="65"/>
      <c r="W1890" s="166"/>
      <c r="X1890" s="166"/>
      <c r="Y1890" s="166"/>
      <c r="Z1890" s="166"/>
      <c r="AA1890" s="166"/>
      <c r="AB1890" s="166"/>
      <c r="AC1890" s="166"/>
      <c r="AD1890" s="166"/>
      <c r="AE1890" s="166"/>
      <c r="AF1890" s="166"/>
      <c r="AG1890" s="166"/>
      <c r="AH1890" s="166"/>
      <c r="AI1890" s="166"/>
    </row>
    <row r="1891" spans="1:35" ht="15.750000" customHeight="1">
      <c r="B1891" s="88"/>
      <c r="I1891" s="162"/>
      <c r="J1891" s="65"/>
      <c r="K1891" s="162"/>
      <c r="L1891" s="65"/>
      <c r="M1891" s="162"/>
      <c r="P1891" s="167"/>
      <c r="Q1891" s="168"/>
      <c r="R1891" s="175"/>
      <c r="S1891" s="65"/>
      <c r="T1891" s="65"/>
      <c r="U1891" s="13"/>
      <c r="V1891" s="65"/>
      <c r="W1891" s="166"/>
      <c r="X1891" s="166"/>
      <c r="Y1891" s="166"/>
      <c r="Z1891" s="166"/>
      <c r="AA1891" s="166"/>
      <c r="AB1891" s="166"/>
      <c r="AC1891" s="166"/>
      <c r="AD1891" s="166"/>
      <c r="AE1891" s="166"/>
      <c r="AF1891" s="166"/>
      <c r="AG1891" s="166"/>
      <c r="AH1891" s="166"/>
      <c r="AI1891" s="166"/>
    </row>
    <row r="1892" spans="1:35" ht="15.750000" customHeight="1">
      <c r="B1892" s="153"/>
      <c r="I1892" s="162"/>
      <c r="J1892" s="65"/>
      <c r="K1892" s="65"/>
      <c r="L1892" s="65"/>
      <c r="M1892" s="65"/>
      <c r="P1892" s="164"/>
      <c r="Q1892" s="165"/>
      <c r="R1892" s="65"/>
      <c r="S1892" s="65"/>
      <c r="T1892" s="65"/>
      <c r="U1892" s="13"/>
      <c r="V1892" s="65"/>
      <c r="W1892" s="166"/>
      <c r="X1892" s="166"/>
      <c r="Y1892" s="166"/>
      <c r="Z1892" s="166"/>
      <c r="AA1892" s="166"/>
      <c r="AB1892" s="166"/>
      <c r="AC1892" s="166"/>
      <c r="AD1892" s="166"/>
      <c r="AE1892" s="166"/>
      <c r="AF1892" s="166"/>
      <c r="AG1892" s="166"/>
      <c r="AH1892" s="166"/>
      <c r="AI1892" s="166"/>
    </row>
    <row r="1893" spans="1:35" ht="15.750000" customHeight="1">
      <c r="B1893" s="153"/>
      <c r="I1893" s="162"/>
      <c r="J1893" s="65"/>
      <c r="K1893" s="65"/>
      <c r="L1893" s="65"/>
      <c r="M1893" s="65"/>
      <c r="P1893" s="167"/>
      <c r="Q1893" s="168"/>
      <c r="R1893" s="175"/>
      <c r="S1893" s="65"/>
      <c r="T1893" s="65"/>
      <c r="U1893" s="13"/>
      <c r="V1893" s="65"/>
      <c r="W1893" s="166"/>
      <c r="X1893" s="166"/>
      <c r="Y1893" s="166"/>
      <c r="Z1893" s="166"/>
      <c r="AA1893" s="166"/>
      <c r="AB1893" s="166"/>
      <c r="AC1893" s="166"/>
      <c r="AD1893" s="166"/>
      <c r="AE1893" s="166"/>
      <c r="AF1893" s="166"/>
      <c r="AG1893" s="166"/>
      <c r="AH1893" s="166"/>
      <c r="AI1893" s="166"/>
    </row>
    <row r="1894" spans="1:35" ht="15.750000" customHeight="1">
      <c r="B1894" s="153"/>
      <c r="I1894" s="162"/>
      <c r="J1894" s="65"/>
      <c r="K1894" s="65"/>
      <c r="L1894" s="65"/>
      <c r="M1894" s="65"/>
      <c r="P1894" s="164"/>
      <c r="Q1894" s="165"/>
      <c r="R1894" s="65"/>
      <c r="S1894" s="65"/>
      <c r="T1894" s="65"/>
      <c r="U1894" s="13"/>
      <c r="V1894" s="65"/>
      <c r="W1894" s="166"/>
      <c r="X1894" s="166"/>
      <c r="Y1894" s="166"/>
      <c r="Z1894" s="166"/>
      <c r="AA1894" s="166"/>
      <c r="AB1894" s="166"/>
      <c r="AC1894" s="166"/>
      <c r="AD1894" s="166"/>
      <c r="AE1894" s="166"/>
      <c r="AF1894" s="166"/>
      <c r="AG1894" s="166"/>
      <c r="AH1894" s="166"/>
      <c r="AI1894" s="166"/>
    </row>
    <row r="1895" spans="1:35" ht="15.750000" customHeight="1">
      <c r="A1895" s="156"/>
      <c r="B1895" s="88"/>
      <c r="C1895" s="177"/>
      <c r="D1895" s="177"/>
      <c r="E1895" s="158"/>
      <c r="F1895" s="158"/>
      <c r="G1895" s="159"/>
      <c r="H1895" s="186"/>
      <c r="I1895" s="162"/>
      <c r="J1895" s="65"/>
      <c r="K1895" s="162"/>
      <c r="L1895" s="65"/>
      <c r="M1895" s="162"/>
      <c r="N1895" s="162"/>
      <c r="O1895" s="163"/>
      <c r="P1895" s="167"/>
      <c r="Q1895" s="185"/>
      <c r="R1895" s="181"/>
      <c r="S1895" s="65"/>
      <c r="T1895" s="65"/>
      <c r="U1895" s="13"/>
      <c r="V1895" s="165"/>
      <c r="W1895" s="165"/>
      <c r="X1895" s="165"/>
      <c r="Y1895" s="165"/>
      <c r="Z1895" s="166"/>
      <c r="AA1895" s="166"/>
      <c r="AB1895" s="166"/>
      <c r="AC1895" s="166"/>
      <c r="AD1895" s="166"/>
      <c r="AE1895" s="166"/>
      <c r="AF1895" s="166"/>
      <c r="AG1895" s="166"/>
      <c r="AH1895" s="166"/>
      <c r="AI1895" s="166"/>
    </row>
    <row r="1896" spans="1:35" ht="15.750000" customHeight="1">
      <c r="B1896" s="88"/>
      <c r="I1896" s="162"/>
      <c r="J1896" s="65"/>
      <c r="K1896" s="162"/>
      <c r="L1896" s="65"/>
      <c r="M1896" s="162"/>
      <c r="P1896" s="164"/>
      <c r="Q1896" s="185"/>
      <c r="R1896" s="65"/>
      <c r="S1896" s="65"/>
      <c r="T1896" s="65"/>
      <c r="U1896" s="13"/>
      <c r="V1896" s="165"/>
      <c r="W1896" s="165"/>
      <c r="X1896" s="165"/>
      <c r="Y1896" s="165"/>
      <c r="Z1896" s="166"/>
      <c r="AA1896" s="166"/>
      <c r="AB1896" s="166"/>
      <c r="AC1896" s="166"/>
      <c r="AD1896" s="166"/>
      <c r="AE1896" s="166"/>
      <c r="AF1896" s="166"/>
      <c r="AG1896" s="166"/>
      <c r="AH1896" s="166"/>
      <c r="AI1896" s="166"/>
    </row>
    <row r="1897" spans="1:35" ht="15.750000" customHeight="1">
      <c r="B1897" s="88"/>
      <c r="I1897" s="162"/>
      <c r="J1897" s="65"/>
      <c r="K1897" s="162"/>
      <c r="L1897" s="65"/>
      <c r="M1897" s="162"/>
      <c r="P1897" s="167"/>
      <c r="Q1897" s="185"/>
      <c r="R1897" s="175"/>
      <c r="S1897" s="65"/>
      <c r="T1897" s="65"/>
      <c r="U1897" s="13"/>
      <c r="V1897" s="165"/>
      <c r="W1897" s="165"/>
      <c r="X1897" s="165"/>
      <c r="Y1897" s="165"/>
      <c r="Z1897" s="166"/>
      <c r="AA1897" s="166"/>
      <c r="AB1897" s="166"/>
      <c r="AC1897" s="166"/>
      <c r="AD1897" s="166"/>
      <c r="AE1897" s="166"/>
      <c r="AF1897" s="166"/>
      <c r="AG1897" s="166"/>
      <c r="AH1897" s="166"/>
      <c r="AI1897" s="166"/>
    </row>
    <row r="1898" spans="1:35" ht="15.750000" customHeight="1">
      <c r="B1898" s="88"/>
      <c r="I1898" s="162"/>
      <c r="J1898" s="65"/>
      <c r="K1898" s="162"/>
      <c r="L1898" s="65"/>
      <c r="M1898" s="162"/>
      <c r="P1898" s="164"/>
      <c r="Q1898" s="185"/>
      <c r="R1898" s="65"/>
      <c r="S1898" s="65"/>
      <c r="T1898" s="65"/>
      <c r="U1898" s="13"/>
      <c r="V1898" s="165"/>
      <c r="W1898" s="165"/>
      <c r="X1898" s="165"/>
      <c r="Y1898" s="165"/>
      <c r="Z1898" s="166"/>
      <c r="AA1898" s="166"/>
      <c r="AB1898" s="166"/>
      <c r="AC1898" s="166"/>
      <c r="AD1898" s="166"/>
      <c r="AE1898" s="166"/>
      <c r="AF1898" s="166"/>
      <c r="AG1898" s="166"/>
      <c r="AH1898" s="166"/>
      <c r="AI1898" s="166"/>
    </row>
    <row r="1899" spans="1:35" ht="15.750000" customHeight="1">
      <c r="B1899" s="88"/>
      <c r="I1899" s="162"/>
      <c r="J1899" s="65"/>
      <c r="K1899" s="162"/>
      <c r="L1899" s="65"/>
      <c r="M1899" s="162"/>
      <c r="P1899" s="167"/>
      <c r="Q1899" s="185"/>
      <c r="R1899" s="175"/>
      <c r="S1899" s="65"/>
      <c r="T1899" s="65"/>
      <c r="U1899" s="13"/>
      <c r="V1899" s="165"/>
      <c r="W1899" s="165"/>
      <c r="X1899" s="165"/>
      <c r="Y1899" s="165"/>
      <c r="Z1899" s="166"/>
      <c r="AA1899" s="166"/>
      <c r="AB1899" s="166"/>
      <c r="AC1899" s="166"/>
      <c r="AD1899" s="166"/>
      <c r="AE1899" s="166"/>
      <c r="AF1899" s="166"/>
      <c r="AG1899" s="166"/>
      <c r="AH1899" s="166"/>
      <c r="AI1899" s="166"/>
    </row>
    <row r="1900" spans="1:35" ht="15.750000" customHeight="1">
      <c r="A1900" s="156"/>
      <c r="B1900" s="88"/>
      <c r="C1900" s="204"/>
      <c r="D1900" s="204"/>
      <c r="E1900" s="158"/>
      <c r="F1900" s="158"/>
      <c r="G1900" s="159"/>
      <c r="H1900" s="186"/>
      <c r="I1900" s="162"/>
      <c r="J1900" s="65"/>
      <c r="K1900" s="162"/>
      <c r="L1900" s="65"/>
      <c r="M1900" s="162"/>
      <c r="N1900" s="162"/>
      <c r="O1900" s="163"/>
      <c r="P1900" s="164"/>
      <c r="Q1900" s="185"/>
      <c r="R1900" s="65"/>
      <c r="S1900" s="65"/>
      <c r="T1900" s="65"/>
      <c r="U1900" s="13"/>
      <c r="V1900" s="165"/>
      <c r="W1900" s="165"/>
      <c r="X1900" s="165"/>
      <c r="Y1900" s="165"/>
      <c r="Z1900" s="166"/>
      <c r="AA1900" s="166"/>
      <c r="AB1900" s="166"/>
      <c r="AC1900" s="166"/>
      <c r="AD1900" s="166"/>
      <c r="AE1900" s="166"/>
      <c r="AF1900" s="166"/>
      <c r="AG1900" s="166"/>
      <c r="AH1900" s="166"/>
      <c r="AI1900" s="166"/>
    </row>
    <row r="1901" spans="1:35" ht="15.750000" customHeight="1">
      <c r="B1901" s="88"/>
      <c r="I1901" s="162"/>
      <c r="J1901" s="65"/>
      <c r="K1901" s="162"/>
      <c r="L1901" s="65"/>
      <c r="M1901" s="162"/>
      <c r="P1901" s="167"/>
      <c r="Q1901" s="185"/>
      <c r="R1901" s="175"/>
      <c r="S1901" s="65"/>
      <c r="T1901" s="65"/>
      <c r="U1901" s="13"/>
      <c r="V1901" s="165"/>
      <c r="W1901" s="165"/>
      <c r="X1901" s="165"/>
      <c r="Y1901" s="165"/>
      <c r="Z1901" s="166"/>
      <c r="AA1901" s="166"/>
      <c r="AB1901" s="166"/>
      <c r="AC1901" s="166"/>
      <c r="AD1901" s="166"/>
      <c r="AE1901" s="166"/>
      <c r="AF1901" s="166"/>
      <c r="AG1901" s="166"/>
      <c r="AH1901" s="166"/>
      <c r="AI1901" s="166"/>
    </row>
    <row r="1902" spans="1:35" ht="15.750000" customHeight="1">
      <c r="B1902" s="88"/>
      <c r="I1902" s="162"/>
      <c r="J1902" s="65"/>
      <c r="K1902" s="162"/>
      <c r="L1902" s="65"/>
      <c r="M1902" s="162"/>
      <c r="P1902" s="164"/>
      <c r="Q1902" s="185"/>
      <c r="R1902" s="65"/>
      <c r="S1902" s="65"/>
      <c r="T1902" s="65"/>
      <c r="U1902" s="13"/>
      <c r="V1902" s="165"/>
      <c r="W1902" s="165"/>
      <c r="X1902" s="165"/>
      <c r="Y1902" s="165"/>
      <c r="Z1902" s="166"/>
      <c r="AA1902" s="166"/>
      <c r="AB1902" s="166"/>
      <c r="AC1902" s="166"/>
      <c r="AD1902" s="166"/>
      <c r="AE1902" s="166"/>
      <c r="AF1902" s="166"/>
      <c r="AG1902" s="166"/>
      <c r="AH1902" s="166"/>
      <c r="AI1902" s="166"/>
    </row>
    <row r="1903" spans="1:35" ht="15.750000" customHeight="1">
      <c r="B1903" s="189"/>
      <c r="I1903" s="162"/>
      <c r="J1903" s="65"/>
      <c r="K1903" s="65"/>
      <c r="L1903" s="65"/>
      <c r="M1903" s="65"/>
      <c r="P1903" s="167"/>
      <c r="Q1903" s="185"/>
      <c r="R1903" s="175"/>
      <c r="S1903" s="65"/>
      <c r="T1903" s="65"/>
      <c r="U1903" s="13"/>
      <c r="V1903" s="165"/>
      <c r="W1903" s="165"/>
      <c r="X1903" s="165"/>
      <c r="Y1903" s="165"/>
      <c r="Z1903" s="166"/>
      <c r="AA1903" s="166"/>
      <c r="AB1903" s="166"/>
      <c r="AC1903" s="166"/>
      <c r="AD1903" s="166"/>
      <c r="AE1903" s="166"/>
      <c r="AF1903" s="166"/>
      <c r="AG1903" s="166"/>
      <c r="AH1903" s="166"/>
      <c r="AI1903" s="166"/>
    </row>
    <row r="1904" spans="1:35" ht="15.750000" customHeight="1">
      <c r="B1904" s="189"/>
      <c r="I1904" s="162"/>
      <c r="J1904" s="65"/>
      <c r="K1904" s="65"/>
      <c r="L1904" s="65"/>
      <c r="M1904" s="65"/>
      <c r="P1904" s="164"/>
      <c r="Q1904" s="185"/>
      <c r="R1904" s="65"/>
      <c r="S1904" s="65"/>
      <c r="T1904" s="65"/>
      <c r="U1904" s="13"/>
      <c r="V1904" s="165"/>
      <c r="W1904" s="165"/>
      <c r="X1904" s="165"/>
      <c r="Y1904" s="165"/>
      <c r="Z1904" s="166"/>
      <c r="AA1904" s="166"/>
      <c r="AB1904" s="166"/>
      <c r="AC1904" s="166"/>
      <c r="AD1904" s="166"/>
      <c r="AE1904" s="166"/>
      <c r="AF1904" s="166"/>
      <c r="AG1904" s="166"/>
      <c r="AH1904" s="166"/>
      <c r="AI1904" s="166"/>
    </row>
    <row r="1905" spans="1:35" ht="15.750000" customHeight="1">
      <c r="A1905" s="156"/>
      <c r="B1905" s="88"/>
      <c r="C1905" s="177"/>
      <c r="D1905" s="177"/>
      <c r="E1905" s="158"/>
      <c r="F1905" s="158"/>
      <c r="G1905" s="159"/>
      <c r="H1905" s="160"/>
      <c r="I1905" s="162"/>
      <c r="J1905" s="65"/>
      <c r="K1905" s="162"/>
      <c r="L1905" s="65"/>
      <c r="M1905" s="162"/>
      <c r="N1905" s="162"/>
      <c r="O1905" s="163"/>
      <c r="P1905" s="167"/>
      <c r="Q1905" s="168"/>
      <c r="R1905" s="175"/>
      <c r="S1905" s="65"/>
      <c r="T1905" s="65"/>
      <c r="U1905" s="13"/>
      <c r="V1905" s="65"/>
      <c r="W1905" s="166"/>
      <c r="X1905" s="166"/>
      <c r="Y1905" s="166"/>
      <c r="Z1905" s="166"/>
      <c r="AA1905" s="166"/>
      <c r="AB1905" s="166"/>
      <c r="AC1905" s="166"/>
      <c r="AD1905" s="166"/>
      <c r="AE1905" s="166"/>
      <c r="AF1905" s="166"/>
      <c r="AG1905" s="166"/>
      <c r="AH1905" s="166"/>
      <c r="AI1905" s="166"/>
    </row>
    <row r="1906" spans="1:35" ht="15.750000" customHeight="1">
      <c r="B1906" s="88"/>
      <c r="I1906" s="162"/>
      <c r="J1906" s="65"/>
      <c r="K1906" s="162"/>
      <c r="L1906" s="65"/>
      <c r="M1906" s="162"/>
      <c r="P1906" s="164"/>
      <c r="Q1906" s="165"/>
      <c r="R1906" s="65"/>
      <c r="S1906" s="65"/>
      <c r="T1906" s="65"/>
      <c r="U1906" s="13"/>
      <c r="V1906" s="65"/>
      <c r="W1906" s="166"/>
      <c r="X1906" s="166"/>
      <c r="Y1906" s="166"/>
      <c r="Z1906" s="166"/>
      <c r="AA1906" s="166"/>
      <c r="AB1906" s="166"/>
      <c r="AC1906" s="166"/>
      <c r="AD1906" s="166"/>
      <c r="AE1906" s="166"/>
      <c r="AF1906" s="166"/>
      <c r="AG1906" s="166"/>
      <c r="AH1906" s="166"/>
      <c r="AI1906" s="166"/>
    </row>
    <row r="1907" spans="1:35" ht="15.750000" customHeight="1">
      <c r="B1907" s="88"/>
      <c r="I1907" s="162"/>
      <c r="J1907" s="65"/>
      <c r="K1907" s="162"/>
      <c r="L1907" s="65"/>
      <c r="M1907" s="162"/>
      <c r="P1907" s="167"/>
      <c r="Q1907" s="168"/>
      <c r="R1907" s="175"/>
      <c r="S1907" s="65"/>
      <c r="T1907" s="65"/>
      <c r="U1907" s="13"/>
      <c r="V1907" s="65"/>
      <c r="W1907" s="166"/>
      <c r="X1907" s="166"/>
      <c r="Y1907" s="166"/>
      <c r="Z1907" s="166"/>
      <c r="AA1907" s="166"/>
      <c r="AB1907" s="166"/>
      <c r="AC1907" s="166"/>
      <c r="AD1907" s="166"/>
      <c r="AE1907" s="166"/>
      <c r="AF1907" s="166"/>
      <c r="AG1907" s="166"/>
      <c r="AH1907" s="166"/>
      <c r="AI1907" s="166"/>
    </row>
    <row r="1908" spans="1:35" ht="15.750000" customHeight="1">
      <c r="B1908" s="153"/>
      <c r="I1908" s="65"/>
      <c r="J1908" s="65"/>
      <c r="K1908" s="65"/>
      <c r="L1908" s="65"/>
      <c r="M1908" s="65"/>
      <c r="P1908" s="164"/>
      <c r="Q1908" s="165"/>
      <c r="R1908" s="65"/>
      <c r="S1908" s="65"/>
      <c r="T1908" s="65"/>
      <c r="U1908" s="13"/>
      <c r="V1908" s="65"/>
      <c r="W1908" s="166"/>
      <c r="X1908" s="166"/>
      <c r="Y1908" s="166"/>
      <c r="Z1908" s="166"/>
      <c r="AA1908" s="166"/>
      <c r="AB1908" s="166"/>
      <c r="AC1908" s="166"/>
      <c r="AD1908" s="166"/>
      <c r="AE1908" s="166"/>
      <c r="AF1908" s="166"/>
      <c r="AG1908" s="166"/>
      <c r="AH1908" s="166"/>
      <c r="AI1908" s="166"/>
    </row>
    <row r="1909" spans="1:35" ht="15.750000" customHeight="1">
      <c r="B1909" s="153"/>
      <c r="I1909" s="162"/>
      <c r="J1909" s="65"/>
      <c r="K1909" s="65"/>
      <c r="L1909" s="65"/>
      <c r="M1909" s="65"/>
      <c r="P1909" s="167"/>
      <c r="Q1909" s="168"/>
      <c r="R1909" s="175"/>
      <c r="S1909" s="65"/>
      <c r="T1909" s="65"/>
      <c r="U1909" s="13"/>
      <c r="V1909" s="65"/>
      <c r="W1909" s="166"/>
      <c r="X1909" s="166"/>
      <c r="Y1909" s="166"/>
      <c r="Z1909" s="166"/>
      <c r="AA1909" s="166"/>
      <c r="AB1909" s="166"/>
      <c r="AC1909" s="166"/>
      <c r="AD1909" s="166"/>
      <c r="AE1909" s="166"/>
      <c r="AF1909" s="166"/>
      <c r="AG1909" s="166"/>
      <c r="AH1909" s="166"/>
      <c r="AI1909" s="166"/>
    </row>
    <row r="1910" spans="1:35" ht="15.750000" customHeight="1">
      <c r="A1910" s="156"/>
      <c r="B1910" s="88"/>
      <c r="C1910" s="204"/>
      <c r="D1910" s="204"/>
      <c r="E1910" s="158"/>
      <c r="F1910" s="158"/>
      <c r="G1910" s="159"/>
      <c r="H1910" s="186"/>
      <c r="I1910" s="162"/>
      <c r="J1910" s="65"/>
      <c r="K1910" s="162"/>
      <c r="L1910" s="65"/>
      <c r="M1910" s="162"/>
      <c r="N1910" s="162"/>
      <c r="O1910" s="163"/>
      <c r="P1910" s="164"/>
      <c r="Q1910" s="185"/>
      <c r="R1910" s="188"/>
      <c r="S1910" s="65"/>
      <c r="T1910" s="65"/>
      <c r="U1910" s="13"/>
      <c r="V1910" s="165"/>
      <c r="W1910" s="165"/>
      <c r="X1910" s="165"/>
      <c r="Y1910" s="165"/>
      <c r="Z1910" s="166"/>
      <c r="AA1910" s="166"/>
      <c r="AB1910" s="166"/>
      <c r="AC1910" s="166"/>
      <c r="AD1910" s="166"/>
      <c r="AE1910" s="166"/>
      <c r="AF1910" s="166"/>
      <c r="AG1910" s="166"/>
      <c r="AH1910" s="166"/>
      <c r="AI1910" s="166"/>
    </row>
    <row r="1911" spans="1:35" ht="15.750000" customHeight="1">
      <c r="B1911" s="88"/>
      <c r="I1911" s="162"/>
      <c r="J1911" s="65"/>
      <c r="K1911" s="162"/>
      <c r="L1911" s="65"/>
      <c r="M1911" s="162"/>
      <c r="P1911" s="167"/>
      <c r="Q1911" s="185"/>
      <c r="R1911" s="175"/>
      <c r="S1911" s="65"/>
      <c r="T1911" s="65"/>
      <c r="U1911" s="13"/>
      <c r="V1911" s="165"/>
      <c r="W1911" s="165"/>
      <c r="X1911" s="165"/>
      <c r="Y1911" s="165"/>
      <c r="Z1911" s="166"/>
      <c r="AA1911" s="166"/>
      <c r="AB1911" s="166"/>
      <c r="AC1911" s="166"/>
      <c r="AD1911" s="166"/>
      <c r="AE1911" s="166"/>
      <c r="AF1911" s="166"/>
      <c r="AG1911" s="166"/>
      <c r="AH1911" s="166"/>
      <c r="AI1911" s="166"/>
    </row>
    <row r="1912" spans="1:35" ht="15.750000" customHeight="1">
      <c r="B1912" s="170"/>
      <c r="I1912" s="162"/>
      <c r="J1912" s="65"/>
      <c r="K1912" s="65"/>
      <c r="L1912" s="65"/>
      <c r="M1912" s="65"/>
      <c r="P1912" s="164"/>
      <c r="Q1912" s="185"/>
      <c r="R1912" s="65"/>
      <c r="S1912" s="65"/>
      <c r="T1912" s="65"/>
      <c r="U1912" s="13"/>
      <c r="V1912" s="165"/>
      <c r="W1912" s="165"/>
      <c r="X1912" s="165"/>
      <c r="Y1912" s="165"/>
      <c r="Z1912" s="166"/>
      <c r="AA1912" s="166"/>
      <c r="AB1912" s="166"/>
      <c r="AC1912" s="166"/>
      <c r="AD1912" s="166"/>
      <c r="AE1912" s="166"/>
      <c r="AF1912" s="166"/>
      <c r="AG1912" s="166"/>
      <c r="AH1912" s="166"/>
      <c r="AI1912" s="166"/>
    </row>
    <row r="1913" spans="1:35" ht="15.750000" customHeight="1">
      <c r="B1913" s="189"/>
      <c r="I1913" s="162"/>
      <c r="J1913" s="194"/>
      <c r="K1913" s="65"/>
      <c r="L1913" s="65"/>
      <c r="M1913" s="65"/>
      <c r="P1913" s="167"/>
      <c r="Q1913" s="185"/>
      <c r="R1913" s="175"/>
      <c r="S1913" s="65"/>
      <c r="T1913" s="65"/>
      <c r="U1913" s="13"/>
      <c r="V1913" s="165"/>
      <c r="W1913" s="165"/>
      <c r="X1913" s="165"/>
      <c r="Y1913" s="165"/>
      <c r="Z1913" s="166"/>
      <c r="AA1913" s="166"/>
      <c r="AB1913" s="166"/>
      <c r="AC1913" s="166"/>
      <c r="AD1913" s="166"/>
      <c r="AE1913" s="166"/>
      <c r="AF1913" s="166"/>
      <c r="AG1913" s="166"/>
      <c r="AH1913" s="166"/>
      <c r="AI1913" s="166"/>
    </row>
    <row r="1914" spans="1:35" ht="15.750000" customHeight="1">
      <c r="B1914" s="189"/>
      <c r="I1914" s="162"/>
      <c r="J1914" s="65"/>
      <c r="K1914" s="65"/>
      <c r="L1914" s="65"/>
      <c r="M1914" s="65"/>
      <c r="P1914" s="164"/>
      <c r="Q1914" s="185"/>
      <c r="R1914" s="65"/>
      <c r="S1914" s="65"/>
      <c r="T1914" s="65"/>
      <c r="U1914" s="13"/>
      <c r="V1914" s="165"/>
      <c r="W1914" s="165"/>
      <c r="X1914" s="165"/>
      <c r="Y1914" s="165"/>
      <c r="Z1914" s="166"/>
      <c r="AA1914" s="166"/>
      <c r="AB1914" s="166"/>
      <c r="AC1914" s="166"/>
      <c r="AD1914" s="166"/>
      <c r="AE1914" s="166"/>
      <c r="AF1914" s="166"/>
      <c r="AG1914" s="166"/>
      <c r="AH1914" s="166"/>
      <c r="AI1914" s="166"/>
    </row>
    <row r="1915" spans="1:35" ht="15.750000" customHeight="1">
      <c r="A1915" s="156"/>
      <c r="B1915" s="88"/>
      <c r="C1915" s="177"/>
      <c r="D1915" s="177"/>
      <c r="E1915" s="158"/>
      <c r="F1915" s="158"/>
      <c r="G1915" s="159"/>
      <c r="H1915" s="160"/>
      <c r="I1915" s="162"/>
      <c r="J1915" s="65"/>
      <c r="K1915" s="162"/>
      <c r="L1915" s="65"/>
      <c r="M1915" s="162"/>
      <c r="N1915" s="162"/>
      <c r="O1915" s="163"/>
      <c r="P1915" s="167"/>
      <c r="Q1915" s="168"/>
      <c r="R1915" s="181"/>
      <c r="S1915" s="65"/>
      <c r="T1915" s="65"/>
      <c r="U1915" s="13"/>
      <c r="V1915" s="65"/>
      <c r="W1915" s="166"/>
      <c r="X1915" s="166"/>
      <c r="Y1915" s="166"/>
      <c r="Z1915" s="166"/>
      <c r="AA1915" s="166"/>
      <c r="AB1915" s="166"/>
      <c r="AC1915" s="166"/>
      <c r="AD1915" s="166"/>
      <c r="AE1915" s="166"/>
      <c r="AF1915" s="166"/>
      <c r="AG1915" s="166"/>
      <c r="AH1915" s="166"/>
      <c r="AI1915" s="166"/>
    </row>
    <row r="1916" spans="1:35" ht="15.750000" customHeight="1">
      <c r="B1916" s="88"/>
      <c r="I1916" s="162"/>
      <c r="J1916" s="65"/>
      <c r="K1916" s="162"/>
      <c r="L1916" s="65"/>
      <c r="M1916" s="162"/>
      <c r="P1916" s="164"/>
      <c r="Q1916" s="165"/>
      <c r="R1916" s="65"/>
      <c r="S1916" s="65"/>
      <c r="T1916" s="65"/>
      <c r="U1916" s="13"/>
      <c r="V1916" s="65"/>
      <c r="W1916" s="166"/>
      <c r="X1916" s="166"/>
      <c r="Y1916" s="166"/>
      <c r="Z1916" s="166"/>
      <c r="AA1916" s="166"/>
      <c r="AB1916" s="166"/>
      <c r="AC1916" s="166"/>
      <c r="AD1916" s="166"/>
      <c r="AE1916" s="166"/>
      <c r="AF1916" s="166"/>
      <c r="AG1916" s="166"/>
      <c r="AH1916" s="166"/>
      <c r="AI1916" s="166"/>
    </row>
    <row r="1917" spans="1:35" ht="15.750000" customHeight="1">
      <c r="B1917" s="153"/>
      <c r="I1917" s="162"/>
      <c r="J1917" s="65"/>
      <c r="K1917" s="65"/>
      <c r="L1917" s="65"/>
      <c r="M1917" s="65"/>
      <c r="P1917" s="167"/>
      <c r="Q1917" s="168"/>
      <c r="R1917" s="175"/>
      <c r="S1917" s="65"/>
      <c r="T1917" s="65"/>
      <c r="U1917" s="13"/>
      <c r="V1917" s="65"/>
      <c r="W1917" s="166"/>
      <c r="X1917" s="166"/>
      <c r="Y1917" s="166"/>
      <c r="Z1917" s="166"/>
      <c r="AA1917" s="166"/>
      <c r="AB1917" s="166"/>
      <c r="AC1917" s="166"/>
      <c r="AD1917" s="166"/>
      <c r="AE1917" s="166"/>
      <c r="AF1917" s="166"/>
      <c r="AG1917" s="166"/>
      <c r="AH1917" s="166"/>
      <c r="AI1917" s="166"/>
    </row>
    <row r="1918" spans="1:35" ht="15.750000" customHeight="1">
      <c r="B1918" s="153"/>
      <c r="I1918" s="162"/>
      <c r="J1918" s="65"/>
      <c r="K1918" s="65"/>
      <c r="L1918" s="65"/>
      <c r="M1918" s="65"/>
      <c r="P1918" s="164"/>
      <c r="Q1918" s="165"/>
      <c r="R1918" s="65"/>
      <c r="S1918" s="65"/>
      <c r="T1918" s="65"/>
      <c r="U1918" s="13"/>
      <c r="V1918" s="65"/>
      <c r="W1918" s="166"/>
      <c r="X1918" s="166"/>
      <c r="Y1918" s="166"/>
      <c r="Z1918" s="166"/>
      <c r="AA1918" s="166"/>
      <c r="AB1918" s="166"/>
      <c r="AC1918" s="166"/>
      <c r="AD1918" s="166"/>
      <c r="AE1918" s="166"/>
      <c r="AF1918" s="166"/>
      <c r="AG1918" s="166"/>
      <c r="AH1918" s="166"/>
      <c r="AI1918" s="166"/>
    </row>
    <row r="1919" spans="1:35" ht="15.750000" customHeight="1">
      <c r="B1919" s="153"/>
      <c r="I1919" s="162"/>
      <c r="J1919" s="65"/>
      <c r="K1919" s="65"/>
      <c r="L1919" s="65"/>
      <c r="M1919" s="65"/>
      <c r="P1919" s="167"/>
      <c r="Q1919" s="168"/>
      <c r="R1919" s="175"/>
      <c r="S1919" s="65"/>
      <c r="T1919" s="65"/>
      <c r="U1919" s="13"/>
      <c r="V1919" s="65"/>
      <c r="W1919" s="166"/>
      <c r="X1919" s="166"/>
      <c r="Y1919" s="166"/>
      <c r="Z1919" s="166"/>
      <c r="AA1919" s="166"/>
      <c r="AB1919" s="166"/>
      <c r="AC1919" s="166"/>
      <c r="AD1919" s="166"/>
      <c r="AE1919" s="166"/>
      <c r="AF1919" s="166"/>
      <c r="AG1919" s="166"/>
      <c r="AH1919" s="166"/>
      <c r="AI1919" s="166"/>
    </row>
    <row r="1920" spans="1:35" ht="15.750000" customHeight="1">
      <c r="A1920" s="156"/>
      <c r="B1920" s="88"/>
      <c r="C1920" s="204"/>
      <c r="D1920" s="204"/>
      <c r="E1920" s="158"/>
      <c r="F1920" s="158"/>
      <c r="G1920" s="159"/>
      <c r="H1920" s="160"/>
      <c r="I1920" s="162"/>
      <c r="J1920" s="65"/>
      <c r="K1920" s="162"/>
      <c r="L1920" s="65"/>
      <c r="M1920" s="162"/>
      <c r="N1920" s="162"/>
      <c r="O1920" s="163"/>
      <c r="P1920" s="164"/>
      <c r="Q1920" s="165"/>
      <c r="R1920" s="188"/>
      <c r="S1920" s="65"/>
      <c r="T1920" s="65"/>
      <c r="U1920" s="13"/>
      <c r="V1920" s="65"/>
      <c r="W1920" s="166"/>
      <c r="X1920" s="166"/>
      <c r="Y1920" s="166"/>
      <c r="Z1920" s="166"/>
      <c r="AA1920" s="166"/>
      <c r="AB1920" s="166"/>
      <c r="AC1920" s="166"/>
      <c r="AD1920" s="166"/>
      <c r="AE1920" s="166"/>
      <c r="AF1920" s="166"/>
      <c r="AG1920" s="166"/>
      <c r="AH1920" s="166"/>
      <c r="AI1920" s="166"/>
    </row>
    <row r="1921" spans="1:35" ht="15.750000" customHeight="1">
      <c r="B1921" s="88"/>
      <c r="I1921" s="162"/>
      <c r="J1921" s="65"/>
      <c r="K1921" s="162"/>
      <c r="L1921" s="65"/>
      <c r="M1921" s="162"/>
      <c r="P1921" s="167"/>
      <c r="Q1921" s="168"/>
      <c r="R1921" s="175"/>
      <c r="S1921" s="65"/>
      <c r="T1921" s="65"/>
      <c r="U1921" s="13"/>
      <c r="V1921" s="65"/>
      <c r="W1921" s="166"/>
      <c r="X1921" s="166"/>
      <c r="Y1921" s="166"/>
      <c r="Z1921" s="166"/>
      <c r="AA1921" s="166"/>
      <c r="AB1921" s="166"/>
      <c r="AC1921" s="166"/>
      <c r="AD1921" s="166"/>
      <c r="AE1921" s="166"/>
      <c r="AF1921" s="166"/>
      <c r="AG1921" s="166"/>
      <c r="AH1921" s="166"/>
      <c r="AI1921" s="166"/>
    </row>
    <row r="1922" spans="1:35" ht="15.750000" customHeight="1">
      <c r="B1922" s="153"/>
      <c r="I1922" s="162"/>
      <c r="J1922" s="65"/>
      <c r="K1922" s="65"/>
      <c r="L1922" s="65"/>
      <c r="M1922" s="65"/>
      <c r="P1922" s="164"/>
      <c r="Q1922" s="165"/>
      <c r="R1922" s="65"/>
      <c r="S1922" s="65"/>
      <c r="T1922" s="65"/>
      <c r="U1922" s="13"/>
      <c r="V1922" s="65"/>
      <c r="W1922" s="166"/>
      <c r="X1922" s="166"/>
      <c r="Y1922" s="166"/>
      <c r="Z1922" s="166"/>
      <c r="AA1922" s="166"/>
      <c r="AB1922" s="166"/>
      <c r="AC1922" s="166"/>
      <c r="AD1922" s="166"/>
      <c r="AE1922" s="166"/>
      <c r="AF1922" s="166"/>
      <c r="AG1922" s="166"/>
      <c r="AH1922" s="166"/>
      <c r="AI1922" s="166"/>
    </row>
    <row r="1923" spans="1:35" ht="15.750000" customHeight="1">
      <c r="B1923" s="153"/>
      <c r="I1923" s="162"/>
      <c r="J1923" s="65"/>
      <c r="K1923" s="65"/>
      <c r="L1923" s="65"/>
      <c r="M1923" s="65"/>
      <c r="P1923" s="167"/>
      <c r="Q1923" s="168"/>
      <c r="R1923" s="175"/>
      <c r="S1923" s="65"/>
      <c r="T1923" s="65"/>
      <c r="U1923" s="13"/>
      <c r="V1923" s="65"/>
      <c r="W1923" s="166"/>
      <c r="X1923" s="166"/>
      <c r="Y1923" s="166"/>
      <c r="Z1923" s="166"/>
      <c r="AA1923" s="166"/>
      <c r="AB1923" s="166"/>
      <c r="AC1923" s="166"/>
      <c r="AD1923" s="166"/>
      <c r="AE1923" s="166"/>
      <c r="AF1923" s="166"/>
      <c r="AG1923" s="166"/>
      <c r="AH1923" s="166"/>
      <c r="AI1923" s="166"/>
    </row>
    <row r="1924" spans="1:35" ht="15.750000" customHeight="1">
      <c r="B1924" s="153"/>
      <c r="I1924" s="162"/>
      <c r="J1924" s="65"/>
      <c r="K1924" s="65"/>
      <c r="L1924" s="65"/>
      <c r="M1924" s="65"/>
      <c r="P1924" s="164"/>
      <c r="Q1924" s="165"/>
      <c r="R1924" s="65"/>
      <c r="S1924" s="65"/>
      <c r="T1924" s="65"/>
      <c r="U1924" s="13"/>
      <c r="V1924" s="65"/>
      <c r="W1924" s="166"/>
      <c r="X1924" s="166"/>
      <c r="Y1924" s="166"/>
      <c r="Z1924" s="166"/>
      <c r="AA1924" s="166"/>
      <c r="AB1924" s="166"/>
      <c r="AC1924" s="166"/>
      <c r="AD1924" s="166"/>
      <c r="AE1924" s="166"/>
      <c r="AF1924" s="166"/>
      <c r="AG1924" s="166"/>
      <c r="AH1924" s="166"/>
      <c r="AI1924" s="166"/>
    </row>
    <row r="1925" spans="1:35" ht="15.750000" customHeight="1">
      <c r="A1925" s="156"/>
      <c r="B1925" s="88"/>
      <c r="C1925" s="177"/>
      <c r="D1925" s="177"/>
      <c r="E1925" s="158"/>
      <c r="F1925" s="158"/>
      <c r="G1925" s="159"/>
      <c r="H1925" s="186"/>
      <c r="I1925" s="162"/>
      <c r="J1925" s="65"/>
      <c r="K1925" s="162"/>
      <c r="L1925" s="65"/>
      <c r="M1925" s="162"/>
      <c r="N1925" s="162"/>
      <c r="O1925" s="163"/>
      <c r="P1925" s="167"/>
      <c r="Q1925" s="185"/>
      <c r="R1925" s="181"/>
      <c r="S1925" s="65"/>
      <c r="T1925" s="65"/>
      <c r="U1925" s="13"/>
      <c r="V1925" s="165"/>
      <c r="W1925" s="165"/>
      <c r="X1925" s="165"/>
      <c r="Y1925" s="165"/>
      <c r="Z1925" s="166"/>
      <c r="AA1925" s="166"/>
      <c r="AB1925" s="166"/>
      <c r="AC1925" s="166"/>
      <c r="AD1925" s="166"/>
      <c r="AE1925" s="166"/>
      <c r="AF1925" s="166"/>
      <c r="AG1925" s="166"/>
      <c r="AH1925" s="166"/>
      <c r="AI1925" s="166"/>
    </row>
    <row r="1926" spans="1:35" ht="15.750000" customHeight="1">
      <c r="B1926" s="88"/>
      <c r="I1926" s="162"/>
      <c r="J1926" s="65"/>
      <c r="K1926" s="162"/>
      <c r="L1926" s="65"/>
      <c r="M1926" s="162"/>
      <c r="P1926" s="164"/>
      <c r="Q1926" s="185"/>
      <c r="R1926" s="65"/>
      <c r="S1926" s="65"/>
      <c r="T1926" s="65"/>
      <c r="U1926" s="13"/>
      <c r="V1926" s="165"/>
      <c r="W1926" s="165"/>
      <c r="X1926" s="165"/>
      <c r="Y1926" s="165"/>
      <c r="Z1926" s="166"/>
      <c r="AA1926" s="166"/>
      <c r="AB1926" s="166"/>
      <c r="AC1926" s="166"/>
      <c r="AD1926" s="166"/>
      <c r="AE1926" s="166"/>
      <c r="AF1926" s="166"/>
      <c r="AG1926" s="166"/>
      <c r="AH1926" s="166"/>
      <c r="AI1926" s="166"/>
    </row>
    <row r="1927" spans="1:35" ht="15.750000" customHeight="1">
      <c r="B1927" s="189"/>
      <c r="I1927" s="162"/>
      <c r="J1927" s="65"/>
      <c r="K1927" s="65"/>
      <c r="L1927" s="65"/>
      <c r="M1927" s="65"/>
      <c r="P1927" s="167"/>
      <c r="Q1927" s="185"/>
      <c r="R1927" s="175"/>
      <c r="S1927" s="65"/>
      <c r="T1927" s="65"/>
      <c r="U1927" s="13"/>
      <c r="V1927" s="165"/>
      <c r="W1927" s="165"/>
      <c r="X1927" s="165"/>
      <c r="Y1927" s="165"/>
      <c r="Z1927" s="166"/>
      <c r="AA1927" s="166"/>
      <c r="AB1927" s="166"/>
      <c r="AC1927" s="166"/>
      <c r="AD1927" s="166"/>
      <c r="AE1927" s="166"/>
      <c r="AF1927" s="166"/>
      <c r="AG1927" s="166"/>
      <c r="AH1927" s="166"/>
      <c r="AI1927" s="166"/>
    </row>
    <row r="1928" spans="1:35" ht="15.750000" customHeight="1">
      <c r="B1928" s="189"/>
      <c r="I1928" s="162"/>
      <c r="J1928" s="65"/>
      <c r="K1928" s="65"/>
      <c r="L1928" s="65"/>
      <c r="M1928" s="65"/>
      <c r="P1928" s="164"/>
      <c r="Q1928" s="185"/>
      <c r="R1928" s="65"/>
      <c r="S1928" s="65"/>
      <c r="T1928" s="65"/>
      <c r="U1928" s="13"/>
      <c r="V1928" s="165"/>
      <c r="W1928" s="165"/>
      <c r="X1928" s="165"/>
      <c r="Y1928" s="165"/>
      <c r="Z1928" s="166"/>
      <c r="AA1928" s="166"/>
      <c r="AB1928" s="166"/>
      <c r="AC1928" s="166"/>
      <c r="AD1928" s="166"/>
      <c r="AE1928" s="166"/>
      <c r="AF1928" s="166"/>
      <c r="AG1928" s="166"/>
      <c r="AH1928" s="166"/>
      <c r="AI1928" s="166"/>
    </row>
    <row r="1929" spans="1:35" ht="15.750000" customHeight="1">
      <c r="B1929" s="189"/>
      <c r="I1929" s="162"/>
      <c r="J1929" s="65"/>
      <c r="K1929" s="65"/>
      <c r="L1929" s="65"/>
      <c r="M1929" s="65"/>
      <c r="P1929" s="167"/>
      <c r="Q1929" s="185"/>
      <c r="R1929" s="175"/>
      <c r="S1929" s="65"/>
      <c r="T1929" s="65"/>
      <c r="U1929" s="13"/>
      <c r="V1929" s="165"/>
      <c r="W1929" s="165"/>
      <c r="X1929" s="165"/>
      <c r="Y1929" s="165"/>
      <c r="Z1929" s="166"/>
      <c r="AA1929" s="166"/>
      <c r="AB1929" s="166"/>
      <c r="AC1929" s="166"/>
      <c r="AD1929" s="166"/>
      <c r="AE1929" s="166"/>
      <c r="AF1929" s="166"/>
      <c r="AG1929" s="166"/>
      <c r="AH1929" s="166"/>
      <c r="AI1929" s="166"/>
    </row>
    <row r="1930" spans="1:35" ht="15.750000" customHeight="1">
      <c r="A1930" s="156"/>
      <c r="B1930" s="88"/>
      <c r="C1930" s="204"/>
      <c r="D1930" s="204"/>
      <c r="E1930" s="158"/>
      <c r="F1930" s="158"/>
      <c r="G1930" s="159"/>
      <c r="H1930" s="186"/>
      <c r="I1930" s="162"/>
      <c r="J1930" s="65"/>
      <c r="K1930" s="162"/>
      <c r="L1930" s="65"/>
      <c r="M1930" s="162"/>
      <c r="N1930" s="162"/>
      <c r="O1930" s="163"/>
      <c r="P1930" s="164"/>
      <c r="Q1930" s="185"/>
      <c r="R1930" s="188"/>
      <c r="S1930" s="65"/>
      <c r="T1930" s="65"/>
      <c r="U1930" s="13"/>
      <c r="V1930" s="165"/>
      <c r="W1930" s="165"/>
      <c r="X1930" s="165"/>
      <c r="Y1930" s="165"/>
      <c r="Z1930" s="166"/>
      <c r="AA1930" s="166"/>
      <c r="AB1930" s="166"/>
      <c r="AC1930" s="166"/>
      <c r="AD1930" s="166"/>
      <c r="AE1930" s="166"/>
      <c r="AF1930" s="166"/>
      <c r="AG1930" s="166"/>
      <c r="AH1930" s="166"/>
      <c r="AI1930" s="166"/>
    </row>
    <row r="1931" spans="1:35" ht="15.750000" customHeight="1">
      <c r="B1931" s="88"/>
      <c r="I1931" s="162"/>
      <c r="J1931" s="65"/>
      <c r="K1931" s="162"/>
      <c r="L1931" s="65"/>
      <c r="M1931" s="162"/>
      <c r="P1931" s="167"/>
      <c r="Q1931" s="185"/>
      <c r="R1931" s="175"/>
      <c r="S1931" s="65"/>
      <c r="T1931" s="65"/>
      <c r="U1931" s="13"/>
      <c r="V1931" s="165"/>
      <c r="W1931" s="165"/>
      <c r="X1931" s="165"/>
      <c r="Y1931" s="165"/>
      <c r="Z1931" s="166"/>
      <c r="AA1931" s="166"/>
      <c r="AB1931" s="166"/>
      <c r="AC1931" s="166"/>
      <c r="AD1931" s="166"/>
      <c r="AE1931" s="166"/>
      <c r="AF1931" s="166"/>
      <c r="AG1931" s="166"/>
      <c r="AH1931" s="166"/>
      <c r="AI1931" s="166"/>
    </row>
    <row r="1932" spans="1:35" ht="15.750000" customHeight="1">
      <c r="B1932" s="170"/>
      <c r="I1932" s="162"/>
      <c r="J1932" s="65"/>
      <c r="K1932" s="65"/>
      <c r="L1932" s="65"/>
      <c r="M1932" s="65"/>
      <c r="P1932" s="164"/>
      <c r="Q1932" s="185"/>
      <c r="R1932" s="65"/>
      <c r="S1932" s="65"/>
      <c r="T1932" s="65"/>
      <c r="U1932" s="13"/>
      <c r="V1932" s="165"/>
      <c r="W1932" s="165"/>
      <c r="X1932" s="165"/>
      <c r="Y1932" s="165"/>
      <c r="Z1932" s="166"/>
      <c r="AA1932" s="166"/>
      <c r="AB1932" s="166"/>
      <c r="AC1932" s="166"/>
      <c r="AD1932" s="166"/>
      <c r="AE1932" s="166"/>
      <c r="AF1932" s="166"/>
      <c r="AG1932" s="166"/>
      <c r="AH1932" s="166"/>
      <c r="AI1932" s="166"/>
    </row>
    <row r="1933" spans="1:35" ht="15.750000" customHeight="1">
      <c r="B1933" s="189"/>
      <c r="I1933" s="162"/>
      <c r="J1933" s="65"/>
      <c r="K1933" s="65"/>
      <c r="L1933" s="65"/>
      <c r="M1933" s="65"/>
      <c r="P1933" s="167"/>
      <c r="Q1933" s="185"/>
      <c r="R1933" s="175"/>
      <c r="S1933" s="65"/>
      <c r="T1933" s="65"/>
      <c r="U1933" s="13"/>
      <c r="V1933" s="165"/>
      <c r="W1933" s="165"/>
      <c r="X1933" s="165"/>
      <c r="Y1933" s="165"/>
      <c r="Z1933" s="166"/>
      <c r="AA1933" s="166"/>
      <c r="AB1933" s="166"/>
      <c r="AC1933" s="166"/>
      <c r="AD1933" s="166"/>
      <c r="AE1933" s="166"/>
      <c r="AF1933" s="166"/>
      <c r="AG1933" s="166"/>
      <c r="AH1933" s="166"/>
      <c r="AI1933" s="166"/>
    </row>
    <row r="1934" spans="1:35" ht="15.750000" customHeight="1">
      <c r="B1934" s="189"/>
      <c r="I1934" s="65"/>
      <c r="J1934" s="65"/>
      <c r="K1934" s="65"/>
      <c r="L1934" s="65"/>
      <c r="M1934" s="65"/>
      <c r="P1934" s="164"/>
      <c r="Q1934" s="185"/>
      <c r="R1934" s="65"/>
      <c r="S1934" s="65"/>
      <c r="T1934" s="65"/>
      <c r="U1934" s="13"/>
      <c r="V1934" s="165"/>
      <c r="W1934" s="165"/>
      <c r="X1934" s="165"/>
      <c r="Y1934" s="165"/>
      <c r="Z1934" s="166"/>
      <c r="AA1934" s="166"/>
      <c r="AB1934" s="166"/>
      <c r="AC1934" s="166"/>
      <c r="AD1934" s="166"/>
      <c r="AE1934" s="166"/>
      <c r="AF1934" s="166"/>
      <c r="AG1934" s="166"/>
      <c r="AH1934" s="166"/>
      <c r="AI1934" s="166"/>
    </row>
    <row r="1935" spans="1:35" ht="15.750000" customHeight="1">
      <c r="A1935" s="156"/>
      <c r="B1935" s="88"/>
      <c r="C1935" s="177"/>
      <c r="D1935" s="177"/>
      <c r="E1935" s="158"/>
      <c r="F1935" s="158"/>
      <c r="G1935" s="159"/>
      <c r="H1935" s="160"/>
      <c r="I1935" s="162"/>
      <c r="J1935" s="65"/>
      <c r="K1935" s="162"/>
      <c r="L1935" s="65"/>
      <c r="M1935" s="162"/>
      <c r="N1935" s="162"/>
      <c r="O1935" s="163"/>
      <c r="P1935" s="167"/>
      <c r="Q1935" s="168"/>
      <c r="R1935" s="181"/>
      <c r="S1935" s="65"/>
      <c r="T1935" s="65"/>
      <c r="U1935" s="13"/>
      <c r="V1935" s="65"/>
      <c r="W1935" s="166"/>
      <c r="X1935" s="166"/>
      <c r="Y1935" s="166"/>
      <c r="Z1935" s="166"/>
      <c r="AA1935" s="166"/>
      <c r="AB1935" s="166"/>
      <c r="AC1935" s="166"/>
      <c r="AD1935" s="166"/>
      <c r="AE1935" s="166"/>
      <c r="AF1935" s="166"/>
      <c r="AG1935" s="166"/>
      <c r="AH1935" s="166"/>
      <c r="AI1935" s="166"/>
    </row>
    <row r="1936" spans="1:35" ht="15.750000" customHeight="1">
      <c r="B1936" s="88"/>
      <c r="I1936" s="162"/>
      <c r="J1936" s="65"/>
      <c r="K1936" s="162"/>
      <c r="L1936" s="65"/>
      <c r="M1936" s="162"/>
      <c r="P1936" s="164"/>
      <c r="Q1936" s="165"/>
      <c r="R1936" s="65"/>
      <c r="S1936" s="65"/>
      <c r="T1936" s="65"/>
      <c r="U1936" s="13"/>
      <c r="V1936" s="65"/>
      <c r="W1936" s="166"/>
      <c r="X1936" s="166"/>
      <c r="Y1936" s="166"/>
      <c r="Z1936" s="166"/>
      <c r="AA1936" s="166"/>
      <c r="AB1936" s="166"/>
      <c r="AC1936" s="166"/>
      <c r="AD1936" s="166"/>
      <c r="AE1936" s="166"/>
      <c r="AF1936" s="166"/>
      <c r="AG1936" s="166"/>
      <c r="AH1936" s="166"/>
      <c r="AI1936" s="166"/>
    </row>
    <row r="1937" spans="1:35" ht="15.750000" customHeight="1">
      <c r="B1937" s="88"/>
      <c r="I1937" s="162"/>
      <c r="J1937" s="65"/>
      <c r="K1937" s="162"/>
      <c r="L1937" s="65"/>
      <c r="M1937" s="162"/>
      <c r="P1937" s="167"/>
      <c r="Q1937" s="168"/>
      <c r="R1937" s="175"/>
      <c r="S1937" s="65"/>
      <c r="T1937" s="65"/>
      <c r="U1937" s="13"/>
      <c r="V1937" s="65"/>
      <c r="W1937" s="166"/>
      <c r="X1937" s="166"/>
      <c r="Y1937" s="166"/>
      <c r="Z1937" s="166"/>
      <c r="AA1937" s="166"/>
      <c r="AB1937" s="166"/>
      <c r="AC1937" s="166"/>
      <c r="AD1937" s="166"/>
      <c r="AE1937" s="166"/>
      <c r="AF1937" s="166"/>
      <c r="AG1937" s="166"/>
      <c r="AH1937" s="166"/>
      <c r="AI1937" s="166"/>
    </row>
    <row r="1938" spans="1:35" ht="15.750000" customHeight="1">
      <c r="B1938" s="153"/>
      <c r="I1938" s="65"/>
      <c r="J1938" s="65"/>
      <c r="K1938" s="65"/>
      <c r="L1938" s="65"/>
      <c r="M1938" s="65"/>
      <c r="P1938" s="164"/>
      <c r="Q1938" s="165"/>
      <c r="R1938" s="65"/>
      <c r="S1938" s="65"/>
      <c r="T1938" s="65"/>
      <c r="U1938" s="13"/>
      <c r="V1938" s="65"/>
      <c r="W1938" s="166"/>
      <c r="X1938" s="166"/>
      <c r="Y1938" s="166"/>
      <c r="Z1938" s="166"/>
      <c r="AA1938" s="166"/>
      <c r="AB1938" s="166"/>
      <c r="AC1938" s="166"/>
      <c r="AD1938" s="166"/>
      <c r="AE1938" s="166"/>
      <c r="AF1938" s="166"/>
      <c r="AG1938" s="166"/>
      <c r="AH1938" s="166"/>
      <c r="AI1938" s="166"/>
    </row>
    <row r="1939" spans="1:35" ht="15.750000" customHeight="1">
      <c r="B1939" s="153"/>
      <c r="I1939" s="65"/>
      <c r="J1939" s="65"/>
      <c r="K1939" s="65"/>
      <c r="L1939" s="65"/>
      <c r="M1939" s="65"/>
      <c r="P1939" s="167"/>
      <c r="Q1939" s="168"/>
      <c r="R1939" s="65"/>
      <c r="S1939" s="65"/>
      <c r="T1939" s="65"/>
      <c r="U1939" s="13"/>
      <c r="V1939" s="65"/>
      <c r="W1939" s="166"/>
      <c r="X1939" s="166"/>
      <c r="Y1939" s="166"/>
      <c r="Z1939" s="166"/>
      <c r="AA1939" s="166"/>
      <c r="AB1939" s="166"/>
      <c r="AC1939" s="166"/>
      <c r="AD1939" s="166"/>
      <c r="AE1939" s="166"/>
      <c r="AF1939" s="166"/>
      <c r="AG1939" s="166"/>
      <c r="AH1939" s="166"/>
      <c r="AI1939" s="166"/>
    </row>
    <row r="1940" spans="1:35" ht="15.750000" customHeight="1">
      <c r="A1940" s="156"/>
      <c r="B1940" s="88"/>
      <c r="C1940" s="204"/>
      <c r="D1940" s="204"/>
      <c r="E1940" s="158"/>
      <c r="F1940" s="158"/>
      <c r="G1940" s="159"/>
      <c r="H1940" s="186"/>
      <c r="I1940" s="162"/>
      <c r="J1940" s="65"/>
      <c r="K1940" s="162"/>
      <c r="L1940" s="65"/>
      <c r="M1940" s="162"/>
      <c r="N1940" s="162"/>
      <c r="O1940" s="163"/>
      <c r="P1940" s="164"/>
      <c r="Q1940" s="185"/>
      <c r="R1940" s="215"/>
      <c r="S1940" s="13"/>
      <c r="T1940" s="65"/>
      <c r="U1940" s="13"/>
      <c r="V1940" s="165"/>
      <c r="W1940" s="165"/>
      <c r="X1940" s="165"/>
      <c r="Y1940" s="165"/>
      <c r="Z1940" s="166"/>
      <c r="AA1940" s="166"/>
      <c r="AB1940" s="166"/>
      <c r="AC1940" s="166"/>
      <c r="AD1940" s="166"/>
      <c r="AE1940" s="166"/>
      <c r="AF1940" s="166"/>
      <c r="AG1940" s="166"/>
      <c r="AH1940" s="166"/>
      <c r="AI1940" s="166"/>
    </row>
    <row r="1941" spans="1:35" ht="15.750000" customHeight="1">
      <c r="B1941" s="88"/>
      <c r="I1941" s="162"/>
      <c r="J1941" s="65"/>
      <c r="K1941" s="162"/>
      <c r="L1941" s="65"/>
      <c r="M1941" s="162"/>
      <c r="P1941" s="167"/>
      <c r="Q1941" s="185"/>
      <c r="R1941" s="65"/>
      <c r="S1941" s="65"/>
      <c r="T1941" s="65"/>
      <c r="U1941" s="13"/>
      <c r="V1941" s="165"/>
      <c r="W1941" s="165"/>
      <c r="X1941" s="165"/>
      <c r="Y1941" s="165"/>
      <c r="Z1941" s="166"/>
      <c r="AA1941" s="166"/>
      <c r="AB1941" s="166"/>
      <c r="AC1941" s="166"/>
      <c r="AD1941" s="166"/>
      <c r="AE1941" s="166"/>
      <c r="AF1941" s="166"/>
      <c r="AG1941" s="166"/>
      <c r="AH1941" s="166"/>
      <c r="AI1941" s="166"/>
    </row>
    <row r="1942" spans="1:35" ht="15.750000" customHeight="1">
      <c r="B1942" s="88"/>
      <c r="I1942" s="162"/>
      <c r="J1942" s="65"/>
      <c r="K1942" s="162"/>
      <c r="L1942" s="65"/>
      <c r="M1942" s="162"/>
      <c r="P1942" s="164"/>
      <c r="Q1942" s="185"/>
      <c r="R1942" s="65"/>
      <c r="S1942" s="65"/>
      <c r="T1942" s="65"/>
      <c r="U1942" s="13"/>
      <c r="V1942" s="165"/>
      <c r="W1942" s="165"/>
      <c r="X1942" s="165"/>
      <c r="Y1942" s="165"/>
      <c r="Z1942" s="166"/>
      <c r="AA1942" s="166"/>
      <c r="AB1942" s="166"/>
      <c r="AC1942" s="166"/>
      <c r="AD1942" s="166"/>
      <c r="AE1942" s="166"/>
      <c r="AF1942" s="166"/>
      <c r="AG1942" s="166"/>
      <c r="AH1942" s="166"/>
      <c r="AI1942" s="166"/>
    </row>
    <row r="1943" spans="1:35" ht="15.750000" customHeight="1">
      <c r="B1943" s="88"/>
      <c r="I1943" s="162"/>
      <c r="J1943" s="65"/>
      <c r="K1943" s="162"/>
      <c r="L1943" s="65"/>
      <c r="M1943" s="162"/>
      <c r="P1943" s="167"/>
      <c r="Q1943" s="185"/>
      <c r="R1943" s="65"/>
      <c r="S1943" s="65"/>
      <c r="T1943" s="65"/>
      <c r="U1943" s="13"/>
      <c r="V1943" s="165"/>
      <c r="W1943" s="165"/>
      <c r="X1943" s="165"/>
      <c r="Y1943" s="165"/>
      <c r="Z1943" s="166"/>
      <c r="AA1943" s="166"/>
      <c r="AB1943" s="166"/>
      <c r="AC1943" s="166"/>
      <c r="AD1943" s="166"/>
      <c r="AE1943" s="166"/>
      <c r="AF1943" s="166"/>
      <c r="AG1943" s="166"/>
      <c r="AH1943" s="166"/>
      <c r="AI1943" s="166"/>
    </row>
    <row r="1944" spans="1:35" ht="15.750000" customHeight="1">
      <c r="B1944" s="88"/>
      <c r="I1944" s="220"/>
      <c r="J1944" s="65"/>
      <c r="K1944" s="162"/>
      <c r="L1944" s="65"/>
      <c r="M1944" s="162"/>
      <c r="P1944" s="164"/>
      <c r="Q1944" s="185"/>
      <c r="R1944" s="65"/>
      <c r="S1944" s="65"/>
      <c r="T1944" s="65"/>
      <c r="U1944" s="13"/>
      <c r="V1944" s="165"/>
      <c r="W1944" s="165"/>
      <c r="X1944" s="165"/>
      <c r="Y1944" s="165"/>
      <c r="Z1944" s="166"/>
      <c r="AA1944" s="166"/>
      <c r="AB1944" s="166"/>
      <c r="AC1944" s="166"/>
      <c r="AD1944" s="166"/>
      <c r="AE1944" s="166"/>
      <c r="AF1944" s="166"/>
      <c r="AG1944" s="166"/>
      <c r="AH1944" s="166"/>
      <c r="AI1944" s="166"/>
    </row>
    <row r="1945" spans="1:35" ht="15.750000" customHeight="1">
      <c r="A1945" s="115"/>
      <c r="B1945" s="115"/>
      <c r="C1945" s="283"/>
      <c r="D1945" s="283"/>
      <c r="E1945" s="283"/>
      <c r="F1945" s="283"/>
      <c r="G1945" s="283"/>
      <c r="H1945" s="243"/>
      <c r="I1945" s="65"/>
      <c r="J1945" s="9"/>
      <c r="K1945" s="243"/>
      <c r="L1945" s="243"/>
      <c r="M1945" s="65"/>
      <c r="N1945" s="97"/>
      <c r="O1945" s="283"/>
      <c r="P1945" s="283"/>
      <c r="Q1945" s="283"/>
      <c r="R1945" s="283"/>
      <c r="S1945" s="243"/>
      <c r="T1945" s="243"/>
      <c r="U1945" s="243"/>
      <c r="V1945" s="115"/>
      <c r="W1945" s="115"/>
      <c r="X1945" s="115"/>
      <c r="Y1945" s="115"/>
      <c r="Z1945" s="115"/>
      <c r="AA1945" s="115"/>
      <c r="AB1945" s="115"/>
      <c r="AC1945" s="115"/>
      <c r="AD1945" s="115"/>
      <c r="AE1945" s="115"/>
      <c r="AF1945" s="115"/>
      <c r="AG1945" s="115"/>
      <c r="AH1945" s="115"/>
      <c r="AI1945" s="115"/>
    </row>
    <row r="1946" spans="1:35" ht="15.750000" customHeight="1">
      <c r="A1946" s="156"/>
      <c r="B1946" s="88"/>
      <c r="C1946" s="204"/>
      <c r="D1946" s="204"/>
      <c r="E1946" s="158"/>
      <c r="F1946" s="158"/>
      <c r="G1946" s="159"/>
      <c r="H1946" s="186"/>
      <c r="I1946" s="231"/>
      <c r="J1946" s="65"/>
      <c r="K1946" s="231"/>
      <c r="L1946" s="188"/>
      <c r="M1946" s="162"/>
      <c r="N1946" s="162"/>
      <c r="O1946" s="163"/>
      <c r="P1946" s="190"/>
      <c r="Q1946" s="185"/>
      <c r="R1946" s="65"/>
      <c r="S1946" s="13"/>
      <c r="T1946" s="65"/>
      <c r="U1946" s="13"/>
      <c r="V1946" s="165"/>
      <c r="W1946" s="165"/>
      <c r="X1946" s="165"/>
      <c r="Y1946" s="165"/>
      <c r="Z1946" s="166"/>
      <c r="AA1946" s="166"/>
      <c r="AB1946" s="166"/>
      <c r="AC1946" s="166"/>
      <c r="AD1946" s="166"/>
      <c r="AE1946" s="166"/>
      <c r="AF1946" s="166"/>
      <c r="AG1946" s="166"/>
      <c r="AH1946" s="166"/>
      <c r="AI1946" s="166"/>
    </row>
    <row r="1947" spans="1:35" ht="15.750000" customHeight="1">
      <c r="B1947" s="88"/>
      <c r="I1947" s="231"/>
      <c r="J1947" s="65"/>
      <c r="K1947" s="231"/>
      <c r="L1947" s="65"/>
      <c r="M1947" s="162"/>
      <c r="P1947" s="191"/>
      <c r="Q1947" s="185"/>
      <c r="R1947" s="65"/>
      <c r="S1947" s="65"/>
      <c r="T1947" s="65"/>
      <c r="U1947" s="13"/>
      <c r="V1947" s="165"/>
      <c r="W1947" s="165"/>
      <c r="X1947" s="165"/>
      <c r="Y1947" s="165"/>
      <c r="Z1947" s="166"/>
      <c r="AA1947" s="166"/>
      <c r="AB1947" s="166"/>
      <c r="AC1947" s="166"/>
      <c r="AD1947" s="166"/>
      <c r="AE1947" s="166"/>
      <c r="AF1947" s="166"/>
      <c r="AG1947" s="166"/>
      <c r="AH1947" s="166"/>
      <c r="AI1947" s="166"/>
    </row>
    <row r="1948" spans="1:35" ht="15.750000" customHeight="1">
      <c r="B1948" s="88"/>
      <c r="I1948" s="231"/>
      <c r="J1948" s="65"/>
      <c r="K1948" s="231"/>
      <c r="L1948" s="65"/>
      <c r="M1948" s="162"/>
      <c r="P1948" s="190"/>
      <c r="Q1948" s="185"/>
      <c r="R1948" s="65"/>
      <c r="S1948" s="65"/>
      <c r="T1948" s="65"/>
      <c r="U1948" s="13"/>
      <c r="V1948" s="165"/>
      <c r="W1948" s="165"/>
      <c r="X1948" s="165"/>
      <c r="Y1948" s="165"/>
      <c r="Z1948" s="166"/>
      <c r="AA1948" s="166"/>
      <c r="AB1948" s="166"/>
      <c r="AC1948" s="166"/>
      <c r="AD1948" s="166"/>
      <c r="AE1948" s="166"/>
      <c r="AF1948" s="166"/>
      <c r="AG1948" s="166"/>
      <c r="AH1948" s="166"/>
      <c r="AI1948" s="166"/>
    </row>
    <row r="1949" spans="1:35" ht="15.750000" customHeight="1">
      <c r="B1949" s="88"/>
      <c r="I1949" s="267"/>
      <c r="J1949" s="65"/>
      <c r="K1949" s="231"/>
      <c r="L1949" s="65"/>
      <c r="M1949" s="162"/>
      <c r="P1949" s="191"/>
      <c r="Q1949" s="191"/>
      <c r="R1949" s="65"/>
      <c r="S1949" s="65"/>
      <c r="T1949" s="65"/>
      <c r="U1949" s="13"/>
      <c r="V1949" s="165"/>
      <c r="W1949" s="165"/>
      <c r="X1949" s="165"/>
      <c r="Y1949" s="165"/>
      <c r="Z1949" s="166"/>
      <c r="AA1949" s="166"/>
      <c r="AB1949" s="166"/>
      <c r="AC1949" s="166"/>
      <c r="AD1949" s="166"/>
      <c r="AE1949" s="166"/>
      <c r="AF1949" s="166"/>
      <c r="AG1949" s="166"/>
      <c r="AH1949" s="166"/>
      <c r="AI1949" s="166"/>
    </row>
    <row r="1950" spans="1:35" ht="15.750000" customHeight="1">
      <c r="B1950" s="88"/>
      <c r="I1950" s="268"/>
      <c r="J1950" s="65"/>
      <c r="K1950" s="190"/>
      <c r="L1950" s="65"/>
      <c r="M1950" s="162"/>
      <c r="P1950" s="190"/>
      <c r="Q1950" s="162"/>
      <c r="R1950" s="65"/>
      <c r="S1950" s="65"/>
      <c r="T1950" s="65"/>
      <c r="U1950" s="13"/>
      <c r="V1950" s="165"/>
      <c r="W1950" s="165"/>
      <c r="X1950" s="165"/>
      <c r="Y1950" s="165"/>
      <c r="Z1950" s="166"/>
      <c r="AA1950" s="166"/>
      <c r="AB1950" s="166"/>
      <c r="AC1950" s="166"/>
      <c r="AD1950" s="166"/>
      <c r="AE1950" s="166"/>
      <c r="AF1950" s="166"/>
      <c r="AG1950" s="166"/>
      <c r="AH1950" s="166"/>
      <c r="AI1950" s="166"/>
    </row>
    <row r="1951" spans="1:35" ht="15.750000" customHeight="1">
      <c r="A1951" s="156"/>
      <c r="B1951" s="88"/>
      <c r="C1951" s="177"/>
      <c r="D1951" s="177"/>
      <c r="E1951" s="158"/>
      <c r="F1951" s="158"/>
      <c r="G1951" s="159"/>
      <c r="H1951" s="160"/>
      <c r="I1951" s="267"/>
      <c r="J1951" s="252"/>
      <c r="K1951" s="231"/>
      <c r="L1951" s="263"/>
      <c r="M1951" s="162"/>
      <c r="N1951" s="162"/>
      <c r="O1951" s="163"/>
      <c r="P1951" s="191"/>
      <c r="Q1951" s="168"/>
      <c r="R1951" s="225"/>
      <c r="S1951" s="13"/>
      <c r="T1951" s="65"/>
      <c r="U1951" s="65"/>
      <c r="V1951" s="65"/>
      <c r="W1951" s="166"/>
      <c r="X1951" s="166"/>
      <c r="Y1951" s="166"/>
      <c r="Z1951" s="166"/>
      <c r="AA1951" s="166"/>
      <c r="AB1951" s="166"/>
      <c r="AC1951" s="166"/>
      <c r="AD1951" s="166"/>
      <c r="AE1951" s="166"/>
      <c r="AF1951" s="166"/>
      <c r="AG1951" s="166"/>
      <c r="AH1951" s="166"/>
      <c r="AI1951" s="166"/>
    </row>
    <row r="1952" spans="1:35" ht="15.750000" customHeight="1">
      <c r="B1952" s="88"/>
      <c r="I1952" s="267"/>
      <c r="J1952" s="252"/>
      <c r="K1952" s="231"/>
      <c r="L1952" s="263"/>
      <c r="M1952" s="162"/>
      <c r="P1952" s="190"/>
      <c r="Q1952" s="165"/>
      <c r="R1952" s="65"/>
      <c r="S1952" s="65"/>
      <c r="T1952" s="65"/>
      <c r="U1952" s="65"/>
      <c r="V1952" s="65"/>
      <c r="W1952" s="166"/>
      <c r="X1952" s="166"/>
      <c r="Y1952" s="166"/>
      <c r="Z1952" s="166"/>
      <c r="AA1952" s="166"/>
      <c r="AB1952" s="166"/>
      <c r="AC1952" s="166"/>
      <c r="AD1952" s="166"/>
      <c r="AE1952" s="166"/>
      <c r="AF1952" s="166"/>
      <c r="AG1952" s="166"/>
      <c r="AH1952" s="166"/>
      <c r="AI1952" s="166"/>
    </row>
    <row r="1953" spans="1:35" ht="15.750000" customHeight="1">
      <c r="B1953" s="88"/>
      <c r="I1953" s="231"/>
      <c r="J1953" s="252"/>
      <c r="K1953" s="231"/>
      <c r="L1953" s="263"/>
      <c r="M1953" s="162"/>
      <c r="P1953" s="191"/>
      <c r="Q1953" s="168"/>
      <c r="R1953" s="225"/>
      <c r="S1953" s="65"/>
      <c r="T1953" s="65"/>
      <c r="U1953" s="65"/>
      <c r="V1953" s="65"/>
      <c r="W1953" s="166"/>
      <c r="X1953" s="166"/>
      <c r="Y1953" s="166"/>
      <c r="Z1953" s="166"/>
      <c r="AA1953" s="166"/>
      <c r="AB1953" s="166"/>
      <c r="AC1953" s="166"/>
      <c r="AD1953" s="166"/>
      <c r="AE1953" s="166"/>
      <c r="AF1953" s="166"/>
      <c r="AG1953" s="166"/>
      <c r="AH1953" s="166"/>
      <c r="AI1953" s="166"/>
    </row>
    <row r="1954" spans="1:35" ht="15.750000" customHeight="1">
      <c r="B1954" s="88"/>
      <c r="I1954" s="231"/>
      <c r="J1954" s="252"/>
      <c r="K1954" s="231"/>
      <c r="L1954" s="252"/>
      <c r="M1954" s="162"/>
      <c r="P1954" s="190"/>
      <c r="Q1954" s="190"/>
      <c r="R1954" s="178"/>
      <c r="S1954" s="65"/>
      <c r="T1954" s="65"/>
      <c r="U1954" s="65"/>
      <c r="V1954" s="65"/>
      <c r="W1954" s="166"/>
      <c r="X1954" s="166"/>
      <c r="Y1954" s="166"/>
      <c r="Z1954" s="166"/>
      <c r="AA1954" s="166"/>
      <c r="AB1954" s="166"/>
      <c r="AC1954" s="166"/>
      <c r="AD1954" s="166"/>
      <c r="AE1954" s="166"/>
      <c r="AF1954" s="166"/>
      <c r="AG1954" s="166"/>
      <c r="AH1954" s="166"/>
      <c r="AI1954" s="166"/>
    </row>
    <row r="1955" spans="1:35" ht="15.750000" customHeight="1">
      <c r="B1955" s="88"/>
      <c r="I1955" s="255"/>
      <c r="J1955" s="65"/>
      <c r="K1955" s="256"/>
      <c r="L1955" s="65"/>
      <c r="M1955" s="162"/>
      <c r="P1955" s="191"/>
      <c r="Q1955" s="176"/>
      <c r="R1955" s="225"/>
      <c r="S1955" s="65"/>
      <c r="T1955" s="65"/>
      <c r="U1955" s="65"/>
      <c r="V1955" s="65"/>
      <c r="W1955" s="166"/>
      <c r="X1955" s="166"/>
      <c r="Y1955" s="166"/>
      <c r="Z1955" s="166"/>
      <c r="AA1955" s="166"/>
      <c r="AB1955" s="166"/>
      <c r="AC1955" s="166"/>
      <c r="AD1955" s="166"/>
      <c r="AE1955" s="166"/>
      <c r="AF1955" s="166"/>
      <c r="AG1955" s="166"/>
      <c r="AH1955" s="166"/>
      <c r="AI1955" s="166"/>
    </row>
    <row r="1956" spans="1:35" ht="15.750000" customHeight="1">
      <c r="A1956" s="156"/>
      <c r="B1956" s="88"/>
      <c r="C1956" s="240"/>
      <c r="D1956" s="177"/>
      <c r="E1956" s="158"/>
      <c r="F1956" s="158"/>
      <c r="G1956" s="159"/>
      <c r="H1956" s="160"/>
      <c r="I1956" s="231"/>
      <c r="J1956" s="252"/>
      <c r="K1956" s="231"/>
      <c r="L1956" s="263"/>
      <c r="M1956" s="162"/>
      <c r="N1956" s="162"/>
      <c r="O1956" s="163"/>
      <c r="P1956" s="164"/>
      <c r="Q1956" s="165"/>
      <c r="R1956" s="65"/>
      <c r="S1956" s="13"/>
      <c r="T1956" s="65"/>
      <c r="U1956" s="65"/>
      <c r="V1956" s="65"/>
      <c r="W1956" s="166"/>
      <c r="X1956" s="166"/>
      <c r="Y1956" s="166"/>
      <c r="Z1956" s="166"/>
      <c r="AA1956" s="166"/>
      <c r="AB1956" s="166"/>
      <c r="AC1956" s="166"/>
      <c r="AD1956" s="166"/>
      <c r="AE1956" s="166"/>
      <c r="AF1956" s="166"/>
      <c r="AG1956" s="166"/>
      <c r="AH1956" s="166"/>
      <c r="AI1956" s="166"/>
    </row>
    <row r="1957" spans="1:35" ht="15.750000" customHeight="1">
      <c r="B1957" s="88"/>
      <c r="I1957" s="231"/>
      <c r="J1957" s="252"/>
      <c r="K1957" s="231"/>
      <c r="L1957" s="263"/>
      <c r="M1957" s="162"/>
      <c r="P1957" s="167"/>
      <c r="Q1957" s="168"/>
      <c r="R1957" s="65"/>
      <c r="S1957" s="65"/>
      <c r="T1957" s="65"/>
      <c r="U1957" s="65"/>
      <c r="V1957" s="65"/>
      <c r="W1957" s="166"/>
      <c r="X1957" s="166"/>
      <c r="Y1957" s="166"/>
      <c r="Z1957" s="166"/>
      <c r="AA1957" s="166"/>
      <c r="AB1957" s="166"/>
      <c r="AC1957" s="166"/>
      <c r="AD1957" s="166"/>
      <c r="AE1957" s="166"/>
      <c r="AF1957" s="166"/>
      <c r="AG1957" s="166"/>
      <c r="AH1957" s="166"/>
      <c r="AI1957" s="166"/>
    </row>
    <row r="1958" spans="1:35" ht="15.750000" customHeight="1">
      <c r="B1958" s="88"/>
      <c r="I1958" s="231"/>
      <c r="J1958" s="252"/>
      <c r="K1958" s="231"/>
      <c r="L1958" s="263"/>
      <c r="M1958" s="162"/>
      <c r="P1958" s="164"/>
      <c r="Q1958" s="165"/>
      <c r="R1958" s="65"/>
      <c r="S1958" s="65"/>
      <c r="T1958" s="65"/>
      <c r="U1958" s="65"/>
      <c r="V1958" s="65"/>
      <c r="W1958" s="166"/>
      <c r="X1958" s="166"/>
      <c r="Y1958" s="166"/>
      <c r="Z1958" s="166"/>
      <c r="AA1958" s="166"/>
      <c r="AB1958" s="166"/>
      <c r="AC1958" s="166"/>
      <c r="AD1958" s="166"/>
      <c r="AE1958" s="166"/>
      <c r="AF1958" s="166"/>
      <c r="AG1958" s="166"/>
      <c r="AH1958" s="166"/>
      <c r="AI1958" s="166"/>
    </row>
    <row r="1959" spans="1:35" ht="15.750000" customHeight="1">
      <c r="B1959" s="88"/>
      <c r="I1959" s="231"/>
      <c r="J1959" s="252"/>
      <c r="K1959" s="231"/>
      <c r="L1959" s="252"/>
      <c r="M1959" s="162"/>
      <c r="P1959" s="167"/>
      <c r="Q1959" s="191"/>
      <c r="R1959" s="65"/>
      <c r="S1959" s="65"/>
      <c r="T1959" s="65"/>
      <c r="U1959" s="65"/>
      <c r="V1959" s="65"/>
      <c r="W1959" s="166"/>
      <c r="X1959" s="166"/>
      <c r="Y1959" s="166"/>
      <c r="Z1959" s="166"/>
      <c r="AA1959" s="166"/>
      <c r="AB1959" s="166"/>
      <c r="AC1959" s="166"/>
      <c r="AD1959" s="166"/>
      <c r="AE1959" s="166"/>
      <c r="AF1959" s="166"/>
      <c r="AG1959" s="166"/>
      <c r="AH1959" s="166"/>
      <c r="AI1959" s="166"/>
    </row>
    <row r="1960" spans="1:35" ht="15.750000" customHeight="1">
      <c r="B1960" s="88"/>
      <c r="I1960" s="255"/>
      <c r="J1960" s="65"/>
      <c r="K1960" s="256"/>
      <c r="L1960" s="65"/>
      <c r="M1960" s="162"/>
      <c r="P1960" s="164"/>
      <c r="Q1960" s="162"/>
      <c r="R1960" s="65"/>
      <c r="S1960" s="65"/>
      <c r="T1960" s="65"/>
      <c r="U1960" s="65"/>
      <c r="V1960" s="65"/>
      <c r="W1960" s="166"/>
      <c r="X1960" s="166"/>
      <c r="Y1960" s="166"/>
      <c r="Z1960" s="166"/>
      <c r="AA1960" s="166"/>
      <c r="AB1960" s="166"/>
      <c r="AC1960" s="166"/>
      <c r="AD1960" s="166"/>
      <c r="AE1960" s="166"/>
      <c r="AF1960" s="166"/>
      <c r="AG1960" s="166"/>
      <c r="AH1960" s="166"/>
      <c r="AI1960" s="166"/>
    </row>
    <row r="1961" spans="1:35" ht="15.750000" customHeight="1">
      <c r="A1961" s="156"/>
      <c r="B1961" s="88"/>
      <c r="C1961" s="177"/>
      <c r="D1961" s="177"/>
      <c r="E1961" s="158"/>
      <c r="F1961" s="158"/>
      <c r="G1961" s="159"/>
      <c r="H1961" s="160"/>
      <c r="I1961" s="161"/>
      <c r="J1961" s="65"/>
      <c r="K1961" s="162"/>
      <c r="L1961" s="65"/>
      <c r="M1961" s="162"/>
      <c r="N1961" s="162"/>
      <c r="O1961" s="163"/>
      <c r="P1961" s="167"/>
      <c r="Q1961" s="168"/>
      <c r="R1961" s="181"/>
      <c r="S1961" s="65"/>
      <c r="T1961" s="65"/>
      <c r="U1961" s="65"/>
      <c r="V1961" s="65"/>
      <c r="W1961" s="166"/>
      <c r="X1961" s="166"/>
      <c r="Y1961" s="166"/>
      <c r="Z1961" s="166"/>
      <c r="AA1961" s="166"/>
      <c r="AB1961" s="166"/>
      <c r="AC1961" s="166"/>
      <c r="AD1961" s="166"/>
      <c r="AE1961" s="166"/>
      <c r="AF1961" s="166"/>
      <c r="AG1961" s="166"/>
      <c r="AH1961" s="166"/>
      <c r="AI1961" s="166"/>
    </row>
    <row r="1962" spans="1:35" ht="15.750000" customHeight="1">
      <c r="B1962" s="88"/>
      <c r="I1962" s="162"/>
      <c r="J1962" s="65"/>
      <c r="K1962" s="162"/>
      <c r="L1962" s="65"/>
      <c r="M1962" s="162"/>
      <c r="P1962" s="164"/>
      <c r="Q1962" s="165"/>
      <c r="R1962" s="65"/>
      <c r="S1962" s="65"/>
      <c r="T1962" s="65"/>
      <c r="U1962" s="65"/>
      <c r="V1962" s="65"/>
      <c r="W1962" s="166"/>
      <c r="X1962" s="166"/>
      <c r="Y1962" s="166"/>
      <c r="Z1962" s="166"/>
      <c r="AA1962" s="166"/>
      <c r="AB1962" s="166"/>
      <c r="AC1962" s="166"/>
      <c r="AD1962" s="166"/>
      <c r="AE1962" s="166"/>
      <c r="AF1962" s="166"/>
      <c r="AG1962" s="166"/>
      <c r="AH1962" s="166"/>
      <c r="AI1962" s="166"/>
    </row>
    <row r="1963" spans="1:35" ht="15.750000" customHeight="1">
      <c r="B1963" s="88"/>
      <c r="I1963" s="162"/>
      <c r="J1963" s="65"/>
      <c r="K1963" s="162"/>
      <c r="L1963" s="65"/>
      <c r="M1963" s="162"/>
      <c r="P1963" s="167"/>
      <c r="Q1963" s="168"/>
      <c r="R1963" s="175"/>
      <c r="S1963" s="65"/>
      <c r="T1963" s="65"/>
      <c r="U1963" s="65"/>
      <c r="V1963" s="65"/>
      <c r="W1963" s="166"/>
      <c r="X1963" s="166"/>
      <c r="Y1963" s="166"/>
      <c r="Z1963" s="166"/>
      <c r="AA1963" s="166"/>
      <c r="AB1963" s="166"/>
      <c r="AC1963" s="166"/>
      <c r="AD1963" s="166"/>
      <c r="AE1963" s="166"/>
      <c r="AF1963" s="166"/>
      <c r="AG1963" s="166"/>
      <c r="AH1963" s="166"/>
      <c r="AI1963" s="166"/>
    </row>
    <row r="1964" spans="1:35" ht="15.750000" customHeight="1">
      <c r="B1964" s="88"/>
      <c r="I1964" s="162"/>
      <c r="J1964" s="65"/>
      <c r="K1964" s="162"/>
      <c r="L1964" s="65"/>
      <c r="M1964" s="162"/>
      <c r="P1964" s="164"/>
      <c r="Q1964" s="165"/>
      <c r="R1964" s="65"/>
      <c r="S1964" s="65"/>
      <c r="T1964" s="65"/>
      <c r="U1964" s="65"/>
      <c r="V1964" s="65"/>
      <c r="W1964" s="166"/>
      <c r="X1964" s="166"/>
      <c r="Y1964" s="166"/>
      <c r="Z1964" s="166"/>
      <c r="AA1964" s="166"/>
      <c r="AB1964" s="166"/>
      <c r="AC1964" s="166"/>
      <c r="AD1964" s="166"/>
      <c r="AE1964" s="166"/>
      <c r="AF1964" s="166"/>
      <c r="AG1964" s="166"/>
      <c r="AH1964" s="166"/>
      <c r="AI1964" s="166"/>
    </row>
    <row r="1965" spans="1:35" ht="15.750000" customHeight="1">
      <c r="B1965" s="88"/>
      <c r="I1965" s="162"/>
      <c r="J1965" s="65"/>
      <c r="K1965" s="162"/>
      <c r="L1965" s="65"/>
      <c r="M1965" s="162"/>
      <c r="P1965" s="167"/>
      <c r="Q1965" s="168"/>
      <c r="R1965" s="175"/>
      <c r="S1965" s="65"/>
      <c r="T1965" s="65"/>
      <c r="U1965" s="65"/>
      <c r="V1965" s="65"/>
      <c r="W1965" s="166"/>
      <c r="X1965" s="166"/>
      <c r="Y1965" s="166"/>
      <c r="Z1965" s="166"/>
      <c r="AA1965" s="166"/>
      <c r="AB1965" s="166"/>
      <c r="AC1965" s="166"/>
      <c r="AD1965" s="166"/>
      <c r="AE1965" s="166"/>
      <c r="AF1965" s="166"/>
      <c r="AG1965" s="166"/>
      <c r="AH1965" s="166"/>
      <c r="AI1965" s="166"/>
    </row>
    <row r="1966" spans="1:35" ht="15.750000" customHeight="1">
      <c r="A1966" s="156"/>
      <c r="B1966" s="88"/>
      <c r="C1966" s="204"/>
      <c r="D1966" s="204"/>
      <c r="E1966" s="158"/>
      <c r="F1966" s="158"/>
      <c r="G1966" s="159"/>
      <c r="H1966" s="186"/>
      <c r="I1966" s="162"/>
      <c r="J1966" s="65"/>
      <c r="K1966" s="162"/>
      <c r="L1966" s="65"/>
      <c r="M1966" s="162"/>
      <c r="N1966" s="161"/>
      <c r="O1966" s="163"/>
      <c r="P1966" s="164"/>
      <c r="Q1966" s="185"/>
      <c r="R1966" s="188"/>
      <c r="S1966" s="65"/>
      <c r="T1966" s="65"/>
      <c r="U1966" s="65"/>
      <c r="V1966" s="165"/>
      <c r="W1966" s="165"/>
      <c r="X1966" s="165"/>
      <c r="Y1966" s="165"/>
      <c r="Z1966" s="166"/>
      <c r="AA1966" s="166"/>
      <c r="AB1966" s="166"/>
      <c r="AC1966" s="166"/>
      <c r="AD1966" s="166"/>
      <c r="AE1966" s="166"/>
      <c r="AF1966" s="166"/>
      <c r="AG1966" s="166"/>
      <c r="AH1966" s="166"/>
      <c r="AI1966" s="166"/>
    </row>
    <row r="1967" spans="1:35" ht="15.750000" customHeight="1">
      <c r="B1967" s="88"/>
      <c r="I1967" s="162"/>
      <c r="J1967" s="65"/>
      <c r="K1967" s="162"/>
      <c r="L1967" s="65"/>
      <c r="M1967" s="162"/>
      <c r="P1967" s="167"/>
      <c r="Q1967" s="185"/>
      <c r="R1967" s="175"/>
      <c r="S1967" s="65"/>
      <c r="T1967" s="65"/>
      <c r="U1967" s="65"/>
      <c r="V1967" s="165"/>
      <c r="W1967" s="165"/>
      <c r="X1967" s="165"/>
      <c r="Y1967" s="165"/>
      <c r="Z1967" s="166"/>
      <c r="AA1967" s="166"/>
      <c r="AB1967" s="166"/>
      <c r="AC1967" s="166"/>
      <c r="AD1967" s="166"/>
      <c r="AE1967" s="166"/>
      <c r="AF1967" s="166"/>
      <c r="AG1967" s="166"/>
      <c r="AH1967" s="166"/>
      <c r="AI1967" s="166"/>
    </row>
    <row r="1968" spans="1:35" ht="15.750000" customHeight="1">
      <c r="B1968" s="88"/>
      <c r="I1968" s="162"/>
      <c r="J1968" s="65"/>
      <c r="K1968" s="162"/>
      <c r="L1968" s="65"/>
      <c r="M1968" s="162"/>
      <c r="P1968" s="164"/>
      <c r="Q1968" s="185"/>
      <c r="R1968" s="65"/>
      <c r="S1968" s="65"/>
      <c r="T1968" s="65"/>
      <c r="U1968" s="65"/>
      <c r="V1968" s="165"/>
      <c r="W1968" s="165"/>
      <c r="X1968" s="165"/>
      <c r="Y1968" s="165"/>
      <c r="Z1968" s="166"/>
      <c r="AA1968" s="166"/>
      <c r="AB1968" s="166"/>
      <c r="AC1968" s="166"/>
      <c r="AD1968" s="166"/>
      <c r="AE1968" s="166"/>
      <c r="AF1968" s="166"/>
      <c r="AG1968" s="166"/>
      <c r="AH1968" s="166"/>
      <c r="AI1968" s="166"/>
    </row>
    <row r="1969" spans="1:35" ht="15.750000" customHeight="1">
      <c r="B1969" s="88"/>
      <c r="I1969" s="162"/>
      <c r="J1969" s="65"/>
      <c r="K1969" s="162"/>
      <c r="L1969" s="65"/>
      <c r="M1969" s="162"/>
      <c r="P1969" s="167"/>
      <c r="Q1969" s="185"/>
      <c r="R1969" s="175"/>
      <c r="S1969" s="65"/>
      <c r="T1969" s="65"/>
      <c r="U1969" s="65"/>
      <c r="V1969" s="165"/>
      <c r="W1969" s="165"/>
      <c r="X1969" s="165"/>
      <c r="Y1969" s="165"/>
      <c r="Z1969" s="166"/>
      <c r="AA1969" s="166"/>
      <c r="AB1969" s="166"/>
      <c r="AC1969" s="166"/>
      <c r="AD1969" s="166"/>
      <c r="AE1969" s="166"/>
      <c r="AF1969" s="166"/>
      <c r="AG1969" s="166"/>
      <c r="AH1969" s="166"/>
      <c r="AI1969" s="166"/>
    </row>
    <row r="1970" spans="1:35" ht="15.750000" customHeight="1">
      <c r="B1970" s="88"/>
      <c r="I1970" s="162"/>
      <c r="J1970" s="65"/>
      <c r="K1970" s="162"/>
      <c r="L1970" s="65"/>
      <c r="M1970" s="162"/>
      <c r="P1970" s="164"/>
      <c r="Q1970" s="185"/>
      <c r="R1970" s="65"/>
      <c r="S1970" s="65"/>
      <c r="T1970" s="65"/>
      <c r="U1970" s="65"/>
      <c r="V1970" s="165"/>
      <c r="W1970" s="165"/>
      <c r="X1970" s="165"/>
      <c r="Y1970" s="165"/>
      <c r="Z1970" s="166"/>
      <c r="AA1970" s="166"/>
      <c r="AB1970" s="166"/>
      <c r="AC1970" s="166"/>
      <c r="AD1970" s="166"/>
      <c r="AE1970" s="166"/>
      <c r="AF1970" s="166"/>
      <c r="AG1970" s="166"/>
      <c r="AH1970" s="166"/>
      <c r="AI1970" s="166"/>
    </row>
    <row r="1971" spans="1:35" ht="15.750000" customHeight="1">
      <c r="A1971" s="156"/>
      <c r="B1971" s="88"/>
      <c r="C1971" s="177"/>
      <c r="D1971" s="177"/>
      <c r="E1971" s="158"/>
      <c r="F1971" s="158"/>
      <c r="G1971" s="159"/>
      <c r="H1971" s="186"/>
      <c r="I1971" s="162"/>
      <c r="J1971" s="65"/>
      <c r="K1971" s="162"/>
      <c r="L1971" s="65"/>
      <c r="M1971" s="162"/>
      <c r="N1971" s="162"/>
      <c r="O1971" s="163"/>
      <c r="P1971" s="167"/>
      <c r="Q1971" s="185"/>
      <c r="R1971" s="181"/>
      <c r="S1971" s="65"/>
      <c r="T1971" s="65"/>
      <c r="U1971" s="65"/>
      <c r="V1971" s="165"/>
      <c r="W1971" s="165"/>
      <c r="X1971" s="165"/>
      <c r="Y1971" s="165"/>
      <c r="Z1971" s="166"/>
      <c r="AA1971" s="166"/>
      <c r="AB1971" s="166"/>
      <c r="AC1971" s="166"/>
      <c r="AD1971" s="166"/>
      <c r="AE1971" s="166"/>
      <c r="AF1971" s="166"/>
      <c r="AG1971" s="166"/>
      <c r="AH1971" s="166"/>
      <c r="AI1971" s="166"/>
    </row>
    <row r="1972" spans="1:35" ht="15.750000" customHeight="1">
      <c r="B1972" s="88"/>
      <c r="I1972" s="162"/>
      <c r="J1972" s="65"/>
      <c r="K1972" s="162"/>
      <c r="L1972" s="65"/>
      <c r="M1972" s="162"/>
      <c r="P1972" s="164"/>
      <c r="Q1972" s="185"/>
      <c r="R1972" s="65"/>
      <c r="S1972" s="65"/>
      <c r="T1972" s="65"/>
      <c r="U1972" s="65"/>
      <c r="V1972" s="165"/>
      <c r="W1972" s="165"/>
      <c r="X1972" s="165"/>
      <c r="Y1972" s="165"/>
      <c r="Z1972" s="166"/>
      <c r="AA1972" s="166"/>
      <c r="AB1972" s="166"/>
      <c r="AC1972" s="166"/>
      <c r="AD1972" s="166"/>
      <c r="AE1972" s="166"/>
      <c r="AF1972" s="166"/>
      <c r="AG1972" s="166"/>
      <c r="AH1972" s="166"/>
      <c r="AI1972" s="166"/>
    </row>
    <row r="1973" spans="1:35" ht="15.750000" customHeight="1">
      <c r="B1973" s="88"/>
      <c r="I1973" s="162"/>
      <c r="J1973" s="65"/>
      <c r="K1973" s="162"/>
      <c r="L1973" s="65"/>
      <c r="M1973" s="162"/>
      <c r="P1973" s="167"/>
      <c r="Q1973" s="185"/>
      <c r="R1973" s="175"/>
      <c r="S1973" s="65"/>
      <c r="T1973" s="65"/>
      <c r="U1973" s="65"/>
      <c r="V1973" s="165"/>
      <c r="W1973" s="165"/>
      <c r="X1973" s="165"/>
      <c r="Y1973" s="165"/>
      <c r="Z1973" s="166"/>
      <c r="AA1973" s="166"/>
      <c r="AB1973" s="166"/>
      <c r="AC1973" s="166"/>
      <c r="AD1973" s="166"/>
      <c r="AE1973" s="166"/>
      <c r="AF1973" s="166"/>
      <c r="AG1973" s="166"/>
      <c r="AH1973" s="166"/>
      <c r="AI1973" s="166"/>
    </row>
    <row r="1974" spans="1:35" ht="15.750000" customHeight="1">
      <c r="B1974" s="88"/>
      <c r="I1974" s="162"/>
      <c r="J1974" s="65"/>
      <c r="K1974" s="162"/>
      <c r="L1974" s="65"/>
      <c r="M1974" s="162"/>
      <c r="P1974" s="164"/>
      <c r="Q1974" s="185"/>
      <c r="R1974" s="65"/>
      <c r="S1974" s="65"/>
      <c r="T1974" s="65"/>
      <c r="U1974" s="65"/>
      <c r="V1974" s="165"/>
      <c r="W1974" s="165"/>
      <c r="X1974" s="165"/>
      <c r="Y1974" s="165"/>
      <c r="Z1974" s="166"/>
      <c r="AA1974" s="166"/>
      <c r="AB1974" s="166"/>
      <c r="AC1974" s="166"/>
      <c r="AD1974" s="166"/>
      <c r="AE1974" s="166"/>
      <c r="AF1974" s="166"/>
      <c r="AG1974" s="166"/>
      <c r="AH1974" s="166"/>
      <c r="AI1974" s="166"/>
    </row>
    <row r="1975" spans="1:35" ht="15.750000" customHeight="1">
      <c r="B1975" s="88"/>
      <c r="I1975" s="162"/>
      <c r="J1975" s="65"/>
      <c r="K1975" s="162"/>
      <c r="L1975" s="65"/>
      <c r="M1975" s="162"/>
      <c r="P1975" s="167"/>
      <c r="Q1975" s="185"/>
      <c r="R1975" s="175"/>
      <c r="S1975" s="65"/>
      <c r="T1975" s="65"/>
      <c r="U1975" s="65"/>
      <c r="V1975" s="165"/>
      <c r="W1975" s="165"/>
      <c r="X1975" s="165"/>
      <c r="Y1975" s="165"/>
      <c r="Z1975" s="166"/>
      <c r="AA1975" s="166"/>
      <c r="AB1975" s="166"/>
      <c r="AC1975" s="166"/>
      <c r="AD1975" s="166"/>
      <c r="AE1975" s="166"/>
      <c r="AF1975" s="166"/>
      <c r="AG1975" s="166"/>
      <c r="AH1975" s="166"/>
      <c r="AI1975" s="166"/>
    </row>
    <row r="1976" spans="1:35" ht="15.750000" customHeight="1">
      <c r="A1976" s="156"/>
      <c r="B1976" s="88"/>
      <c r="C1976" s="204"/>
      <c r="D1976" s="204"/>
      <c r="E1976" s="158"/>
      <c r="F1976" s="158"/>
      <c r="G1976" s="159"/>
      <c r="H1976" s="186"/>
      <c r="I1976" s="162"/>
      <c r="J1976" s="65"/>
      <c r="K1976" s="162"/>
      <c r="L1976" s="65"/>
      <c r="M1976" s="162"/>
      <c r="N1976" s="162"/>
      <c r="O1976" s="163"/>
      <c r="P1976" s="164"/>
      <c r="Q1976" s="185"/>
      <c r="R1976" s="188"/>
      <c r="S1976" s="65"/>
      <c r="T1976" s="65"/>
      <c r="U1976" s="65"/>
      <c r="V1976" s="165"/>
      <c r="W1976" s="165"/>
      <c r="X1976" s="165"/>
      <c r="Y1976" s="165"/>
      <c r="Z1976" s="166"/>
      <c r="AA1976" s="166"/>
      <c r="AB1976" s="166"/>
      <c r="AC1976" s="166"/>
      <c r="AD1976" s="166"/>
      <c r="AE1976" s="166"/>
      <c r="AF1976" s="166"/>
      <c r="AG1976" s="166"/>
      <c r="AH1976" s="166"/>
      <c r="AI1976" s="166"/>
    </row>
    <row r="1977" spans="1:35" ht="15.750000" customHeight="1">
      <c r="B1977" s="88"/>
      <c r="I1977" s="162"/>
      <c r="J1977" s="65"/>
      <c r="K1977" s="162"/>
      <c r="L1977" s="65"/>
      <c r="M1977" s="162"/>
      <c r="P1977" s="167"/>
      <c r="Q1977" s="185"/>
      <c r="R1977" s="65"/>
      <c r="S1977" s="65"/>
      <c r="T1977" s="65"/>
      <c r="U1977" s="65"/>
      <c r="V1977" s="165"/>
      <c r="W1977" s="165"/>
      <c r="X1977" s="165"/>
      <c r="Y1977" s="165"/>
      <c r="Z1977" s="166"/>
      <c r="AA1977" s="166"/>
      <c r="AB1977" s="166"/>
      <c r="AC1977" s="166"/>
      <c r="AD1977" s="166"/>
      <c r="AE1977" s="166"/>
      <c r="AF1977" s="166"/>
      <c r="AG1977" s="166"/>
      <c r="AH1977" s="166"/>
      <c r="AI1977" s="166"/>
    </row>
    <row r="1978" spans="1:35" ht="15.750000" customHeight="1">
      <c r="B1978" s="88"/>
      <c r="I1978" s="162"/>
      <c r="J1978" s="65"/>
      <c r="K1978" s="162"/>
      <c r="L1978" s="65"/>
      <c r="M1978" s="162"/>
      <c r="P1978" s="164"/>
      <c r="Q1978" s="185"/>
      <c r="R1978" s="65"/>
      <c r="S1978" s="65"/>
      <c r="T1978" s="65"/>
      <c r="U1978" s="65"/>
      <c r="V1978" s="165"/>
      <c r="W1978" s="165"/>
      <c r="X1978" s="165"/>
      <c r="Y1978" s="165"/>
      <c r="Z1978" s="166"/>
      <c r="AA1978" s="166"/>
      <c r="AB1978" s="166"/>
      <c r="AC1978" s="166"/>
      <c r="AD1978" s="166"/>
      <c r="AE1978" s="166"/>
      <c r="AF1978" s="166"/>
      <c r="AG1978" s="166"/>
      <c r="AH1978" s="166"/>
      <c r="AI1978" s="166"/>
    </row>
    <row r="1979" spans="1:35" ht="15.750000" customHeight="1">
      <c r="B1979" s="88"/>
      <c r="I1979" s="162"/>
      <c r="J1979" s="65"/>
      <c r="K1979" s="162"/>
      <c r="L1979" s="65"/>
      <c r="M1979" s="162"/>
      <c r="P1979" s="167"/>
      <c r="Q1979" s="185"/>
      <c r="R1979" s="65"/>
      <c r="S1979" s="65"/>
      <c r="T1979" s="65"/>
      <c r="U1979" s="65"/>
      <c r="V1979" s="165"/>
      <c r="W1979" s="165"/>
      <c r="X1979" s="165"/>
      <c r="Y1979" s="165"/>
      <c r="Z1979" s="166"/>
      <c r="AA1979" s="166"/>
      <c r="AB1979" s="166"/>
      <c r="AC1979" s="166"/>
      <c r="AD1979" s="166"/>
      <c r="AE1979" s="166"/>
      <c r="AF1979" s="166"/>
      <c r="AG1979" s="166"/>
      <c r="AH1979" s="166"/>
      <c r="AI1979" s="166"/>
    </row>
    <row r="1980" spans="1:35" ht="15.750000" customHeight="1">
      <c r="B1980" s="88"/>
      <c r="I1980" s="162"/>
      <c r="J1980" s="65"/>
      <c r="K1980" s="162"/>
      <c r="L1980" s="65"/>
      <c r="M1980" s="162"/>
      <c r="P1980" s="164"/>
      <c r="Q1980" s="185"/>
      <c r="R1980" s="65"/>
      <c r="S1980" s="65"/>
      <c r="T1980" s="65"/>
      <c r="U1980" s="65"/>
      <c r="V1980" s="165"/>
      <c r="W1980" s="165"/>
      <c r="X1980" s="165"/>
      <c r="Y1980" s="165"/>
      <c r="Z1980" s="166"/>
      <c r="AA1980" s="166"/>
      <c r="AB1980" s="166"/>
      <c r="AC1980" s="166"/>
      <c r="AD1980" s="166"/>
      <c r="AE1980" s="166"/>
      <c r="AF1980" s="166"/>
      <c r="AG1980" s="166"/>
      <c r="AH1980" s="166"/>
      <c r="AI1980" s="166"/>
    </row>
    <row r="1981" spans="1:35" ht="15.750000" customHeight="1">
      <c r="A1981" s="156"/>
      <c r="B1981" s="88"/>
      <c r="C1981" s="177"/>
      <c r="D1981" s="177"/>
      <c r="E1981" s="158"/>
      <c r="F1981" s="158"/>
      <c r="G1981" s="159"/>
      <c r="H1981" s="160"/>
      <c r="I1981" s="162"/>
      <c r="J1981" s="65"/>
      <c r="K1981" s="162"/>
      <c r="L1981" s="65"/>
      <c r="M1981" s="162"/>
      <c r="N1981" s="162"/>
      <c r="O1981" s="163"/>
      <c r="P1981" s="167"/>
      <c r="Q1981" s="168"/>
      <c r="R1981" s="188"/>
      <c r="S1981" s="65"/>
      <c r="T1981" s="65"/>
      <c r="U1981" s="65"/>
      <c r="V1981" s="65"/>
      <c r="W1981" s="166"/>
      <c r="X1981" s="166"/>
      <c r="Y1981" s="166"/>
      <c r="Z1981" s="166"/>
      <c r="AA1981" s="166"/>
      <c r="AB1981" s="166"/>
      <c r="AC1981" s="166"/>
      <c r="AD1981" s="166"/>
      <c r="AE1981" s="166"/>
      <c r="AF1981" s="166"/>
      <c r="AG1981" s="166"/>
      <c r="AH1981" s="166"/>
      <c r="AI1981" s="166"/>
    </row>
    <row r="1982" spans="1:35" ht="15.750000" customHeight="1">
      <c r="B1982" s="88"/>
      <c r="I1982" s="162"/>
      <c r="J1982" s="65"/>
      <c r="K1982" s="162"/>
      <c r="L1982" s="65"/>
      <c r="M1982" s="162"/>
      <c r="P1982" s="164"/>
      <c r="Q1982" s="165"/>
      <c r="R1982" s="65"/>
      <c r="S1982" s="65"/>
      <c r="T1982" s="65"/>
      <c r="U1982" s="65"/>
      <c r="V1982" s="65"/>
      <c r="W1982" s="166"/>
      <c r="X1982" s="166"/>
      <c r="Y1982" s="166"/>
      <c r="Z1982" s="166"/>
      <c r="AA1982" s="166"/>
      <c r="AB1982" s="166"/>
      <c r="AC1982" s="166"/>
      <c r="AD1982" s="166"/>
      <c r="AE1982" s="166"/>
      <c r="AF1982" s="166"/>
      <c r="AG1982" s="166"/>
      <c r="AH1982" s="166"/>
      <c r="AI1982" s="166"/>
    </row>
    <row r="1983" spans="1:35" ht="15.750000" customHeight="1">
      <c r="B1983" s="88"/>
      <c r="I1983" s="162"/>
      <c r="J1983" s="65"/>
      <c r="K1983" s="162"/>
      <c r="L1983" s="65"/>
      <c r="M1983" s="162"/>
      <c r="P1983" s="167"/>
      <c r="Q1983" s="168"/>
      <c r="R1983" s="65"/>
      <c r="S1983" s="65"/>
      <c r="T1983" s="65"/>
      <c r="U1983" s="65"/>
      <c r="V1983" s="65"/>
      <c r="W1983" s="166"/>
      <c r="X1983" s="166"/>
      <c r="Y1983" s="166"/>
      <c r="Z1983" s="166"/>
      <c r="AA1983" s="166"/>
      <c r="AB1983" s="166"/>
      <c r="AC1983" s="166"/>
      <c r="AD1983" s="166"/>
      <c r="AE1983" s="166"/>
      <c r="AF1983" s="166"/>
      <c r="AG1983" s="166"/>
      <c r="AH1983" s="166"/>
      <c r="AI1983" s="166"/>
    </row>
    <row r="1984" spans="1:35" ht="15.750000" customHeight="1">
      <c r="B1984" s="88"/>
      <c r="I1984" s="162"/>
      <c r="J1984" s="65"/>
      <c r="K1984" s="162"/>
      <c r="L1984" s="65"/>
      <c r="M1984" s="162"/>
      <c r="P1984" s="164"/>
      <c r="Q1984" s="165"/>
      <c r="R1984" s="65"/>
      <c r="S1984" s="65"/>
      <c r="T1984" s="65"/>
      <c r="U1984" s="65"/>
      <c r="V1984" s="65"/>
      <c r="W1984" s="166"/>
      <c r="X1984" s="166"/>
      <c r="Y1984" s="166"/>
      <c r="Z1984" s="166"/>
      <c r="AA1984" s="166"/>
      <c r="AB1984" s="166"/>
      <c r="AC1984" s="166"/>
      <c r="AD1984" s="166"/>
      <c r="AE1984" s="166"/>
      <c r="AF1984" s="166"/>
      <c r="AG1984" s="166"/>
      <c r="AH1984" s="166"/>
      <c r="AI1984" s="166"/>
    </row>
    <row r="1985" spans="1:35" ht="15.750000" customHeight="1">
      <c r="B1985" s="88"/>
      <c r="I1985" s="162"/>
      <c r="J1985" s="65"/>
      <c r="K1985" s="162"/>
      <c r="L1985" s="65"/>
      <c r="M1985" s="162"/>
      <c r="P1985" s="167"/>
      <c r="Q1985" s="168"/>
      <c r="R1985" s="65"/>
      <c r="S1985" s="65"/>
      <c r="T1985" s="65"/>
      <c r="U1985" s="65"/>
      <c r="V1985" s="65"/>
      <c r="W1985" s="166"/>
      <c r="X1985" s="166"/>
      <c r="Y1985" s="166"/>
      <c r="Z1985" s="166"/>
      <c r="AA1985" s="166"/>
      <c r="AB1985" s="166"/>
      <c r="AC1985" s="166"/>
      <c r="AD1985" s="166"/>
      <c r="AE1985" s="166"/>
      <c r="AF1985" s="166"/>
      <c r="AG1985" s="166"/>
      <c r="AH1985" s="166"/>
      <c r="AI1985" s="166"/>
    </row>
    <row r="1986" spans="1:35" ht="15.750000" customHeight="1">
      <c r="A1986" s="156"/>
      <c r="B1986" s="88"/>
      <c r="C1986" s="204"/>
      <c r="D1986" s="204"/>
      <c r="E1986" s="158"/>
      <c r="F1986" s="158"/>
      <c r="G1986" s="159"/>
      <c r="H1986" s="160"/>
      <c r="I1986" s="162"/>
      <c r="J1986" s="65"/>
      <c r="K1986" s="162"/>
      <c r="L1986" s="65"/>
      <c r="M1986" s="162"/>
      <c r="N1986" s="162"/>
      <c r="O1986" s="163"/>
      <c r="P1986" s="164"/>
      <c r="Q1986" s="165"/>
      <c r="R1986" s="188"/>
      <c r="S1986" s="65"/>
      <c r="T1986" s="65"/>
      <c r="U1986" s="65"/>
      <c r="V1986" s="65"/>
      <c r="W1986" s="166"/>
      <c r="X1986" s="166"/>
      <c r="Y1986" s="166"/>
      <c r="Z1986" s="166"/>
      <c r="AA1986" s="166"/>
      <c r="AB1986" s="166"/>
      <c r="AC1986" s="166"/>
      <c r="AD1986" s="166"/>
      <c r="AE1986" s="166"/>
      <c r="AF1986" s="166"/>
      <c r="AG1986" s="166"/>
      <c r="AH1986" s="166"/>
      <c r="AI1986" s="166"/>
    </row>
    <row r="1987" spans="1:35" ht="15.750000" customHeight="1">
      <c r="B1987" s="88"/>
      <c r="I1987" s="162"/>
      <c r="J1987" s="65"/>
      <c r="K1987" s="162"/>
      <c r="L1987" s="65"/>
      <c r="M1987" s="162"/>
      <c r="P1987" s="167"/>
      <c r="Q1987" s="168"/>
      <c r="R1987" s="175"/>
      <c r="S1987" s="65"/>
      <c r="T1987" s="65"/>
      <c r="U1987" s="65"/>
      <c r="V1987" s="65"/>
      <c r="W1987" s="166"/>
      <c r="X1987" s="166"/>
      <c r="Y1987" s="166"/>
      <c r="Z1987" s="166"/>
      <c r="AA1987" s="166"/>
      <c r="AB1987" s="166"/>
      <c r="AC1987" s="166"/>
      <c r="AD1987" s="166"/>
      <c r="AE1987" s="166"/>
      <c r="AF1987" s="166"/>
      <c r="AG1987" s="166"/>
      <c r="AH1987" s="166"/>
      <c r="AI1987" s="166"/>
    </row>
    <row r="1988" spans="1:35" ht="15.750000" customHeight="1">
      <c r="B1988" s="88"/>
      <c r="I1988" s="162"/>
      <c r="J1988" s="65"/>
      <c r="K1988" s="162"/>
      <c r="L1988" s="65"/>
      <c r="M1988" s="162"/>
      <c r="P1988" s="164"/>
      <c r="Q1988" s="165"/>
      <c r="R1988" s="65"/>
      <c r="S1988" s="65"/>
      <c r="T1988" s="65"/>
      <c r="U1988" s="65"/>
      <c r="V1988" s="65"/>
      <c r="W1988" s="166"/>
      <c r="X1988" s="166"/>
      <c r="Y1988" s="166"/>
      <c r="Z1988" s="166"/>
      <c r="AA1988" s="166"/>
      <c r="AB1988" s="166"/>
      <c r="AC1988" s="166"/>
      <c r="AD1988" s="166"/>
      <c r="AE1988" s="166"/>
      <c r="AF1988" s="166"/>
      <c r="AG1988" s="166"/>
      <c r="AH1988" s="166"/>
      <c r="AI1988" s="166"/>
    </row>
    <row r="1989" spans="1:35" ht="15.750000" customHeight="1">
      <c r="B1989" s="88"/>
      <c r="I1989" s="162"/>
      <c r="J1989" s="65"/>
      <c r="K1989" s="162"/>
      <c r="L1989" s="65"/>
      <c r="M1989" s="162"/>
      <c r="P1989" s="167"/>
      <c r="Q1989" s="168"/>
      <c r="R1989" s="175"/>
      <c r="S1989" s="65"/>
      <c r="T1989" s="65"/>
      <c r="U1989" s="65"/>
      <c r="V1989" s="65"/>
      <c r="W1989" s="166"/>
      <c r="X1989" s="166"/>
      <c r="Y1989" s="166"/>
      <c r="Z1989" s="166"/>
      <c r="AA1989" s="166"/>
      <c r="AB1989" s="166"/>
      <c r="AC1989" s="166"/>
      <c r="AD1989" s="166"/>
      <c r="AE1989" s="166"/>
      <c r="AF1989" s="166"/>
      <c r="AG1989" s="166"/>
      <c r="AH1989" s="166"/>
      <c r="AI1989" s="166"/>
    </row>
    <row r="1990" spans="1:35" ht="15.750000" customHeight="1">
      <c r="B1990" s="88"/>
      <c r="I1990" s="162"/>
      <c r="J1990" s="65"/>
      <c r="K1990" s="162"/>
      <c r="L1990" s="65"/>
      <c r="M1990" s="162"/>
      <c r="P1990" s="164"/>
      <c r="Q1990" s="165"/>
      <c r="R1990" s="65"/>
      <c r="S1990" s="65"/>
      <c r="T1990" s="65"/>
      <c r="U1990" s="65"/>
      <c r="V1990" s="65"/>
      <c r="W1990" s="166"/>
      <c r="X1990" s="166"/>
      <c r="Y1990" s="166"/>
      <c r="Z1990" s="166"/>
      <c r="AA1990" s="166"/>
      <c r="AB1990" s="166"/>
      <c r="AC1990" s="166"/>
      <c r="AD1990" s="166"/>
      <c r="AE1990" s="166"/>
      <c r="AF1990" s="166"/>
      <c r="AG1990" s="166"/>
      <c r="AH1990" s="166"/>
      <c r="AI1990" s="166"/>
    </row>
    <row r="1991" spans="1:35" ht="15.750000" customHeight="1">
      <c r="A1991" s="156"/>
      <c r="B1991" s="88"/>
      <c r="C1991" s="177"/>
      <c r="D1991" s="177"/>
      <c r="E1991" s="158"/>
      <c r="F1991" s="158"/>
      <c r="G1991" s="159"/>
      <c r="H1991" s="186"/>
      <c r="I1991" s="162"/>
      <c r="J1991" s="65"/>
      <c r="K1991" s="162"/>
      <c r="L1991" s="65"/>
      <c r="M1991" s="162"/>
      <c r="N1991" s="162"/>
      <c r="O1991" s="163"/>
      <c r="P1991" s="167"/>
      <c r="Q1991" s="185"/>
      <c r="R1991" s="181"/>
      <c r="S1991" s="65"/>
      <c r="T1991" s="65"/>
      <c r="U1991" s="65"/>
      <c r="V1991" s="165"/>
      <c r="W1991" s="165"/>
      <c r="X1991" s="165"/>
      <c r="Y1991" s="165"/>
      <c r="Z1991" s="166"/>
      <c r="AA1991" s="166"/>
      <c r="AB1991" s="166"/>
      <c r="AC1991" s="166"/>
      <c r="AD1991" s="166"/>
      <c r="AE1991" s="166"/>
      <c r="AF1991" s="166"/>
      <c r="AG1991" s="166"/>
      <c r="AH1991" s="166"/>
      <c r="AI1991" s="166"/>
    </row>
    <row r="1992" spans="1:35" ht="15.750000" customHeight="1">
      <c r="B1992" s="88"/>
      <c r="I1992" s="162"/>
      <c r="J1992" s="65"/>
      <c r="K1992" s="162"/>
      <c r="L1992" s="65"/>
      <c r="M1992" s="162"/>
      <c r="P1992" s="164"/>
      <c r="Q1992" s="185"/>
      <c r="R1992" s="65"/>
      <c r="S1992" s="65"/>
      <c r="T1992" s="65"/>
      <c r="U1992" s="65"/>
      <c r="V1992" s="165"/>
      <c r="W1992" s="165"/>
      <c r="X1992" s="165"/>
      <c r="Y1992" s="165"/>
      <c r="Z1992" s="166"/>
      <c r="AA1992" s="166"/>
      <c r="AB1992" s="166"/>
      <c r="AC1992" s="166"/>
      <c r="AD1992" s="166"/>
      <c r="AE1992" s="166"/>
      <c r="AF1992" s="166"/>
      <c r="AG1992" s="166"/>
      <c r="AH1992" s="166"/>
      <c r="AI1992" s="166"/>
    </row>
    <row r="1993" spans="1:35" ht="15.750000" customHeight="1">
      <c r="B1993" s="88"/>
      <c r="I1993" s="162"/>
      <c r="J1993" s="65"/>
      <c r="K1993" s="162"/>
      <c r="L1993" s="65"/>
      <c r="M1993" s="162"/>
      <c r="P1993" s="167"/>
      <c r="Q1993" s="185"/>
      <c r="R1993" s="175"/>
      <c r="S1993" s="65"/>
      <c r="T1993" s="65"/>
      <c r="U1993" s="65"/>
      <c r="V1993" s="165"/>
      <c r="W1993" s="165"/>
      <c r="X1993" s="165"/>
      <c r="Y1993" s="165"/>
      <c r="Z1993" s="166"/>
      <c r="AA1993" s="166"/>
      <c r="AB1993" s="166"/>
      <c r="AC1993" s="166"/>
      <c r="AD1993" s="166"/>
      <c r="AE1993" s="166"/>
      <c r="AF1993" s="166"/>
      <c r="AG1993" s="166"/>
      <c r="AH1993" s="166"/>
      <c r="AI1993" s="166"/>
    </row>
    <row r="1994" spans="1:35" ht="15.750000" customHeight="1">
      <c r="B1994" s="88"/>
      <c r="I1994" s="162"/>
      <c r="J1994" s="65"/>
      <c r="K1994" s="162"/>
      <c r="L1994" s="65"/>
      <c r="M1994" s="162"/>
      <c r="P1994" s="164"/>
      <c r="Q1994" s="185"/>
      <c r="R1994" s="65"/>
      <c r="S1994" s="65"/>
      <c r="T1994" s="65"/>
      <c r="U1994" s="65"/>
      <c r="V1994" s="165"/>
      <c r="W1994" s="165"/>
      <c r="X1994" s="165"/>
      <c r="Y1994" s="165"/>
      <c r="Z1994" s="166"/>
      <c r="AA1994" s="166"/>
      <c r="AB1994" s="166"/>
      <c r="AC1994" s="166"/>
      <c r="AD1994" s="166"/>
      <c r="AE1994" s="166"/>
      <c r="AF1994" s="166"/>
      <c r="AG1994" s="166"/>
      <c r="AH1994" s="166"/>
      <c r="AI1994" s="166"/>
    </row>
    <row r="1995" spans="1:35" ht="15.750000" customHeight="1">
      <c r="B1995" s="88"/>
      <c r="I1995" s="162"/>
      <c r="J1995" s="65"/>
      <c r="K1995" s="162"/>
      <c r="L1995" s="65"/>
      <c r="M1995" s="162"/>
      <c r="P1995" s="167"/>
      <c r="Q1995" s="185"/>
      <c r="R1995" s="175"/>
      <c r="S1995" s="65"/>
      <c r="T1995" s="65"/>
      <c r="U1995" s="65"/>
      <c r="V1995" s="165"/>
      <c r="W1995" s="165"/>
      <c r="X1995" s="165"/>
      <c r="Y1995" s="165"/>
      <c r="Z1995" s="166"/>
      <c r="AA1995" s="166"/>
      <c r="AB1995" s="166"/>
      <c r="AC1995" s="166"/>
      <c r="AD1995" s="166"/>
      <c r="AE1995" s="166"/>
      <c r="AF1995" s="166"/>
      <c r="AG1995" s="166"/>
      <c r="AH1995" s="166"/>
      <c r="AI1995" s="166"/>
    </row>
    <row r="1996" spans="1:35" ht="15.750000" customHeight="1">
      <c r="A1996" s="156"/>
      <c r="B1996" s="88"/>
      <c r="C1996" s="204"/>
      <c r="D1996" s="204"/>
      <c r="E1996" s="158"/>
      <c r="F1996" s="158"/>
      <c r="G1996" s="159"/>
      <c r="H1996" s="186"/>
      <c r="I1996" s="162"/>
      <c r="J1996" s="65"/>
      <c r="K1996" s="162"/>
      <c r="L1996" s="65"/>
      <c r="M1996" s="162"/>
      <c r="N1996" s="162"/>
      <c r="O1996" s="163"/>
      <c r="P1996" s="164"/>
      <c r="Q1996" s="185"/>
      <c r="R1996" s="188"/>
      <c r="S1996" s="65"/>
      <c r="T1996" s="65"/>
      <c r="U1996" s="65"/>
      <c r="V1996" s="165"/>
      <c r="W1996" s="165"/>
      <c r="X1996" s="165"/>
      <c r="Y1996" s="165"/>
      <c r="Z1996" s="166"/>
      <c r="AA1996" s="166"/>
      <c r="AB1996" s="166"/>
      <c r="AC1996" s="166"/>
      <c r="AD1996" s="166"/>
      <c r="AE1996" s="166"/>
      <c r="AF1996" s="166"/>
      <c r="AG1996" s="166"/>
      <c r="AH1996" s="166"/>
      <c r="AI1996" s="166"/>
    </row>
    <row r="1997" spans="1:35" ht="15.750000" customHeight="1">
      <c r="B1997" s="88"/>
      <c r="I1997" s="162"/>
      <c r="J1997" s="65"/>
      <c r="K1997" s="162"/>
      <c r="L1997" s="65"/>
      <c r="M1997" s="162"/>
      <c r="P1997" s="167"/>
      <c r="Q1997" s="185"/>
      <c r="R1997" s="175"/>
      <c r="S1997" s="65"/>
      <c r="T1997" s="65"/>
      <c r="U1997" s="65"/>
      <c r="V1997" s="165"/>
      <c r="W1997" s="165"/>
      <c r="X1997" s="165"/>
      <c r="Y1997" s="165"/>
      <c r="Z1997" s="166"/>
      <c r="AA1997" s="166"/>
      <c r="AB1997" s="166"/>
      <c r="AC1997" s="166"/>
      <c r="AD1997" s="166"/>
      <c r="AE1997" s="166"/>
      <c r="AF1997" s="166"/>
      <c r="AG1997" s="166"/>
      <c r="AH1997" s="166"/>
      <c r="AI1997" s="166"/>
    </row>
    <row r="1998" spans="1:35" ht="15.750000" customHeight="1">
      <c r="B1998" s="88"/>
      <c r="I1998" s="162"/>
      <c r="J1998" s="65"/>
      <c r="K1998" s="162"/>
      <c r="L1998" s="65"/>
      <c r="M1998" s="162"/>
      <c r="P1998" s="164"/>
      <c r="Q1998" s="185"/>
      <c r="R1998" s="65"/>
      <c r="S1998" s="65"/>
      <c r="T1998" s="65"/>
      <c r="U1998" s="65"/>
      <c r="V1998" s="165"/>
      <c r="W1998" s="165"/>
      <c r="X1998" s="165"/>
      <c r="Y1998" s="165"/>
      <c r="Z1998" s="166"/>
      <c r="AA1998" s="166"/>
      <c r="AB1998" s="166"/>
      <c r="AC1998" s="166"/>
      <c r="AD1998" s="166"/>
      <c r="AE1998" s="166"/>
      <c r="AF1998" s="166"/>
      <c r="AG1998" s="166"/>
      <c r="AH1998" s="166"/>
      <c r="AI1998" s="166"/>
    </row>
    <row r="1999" spans="1:35" ht="15.750000" customHeight="1">
      <c r="B1999" s="88"/>
      <c r="I1999" s="162"/>
      <c r="J1999" s="65"/>
      <c r="K1999" s="162"/>
      <c r="L1999" s="65"/>
      <c r="M1999" s="162"/>
      <c r="P1999" s="167"/>
      <c r="Q1999" s="185"/>
      <c r="R1999" s="175"/>
      <c r="S1999" s="65"/>
      <c r="T1999" s="65"/>
      <c r="U1999" s="65"/>
      <c r="V1999" s="165"/>
      <c r="W1999" s="165"/>
      <c r="X1999" s="165"/>
      <c r="Y1999" s="165"/>
      <c r="Z1999" s="166"/>
      <c r="AA1999" s="166"/>
      <c r="AB1999" s="166"/>
      <c r="AC1999" s="166"/>
      <c r="AD1999" s="166"/>
      <c r="AE1999" s="166"/>
      <c r="AF1999" s="166"/>
      <c r="AG1999" s="166"/>
      <c r="AH1999" s="166"/>
      <c r="AI1999" s="166"/>
    </row>
    <row r="2000" spans="1:35" ht="15.750000" customHeight="1">
      <c r="B2000" s="88"/>
      <c r="I2000" s="162"/>
      <c r="J2000" s="65"/>
      <c r="K2000" s="162"/>
      <c r="L2000" s="65"/>
      <c r="M2000" s="162"/>
      <c r="P2000" s="164"/>
      <c r="Q2000" s="185"/>
      <c r="R2000" s="65"/>
      <c r="S2000" s="65"/>
      <c r="T2000" s="65"/>
      <c r="U2000" s="65"/>
      <c r="V2000" s="165"/>
      <c r="W2000" s="165"/>
      <c r="X2000" s="165"/>
      <c r="Y2000" s="165"/>
      <c r="Z2000" s="166"/>
      <c r="AA2000" s="166"/>
      <c r="AB2000" s="166"/>
      <c r="AC2000" s="166"/>
      <c r="AD2000" s="166"/>
      <c r="AE2000" s="166"/>
      <c r="AF2000" s="166"/>
      <c r="AG2000" s="166"/>
      <c r="AH2000" s="166"/>
      <c r="AI2000" s="166"/>
    </row>
    <row r="2001" spans="1:35" ht="15.750000" customHeight="1">
      <c r="A2001" s="156"/>
      <c r="B2001" s="88"/>
      <c r="C2001" s="177"/>
      <c r="D2001" s="177"/>
      <c r="E2001" s="158"/>
      <c r="F2001" s="158"/>
      <c r="G2001" s="159"/>
      <c r="H2001" s="160"/>
      <c r="I2001" s="162"/>
      <c r="J2001" s="65"/>
      <c r="K2001" s="162"/>
      <c r="L2001" s="65"/>
      <c r="M2001" s="162"/>
      <c r="N2001" s="162"/>
      <c r="O2001" s="163"/>
      <c r="P2001" s="167"/>
      <c r="Q2001" s="168"/>
      <c r="R2001" s="181"/>
      <c r="S2001" s="65"/>
      <c r="T2001" s="65"/>
      <c r="U2001" s="65"/>
      <c r="V2001" s="65"/>
      <c r="W2001" s="166"/>
      <c r="X2001" s="166"/>
      <c r="Y2001" s="166"/>
      <c r="Z2001" s="166"/>
      <c r="AA2001" s="166"/>
      <c r="AB2001" s="166"/>
      <c r="AC2001" s="166"/>
      <c r="AD2001" s="166"/>
      <c r="AE2001" s="166"/>
      <c r="AF2001" s="166"/>
      <c r="AG2001" s="166"/>
      <c r="AH2001" s="166"/>
      <c r="AI2001" s="166"/>
    </row>
    <row r="2002" spans="1:35" ht="15.750000" customHeight="1">
      <c r="B2002" s="88"/>
      <c r="I2002" s="162"/>
      <c r="J2002" s="65"/>
      <c r="K2002" s="162"/>
      <c r="L2002" s="65"/>
      <c r="M2002" s="162"/>
      <c r="P2002" s="164"/>
      <c r="Q2002" s="165"/>
      <c r="R2002" s="65"/>
      <c r="S2002" s="65"/>
      <c r="T2002" s="65"/>
      <c r="U2002" s="65"/>
      <c r="V2002" s="65"/>
      <c r="W2002" s="166"/>
      <c r="X2002" s="166"/>
      <c r="Y2002" s="166"/>
      <c r="Z2002" s="166"/>
      <c r="AA2002" s="166"/>
      <c r="AB2002" s="166"/>
      <c r="AC2002" s="166"/>
      <c r="AD2002" s="166"/>
      <c r="AE2002" s="166"/>
      <c r="AF2002" s="166"/>
      <c r="AG2002" s="166"/>
      <c r="AH2002" s="166"/>
      <c r="AI2002" s="166"/>
    </row>
    <row r="2003" spans="1:35" ht="15.750000" customHeight="1">
      <c r="B2003" s="88"/>
      <c r="I2003" s="162"/>
      <c r="J2003" s="65"/>
      <c r="K2003" s="162"/>
      <c r="L2003" s="65"/>
      <c r="M2003" s="162"/>
      <c r="P2003" s="167"/>
      <c r="Q2003" s="168"/>
      <c r="R2003" s="175"/>
      <c r="S2003" s="65"/>
      <c r="T2003" s="65"/>
      <c r="U2003" s="65"/>
      <c r="V2003" s="65"/>
      <c r="W2003" s="166"/>
      <c r="X2003" s="166"/>
      <c r="Y2003" s="166"/>
      <c r="Z2003" s="166"/>
      <c r="AA2003" s="166"/>
      <c r="AB2003" s="166"/>
      <c r="AC2003" s="166"/>
      <c r="AD2003" s="166"/>
      <c r="AE2003" s="166"/>
      <c r="AF2003" s="166"/>
      <c r="AG2003" s="166"/>
      <c r="AH2003" s="166"/>
      <c r="AI2003" s="166"/>
    </row>
    <row r="2004" spans="1:35" ht="15.750000" customHeight="1">
      <c r="B2004" s="88"/>
      <c r="I2004" s="162"/>
      <c r="J2004" s="65"/>
      <c r="K2004" s="162"/>
      <c r="L2004" s="65"/>
      <c r="M2004" s="162"/>
      <c r="P2004" s="164"/>
      <c r="Q2004" s="165"/>
      <c r="R2004" s="65"/>
      <c r="S2004" s="65"/>
      <c r="T2004" s="65"/>
      <c r="U2004" s="65"/>
      <c r="V2004" s="65"/>
      <c r="W2004" s="166"/>
      <c r="X2004" s="166"/>
      <c r="Y2004" s="166"/>
      <c r="Z2004" s="166"/>
      <c r="AA2004" s="166"/>
      <c r="AB2004" s="166"/>
      <c r="AC2004" s="166"/>
      <c r="AD2004" s="166"/>
      <c r="AE2004" s="166"/>
      <c r="AF2004" s="166"/>
      <c r="AG2004" s="166"/>
      <c r="AH2004" s="166"/>
      <c r="AI2004" s="166"/>
    </row>
    <row r="2005" spans="1:35" ht="15.750000" customHeight="1">
      <c r="B2005" s="88"/>
      <c r="I2005" s="162"/>
      <c r="J2005" s="65"/>
      <c r="K2005" s="162"/>
      <c r="L2005" s="65"/>
      <c r="M2005" s="162"/>
      <c r="P2005" s="167"/>
      <c r="Q2005" s="168"/>
      <c r="R2005" s="175"/>
      <c r="S2005" s="65"/>
      <c r="T2005" s="65"/>
      <c r="U2005" s="65"/>
      <c r="V2005" s="65"/>
      <c r="W2005" s="166"/>
      <c r="X2005" s="166"/>
      <c r="Y2005" s="166"/>
      <c r="Z2005" s="166"/>
      <c r="AA2005" s="166"/>
      <c r="AB2005" s="166"/>
      <c r="AC2005" s="166"/>
      <c r="AD2005" s="166"/>
      <c r="AE2005" s="166"/>
      <c r="AF2005" s="166"/>
      <c r="AG2005" s="166"/>
      <c r="AH2005" s="166"/>
      <c r="AI2005" s="166"/>
    </row>
    <row r="2006" spans="1:35" ht="15.750000" customHeight="1">
      <c r="A2006" s="156"/>
      <c r="B2006" s="88"/>
      <c r="C2006" s="204"/>
      <c r="D2006" s="204"/>
      <c r="E2006" s="158"/>
      <c r="F2006" s="158"/>
      <c r="G2006" s="159"/>
      <c r="H2006" s="160"/>
      <c r="I2006" s="162"/>
      <c r="J2006" s="65"/>
      <c r="K2006" s="162"/>
      <c r="L2006" s="65"/>
      <c r="M2006" s="162"/>
      <c r="N2006" s="162"/>
      <c r="O2006" s="163"/>
      <c r="P2006" s="164"/>
      <c r="Q2006" s="165"/>
      <c r="R2006" s="188"/>
      <c r="S2006" s="65"/>
      <c r="T2006" s="65"/>
      <c r="U2006" s="65"/>
      <c r="V2006" s="65"/>
      <c r="W2006" s="166"/>
      <c r="X2006" s="166"/>
      <c r="Y2006" s="166"/>
      <c r="Z2006" s="166"/>
      <c r="AA2006" s="166"/>
      <c r="AB2006" s="166"/>
      <c r="AC2006" s="166"/>
      <c r="AD2006" s="166"/>
      <c r="AE2006" s="166"/>
      <c r="AF2006" s="166"/>
      <c r="AG2006" s="166"/>
      <c r="AH2006" s="166"/>
      <c r="AI2006" s="166"/>
    </row>
    <row r="2007" spans="1:35" ht="15.750000" customHeight="1">
      <c r="B2007" s="88"/>
      <c r="I2007" s="162"/>
      <c r="J2007" s="65"/>
      <c r="K2007" s="162"/>
      <c r="L2007" s="65"/>
      <c r="M2007" s="162"/>
      <c r="P2007" s="167"/>
      <c r="Q2007" s="168"/>
      <c r="R2007" s="175"/>
      <c r="S2007" s="65"/>
      <c r="T2007" s="65"/>
      <c r="U2007" s="65"/>
      <c r="V2007" s="65"/>
      <c r="W2007" s="166"/>
      <c r="X2007" s="166"/>
      <c r="Y2007" s="166"/>
      <c r="Z2007" s="166"/>
      <c r="AA2007" s="166"/>
      <c r="AB2007" s="166"/>
      <c r="AC2007" s="166"/>
      <c r="AD2007" s="166"/>
      <c r="AE2007" s="166"/>
      <c r="AF2007" s="166"/>
      <c r="AG2007" s="166"/>
      <c r="AH2007" s="166"/>
      <c r="AI2007" s="166"/>
    </row>
    <row r="2008" spans="1:35" ht="15.750000" customHeight="1">
      <c r="B2008" s="88"/>
      <c r="I2008" s="162"/>
      <c r="J2008" s="65"/>
      <c r="K2008" s="162"/>
      <c r="L2008" s="65"/>
      <c r="M2008" s="162"/>
      <c r="P2008" s="164"/>
      <c r="Q2008" s="165"/>
      <c r="R2008" s="65"/>
      <c r="S2008" s="65"/>
      <c r="T2008" s="65"/>
      <c r="U2008" s="65"/>
      <c r="V2008" s="65"/>
      <c r="W2008" s="166"/>
      <c r="X2008" s="166"/>
      <c r="Y2008" s="166"/>
      <c r="Z2008" s="166"/>
      <c r="AA2008" s="166"/>
      <c r="AB2008" s="166"/>
      <c r="AC2008" s="166"/>
      <c r="AD2008" s="166"/>
      <c r="AE2008" s="166"/>
      <c r="AF2008" s="166"/>
      <c r="AG2008" s="166"/>
      <c r="AH2008" s="166"/>
      <c r="AI2008" s="166"/>
    </row>
    <row r="2009" spans="1:35" ht="15.750000" customHeight="1">
      <c r="B2009" s="88"/>
      <c r="I2009" s="162"/>
      <c r="J2009" s="65"/>
      <c r="K2009" s="162"/>
      <c r="L2009" s="65"/>
      <c r="M2009" s="162"/>
      <c r="P2009" s="167"/>
      <c r="Q2009" s="168"/>
      <c r="R2009" s="175"/>
      <c r="S2009" s="65"/>
      <c r="T2009" s="65"/>
      <c r="U2009" s="65"/>
      <c r="V2009" s="65"/>
      <c r="W2009" s="166"/>
      <c r="X2009" s="166"/>
      <c r="Y2009" s="166"/>
      <c r="Z2009" s="166"/>
      <c r="AA2009" s="166"/>
      <c r="AB2009" s="166"/>
      <c r="AC2009" s="166"/>
      <c r="AD2009" s="166"/>
      <c r="AE2009" s="166"/>
      <c r="AF2009" s="166"/>
      <c r="AG2009" s="166"/>
      <c r="AH2009" s="166"/>
      <c r="AI2009" s="166"/>
    </row>
    <row r="2010" spans="1:35" ht="15.750000" customHeight="1">
      <c r="B2010" s="88"/>
      <c r="I2010" s="162"/>
      <c r="J2010" s="65"/>
      <c r="K2010" s="162"/>
      <c r="L2010" s="65"/>
      <c r="M2010" s="162"/>
      <c r="P2010" s="164"/>
      <c r="Q2010" s="165"/>
      <c r="R2010" s="65"/>
      <c r="S2010" s="65"/>
      <c r="T2010" s="65"/>
      <c r="U2010" s="65"/>
      <c r="V2010" s="65"/>
      <c r="W2010" s="166"/>
      <c r="X2010" s="166"/>
      <c r="Y2010" s="166"/>
      <c r="Z2010" s="166"/>
      <c r="AA2010" s="166"/>
      <c r="AB2010" s="166"/>
      <c r="AC2010" s="166"/>
      <c r="AD2010" s="166"/>
      <c r="AE2010" s="166"/>
      <c r="AF2010" s="166"/>
      <c r="AG2010" s="166"/>
      <c r="AH2010" s="166"/>
      <c r="AI2010" s="166"/>
    </row>
    <row r="2011" spans="1:35" ht="15.750000" customHeight="1">
      <c r="A2011" s="156"/>
      <c r="B2011" s="88"/>
      <c r="C2011" s="177"/>
      <c r="D2011" s="177"/>
      <c r="E2011" s="158"/>
      <c r="F2011" s="158"/>
      <c r="G2011" s="159"/>
      <c r="H2011" s="186"/>
      <c r="I2011" s="162"/>
      <c r="J2011" s="65"/>
      <c r="K2011" s="162"/>
      <c r="L2011" s="65"/>
      <c r="M2011" s="162"/>
      <c r="N2011" s="162"/>
      <c r="O2011" s="163"/>
      <c r="P2011" s="167"/>
      <c r="Q2011" s="185"/>
      <c r="R2011" s="181"/>
      <c r="S2011" s="65"/>
      <c r="T2011" s="65"/>
      <c r="U2011" s="65"/>
      <c r="V2011" s="165"/>
      <c r="W2011" s="165"/>
      <c r="X2011" s="165"/>
      <c r="Y2011" s="165"/>
      <c r="Z2011" s="166"/>
      <c r="AA2011" s="166"/>
      <c r="AB2011" s="166"/>
      <c r="AC2011" s="166"/>
      <c r="AD2011" s="166"/>
      <c r="AE2011" s="166"/>
      <c r="AF2011" s="166"/>
      <c r="AG2011" s="166"/>
      <c r="AH2011" s="166"/>
      <c r="AI2011" s="166"/>
    </row>
    <row r="2012" spans="1:35" ht="15.750000" customHeight="1">
      <c r="B2012" s="88"/>
      <c r="I2012" s="162"/>
      <c r="J2012" s="65"/>
      <c r="K2012" s="162"/>
      <c r="L2012" s="65"/>
      <c r="M2012" s="162"/>
      <c r="P2012" s="164"/>
      <c r="Q2012" s="185"/>
      <c r="R2012" s="65"/>
      <c r="S2012" s="65"/>
      <c r="T2012" s="65"/>
      <c r="U2012" s="65"/>
      <c r="V2012" s="165"/>
      <c r="W2012" s="165"/>
      <c r="X2012" s="165"/>
      <c r="Y2012" s="165"/>
      <c r="Z2012" s="166"/>
      <c r="AA2012" s="166"/>
      <c r="AB2012" s="166"/>
      <c r="AC2012" s="166"/>
      <c r="AD2012" s="166"/>
      <c r="AE2012" s="166"/>
      <c r="AF2012" s="166"/>
      <c r="AG2012" s="166"/>
      <c r="AH2012" s="166"/>
      <c r="AI2012" s="166"/>
    </row>
    <row r="2013" spans="1:35" ht="15.750000" customHeight="1">
      <c r="B2013" s="88"/>
      <c r="I2013" s="162"/>
      <c r="J2013" s="65"/>
      <c r="K2013" s="162"/>
      <c r="L2013" s="65"/>
      <c r="M2013" s="162"/>
      <c r="P2013" s="167"/>
      <c r="Q2013" s="185"/>
      <c r="R2013" s="175"/>
      <c r="S2013" s="65"/>
      <c r="T2013" s="65"/>
      <c r="U2013" s="65"/>
      <c r="V2013" s="165"/>
      <c r="W2013" s="165"/>
      <c r="X2013" s="165"/>
      <c r="Y2013" s="165"/>
      <c r="Z2013" s="166"/>
      <c r="AA2013" s="166"/>
      <c r="AB2013" s="166"/>
      <c r="AC2013" s="166"/>
      <c r="AD2013" s="166"/>
      <c r="AE2013" s="166"/>
      <c r="AF2013" s="166"/>
      <c r="AG2013" s="166"/>
      <c r="AH2013" s="166"/>
      <c r="AI2013" s="166"/>
    </row>
    <row r="2014" spans="1:35" ht="15.750000" customHeight="1">
      <c r="B2014" s="88"/>
      <c r="I2014" s="162"/>
      <c r="J2014" s="65"/>
      <c r="K2014" s="162"/>
      <c r="L2014" s="65"/>
      <c r="M2014" s="162"/>
      <c r="P2014" s="164"/>
      <c r="Q2014" s="185"/>
      <c r="R2014" s="65"/>
      <c r="S2014" s="65"/>
      <c r="T2014" s="65"/>
      <c r="U2014" s="65"/>
      <c r="V2014" s="165"/>
      <c r="W2014" s="165"/>
      <c r="X2014" s="165"/>
      <c r="Y2014" s="165"/>
      <c r="Z2014" s="166"/>
      <c r="AA2014" s="166"/>
      <c r="AB2014" s="166"/>
      <c r="AC2014" s="166"/>
      <c r="AD2014" s="166"/>
      <c r="AE2014" s="166"/>
      <c r="AF2014" s="166"/>
      <c r="AG2014" s="166"/>
      <c r="AH2014" s="166"/>
      <c r="AI2014" s="166"/>
    </row>
    <row r="2015" spans="1:35" ht="15.750000" customHeight="1">
      <c r="B2015" s="88"/>
      <c r="I2015" s="162"/>
      <c r="J2015" s="65"/>
      <c r="K2015" s="162"/>
      <c r="L2015" s="65"/>
      <c r="M2015" s="162"/>
      <c r="P2015" s="167"/>
      <c r="Q2015" s="185"/>
      <c r="R2015" s="175"/>
      <c r="S2015" s="65"/>
      <c r="T2015" s="65"/>
      <c r="U2015" s="65"/>
      <c r="V2015" s="165"/>
      <c r="W2015" s="165"/>
      <c r="X2015" s="165"/>
      <c r="Y2015" s="165"/>
      <c r="Z2015" s="166"/>
      <c r="AA2015" s="166"/>
      <c r="AB2015" s="166"/>
      <c r="AC2015" s="166"/>
      <c r="AD2015" s="166"/>
      <c r="AE2015" s="166"/>
      <c r="AF2015" s="166"/>
      <c r="AG2015" s="166"/>
      <c r="AH2015" s="166"/>
      <c r="AI2015" s="166"/>
    </row>
    <row r="2016" spans="1:35" ht="15.750000" customHeight="1">
      <c r="A2016" s="156"/>
      <c r="B2016" s="88"/>
      <c r="C2016" s="204"/>
      <c r="D2016" s="204"/>
      <c r="E2016" s="158"/>
      <c r="F2016" s="158"/>
      <c r="G2016" s="159"/>
      <c r="H2016" s="186"/>
      <c r="I2016" s="162"/>
      <c r="J2016" s="65"/>
      <c r="K2016" s="162"/>
      <c r="L2016" s="65"/>
      <c r="M2016" s="162"/>
      <c r="N2016" s="162"/>
      <c r="O2016" s="163"/>
      <c r="P2016" s="164"/>
      <c r="Q2016" s="185"/>
      <c r="R2016" s="188"/>
      <c r="S2016" s="65"/>
      <c r="T2016" s="65"/>
      <c r="U2016" s="65"/>
      <c r="V2016" s="165"/>
      <c r="W2016" s="165"/>
      <c r="X2016" s="165"/>
      <c r="Y2016" s="165"/>
      <c r="Z2016" s="166"/>
      <c r="AA2016" s="166"/>
      <c r="AB2016" s="166"/>
      <c r="AC2016" s="166"/>
      <c r="AD2016" s="166"/>
      <c r="AE2016" s="166"/>
      <c r="AF2016" s="166"/>
      <c r="AG2016" s="166"/>
      <c r="AH2016" s="166"/>
      <c r="AI2016" s="166"/>
    </row>
    <row r="2017" spans="1:35" ht="15.750000" customHeight="1">
      <c r="B2017" s="88"/>
      <c r="I2017" s="162"/>
      <c r="J2017" s="65"/>
      <c r="K2017" s="162"/>
      <c r="L2017" s="65"/>
      <c r="M2017" s="162"/>
      <c r="P2017" s="167"/>
      <c r="Q2017" s="185"/>
      <c r="R2017" s="175"/>
      <c r="S2017" s="65"/>
      <c r="T2017" s="65"/>
      <c r="U2017" s="65"/>
      <c r="V2017" s="165"/>
      <c r="W2017" s="165"/>
      <c r="X2017" s="165"/>
      <c r="Y2017" s="165"/>
      <c r="Z2017" s="166"/>
      <c r="AA2017" s="166"/>
      <c r="AB2017" s="166"/>
      <c r="AC2017" s="166"/>
      <c r="AD2017" s="166"/>
      <c r="AE2017" s="166"/>
      <c r="AF2017" s="166"/>
      <c r="AG2017" s="166"/>
      <c r="AH2017" s="166"/>
      <c r="AI2017" s="166"/>
    </row>
    <row r="2018" spans="1:35" ht="15.750000" customHeight="1">
      <c r="B2018" s="88"/>
      <c r="I2018" s="162"/>
      <c r="J2018" s="65"/>
      <c r="K2018" s="162"/>
      <c r="L2018" s="65"/>
      <c r="M2018" s="162"/>
      <c r="P2018" s="164"/>
      <c r="Q2018" s="185"/>
      <c r="R2018" s="65"/>
      <c r="S2018" s="65"/>
      <c r="T2018" s="65"/>
      <c r="U2018" s="65"/>
      <c r="V2018" s="165"/>
      <c r="W2018" s="165"/>
      <c r="X2018" s="165"/>
      <c r="Y2018" s="165"/>
      <c r="Z2018" s="166"/>
      <c r="AA2018" s="166"/>
      <c r="AB2018" s="166"/>
      <c r="AC2018" s="166"/>
      <c r="AD2018" s="166"/>
      <c r="AE2018" s="166"/>
      <c r="AF2018" s="166"/>
      <c r="AG2018" s="166"/>
      <c r="AH2018" s="166"/>
      <c r="AI2018" s="166"/>
    </row>
    <row r="2019" spans="1:35" ht="15.750000" customHeight="1">
      <c r="B2019" s="88"/>
      <c r="I2019" s="162"/>
      <c r="J2019" s="65"/>
      <c r="K2019" s="162"/>
      <c r="L2019" s="65"/>
      <c r="M2019" s="162"/>
      <c r="P2019" s="167"/>
      <c r="Q2019" s="185"/>
      <c r="R2019" s="175"/>
      <c r="S2019" s="65"/>
      <c r="T2019" s="65"/>
      <c r="U2019" s="65"/>
      <c r="V2019" s="165"/>
      <c r="W2019" s="165"/>
      <c r="X2019" s="165"/>
      <c r="Y2019" s="165"/>
      <c r="Z2019" s="166"/>
      <c r="AA2019" s="166"/>
      <c r="AB2019" s="166"/>
      <c r="AC2019" s="166"/>
      <c r="AD2019" s="166"/>
      <c r="AE2019" s="166"/>
      <c r="AF2019" s="166"/>
      <c r="AG2019" s="166"/>
      <c r="AH2019" s="166"/>
      <c r="AI2019" s="166"/>
    </row>
    <row r="2020" spans="1:35" ht="15.750000" customHeight="1">
      <c r="B2020" s="88"/>
      <c r="I2020" s="162"/>
      <c r="J2020" s="65"/>
      <c r="K2020" s="162"/>
      <c r="L2020" s="65"/>
      <c r="M2020" s="162"/>
      <c r="P2020" s="164"/>
      <c r="Q2020" s="185"/>
      <c r="R2020" s="65"/>
      <c r="S2020" s="65"/>
      <c r="T2020" s="65"/>
      <c r="U2020" s="65"/>
      <c r="V2020" s="165"/>
      <c r="W2020" s="165"/>
      <c r="X2020" s="165"/>
      <c r="Y2020" s="165"/>
      <c r="Z2020" s="166"/>
      <c r="AA2020" s="166"/>
      <c r="AB2020" s="166"/>
      <c r="AC2020" s="166"/>
      <c r="AD2020" s="166"/>
      <c r="AE2020" s="166"/>
      <c r="AF2020" s="166"/>
      <c r="AG2020" s="166"/>
      <c r="AH2020" s="166"/>
      <c r="AI2020" s="166"/>
    </row>
    <row r="2021" spans="1:35" ht="15.750000" customHeight="1">
      <c r="A2021" s="156"/>
      <c r="B2021" s="88"/>
      <c r="C2021" s="177"/>
      <c r="D2021" s="177"/>
      <c r="E2021" s="158"/>
      <c r="F2021" s="158"/>
      <c r="G2021" s="159"/>
      <c r="H2021" s="160"/>
      <c r="I2021" s="162"/>
      <c r="J2021" s="65"/>
      <c r="K2021" s="162"/>
      <c r="L2021" s="65"/>
      <c r="M2021" s="162"/>
      <c r="N2021" s="162"/>
      <c r="O2021" s="163"/>
      <c r="P2021" s="167"/>
      <c r="Q2021" s="168"/>
      <c r="R2021" s="181"/>
      <c r="S2021" s="65"/>
      <c r="T2021" s="65"/>
      <c r="U2021" s="65"/>
      <c r="V2021" s="65"/>
      <c r="W2021" s="166"/>
      <c r="X2021" s="166"/>
      <c r="Y2021" s="166"/>
      <c r="Z2021" s="166"/>
      <c r="AA2021" s="166"/>
      <c r="AB2021" s="166"/>
      <c r="AC2021" s="166"/>
      <c r="AD2021" s="166"/>
      <c r="AE2021" s="166"/>
      <c r="AF2021" s="166"/>
      <c r="AG2021" s="166"/>
      <c r="AH2021" s="166"/>
      <c r="AI2021" s="166"/>
    </row>
    <row r="2022" spans="1:35" ht="15.750000" customHeight="1">
      <c r="B2022" s="88"/>
      <c r="I2022" s="162"/>
      <c r="J2022" s="65"/>
      <c r="K2022" s="162"/>
      <c r="L2022" s="65"/>
      <c r="M2022" s="162"/>
      <c r="P2022" s="164"/>
      <c r="Q2022" s="165"/>
      <c r="R2022" s="65"/>
      <c r="S2022" s="65"/>
      <c r="T2022" s="65"/>
      <c r="U2022" s="65"/>
      <c r="V2022" s="65"/>
      <c r="W2022" s="166"/>
      <c r="X2022" s="166"/>
      <c r="Y2022" s="166"/>
      <c r="Z2022" s="166"/>
      <c r="AA2022" s="166"/>
      <c r="AB2022" s="166"/>
      <c r="AC2022" s="166"/>
      <c r="AD2022" s="166"/>
      <c r="AE2022" s="166"/>
      <c r="AF2022" s="166"/>
      <c r="AG2022" s="166"/>
      <c r="AH2022" s="166"/>
      <c r="AI2022" s="166"/>
    </row>
    <row r="2023" spans="1:35" ht="15.750000" customHeight="1">
      <c r="B2023" s="88"/>
      <c r="I2023" s="162"/>
      <c r="J2023" s="65"/>
      <c r="K2023" s="162"/>
      <c r="L2023" s="65"/>
      <c r="M2023" s="162"/>
      <c r="P2023" s="167"/>
      <c r="Q2023" s="168"/>
      <c r="R2023" s="175"/>
      <c r="S2023" s="65"/>
      <c r="T2023" s="65"/>
      <c r="U2023" s="65"/>
      <c r="V2023" s="65"/>
      <c r="W2023" s="166"/>
      <c r="X2023" s="166"/>
      <c r="Y2023" s="166"/>
      <c r="Z2023" s="166"/>
      <c r="AA2023" s="166"/>
      <c r="AB2023" s="166"/>
      <c r="AC2023" s="166"/>
      <c r="AD2023" s="166"/>
      <c r="AE2023" s="166"/>
      <c r="AF2023" s="166"/>
      <c r="AG2023" s="166"/>
      <c r="AH2023" s="166"/>
      <c r="AI2023" s="166"/>
    </row>
    <row r="2024" spans="1:35" ht="15.750000" customHeight="1">
      <c r="B2024" s="88"/>
      <c r="I2024" s="162"/>
      <c r="J2024" s="65"/>
      <c r="K2024" s="162"/>
      <c r="L2024" s="65"/>
      <c r="M2024" s="162"/>
      <c r="P2024" s="164"/>
      <c r="Q2024" s="165"/>
      <c r="R2024" s="65"/>
      <c r="S2024" s="65"/>
      <c r="T2024" s="65"/>
      <c r="U2024" s="65"/>
      <c r="V2024" s="65"/>
      <c r="W2024" s="166"/>
      <c r="X2024" s="166"/>
      <c r="Y2024" s="166"/>
      <c r="Z2024" s="166"/>
      <c r="AA2024" s="166"/>
      <c r="AB2024" s="166"/>
      <c r="AC2024" s="166"/>
      <c r="AD2024" s="166"/>
      <c r="AE2024" s="166"/>
      <c r="AF2024" s="166"/>
      <c r="AG2024" s="166"/>
      <c r="AH2024" s="166"/>
      <c r="AI2024" s="166"/>
    </row>
    <row r="2025" spans="1:35" ht="15.750000" customHeight="1">
      <c r="B2025" s="88"/>
      <c r="I2025" s="162"/>
      <c r="J2025" s="65"/>
      <c r="K2025" s="162"/>
      <c r="L2025" s="65"/>
      <c r="M2025" s="162"/>
      <c r="P2025" s="167"/>
      <c r="Q2025" s="168"/>
      <c r="R2025" s="175"/>
      <c r="S2025" s="65"/>
      <c r="T2025" s="65"/>
      <c r="U2025" s="65"/>
      <c r="V2025" s="65"/>
      <c r="W2025" s="166"/>
      <c r="X2025" s="166"/>
      <c r="Y2025" s="166"/>
      <c r="Z2025" s="166"/>
      <c r="AA2025" s="166"/>
      <c r="AB2025" s="166"/>
      <c r="AC2025" s="166"/>
      <c r="AD2025" s="166"/>
      <c r="AE2025" s="166"/>
      <c r="AF2025" s="166"/>
      <c r="AG2025" s="166"/>
      <c r="AH2025" s="166"/>
      <c r="AI2025" s="166"/>
    </row>
    <row r="2026" spans="1:35" ht="15.750000" customHeight="1">
      <c r="A2026" s="156"/>
      <c r="B2026" s="88"/>
      <c r="C2026" s="204"/>
      <c r="D2026" s="204"/>
      <c r="E2026" s="158"/>
      <c r="F2026" s="158"/>
      <c r="G2026" s="159"/>
      <c r="H2026" s="160"/>
      <c r="I2026" s="162"/>
      <c r="J2026" s="65"/>
      <c r="K2026" s="162"/>
      <c r="L2026" s="65"/>
      <c r="M2026" s="162"/>
      <c r="N2026" s="162"/>
      <c r="O2026" s="163"/>
      <c r="P2026" s="164"/>
      <c r="Q2026" s="165"/>
      <c r="R2026" s="188"/>
      <c r="S2026" s="65"/>
      <c r="T2026" s="65"/>
      <c r="U2026" s="65"/>
      <c r="V2026" s="65"/>
      <c r="W2026" s="166"/>
      <c r="X2026" s="166"/>
      <c r="Y2026" s="166"/>
      <c r="Z2026" s="166"/>
      <c r="AA2026" s="166"/>
      <c r="AB2026" s="166"/>
      <c r="AC2026" s="166"/>
      <c r="AD2026" s="166"/>
      <c r="AE2026" s="166"/>
      <c r="AF2026" s="166"/>
      <c r="AG2026" s="166"/>
      <c r="AH2026" s="166"/>
      <c r="AI2026" s="166"/>
    </row>
    <row r="2027" spans="1:35" ht="15.750000" customHeight="1">
      <c r="B2027" s="88"/>
      <c r="I2027" s="162"/>
      <c r="J2027" s="65"/>
      <c r="K2027" s="162"/>
      <c r="L2027" s="65"/>
      <c r="M2027" s="162"/>
      <c r="P2027" s="167"/>
      <c r="Q2027" s="168"/>
      <c r="R2027" s="175"/>
      <c r="S2027" s="65"/>
      <c r="T2027" s="65"/>
      <c r="U2027" s="65"/>
      <c r="V2027" s="65"/>
      <c r="W2027" s="166"/>
      <c r="X2027" s="166"/>
      <c r="Y2027" s="166"/>
      <c r="Z2027" s="166"/>
      <c r="AA2027" s="166"/>
      <c r="AB2027" s="166"/>
      <c r="AC2027" s="166"/>
      <c r="AD2027" s="166"/>
      <c r="AE2027" s="166"/>
      <c r="AF2027" s="166"/>
      <c r="AG2027" s="166"/>
      <c r="AH2027" s="166"/>
      <c r="AI2027" s="166"/>
    </row>
    <row r="2028" spans="1:35" ht="15.750000" customHeight="1">
      <c r="B2028" s="88"/>
      <c r="I2028" s="162"/>
      <c r="J2028" s="65"/>
      <c r="K2028" s="162"/>
      <c r="L2028" s="65"/>
      <c r="M2028" s="162"/>
      <c r="P2028" s="164"/>
      <c r="Q2028" s="165"/>
      <c r="R2028" s="65"/>
      <c r="S2028" s="65"/>
      <c r="T2028" s="65"/>
      <c r="U2028" s="65"/>
      <c r="V2028" s="65"/>
      <c r="W2028" s="166"/>
      <c r="X2028" s="166"/>
      <c r="Y2028" s="166"/>
      <c r="Z2028" s="166"/>
      <c r="AA2028" s="166"/>
      <c r="AB2028" s="166"/>
      <c r="AC2028" s="166"/>
      <c r="AD2028" s="166"/>
      <c r="AE2028" s="166"/>
      <c r="AF2028" s="166"/>
      <c r="AG2028" s="166"/>
      <c r="AH2028" s="166"/>
      <c r="AI2028" s="166"/>
    </row>
    <row r="2029" spans="1:35" ht="15.750000" customHeight="1">
      <c r="B2029" s="88"/>
      <c r="I2029" s="162"/>
      <c r="J2029" s="65"/>
      <c r="K2029" s="162"/>
      <c r="L2029" s="65"/>
      <c r="M2029" s="162"/>
      <c r="P2029" s="167"/>
      <c r="Q2029" s="168"/>
      <c r="R2029" s="175"/>
      <c r="S2029" s="65"/>
      <c r="T2029" s="65"/>
      <c r="U2029" s="65"/>
      <c r="V2029" s="65"/>
      <c r="W2029" s="166"/>
      <c r="X2029" s="166"/>
      <c r="Y2029" s="166"/>
      <c r="Z2029" s="166"/>
      <c r="AA2029" s="166"/>
      <c r="AB2029" s="166"/>
      <c r="AC2029" s="166"/>
      <c r="AD2029" s="166"/>
      <c r="AE2029" s="166"/>
      <c r="AF2029" s="166"/>
      <c r="AG2029" s="166"/>
      <c r="AH2029" s="166"/>
      <c r="AI2029" s="166"/>
    </row>
    <row r="2030" spans="1:35" ht="15.750000" customHeight="1">
      <c r="B2030" s="88"/>
      <c r="I2030" s="162"/>
      <c r="J2030" s="65"/>
      <c r="K2030" s="162"/>
      <c r="L2030" s="65"/>
      <c r="M2030" s="162"/>
      <c r="P2030" s="164"/>
      <c r="Q2030" s="165"/>
      <c r="R2030" s="65"/>
      <c r="S2030" s="65"/>
      <c r="T2030" s="65"/>
      <c r="U2030" s="65"/>
      <c r="V2030" s="65"/>
      <c r="W2030" s="166"/>
      <c r="X2030" s="166"/>
      <c r="Y2030" s="166"/>
      <c r="Z2030" s="166"/>
      <c r="AA2030" s="166"/>
      <c r="AB2030" s="166"/>
      <c r="AC2030" s="166"/>
      <c r="AD2030" s="166"/>
      <c r="AE2030" s="166"/>
      <c r="AF2030" s="166"/>
      <c r="AG2030" s="166"/>
      <c r="AH2030" s="166"/>
      <c r="AI2030" s="166"/>
    </row>
    <row r="2031" spans="1:35" ht="15.750000" customHeight="1">
      <c r="A2031" s="156"/>
      <c r="B2031" s="88"/>
      <c r="C2031" s="177"/>
      <c r="D2031" s="177"/>
      <c r="E2031" s="158"/>
      <c r="F2031" s="158"/>
      <c r="G2031" s="159"/>
      <c r="H2031" s="186"/>
      <c r="I2031" s="162"/>
      <c r="J2031" s="65"/>
      <c r="K2031" s="162"/>
      <c r="L2031" s="65"/>
      <c r="M2031" s="162"/>
      <c r="N2031" s="162"/>
      <c r="O2031" s="163"/>
      <c r="P2031" s="167"/>
      <c r="Q2031" s="185"/>
      <c r="R2031" s="175"/>
      <c r="S2031" s="65"/>
      <c r="T2031" s="65"/>
      <c r="U2031" s="65"/>
      <c r="V2031" s="165"/>
      <c r="W2031" s="165"/>
      <c r="X2031" s="165"/>
      <c r="Y2031" s="165"/>
      <c r="Z2031" s="166"/>
      <c r="AA2031" s="166"/>
      <c r="AB2031" s="166"/>
      <c r="AC2031" s="166"/>
      <c r="AD2031" s="166"/>
      <c r="AE2031" s="166"/>
      <c r="AF2031" s="166"/>
      <c r="AG2031" s="166"/>
      <c r="AH2031" s="166"/>
      <c r="AI2031" s="166"/>
    </row>
    <row r="2032" spans="1:35" ht="15.750000" customHeight="1">
      <c r="B2032" s="88"/>
      <c r="I2032" s="162"/>
      <c r="J2032" s="65"/>
      <c r="K2032" s="162"/>
      <c r="L2032" s="65"/>
      <c r="M2032" s="162"/>
      <c r="P2032" s="164"/>
      <c r="Q2032" s="185"/>
      <c r="R2032" s="65"/>
      <c r="S2032" s="65"/>
      <c r="T2032" s="65"/>
      <c r="U2032" s="65"/>
      <c r="V2032" s="165"/>
      <c r="W2032" s="165"/>
      <c r="X2032" s="165"/>
      <c r="Y2032" s="165"/>
      <c r="Z2032" s="166"/>
      <c r="AA2032" s="166"/>
      <c r="AB2032" s="166"/>
      <c r="AC2032" s="166"/>
      <c r="AD2032" s="166"/>
      <c r="AE2032" s="166"/>
      <c r="AF2032" s="166"/>
      <c r="AG2032" s="166"/>
      <c r="AH2032" s="166"/>
      <c r="AI2032" s="166"/>
    </row>
    <row r="2033" spans="1:35" ht="15.750000" customHeight="1">
      <c r="B2033" s="88"/>
      <c r="I2033" s="162"/>
      <c r="J2033" s="65"/>
      <c r="K2033" s="162"/>
      <c r="L2033" s="65"/>
      <c r="M2033" s="162"/>
      <c r="P2033" s="167"/>
      <c r="Q2033" s="185"/>
      <c r="R2033" s="175"/>
      <c r="S2033" s="65"/>
      <c r="T2033" s="65"/>
      <c r="U2033" s="65"/>
      <c r="V2033" s="165"/>
      <c r="W2033" s="165"/>
      <c r="X2033" s="165"/>
      <c r="Y2033" s="165"/>
      <c r="Z2033" s="166"/>
      <c r="AA2033" s="166"/>
      <c r="AB2033" s="166"/>
      <c r="AC2033" s="166"/>
      <c r="AD2033" s="166"/>
      <c r="AE2033" s="166"/>
      <c r="AF2033" s="166"/>
      <c r="AG2033" s="166"/>
      <c r="AH2033" s="166"/>
      <c r="AI2033" s="166"/>
    </row>
    <row r="2034" spans="1:35" ht="15.750000" customHeight="1">
      <c r="B2034" s="189"/>
      <c r="I2034" s="162"/>
      <c r="J2034" s="65"/>
      <c r="K2034" s="65"/>
      <c r="L2034" s="65"/>
      <c r="M2034" s="65"/>
      <c r="P2034" s="164"/>
      <c r="Q2034" s="185"/>
      <c r="R2034" s="65"/>
      <c r="S2034" s="65"/>
      <c r="T2034" s="65"/>
      <c r="U2034" s="65"/>
      <c r="V2034" s="165"/>
      <c r="W2034" s="165"/>
      <c r="X2034" s="165"/>
      <c r="Y2034" s="165"/>
      <c r="Z2034" s="166"/>
      <c r="AA2034" s="166"/>
      <c r="AB2034" s="166"/>
      <c r="AC2034" s="166"/>
      <c r="AD2034" s="166"/>
      <c r="AE2034" s="166"/>
      <c r="AF2034" s="166"/>
      <c r="AG2034" s="166"/>
      <c r="AH2034" s="166"/>
      <c r="AI2034" s="166"/>
    </row>
    <row r="2035" spans="1:35" ht="15.750000" customHeight="1">
      <c r="B2035" s="189"/>
      <c r="I2035" s="162"/>
      <c r="J2035" s="65"/>
      <c r="K2035" s="65"/>
      <c r="L2035" s="65"/>
      <c r="M2035" s="65"/>
      <c r="P2035" s="167"/>
      <c r="Q2035" s="185"/>
      <c r="R2035" s="175"/>
      <c r="S2035" s="65"/>
      <c r="T2035" s="65"/>
      <c r="U2035" s="65"/>
      <c r="V2035" s="165"/>
      <c r="W2035" s="165"/>
      <c r="X2035" s="165"/>
      <c r="Y2035" s="165"/>
      <c r="Z2035" s="166"/>
      <c r="AA2035" s="166"/>
      <c r="AB2035" s="166"/>
      <c r="AC2035" s="166"/>
      <c r="AD2035" s="166"/>
      <c r="AE2035" s="166"/>
      <c r="AF2035" s="166"/>
      <c r="AG2035" s="166"/>
      <c r="AH2035" s="166"/>
      <c r="AI2035" s="166"/>
    </row>
    <row r="2036" spans="1:35" ht="15.750000" customHeight="1">
      <c r="A2036" s="156"/>
      <c r="B2036" s="88"/>
      <c r="C2036" s="204"/>
      <c r="D2036" s="204"/>
      <c r="E2036" s="158"/>
      <c r="F2036" s="158"/>
      <c r="G2036" s="159"/>
      <c r="H2036" s="186"/>
      <c r="I2036" s="162"/>
      <c r="J2036" s="65"/>
      <c r="K2036" s="162"/>
      <c r="L2036" s="65"/>
      <c r="M2036" s="162"/>
      <c r="N2036" s="162"/>
      <c r="O2036" s="163"/>
      <c r="P2036" s="164"/>
      <c r="Q2036" s="185"/>
      <c r="R2036" s="65"/>
      <c r="S2036" s="65"/>
      <c r="T2036" s="65"/>
      <c r="U2036" s="65"/>
      <c r="V2036" s="165"/>
      <c r="W2036" s="165"/>
      <c r="X2036" s="165"/>
      <c r="Y2036" s="165"/>
      <c r="Z2036" s="166"/>
      <c r="AA2036" s="166"/>
      <c r="AB2036" s="166"/>
      <c r="AC2036" s="166"/>
      <c r="AD2036" s="166"/>
      <c r="AE2036" s="166"/>
      <c r="AF2036" s="166"/>
      <c r="AG2036" s="166"/>
      <c r="AH2036" s="166"/>
      <c r="AI2036" s="166"/>
    </row>
    <row r="2037" spans="1:35" ht="15.750000" customHeight="1">
      <c r="B2037" s="88"/>
      <c r="I2037" s="162"/>
      <c r="J2037" s="65"/>
      <c r="K2037" s="162"/>
      <c r="L2037" s="65"/>
      <c r="M2037" s="162"/>
      <c r="P2037" s="167"/>
      <c r="Q2037" s="185"/>
      <c r="R2037" s="175"/>
      <c r="S2037" s="65"/>
      <c r="T2037" s="65"/>
      <c r="U2037" s="65"/>
      <c r="V2037" s="165"/>
      <c r="W2037" s="165"/>
      <c r="X2037" s="165"/>
      <c r="Y2037" s="165"/>
      <c r="Z2037" s="166"/>
      <c r="AA2037" s="166"/>
      <c r="AB2037" s="166"/>
      <c r="AC2037" s="166"/>
      <c r="AD2037" s="166"/>
      <c r="AE2037" s="166"/>
      <c r="AF2037" s="166"/>
      <c r="AG2037" s="166"/>
      <c r="AH2037" s="166"/>
      <c r="AI2037" s="166"/>
    </row>
    <row r="2038" spans="1:35" ht="15.750000" customHeight="1">
      <c r="B2038" s="88"/>
      <c r="I2038" s="162"/>
      <c r="J2038" s="65"/>
      <c r="K2038" s="162"/>
      <c r="L2038" s="65"/>
      <c r="M2038" s="162"/>
      <c r="P2038" s="164"/>
      <c r="Q2038" s="185"/>
      <c r="R2038" s="65"/>
      <c r="S2038" s="65"/>
      <c r="T2038" s="65"/>
      <c r="U2038" s="65"/>
      <c r="V2038" s="165"/>
      <c r="W2038" s="165"/>
      <c r="X2038" s="165"/>
      <c r="Y2038" s="165"/>
      <c r="Z2038" s="166"/>
      <c r="AA2038" s="166"/>
      <c r="AB2038" s="166"/>
      <c r="AC2038" s="166"/>
      <c r="AD2038" s="166"/>
      <c r="AE2038" s="166"/>
      <c r="AF2038" s="166"/>
      <c r="AG2038" s="166"/>
      <c r="AH2038" s="166"/>
      <c r="AI2038" s="166"/>
    </row>
    <row r="2039" spans="1:35" ht="15.750000" customHeight="1">
      <c r="B2039" s="189"/>
      <c r="I2039" s="162"/>
      <c r="J2039" s="65"/>
      <c r="K2039" s="65"/>
      <c r="L2039" s="65"/>
      <c r="M2039" s="65"/>
      <c r="P2039" s="167"/>
      <c r="Q2039" s="185"/>
      <c r="R2039" s="175"/>
      <c r="S2039" s="65"/>
      <c r="T2039" s="65"/>
      <c r="U2039" s="65"/>
      <c r="V2039" s="165"/>
      <c r="W2039" s="165"/>
      <c r="X2039" s="165"/>
      <c r="Y2039" s="165"/>
      <c r="Z2039" s="166"/>
      <c r="AA2039" s="166"/>
      <c r="AB2039" s="166"/>
      <c r="AC2039" s="166"/>
      <c r="AD2039" s="166"/>
      <c r="AE2039" s="166"/>
      <c r="AF2039" s="166"/>
      <c r="AG2039" s="166"/>
      <c r="AH2039" s="166"/>
      <c r="AI2039" s="166"/>
    </row>
    <row r="2040" spans="1:35" ht="15.750000" customHeight="1">
      <c r="B2040" s="189"/>
      <c r="I2040" s="162"/>
      <c r="J2040" s="65"/>
      <c r="K2040" s="65"/>
      <c r="L2040" s="65"/>
      <c r="M2040" s="65"/>
      <c r="P2040" s="164"/>
      <c r="Q2040" s="185"/>
      <c r="R2040" s="65"/>
      <c r="S2040" s="65"/>
      <c r="T2040" s="65"/>
      <c r="U2040" s="65"/>
      <c r="V2040" s="165"/>
      <c r="W2040" s="165"/>
      <c r="X2040" s="165"/>
      <c r="Y2040" s="165"/>
      <c r="Z2040" s="166"/>
      <c r="AA2040" s="166"/>
      <c r="AB2040" s="166"/>
      <c r="AC2040" s="166"/>
      <c r="AD2040" s="166"/>
      <c r="AE2040" s="166"/>
      <c r="AF2040" s="166"/>
      <c r="AG2040" s="166"/>
      <c r="AH2040" s="166"/>
      <c r="AI2040" s="166"/>
    </row>
    <row r="2041" spans="1:35" ht="15.750000" customHeight="1">
      <c r="A2041" s="156"/>
      <c r="B2041" s="88"/>
      <c r="C2041" s="177"/>
      <c r="D2041" s="177"/>
      <c r="E2041" s="158"/>
      <c r="F2041" s="158"/>
      <c r="G2041" s="159"/>
      <c r="H2041" s="160"/>
      <c r="I2041" s="162"/>
      <c r="J2041" s="65"/>
      <c r="K2041" s="162"/>
      <c r="L2041" s="65"/>
      <c r="M2041" s="162"/>
      <c r="N2041" s="162"/>
      <c r="O2041" s="163"/>
      <c r="P2041" s="167"/>
      <c r="Q2041" s="168"/>
      <c r="R2041" s="175"/>
      <c r="S2041" s="65"/>
      <c r="T2041" s="65"/>
      <c r="U2041" s="65"/>
      <c r="V2041" s="65"/>
      <c r="W2041" s="166"/>
      <c r="X2041" s="166"/>
      <c r="Y2041" s="166"/>
      <c r="Z2041" s="166"/>
      <c r="AA2041" s="166"/>
      <c r="AB2041" s="166"/>
      <c r="AC2041" s="166"/>
      <c r="AD2041" s="166"/>
      <c r="AE2041" s="166"/>
      <c r="AF2041" s="166"/>
      <c r="AG2041" s="166"/>
      <c r="AH2041" s="166"/>
      <c r="AI2041" s="166"/>
    </row>
    <row r="2042" spans="1:35" ht="15.750000" customHeight="1">
      <c r="B2042" s="88"/>
      <c r="I2042" s="162"/>
      <c r="J2042" s="65"/>
      <c r="K2042" s="162"/>
      <c r="L2042" s="65"/>
      <c r="M2042" s="162"/>
      <c r="P2042" s="164"/>
      <c r="Q2042" s="165"/>
      <c r="R2042" s="65"/>
      <c r="S2042" s="65"/>
      <c r="T2042" s="65"/>
      <c r="U2042" s="65"/>
      <c r="V2042" s="65"/>
      <c r="W2042" s="166"/>
      <c r="X2042" s="166"/>
      <c r="Y2042" s="166"/>
      <c r="Z2042" s="166"/>
      <c r="AA2042" s="166"/>
      <c r="AB2042" s="166"/>
      <c r="AC2042" s="166"/>
      <c r="AD2042" s="166"/>
      <c r="AE2042" s="166"/>
      <c r="AF2042" s="166"/>
      <c r="AG2042" s="166"/>
      <c r="AH2042" s="166"/>
      <c r="AI2042" s="166"/>
    </row>
    <row r="2043" spans="1:35" ht="15.750000" customHeight="1">
      <c r="B2043" s="88"/>
      <c r="I2043" s="162"/>
      <c r="J2043" s="65"/>
      <c r="K2043" s="162"/>
      <c r="L2043" s="65"/>
      <c r="M2043" s="162"/>
      <c r="P2043" s="167"/>
      <c r="Q2043" s="168"/>
      <c r="R2043" s="175"/>
      <c r="S2043" s="65"/>
      <c r="T2043" s="65"/>
      <c r="U2043" s="65"/>
      <c r="V2043" s="65"/>
      <c r="W2043" s="166"/>
      <c r="X2043" s="166"/>
      <c r="Y2043" s="166"/>
      <c r="Z2043" s="166"/>
      <c r="AA2043" s="166"/>
      <c r="AB2043" s="166"/>
      <c r="AC2043" s="166"/>
      <c r="AD2043" s="166"/>
      <c r="AE2043" s="166"/>
      <c r="AF2043" s="166"/>
      <c r="AG2043" s="166"/>
      <c r="AH2043" s="166"/>
      <c r="AI2043" s="166"/>
    </row>
    <row r="2044" spans="1:35" ht="15.750000" customHeight="1">
      <c r="B2044" s="153"/>
      <c r="I2044" s="162"/>
      <c r="J2044" s="65"/>
      <c r="K2044" s="65"/>
      <c r="L2044" s="65"/>
      <c r="M2044" s="65"/>
      <c r="P2044" s="164"/>
      <c r="Q2044" s="165"/>
      <c r="R2044" s="65"/>
      <c r="S2044" s="65"/>
      <c r="T2044" s="65"/>
      <c r="U2044" s="65"/>
      <c r="V2044" s="65"/>
      <c r="W2044" s="166"/>
      <c r="X2044" s="166"/>
      <c r="Y2044" s="166"/>
      <c r="Z2044" s="166"/>
      <c r="AA2044" s="166"/>
      <c r="AB2044" s="166"/>
      <c r="AC2044" s="166"/>
      <c r="AD2044" s="166"/>
      <c r="AE2044" s="166"/>
      <c r="AF2044" s="166"/>
      <c r="AG2044" s="166"/>
      <c r="AH2044" s="166"/>
      <c r="AI2044" s="166"/>
    </row>
    <row r="2045" spans="1:35" ht="15.750000" customHeight="1">
      <c r="B2045" s="153"/>
      <c r="I2045" s="162"/>
      <c r="J2045" s="65"/>
      <c r="K2045" s="65"/>
      <c r="L2045" s="65"/>
      <c r="M2045" s="65"/>
      <c r="P2045" s="167"/>
      <c r="Q2045" s="168"/>
      <c r="R2045" s="175"/>
      <c r="S2045" s="65"/>
      <c r="T2045" s="65"/>
      <c r="U2045" s="65"/>
      <c r="V2045" s="65"/>
      <c r="W2045" s="166"/>
      <c r="X2045" s="166"/>
      <c r="Y2045" s="166"/>
      <c r="Z2045" s="166"/>
      <c r="AA2045" s="166"/>
      <c r="AB2045" s="166"/>
      <c r="AC2045" s="166"/>
      <c r="AD2045" s="166"/>
      <c r="AE2045" s="166"/>
      <c r="AF2045" s="166"/>
      <c r="AG2045" s="166"/>
      <c r="AH2045" s="166"/>
      <c r="AI2045" s="166"/>
    </row>
    <row r="2046" spans="1:35" ht="15.750000" customHeight="1">
      <c r="A2046" s="156"/>
      <c r="B2046" s="88"/>
      <c r="C2046" s="204"/>
      <c r="D2046" s="204"/>
      <c r="E2046" s="158"/>
      <c r="F2046" s="158"/>
      <c r="G2046" s="159"/>
      <c r="H2046" s="186"/>
      <c r="I2046" s="162"/>
      <c r="J2046" s="65"/>
      <c r="K2046" s="162"/>
      <c r="L2046" s="65"/>
      <c r="M2046" s="162"/>
      <c r="N2046" s="162"/>
      <c r="O2046" s="163"/>
      <c r="P2046" s="164"/>
      <c r="Q2046" s="185"/>
      <c r="R2046" s="188"/>
      <c r="S2046" s="65"/>
      <c r="T2046" s="65"/>
      <c r="U2046" s="65"/>
      <c r="V2046" s="165"/>
      <c r="W2046" s="165"/>
      <c r="X2046" s="165"/>
      <c r="Y2046" s="165"/>
      <c r="Z2046" s="166"/>
      <c r="AA2046" s="166"/>
      <c r="AB2046" s="166"/>
      <c r="AC2046" s="166"/>
      <c r="AD2046" s="166"/>
      <c r="AE2046" s="166"/>
      <c r="AF2046" s="166"/>
      <c r="AG2046" s="166"/>
      <c r="AH2046" s="166"/>
      <c r="AI2046" s="166"/>
    </row>
    <row r="2047" spans="1:35" ht="15.750000" customHeight="1">
      <c r="B2047" s="88"/>
      <c r="I2047" s="162"/>
      <c r="J2047" s="65"/>
      <c r="K2047" s="162"/>
      <c r="L2047" s="65"/>
      <c r="M2047" s="162"/>
      <c r="P2047" s="167"/>
      <c r="Q2047" s="185"/>
      <c r="R2047" s="175"/>
      <c r="S2047" s="65"/>
      <c r="T2047" s="65"/>
      <c r="U2047" s="65"/>
      <c r="V2047" s="165"/>
      <c r="W2047" s="165"/>
      <c r="X2047" s="165"/>
      <c r="Y2047" s="165"/>
      <c r="Z2047" s="166"/>
      <c r="AA2047" s="166"/>
      <c r="AB2047" s="166"/>
      <c r="AC2047" s="166"/>
      <c r="AD2047" s="166"/>
      <c r="AE2047" s="166"/>
      <c r="AF2047" s="166"/>
      <c r="AG2047" s="166"/>
      <c r="AH2047" s="166"/>
      <c r="AI2047" s="166"/>
    </row>
    <row r="2048" spans="1:35" ht="15.750000" customHeight="1">
      <c r="B2048" s="88"/>
      <c r="I2048" s="162"/>
      <c r="J2048" s="65"/>
      <c r="K2048" s="162"/>
      <c r="L2048" s="65"/>
      <c r="M2048" s="162"/>
      <c r="P2048" s="164"/>
      <c r="Q2048" s="185"/>
      <c r="R2048" s="65"/>
      <c r="S2048" s="65"/>
      <c r="T2048" s="65"/>
      <c r="U2048" s="65"/>
      <c r="V2048" s="165"/>
      <c r="W2048" s="165"/>
      <c r="X2048" s="165"/>
      <c r="Y2048" s="165"/>
      <c r="Z2048" s="166"/>
      <c r="AA2048" s="166"/>
      <c r="AB2048" s="166"/>
      <c r="AC2048" s="166"/>
      <c r="AD2048" s="166"/>
      <c r="AE2048" s="166"/>
      <c r="AF2048" s="166"/>
      <c r="AG2048" s="166"/>
      <c r="AH2048" s="166"/>
      <c r="AI2048" s="166"/>
    </row>
    <row r="2049" spans="1:35" ht="15.750000" customHeight="1">
      <c r="B2049" s="88"/>
      <c r="I2049" s="162"/>
      <c r="J2049" s="194"/>
      <c r="K2049" s="162"/>
      <c r="L2049" s="65"/>
      <c r="M2049" s="162"/>
      <c r="P2049" s="167"/>
      <c r="Q2049" s="185"/>
      <c r="R2049" s="175"/>
      <c r="S2049" s="65"/>
      <c r="T2049" s="65"/>
      <c r="U2049" s="65"/>
      <c r="V2049" s="165"/>
      <c r="W2049" s="165"/>
      <c r="X2049" s="165"/>
      <c r="Y2049" s="165"/>
      <c r="Z2049" s="166"/>
      <c r="AA2049" s="166"/>
      <c r="AB2049" s="166"/>
      <c r="AC2049" s="166"/>
      <c r="AD2049" s="166"/>
      <c r="AE2049" s="166"/>
      <c r="AF2049" s="166"/>
      <c r="AG2049" s="166"/>
      <c r="AH2049" s="166"/>
      <c r="AI2049" s="166"/>
    </row>
    <row r="2050" spans="1:35" ht="15.750000" customHeight="1">
      <c r="B2050" s="189"/>
      <c r="I2050" s="162"/>
      <c r="J2050" s="65"/>
      <c r="K2050" s="65"/>
      <c r="L2050" s="65"/>
      <c r="M2050" s="65"/>
      <c r="P2050" s="164"/>
      <c r="Q2050" s="185"/>
      <c r="R2050" s="65"/>
      <c r="S2050" s="65"/>
      <c r="T2050" s="65"/>
      <c r="U2050" s="65"/>
      <c r="V2050" s="165"/>
      <c r="W2050" s="165"/>
      <c r="X2050" s="165"/>
      <c r="Y2050" s="165"/>
      <c r="Z2050" s="166"/>
      <c r="AA2050" s="166"/>
      <c r="AB2050" s="166"/>
      <c r="AC2050" s="166"/>
      <c r="AD2050" s="166"/>
      <c r="AE2050" s="166"/>
      <c r="AF2050" s="166"/>
      <c r="AG2050" s="166"/>
      <c r="AH2050" s="166"/>
      <c r="AI2050" s="166"/>
    </row>
    <row r="2051" spans="1:35" ht="15.750000" customHeight="1">
      <c r="A2051" s="156"/>
      <c r="B2051" s="88"/>
      <c r="C2051" s="177"/>
      <c r="D2051" s="177"/>
      <c r="E2051" s="158"/>
      <c r="F2051" s="158"/>
      <c r="G2051" s="159"/>
      <c r="H2051" s="186"/>
      <c r="I2051" s="162"/>
      <c r="J2051" s="65"/>
      <c r="K2051" s="162"/>
      <c r="L2051" s="65"/>
      <c r="M2051" s="162"/>
      <c r="N2051" s="162"/>
      <c r="O2051" s="163"/>
      <c r="P2051" s="167"/>
      <c r="Q2051" s="185"/>
      <c r="R2051" s="181"/>
      <c r="S2051" s="65"/>
      <c r="T2051" s="65"/>
      <c r="U2051" s="65"/>
      <c r="V2051" s="165"/>
      <c r="W2051" s="165"/>
      <c r="X2051" s="165"/>
      <c r="Y2051" s="165"/>
      <c r="Z2051" s="166"/>
      <c r="AA2051" s="166"/>
      <c r="AB2051" s="166"/>
      <c r="AC2051" s="166"/>
      <c r="AD2051" s="166"/>
      <c r="AE2051" s="166"/>
      <c r="AF2051" s="166"/>
      <c r="AG2051" s="166"/>
      <c r="AH2051" s="166"/>
      <c r="AI2051" s="166"/>
    </row>
    <row r="2052" spans="1:35" ht="15.750000" customHeight="1">
      <c r="B2052" s="88"/>
      <c r="I2052" s="162"/>
      <c r="J2052" s="65"/>
      <c r="K2052" s="162"/>
      <c r="L2052" s="65"/>
      <c r="M2052" s="162"/>
      <c r="P2052" s="164"/>
      <c r="Q2052" s="185"/>
      <c r="R2052" s="65"/>
      <c r="S2052" s="65"/>
      <c r="T2052" s="65"/>
      <c r="U2052" s="65"/>
      <c r="V2052" s="165"/>
      <c r="W2052" s="165"/>
      <c r="X2052" s="165"/>
      <c r="Y2052" s="165"/>
      <c r="Z2052" s="166"/>
      <c r="AA2052" s="166"/>
      <c r="AB2052" s="166"/>
      <c r="AC2052" s="166"/>
      <c r="AD2052" s="166"/>
      <c r="AE2052" s="166"/>
      <c r="AF2052" s="166"/>
      <c r="AG2052" s="166"/>
      <c r="AH2052" s="166"/>
      <c r="AI2052" s="166"/>
    </row>
    <row r="2053" spans="1:35" ht="15.750000" customHeight="1">
      <c r="B2053" s="170"/>
      <c r="I2053" s="162"/>
      <c r="J2053" s="65"/>
      <c r="K2053" s="65"/>
      <c r="L2053" s="65"/>
      <c r="M2053" s="65"/>
      <c r="P2053" s="167"/>
      <c r="Q2053" s="185"/>
      <c r="R2053" s="175"/>
      <c r="S2053" s="65"/>
      <c r="T2053" s="65"/>
      <c r="U2053" s="65"/>
      <c r="V2053" s="165"/>
      <c r="W2053" s="165"/>
      <c r="X2053" s="165"/>
      <c r="Y2053" s="165"/>
      <c r="Z2053" s="166"/>
      <c r="AA2053" s="166"/>
      <c r="AB2053" s="166"/>
      <c r="AC2053" s="166"/>
      <c r="AD2053" s="166"/>
      <c r="AE2053" s="166"/>
      <c r="AF2053" s="166"/>
      <c r="AG2053" s="166"/>
      <c r="AH2053" s="166"/>
      <c r="AI2053" s="166"/>
    </row>
    <row r="2054" spans="1:35" ht="15.750000" customHeight="1">
      <c r="B2054" s="189"/>
      <c r="I2054" s="162"/>
      <c r="J2054" s="65"/>
      <c r="K2054" s="65"/>
      <c r="L2054" s="65"/>
      <c r="M2054" s="65"/>
      <c r="P2054" s="164"/>
      <c r="Q2054" s="185"/>
      <c r="R2054" s="65"/>
      <c r="S2054" s="65"/>
      <c r="T2054" s="65"/>
      <c r="U2054" s="65"/>
      <c r="V2054" s="165"/>
      <c r="W2054" s="165"/>
      <c r="X2054" s="165"/>
      <c r="Y2054" s="165"/>
      <c r="Z2054" s="166"/>
      <c r="AA2054" s="166"/>
      <c r="AB2054" s="166"/>
      <c r="AC2054" s="166"/>
      <c r="AD2054" s="166"/>
      <c r="AE2054" s="166"/>
      <c r="AF2054" s="166"/>
      <c r="AG2054" s="166"/>
      <c r="AH2054" s="166"/>
      <c r="AI2054" s="166"/>
    </row>
    <row r="2055" spans="1:35" ht="15.750000" customHeight="1">
      <c r="B2055" s="189"/>
      <c r="I2055" s="162"/>
      <c r="J2055" s="65"/>
      <c r="K2055" s="65"/>
      <c r="L2055" s="65"/>
      <c r="M2055" s="65"/>
      <c r="P2055" s="167"/>
      <c r="Q2055" s="185"/>
      <c r="R2055" s="175"/>
      <c r="S2055" s="65"/>
      <c r="T2055" s="65"/>
      <c r="U2055" s="65"/>
      <c r="V2055" s="165"/>
      <c r="W2055" s="165"/>
      <c r="X2055" s="165"/>
      <c r="Y2055" s="165"/>
      <c r="Z2055" s="166"/>
      <c r="AA2055" s="166"/>
      <c r="AB2055" s="166"/>
      <c r="AC2055" s="166"/>
      <c r="AD2055" s="166"/>
      <c r="AE2055" s="166"/>
      <c r="AF2055" s="166"/>
      <c r="AG2055" s="166"/>
      <c r="AH2055" s="166"/>
      <c r="AI2055" s="166"/>
    </row>
    <row r="2056" spans="1:35" ht="15.750000" customHeight="1">
      <c r="A2056" s="156"/>
      <c r="B2056" s="88"/>
      <c r="C2056" s="204"/>
      <c r="D2056" s="204"/>
      <c r="E2056" s="158"/>
      <c r="F2056" s="158"/>
      <c r="G2056" s="159"/>
      <c r="H2056" s="160"/>
      <c r="I2056" s="162"/>
      <c r="J2056" s="65"/>
      <c r="K2056" s="162"/>
      <c r="L2056" s="65"/>
      <c r="M2056" s="162"/>
      <c r="N2056" s="162"/>
      <c r="O2056" s="163"/>
      <c r="P2056" s="164"/>
      <c r="Q2056" s="165"/>
      <c r="R2056" s="188"/>
      <c r="S2056" s="65"/>
      <c r="T2056" s="65"/>
      <c r="U2056" s="65"/>
      <c r="V2056" s="65"/>
      <c r="W2056" s="166"/>
      <c r="X2056" s="166"/>
      <c r="Y2056" s="166"/>
      <c r="Z2056" s="166"/>
      <c r="AA2056" s="166"/>
      <c r="AB2056" s="166"/>
      <c r="AC2056" s="166"/>
      <c r="AD2056" s="166"/>
      <c r="AE2056" s="166"/>
      <c r="AF2056" s="166"/>
      <c r="AG2056" s="166"/>
      <c r="AH2056" s="166"/>
      <c r="AI2056" s="166"/>
    </row>
    <row r="2057" spans="1:35" ht="15.750000" customHeight="1">
      <c r="B2057" s="88"/>
      <c r="I2057" s="162"/>
      <c r="J2057" s="65"/>
      <c r="K2057" s="162"/>
      <c r="L2057" s="65"/>
      <c r="M2057" s="162"/>
      <c r="P2057" s="167"/>
      <c r="Q2057" s="168"/>
      <c r="R2057" s="175"/>
      <c r="S2057" s="65"/>
      <c r="T2057" s="65"/>
      <c r="U2057" s="65"/>
      <c r="V2057" s="65"/>
      <c r="W2057" s="166"/>
      <c r="X2057" s="166"/>
      <c r="Y2057" s="166"/>
      <c r="Z2057" s="166"/>
      <c r="AA2057" s="166"/>
      <c r="AB2057" s="166"/>
      <c r="AC2057" s="166"/>
      <c r="AD2057" s="166"/>
      <c r="AE2057" s="166"/>
      <c r="AF2057" s="166"/>
      <c r="AG2057" s="166"/>
      <c r="AH2057" s="166"/>
      <c r="AI2057" s="166"/>
    </row>
    <row r="2058" spans="1:35" ht="15.750000" customHeight="1">
      <c r="B2058" s="88"/>
      <c r="I2058" s="162"/>
      <c r="J2058" s="65"/>
      <c r="K2058" s="162"/>
      <c r="L2058" s="65"/>
      <c r="M2058" s="162"/>
      <c r="P2058" s="164"/>
      <c r="Q2058" s="165"/>
      <c r="R2058" s="65"/>
      <c r="S2058" s="65"/>
      <c r="T2058" s="65"/>
      <c r="U2058" s="65"/>
      <c r="V2058" s="65"/>
      <c r="W2058" s="166"/>
      <c r="X2058" s="166"/>
      <c r="Y2058" s="166"/>
      <c r="Z2058" s="166"/>
      <c r="AA2058" s="166"/>
      <c r="AB2058" s="166"/>
      <c r="AC2058" s="166"/>
      <c r="AD2058" s="166"/>
      <c r="AE2058" s="166"/>
      <c r="AF2058" s="166"/>
      <c r="AG2058" s="166"/>
      <c r="AH2058" s="166"/>
      <c r="AI2058" s="166"/>
    </row>
    <row r="2059" spans="1:35" ht="15.750000" customHeight="1">
      <c r="B2059" s="88"/>
      <c r="I2059" s="162"/>
      <c r="J2059" s="65"/>
      <c r="K2059" s="162"/>
      <c r="L2059" s="65"/>
      <c r="M2059" s="162"/>
      <c r="P2059" s="167"/>
      <c r="Q2059" s="168"/>
      <c r="R2059" s="175"/>
      <c r="S2059" s="65"/>
      <c r="T2059" s="65"/>
      <c r="U2059" s="65"/>
      <c r="V2059" s="65"/>
      <c r="W2059" s="166"/>
      <c r="X2059" s="166"/>
      <c r="Y2059" s="166"/>
      <c r="Z2059" s="166"/>
      <c r="AA2059" s="166"/>
      <c r="AB2059" s="166"/>
      <c r="AC2059" s="166"/>
      <c r="AD2059" s="166"/>
      <c r="AE2059" s="166"/>
      <c r="AF2059" s="166"/>
      <c r="AG2059" s="166"/>
      <c r="AH2059" s="166"/>
      <c r="AI2059" s="166"/>
    </row>
    <row r="2060" spans="1:35" ht="15.750000" customHeight="1">
      <c r="B2060" s="88"/>
      <c r="I2060" s="162"/>
      <c r="J2060" s="65"/>
      <c r="K2060" s="162"/>
      <c r="L2060" s="65"/>
      <c r="M2060" s="162"/>
      <c r="P2060" s="164"/>
      <c r="Q2060" s="165"/>
      <c r="R2060" s="65"/>
      <c r="S2060" s="65"/>
      <c r="T2060" s="65"/>
      <c r="U2060" s="65"/>
      <c r="V2060" s="65"/>
      <c r="W2060" s="166"/>
      <c r="X2060" s="166"/>
      <c r="Y2060" s="166"/>
      <c r="Z2060" s="166"/>
      <c r="AA2060" s="166"/>
      <c r="AB2060" s="166"/>
      <c r="AC2060" s="166"/>
      <c r="AD2060" s="166"/>
      <c r="AE2060" s="166"/>
      <c r="AF2060" s="166"/>
      <c r="AG2060" s="166"/>
      <c r="AH2060" s="166"/>
      <c r="AI2060" s="166"/>
    </row>
    <row r="2061" spans="1:35" ht="15.750000" customHeight="1">
      <c r="A2061" s="156"/>
      <c r="B2061" s="88"/>
      <c r="C2061" s="177"/>
      <c r="D2061" s="177"/>
      <c r="E2061" s="158"/>
      <c r="F2061" s="158"/>
      <c r="G2061" s="159"/>
      <c r="H2061" s="160"/>
      <c r="I2061" s="162"/>
      <c r="J2061" s="65"/>
      <c r="K2061" s="162"/>
      <c r="L2061" s="65"/>
      <c r="M2061" s="162"/>
      <c r="N2061" s="162"/>
      <c r="O2061" s="163"/>
      <c r="P2061" s="167"/>
      <c r="Q2061" s="168"/>
      <c r="R2061" s="181"/>
      <c r="S2061" s="65"/>
      <c r="T2061" s="65"/>
      <c r="U2061" s="65"/>
      <c r="V2061" s="65"/>
      <c r="W2061" s="166"/>
      <c r="X2061" s="166"/>
      <c r="Y2061" s="166"/>
      <c r="Z2061" s="166"/>
      <c r="AA2061" s="166"/>
      <c r="AB2061" s="166"/>
      <c r="AC2061" s="166"/>
      <c r="AD2061" s="166"/>
      <c r="AE2061" s="166"/>
      <c r="AF2061" s="166"/>
      <c r="AG2061" s="166"/>
      <c r="AH2061" s="166"/>
      <c r="AI2061" s="166"/>
    </row>
    <row r="2062" spans="1:35" ht="15.750000" customHeight="1">
      <c r="B2062" s="88"/>
      <c r="I2062" s="162"/>
      <c r="J2062" s="65"/>
      <c r="K2062" s="162"/>
      <c r="L2062" s="65"/>
      <c r="M2062" s="162"/>
      <c r="P2062" s="164"/>
      <c r="Q2062" s="165"/>
      <c r="R2062" s="65"/>
      <c r="S2062" s="65"/>
      <c r="T2062" s="65"/>
      <c r="U2062" s="65"/>
      <c r="V2062" s="65"/>
      <c r="W2062" s="166"/>
      <c r="X2062" s="166"/>
      <c r="Y2062" s="166"/>
      <c r="Z2062" s="166"/>
      <c r="AA2062" s="166"/>
      <c r="AB2062" s="166"/>
      <c r="AC2062" s="166"/>
      <c r="AD2062" s="166"/>
      <c r="AE2062" s="166"/>
      <c r="AF2062" s="166"/>
      <c r="AG2062" s="166"/>
      <c r="AH2062" s="166"/>
      <c r="AI2062" s="166"/>
    </row>
    <row r="2063" spans="1:35" ht="15.750000" customHeight="1">
      <c r="B2063" s="88"/>
      <c r="I2063" s="162"/>
      <c r="J2063" s="65"/>
      <c r="K2063" s="162"/>
      <c r="L2063" s="65"/>
      <c r="M2063" s="162"/>
      <c r="P2063" s="167"/>
      <c r="Q2063" s="168"/>
      <c r="R2063" s="175"/>
      <c r="S2063" s="65"/>
      <c r="T2063" s="65"/>
      <c r="U2063" s="65"/>
      <c r="V2063" s="65"/>
      <c r="W2063" s="166"/>
      <c r="X2063" s="166"/>
      <c r="Y2063" s="166"/>
      <c r="Z2063" s="166"/>
      <c r="AA2063" s="166"/>
      <c r="AB2063" s="166"/>
      <c r="AC2063" s="166"/>
      <c r="AD2063" s="166"/>
      <c r="AE2063" s="166"/>
      <c r="AF2063" s="166"/>
      <c r="AG2063" s="166"/>
      <c r="AH2063" s="166"/>
      <c r="AI2063" s="166"/>
    </row>
    <row r="2064" spans="1:35" ht="15.750000" customHeight="1">
      <c r="B2064" s="88"/>
      <c r="I2064" s="162"/>
      <c r="J2064" s="65"/>
      <c r="K2064" s="162"/>
      <c r="L2064" s="65"/>
      <c r="M2064" s="162"/>
      <c r="P2064" s="164"/>
      <c r="Q2064" s="165"/>
      <c r="R2064" s="65"/>
      <c r="S2064" s="65"/>
      <c r="T2064" s="65"/>
      <c r="U2064" s="65"/>
      <c r="V2064" s="65"/>
      <c r="W2064" s="166"/>
      <c r="X2064" s="166"/>
      <c r="Y2064" s="166"/>
      <c r="Z2064" s="166"/>
      <c r="AA2064" s="166"/>
      <c r="AB2064" s="166"/>
      <c r="AC2064" s="166"/>
      <c r="AD2064" s="166"/>
      <c r="AE2064" s="166"/>
      <c r="AF2064" s="166"/>
      <c r="AG2064" s="166"/>
      <c r="AH2064" s="166"/>
      <c r="AI2064" s="166"/>
    </row>
    <row r="2065" spans="1:35" ht="15.750000" customHeight="1">
      <c r="B2065" s="88"/>
      <c r="I2065" s="162"/>
      <c r="J2065" s="65"/>
      <c r="K2065" s="162"/>
      <c r="L2065" s="65"/>
      <c r="M2065" s="162"/>
      <c r="P2065" s="167"/>
      <c r="Q2065" s="168"/>
      <c r="R2065" s="175"/>
      <c r="S2065" s="65"/>
      <c r="T2065" s="65"/>
      <c r="U2065" s="65"/>
      <c r="V2065" s="65"/>
      <c r="W2065" s="166"/>
      <c r="X2065" s="166"/>
      <c r="Y2065" s="166"/>
      <c r="Z2065" s="166"/>
      <c r="AA2065" s="166"/>
      <c r="AB2065" s="166"/>
      <c r="AC2065" s="166"/>
      <c r="AD2065" s="166"/>
      <c r="AE2065" s="166"/>
      <c r="AF2065" s="166"/>
      <c r="AG2065" s="166"/>
      <c r="AH2065" s="166"/>
      <c r="AI2065" s="166"/>
    </row>
    <row r="2066" spans="1:35" ht="15.750000" customHeight="1">
      <c r="A2066" s="156"/>
      <c r="B2066" s="88"/>
      <c r="C2066" s="204"/>
      <c r="D2066" s="204"/>
      <c r="E2066" s="158"/>
      <c r="F2066" s="158"/>
      <c r="G2066" s="159"/>
      <c r="H2066" s="186"/>
      <c r="I2066" s="162"/>
      <c r="J2066" s="65"/>
      <c r="K2066" s="162"/>
      <c r="L2066" s="65"/>
      <c r="M2066" s="162"/>
      <c r="N2066" s="162"/>
      <c r="O2066" s="163"/>
      <c r="P2066" s="164"/>
      <c r="Q2066" s="185"/>
      <c r="R2066" s="188"/>
      <c r="S2066" s="65"/>
      <c r="T2066" s="65"/>
      <c r="U2066" s="65"/>
      <c r="V2066" s="165"/>
      <c r="W2066" s="165"/>
      <c r="X2066" s="165"/>
      <c r="Y2066" s="165"/>
      <c r="Z2066" s="166"/>
      <c r="AA2066" s="166"/>
      <c r="AB2066" s="166"/>
      <c r="AC2066" s="166"/>
      <c r="AD2066" s="166"/>
      <c r="AE2066" s="166"/>
      <c r="AF2066" s="166"/>
      <c r="AG2066" s="166"/>
      <c r="AH2066" s="166"/>
      <c r="AI2066" s="166"/>
    </row>
    <row r="2067" spans="1:35" ht="15.750000" customHeight="1">
      <c r="B2067" s="88"/>
      <c r="I2067" s="162"/>
      <c r="J2067" s="65"/>
      <c r="K2067" s="162"/>
      <c r="L2067" s="65"/>
      <c r="M2067" s="162"/>
      <c r="P2067" s="167"/>
      <c r="Q2067" s="185"/>
      <c r="R2067" s="175"/>
      <c r="S2067" s="65"/>
      <c r="T2067" s="65"/>
      <c r="U2067" s="65"/>
      <c r="V2067" s="165"/>
      <c r="W2067" s="165"/>
      <c r="X2067" s="165"/>
      <c r="Y2067" s="165"/>
      <c r="Z2067" s="166"/>
      <c r="AA2067" s="166"/>
      <c r="AB2067" s="166"/>
      <c r="AC2067" s="166"/>
      <c r="AD2067" s="166"/>
      <c r="AE2067" s="166"/>
      <c r="AF2067" s="166"/>
      <c r="AG2067" s="166"/>
      <c r="AH2067" s="166"/>
      <c r="AI2067" s="166"/>
    </row>
    <row r="2068" spans="1:35" ht="15.750000" customHeight="1">
      <c r="B2068" s="88"/>
      <c r="I2068" s="162"/>
      <c r="J2068" s="65"/>
      <c r="K2068" s="162"/>
      <c r="L2068" s="65"/>
      <c r="M2068" s="162"/>
      <c r="P2068" s="164"/>
      <c r="Q2068" s="185"/>
      <c r="R2068" s="65"/>
      <c r="S2068" s="65"/>
      <c r="T2068" s="65"/>
      <c r="U2068" s="65"/>
      <c r="V2068" s="165"/>
      <c r="W2068" s="165"/>
      <c r="X2068" s="165"/>
      <c r="Y2068" s="165"/>
      <c r="Z2068" s="166"/>
      <c r="AA2068" s="166"/>
      <c r="AB2068" s="166"/>
      <c r="AC2068" s="166"/>
      <c r="AD2068" s="166"/>
      <c r="AE2068" s="166"/>
      <c r="AF2068" s="166"/>
      <c r="AG2068" s="166"/>
      <c r="AH2068" s="166"/>
      <c r="AI2068" s="166"/>
    </row>
    <row r="2069" spans="1:35" ht="15.750000" customHeight="1">
      <c r="B2069" s="88"/>
      <c r="I2069" s="162"/>
      <c r="J2069" s="65"/>
      <c r="K2069" s="162"/>
      <c r="L2069" s="65"/>
      <c r="M2069" s="162"/>
      <c r="P2069" s="167"/>
      <c r="Q2069" s="185"/>
      <c r="R2069" s="175"/>
      <c r="S2069" s="65"/>
      <c r="T2069" s="65"/>
      <c r="U2069" s="65"/>
      <c r="V2069" s="165"/>
      <c r="W2069" s="165"/>
      <c r="X2069" s="165"/>
      <c r="Y2069" s="165"/>
      <c r="Z2069" s="166"/>
      <c r="AA2069" s="166"/>
      <c r="AB2069" s="166"/>
      <c r="AC2069" s="166"/>
      <c r="AD2069" s="166"/>
      <c r="AE2069" s="166"/>
      <c r="AF2069" s="166"/>
      <c r="AG2069" s="166"/>
      <c r="AH2069" s="166"/>
      <c r="AI2069" s="166"/>
    </row>
    <row r="2070" spans="1:35" ht="15.750000" customHeight="1">
      <c r="B2070" s="189"/>
      <c r="I2070" s="162"/>
      <c r="J2070" s="65"/>
      <c r="K2070" s="65"/>
      <c r="L2070" s="65"/>
      <c r="M2070" s="65"/>
      <c r="P2070" s="164"/>
      <c r="Q2070" s="185"/>
      <c r="R2070" s="65"/>
      <c r="S2070" s="65"/>
      <c r="T2070" s="65"/>
      <c r="U2070" s="65"/>
      <c r="V2070" s="165"/>
      <c r="W2070" s="165"/>
      <c r="X2070" s="165"/>
      <c r="Y2070" s="165"/>
      <c r="Z2070" s="166"/>
      <c r="AA2070" s="166"/>
      <c r="AB2070" s="166"/>
      <c r="AC2070" s="166"/>
      <c r="AD2070" s="166"/>
      <c r="AE2070" s="166"/>
      <c r="AF2070" s="166"/>
      <c r="AG2070" s="166"/>
      <c r="AH2070" s="166"/>
      <c r="AI2070" s="166"/>
    </row>
    <row r="2071" spans="1:35" ht="15.750000" customHeight="1">
      <c r="A2071" s="156"/>
      <c r="B2071" s="88"/>
      <c r="C2071" s="177"/>
      <c r="D2071" s="177"/>
      <c r="E2071" s="158"/>
      <c r="F2071" s="158"/>
      <c r="G2071" s="159"/>
      <c r="H2071" s="186"/>
      <c r="I2071" s="162"/>
      <c r="J2071" s="65"/>
      <c r="K2071" s="162"/>
      <c r="L2071" s="65"/>
      <c r="M2071" s="162"/>
      <c r="N2071" s="162"/>
      <c r="O2071" s="163"/>
      <c r="P2071" s="167"/>
      <c r="Q2071" s="185"/>
      <c r="R2071" s="181"/>
      <c r="S2071" s="65"/>
      <c r="T2071" s="65"/>
      <c r="U2071" s="65"/>
      <c r="V2071" s="165"/>
      <c r="W2071" s="165"/>
      <c r="X2071" s="165"/>
      <c r="Y2071" s="165"/>
      <c r="Z2071" s="166"/>
      <c r="AA2071" s="166"/>
      <c r="AB2071" s="166"/>
      <c r="AC2071" s="166"/>
      <c r="AD2071" s="166"/>
      <c r="AE2071" s="166"/>
      <c r="AF2071" s="166"/>
      <c r="AG2071" s="166"/>
      <c r="AH2071" s="166"/>
      <c r="AI2071" s="166"/>
    </row>
    <row r="2072" spans="1:35" ht="15.750000" customHeight="1">
      <c r="B2072" s="88"/>
      <c r="I2072" s="162"/>
      <c r="J2072" s="65"/>
      <c r="K2072" s="162"/>
      <c r="L2072" s="65"/>
      <c r="M2072" s="162"/>
      <c r="P2072" s="164"/>
      <c r="Q2072" s="185"/>
      <c r="R2072" s="65"/>
      <c r="S2072" s="65"/>
      <c r="T2072" s="65"/>
      <c r="U2072" s="65"/>
      <c r="V2072" s="165"/>
      <c r="W2072" s="165"/>
      <c r="X2072" s="165"/>
      <c r="Y2072" s="165"/>
      <c r="Z2072" s="166"/>
      <c r="AA2072" s="166"/>
      <c r="AB2072" s="166"/>
      <c r="AC2072" s="166"/>
      <c r="AD2072" s="166"/>
      <c r="AE2072" s="166"/>
      <c r="AF2072" s="166"/>
      <c r="AG2072" s="166"/>
      <c r="AH2072" s="166"/>
      <c r="AI2072" s="166"/>
    </row>
    <row r="2073" spans="1:35" ht="15.750000" customHeight="1">
      <c r="B2073" s="88"/>
      <c r="I2073" s="162"/>
      <c r="J2073" s="65"/>
      <c r="K2073" s="162"/>
      <c r="L2073" s="65"/>
      <c r="M2073" s="162"/>
      <c r="P2073" s="167"/>
      <c r="Q2073" s="185"/>
      <c r="R2073" s="175"/>
      <c r="S2073" s="65"/>
      <c r="T2073" s="65"/>
      <c r="U2073" s="65"/>
      <c r="V2073" s="165"/>
      <c r="W2073" s="165"/>
      <c r="X2073" s="165"/>
      <c r="Y2073" s="165"/>
      <c r="Z2073" s="166"/>
      <c r="AA2073" s="166"/>
      <c r="AB2073" s="166"/>
      <c r="AC2073" s="166"/>
      <c r="AD2073" s="166"/>
      <c r="AE2073" s="166"/>
      <c r="AF2073" s="166"/>
      <c r="AG2073" s="166"/>
      <c r="AH2073" s="166"/>
      <c r="AI2073" s="166"/>
    </row>
    <row r="2074" spans="1:35" ht="15.750000" customHeight="1">
      <c r="B2074" s="88"/>
      <c r="I2074" s="162"/>
      <c r="J2074" s="65"/>
      <c r="K2074" s="162"/>
      <c r="L2074" s="65"/>
      <c r="M2074" s="162"/>
      <c r="P2074" s="164"/>
      <c r="Q2074" s="185"/>
      <c r="R2074" s="65"/>
      <c r="S2074" s="65"/>
      <c r="T2074" s="65"/>
      <c r="U2074" s="65"/>
      <c r="V2074" s="165"/>
      <c r="W2074" s="165"/>
      <c r="X2074" s="165"/>
      <c r="Y2074" s="165"/>
      <c r="Z2074" s="166"/>
      <c r="AA2074" s="166"/>
      <c r="AB2074" s="166"/>
      <c r="AC2074" s="166"/>
      <c r="AD2074" s="166"/>
      <c r="AE2074" s="166"/>
      <c r="AF2074" s="166"/>
      <c r="AG2074" s="166"/>
      <c r="AH2074" s="166"/>
      <c r="AI2074" s="166"/>
    </row>
    <row r="2075" spans="1:35" ht="15.750000" customHeight="1">
      <c r="B2075" s="189"/>
      <c r="I2075" s="162"/>
      <c r="J2075" s="65"/>
      <c r="K2075" s="65"/>
      <c r="L2075" s="65"/>
      <c r="M2075" s="65"/>
      <c r="P2075" s="167"/>
      <c r="Q2075" s="185"/>
      <c r="R2075" s="175"/>
      <c r="S2075" s="65"/>
      <c r="T2075" s="65"/>
      <c r="U2075" s="65"/>
      <c r="V2075" s="165"/>
      <c r="W2075" s="165"/>
      <c r="X2075" s="165"/>
      <c r="Y2075" s="165"/>
      <c r="Z2075" s="166"/>
      <c r="AA2075" s="166"/>
      <c r="AB2075" s="166"/>
      <c r="AC2075" s="166"/>
      <c r="AD2075" s="166"/>
      <c r="AE2075" s="166"/>
      <c r="AF2075" s="166"/>
      <c r="AG2075" s="166"/>
      <c r="AH2075" s="166"/>
      <c r="AI2075" s="166"/>
    </row>
    <row r="2076" spans="1:35" ht="15.750000" customHeight="1">
      <c r="A2076" s="156"/>
      <c r="B2076" s="88"/>
      <c r="C2076" s="204"/>
      <c r="D2076" s="204"/>
      <c r="E2076" s="158"/>
      <c r="F2076" s="158"/>
      <c r="G2076" s="159"/>
      <c r="H2076" s="160"/>
      <c r="I2076" s="162"/>
      <c r="J2076" s="65"/>
      <c r="K2076" s="162"/>
      <c r="L2076" s="65"/>
      <c r="M2076" s="162"/>
      <c r="N2076" s="162"/>
      <c r="O2076" s="163"/>
      <c r="P2076" s="164"/>
      <c r="Q2076" s="165"/>
      <c r="R2076" s="188"/>
      <c r="S2076" s="65"/>
      <c r="T2076" s="65"/>
      <c r="U2076" s="65"/>
      <c r="V2076" s="65"/>
      <c r="W2076" s="166"/>
      <c r="X2076" s="166"/>
      <c r="Y2076" s="166"/>
      <c r="Z2076" s="166"/>
      <c r="AA2076" s="166"/>
      <c r="AB2076" s="166"/>
      <c r="AC2076" s="166"/>
      <c r="AD2076" s="166"/>
      <c r="AE2076" s="166"/>
      <c r="AF2076" s="166"/>
      <c r="AG2076" s="166"/>
      <c r="AH2076" s="166"/>
      <c r="AI2076" s="166"/>
    </row>
    <row r="2077" spans="1:35" ht="15.750000" customHeight="1">
      <c r="B2077" s="88"/>
      <c r="I2077" s="162"/>
      <c r="J2077" s="65"/>
      <c r="K2077" s="162"/>
      <c r="L2077" s="65"/>
      <c r="M2077" s="162"/>
      <c r="P2077" s="167"/>
      <c r="Q2077" s="168"/>
      <c r="R2077" s="175"/>
      <c r="S2077" s="65"/>
      <c r="T2077" s="65"/>
      <c r="U2077" s="65"/>
      <c r="V2077" s="65"/>
      <c r="W2077" s="166"/>
      <c r="X2077" s="166"/>
      <c r="Y2077" s="166"/>
      <c r="Z2077" s="166"/>
      <c r="AA2077" s="166"/>
      <c r="AB2077" s="166"/>
      <c r="AC2077" s="166"/>
      <c r="AD2077" s="166"/>
      <c r="AE2077" s="166"/>
      <c r="AF2077" s="166"/>
      <c r="AG2077" s="166"/>
      <c r="AH2077" s="166"/>
      <c r="AI2077" s="166"/>
    </row>
    <row r="2078" spans="1:35" ht="15.750000" customHeight="1">
      <c r="B2078" s="88"/>
      <c r="I2078" s="162"/>
      <c r="J2078" s="65"/>
      <c r="K2078" s="162"/>
      <c r="L2078" s="65"/>
      <c r="M2078" s="162"/>
      <c r="P2078" s="164"/>
      <c r="Q2078" s="165"/>
      <c r="R2078" s="65"/>
      <c r="S2078" s="65"/>
      <c r="T2078" s="65"/>
      <c r="U2078" s="65"/>
      <c r="V2078" s="65"/>
      <c r="W2078" s="166"/>
      <c r="X2078" s="166"/>
      <c r="Y2078" s="166"/>
      <c r="Z2078" s="166"/>
      <c r="AA2078" s="166"/>
      <c r="AB2078" s="166"/>
      <c r="AC2078" s="166"/>
      <c r="AD2078" s="166"/>
      <c r="AE2078" s="166"/>
      <c r="AF2078" s="166"/>
      <c r="AG2078" s="166"/>
      <c r="AH2078" s="166"/>
      <c r="AI2078" s="166"/>
    </row>
    <row r="2079" spans="1:35" ht="15.750000" customHeight="1">
      <c r="B2079" s="88"/>
      <c r="I2079" s="162"/>
      <c r="J2079" s="65"/>
      <c r="K2079" s="162"/>
      <c r="L2079" s="65"/>
      <c r="M2079" s="162"/>
      <c r="P2079" s="167"/>
      <c r="Q2079" s="168"/>
      <c r="R2079" s="175"/>
      <c r="S2079" s="65"/>
      <c r="T2079" s="65"/>
      <c r="U2079" s="65"/>
      <c r="V2079" s="65"/>
      <c r="W2079" s="166"/>
      <c r="X2079" s="166"/>
      <c r="Y2079" s="166"/>
      <c r="Z2079" s="166"/>
      <c r="AA2079" s="166"/>
      <c r="AB2079" s="166"/>
      <c r="AC2079" s="166"/>
      <c r="AD2079" s="166"/>
      <c r="AE2079" s="166"/>
      <c r="AF2079" s="166"/>
      <c r="AG2079" s="166"/>
      <c r="AH2079" s="166"/>
      <c r="AI2079" s="166"/>
    </row>
    <row r="2080" spans="1:35" ht="15.750000" customHeight="1">
      <c r="B2080" s="88"/>
      <c r="I2080" s="220"/>
      <c r="J2080" s="65"/>
      <c r="K2080" s="162"/>
      <c r="L2080" s="65"/>
      <c r="M2080" s="162"/>
      <c r="P2080" s="164"/>
      <c r="Q2080" s="165"/>
      <c r="R2080" s="65"/>
      <c r="S2080" s="65"/>
      <c r="T2080" s="65"/>
      <c r="U2080" s="65"/>
      <c r="V2080" s="65"/>
      <c r="W2080" s="166"/>
      <c r="X2080" s="166"/>
      <c r="Y2080" s="166"/>
      <c r="Z2080" s="166"/>
      <c r="AA2080" s="166"/>
      <c r="AB2080" s="166"/>
      <c r="AC2080" s="166"/>
      <c r="AD2080" s="166"/>
      <c r="AE2080" s="166"/>
      <c r="AF2080" s="166"/>
      <c r="AG2080" s="166"/>
      <c r="AH2080" s="166"/>
      <c r="AI2080" s="166"/>
    </row>
    <row r="2081" spans="1:35" ht="15.750000" customHeight="1">
      <c r="A2081" s="156"/>
      <c r="B2081" s="88"/>
      <c r="C2081" s="177"/>
      <c r="D2081" s="177"/>
      <c r="E2081" s="158"/>
      <c r="F2081" s="158"/>
      <c r="G2081" s="159"/>
      <c r="H2081" s="160"/>
      <c r="I2081" s="162"/>
      <c r="J2081" s="65"/>
      <c r="K2081" s="162"/>
      <c r="L2081" s="65"/>
      <c r="M2081" s="162"/>
      <c r="N2081" s="162"/>
      <c r="O2081" s="163"/>
      <c r="P2081" s="191"/>
      <c r="Q2081" s="168"/>
      <c r="R2081" s="181"/>
      <c r="S2081" s="65"/>
      <c r="T2081" s="65"/>
      <c r="U2081" s="65"/>
      <c r="V2081" s="65"/>
      <c r="W2081" s="166"/>
      <c r="X2081" s="166"/>
      <c r="Y2081" s="166"/>
      <c r="Z2081" s="166"/>
      <c r="AA2081" s="166"/>
      <c r="AB2081" s="166"/>
      <c r="AC2081" s="166"/>
      <c r="AD2081" s="166"/>
      <c r="AE2081" s="166"/>
      <c r="AF2081" s="166"/>
      <c r="AG2081" s="166"/>
      <c r="AH2081" s="166"/>
      <c r="AI2081" s="166"/>
    </row>
    <row r="2082" spans="1:35" ht="15.750000" customHeight="1">
      <c r="B2082" s="88"/>
      <c r="I2082" s="162"/>
      <c r="J2082" s="65"/>
      <c r="K2082" s="162"/>
      <c r="L2082" s="65"/>
      <c r="M2082" s="162"/>
      <c r="P2082" s="190"/>
      <c r="Q2082" s="165"/>
      <c r="R2082" s="65"/>
      <c r="S2082" s="65"/>
      <c r="T2082" s="65"/>
      <c r="U2082" s="65"/>
      <c r="V2082" s="65"/>
      <c r="W2082" s="166"/>
      <c r="X2082" s="166"/>
      <c r="Y2082" s="166"/>
      <c r="Z2082" s="166"/>
      <c r="AA2082" s="166"/>
      <c r="AB2082" s="166"/>
      <c r="AC2082" s="166"/>
      <c r="AD2082" s="166"/>
      <c r="AE2082" s="166"/>
      <c r="AF2082" s="166"/>
      <c r="AG2082" s="166"/>
      <c r="AH2082" s="166"/>
      <c r="AI2082" s="166"/>
    </row>
    <row r="2083" spans="1:35" ht="15.750000" customHeight="1">
      <c r="B2083" s="88"/>
      <c r="I2083" s="162"/>
      <c r="J2083" s="65"/>
      <c r="K2083" s="162"/>
      <c r="L2083" s="65"/>
      <c r="M2083" s="162"/>
      <c r="P2083" s="191"/>
      <c r="Q2083" s="168"/>
      <c r="R2083" s="175"/>
      <c r="S2083" s="65"/>
      <c r="T2083" s="65"/>
      <c r="U2083" s="65"/>
      <c r="V2083" s="65"/>
      <c r="W2083" s="166"/>
      <c r="X2083" s="166"/>
      <c r="Y2083" s="166"/>
      <c r="Z2083" s="166"/>
      <c r="AA2083" s="166"/>
      <c r="AB2083" s="166"/>
      <c r="AC2083" s="166"/>
      <c r="AD2083" s="166"/>
      <c r="AE2083" s="166"/>
      <c r="AF2083" s="166"/>
      <c r="AG2083" s="166"/>
      <c r="AH2083" s="166"/>
      <c r="AI2083" s="166"/>
    </row>
    <row r="2084" spans="1:35" ht="15.750000" customHeight="1">
      <c r="B2084" s="88"/>
      <c r="I2084" s="162"/>
      <c r="J2084" s="65"/>
      <c r="K2084" s="162"/>
      <c r="L2084" s="65"/>
      <c r="M2084" s="162"/>
      <c r="P2084" s="190"/>
      <c r="Q2084" s="165"/>
      <c r="R2084" s="65"/>
      <c r="S2084" s="65"/>
      <c r="T2084" s="65"/>
      <c r="U2084" s="65"/>
      <c r="V2084" s="65"/>
      <c r="W2084" s="166"/>
      <c r="X2084" s="166"/>
      <c r="Y2084" s="166"/>
      <c r="Z2084" s="166"/>
      <c r="AA2084" s="166"/>
      <c r="AB2084" s="166"/>
      <c r="AC2084" s="166"/>
      <c r="AD2084" s="166"/>
      <c r="AE2084" s="166"/>
      <c r="AF2084" s="166"/>
      <c r="AG2084" s="166"/>
      <c r="AH2084" s="166"/>
      <c r="AI2084" s="166"/>
    </row>
    <row r="2085" spans="1:35" ht="15.750000" customHeight="1">
      <c r="B2085" s="88"/>
      <c r="I2085" s="162"/>
      <c r="J2085" s="65"/>
      <c r="K2085" s="162"/>
      <c r="L2085" s="65"/>
      <c r="M2085" s="162"/>
      <c r="P2085" s="191"/>
      <c r="Q2085" s="168"/>
      <c r="R2085" s="175"/>
      <c r="S2085" s="65"/>
      <c r="T2085" s="65"/>
      <c r="U2085" s="65"/>
      <c r="V2085" s="65"/>
      <c r="W2085" s="166"/>
      <c r="X2085" s="166"/>
      <c r="Y2085" s="166"/>
      <c r="Z2085" s="166"/>
      <c r="AA2085" s="166"/>
      <c r="AB2085" s="166"/>
      <c r="AC2085" s="166"/>
      <c r="AD2085" s="166"/>
      <c r="AE2085" s="166"/>
      <c r="AF2085" s="166"/>
      <c r="AG2085" s="166"/>
      <c r="AH2085" s="166"/>
      <c r="AI2085" s="166"/>
    </row>
    <row r="2086" spans="1:35" ht="15.750000" customHeight="1">
      <c r="A2086" s="115"/>
      <c r="B2086" s="115"/>
      <c r="C2086" s="283"/>
      <c r="D2086" s="283"/>
      <c r="E2086" s="283"/>
      <c r="F2086" s="283"/>
      <c r="G2086" s="283"/>
      <c r="H2086" s="243"/>
      <c r="I2086" s="65"/>
      <c r="J2086" s="9"/>
      <c r="K2086" s="243"/>
      <c r="L2086" s="243"/>
      <c r="M2086" s="65"/>
      <c r="N2086" s="97"/>
      <c r="O2086" s="283"/>
      <c r="P2086" s="283"/>
      <c r="Q2086" s="283"/>
      <c r="R2086" s="283"/>
      <c r="S2086" s="243"/>
      <c r="T2086" s="243"/>
      <c r="U2086" s="243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  <c r="AI2086" s="115"/>
    </row>
    <row r="2087" spans="1:35" ht="15.750000" customHeight="1">
      <c r="A2087" s="156"/>
      <c r="B2087" s="170"/>
      <c r="C2087" s="177"/>
      <c r="D2087" s="177"/>
      <c r="E2087" s="158"/>
      <c r="F2087" s="158"/>
      <c r="G2087" s="159"/>
      <c r="H2087" s="284"/>
      <c r="I2087" s="162"/>
      <c r="J2087" s="65"/>
      <c r="K2087" s="162"/>
      <c r="L2087" s="65"/>
      <c r="M2087" s="162"/>
      <c r="N2087" s="162"/>
      <c r="O2087" s="163"/>
      <c r="P2087" s="191"/>
      <c r="Q2087" s="185"/>
      <c r="R2087" s="188"/>
      <c r="S2087" s="13"/>
      <c r="T2087" s="65"/>
      <c r="U2087" s="13"/>
      <c r="V2087" s="165"/>
      <c r="W2087" s="165"/>
      <c r="X2087" s="165"/>
      <c r="Y2087" s="165"/>
      <c r="Z2087" s="166"/>
      <c r="AA2087" s="166"/>
      <c r="AB2087" s="166"/>
      <c r="AC2087" s="166"/>
      <c r="AD2087" s="166"/>
      <c r="AE2087" s="166"/>
      <c r="AF2087" s="166"/>
      <c r="AG2087" s="166"/>
      <c r="AH2087" s="166"/>
      <c r="AI2087" s="166"/>
    </row>
    <row r="2088" spans="1:35" ht="15.750000" customHeight="1">
      <c r="B2088" s="189"/>
      <c r="I2088" s="162"/>
      <c r="J2088" s="65"/>
      <c r="K2088" s="162"/>
      <c r="L2088" s="65"/>
      <c r="M2088" s="162"/>
      <c r="P2088" s="190"/>
      <c r="Q2088" s="185"/>
      <c r="R2088" s="65"/>
      <c r="S2088" s="65"/>
      <c r="T2088" s="65"/>
      <c r="U2088" s="13"/>
      <c r="V2088" s="165"/>
      <c r="W2088" s="165"/>
      <c r="X2088" s="165"/>
      <c r="Y2088" s="165"/>
      <c r="Z2088" s="166"/>
      <c r="AA2088" s="166"/>
      <c r="AB2088" s="166"/>
      <c r="AC2088" s="166"/>
      <c r="AD2088" s="166"/>
      <c r="AE2088" s="166"/>
      <c r="AF2088" s="166"/>
      <c r="AG2088" s="166"/>
      <c r="AH2088" s="166"/>
      <c r="AI2088" s="166"/>
    </row>
    <row r="2089" spans="1:35" ht="15.750000" customHeight="1">
      <c r="B2089" s="189"/>
      <c r="I2089" s="162"/>
      <c r="J2089" s="65"/>
      <c r="K2089" s="162"/>
      <c r="L2089" s="65"/>
      <c r="M2089" s="162"/>
      <c r="P2089" s="191"/>
      <c r="Q2089" s="185"/>
      <c r="R2089" s="65"/>
      <c r="S2089" s="65"/>
      <c r="T2089" s="65"/>
      <c r="U2089" s="13"/>
      <c r="V2089" s="165"/>
      <c r="W2089" s="165"/>
      <c r="X2089" s="165"/>
      <c r="Y2089" s="165"/>
      <c r="Z2089" s="166"/>
      <c r="AA2089" s="166"/>
      <c r="AB2089" s="166"/>
      <c r="AC2089" s="166"/>
      <c r="AD2089" s="166"/>
      <c r="AE2089" s="166"/>
      <c r="AF2089" s="166"/>
      <c r="AG2089" s="166"/>
      <c r="AH2089" s="166"/>
      <c r="AI2089" s="166"/>
    </row>
    <row r="2090" spans="1:35" ht="15.750000" customHeight="1">
      <c r="B2090" s="189"/>
      <c r="I2090" s="162"/>
      <c r="J2090" s="65"/>
      <c r="K2090" s="162"/>
      <c r="L2090" s="65"/>
      <c r="M2090" s="162"/>
      <c r="P2090" s="190"/>
      <c r="Q2090" s="185"/>
      <c r="R2090" s="65"/>
      <c r="S2090" s="65"/>
      <c r="T2090" s="65"/>
      <c r="U2090" s="13"/>
      <c r="V2090" s="165"/>
      <c r="W2090" s="165"/>
      <c r="X2090" s="165"/>
      <c r="Y2090" s="165"/>
      <c r="Z2090" s="166"/>
      <c r="AA2090" s="166"/>
      <c r="AB2090" s="166"/>
      <c r="AC2090" s="166"/>
      <c r="AD2090" s="166"/>
      <c r="AE2090" s="166"/>
      <c r="AF2090" s="166"/>
      <c r="AG2090" s="166"/>
      <c r="AH2090" s="166"/>
      <c r="AI2090" s="166"/>
    </row>
    <row r="2091" spans="1:35" ht="15.750000" customHeight="1">
      <c r="B2091" s="189"/>
      <c r="I2091" s="220"/>
      <c r="J2091" s="65"/>
      <c r="K2091" s="162"/>
      <c r="L2091" s="65"/>
      <c r="M2091" s="162"/>
      <c r="P2091" s="191"/>
      <c r="Q2091" s="185"/>
      <c r="R2091" s="65"/>
      <c r="S2091" s="65"/>
      <c r="T2091" s="65"/>
      <c r="U2091" s="13"/>
      <c r="V2091" s="165"/>
      <c r="W2091" s="165"/>
      <c r="X2091" s="165"/>
      <c r="Y2091" s="165"/>
      <c r="Z2091" s="166"/>
      <c r="AA2091" s="166"/>
      <c r="AB2091" s="166"/>
      <c r="AC2091" s="166"/>
      <c r="AD2091" s="166"/>
      <c r="AE2091" s="166"/>
      <c r="AF2091" s="166"/>
      <c r="AG2091" s="166"/>
      <c r="AH2091" s="166"/>
      <c r="AI2091" s="166"/>
    </row>
    <row r="2092" spans="1:35" ht="15.750000" customHeight="1">
      <c r="A2092" s="156"/>
      <c r="B2092" s="88"/>
      <c r="C2092" s="204"/>
      <c r="D2092" s="204"/>
      <c r="E2092" s="158"/>
      <c r="F2092" s="158"/>
      <c r="G2092" s="159"/>
      <c r="H2092" s="186"/>
      <c r="I2092" s="257"/>
      <c r="J2092" s="65"/>
      <c r="K2092" s="258"/>
      <c r="L2092" s="65"/>
      <c r="M2092" s="162"/>
      <c r="N2092" s="162"/>
      <c r="O2092" s="163"/>
      <c r="P2092" s="190"/>
      <c r="Q2092" s="185"/>
      <c r="R2092" s="188"/>
      <c r="S2092" s="13"/>
      <c r="T2092" s="65"/>
      <c r="U2092" s="13"/>
      <c r="V2092" s="165"/>
      <c r="W2092" s="165"/>
      <c r="X2092" s="165"/>
      <c r="Y2092" s="165"/>
      <c r="Z2092" s="166"/>
      <c r="AA2092" s="166"/>
      <c r="AB2092" s="166"/>
      <c r="AC2092" s="166"/>
      <c r="AD2092" s="166"/>
      <c r="AE2092" s="166"/>
      <c r="AF2092" s="166"/>
      <c r="AG2092" s="166"/>
      <c r="AH2092" s="166"/>
      <c r="AI2092" s="166"/>
    </row>
    <row r="2093" spans="1:35" ht="15.750000" customHeight="1">
      <c r="B2093" s="88"/>
      <c r="I2093" s="257"/>
      <c r="J2093" s="65"/>
      <c r="K2093" s="258"/>
      <c r="L2093" s="65"/>
      <c r="M2093" s="162"/>
      <c r="P2093" s="191"/>
      <c r="Q2093" s="185"/>
      <c r="R2093" s="65"/>
      <c r="S2093" s="65"/>
      <c r="T2093" s="65"/>
      <c r="U2093" s="13"/>
      <c r="V2093" s="165"/>
      <c r="W2093" s="165"/>
      <c r="X2093" s="165"/>
      <c r="Y2093" s="165"/>
      <c r="Z2093" s="166"/>
      <c r="AA2093" s="166"/>
      <c r="AB2093" s="166"/>
      <c r="AC2093" s="166"/>
      <c r="AD2093" s="166"/>
      <c r="AE2093" s="166"/>
      <c r="AF2093" s="166"/>
      <c r="AG2093" s="166"/>
      <c r="AH2093" s="166"/>
      <c r="AI2093" s="166"/>
    </row>
    <row r="2094" spans="1:35" ht="15.750000" customHeight="1">
      <c r="B2094" s="88"/>
      <c r="I2094" s="258"/>
      <c r="J2094" s="65"/>
      <c r="K2094" s="258"/>
      <c r="L2094" s="65"/>
      <c r="M2094" s="162"/>
      <c r="P2094" s="190"/>
      <c r="Q2094" s="185"/>
      <c r="R2094" s="65"/>
      <c r="S2094" s="65"/>
      <c r="T2094" s="65"/>
      <c r="U2094" s="13"/>
      <c r="V2094" s="165"/>
      <c r="W2094" s="165"/>
      <c r="X2094" s="165"/>
      <c r="Y2094" s="165"/>
      <c r="Z2094" s="166"/>
      <c r="AA2094" s="166"/>
      <c r="AB2094" s="166"/>
      <c r="AC2094" s="166"/>
      <c r="AD2094" s="166"/>
      <c r="AE2094" s="166"/>
      <c r="AF2094" s="166"/>
      <c r="AG2094" s="166"/>
      <c r="AH2094" s="166"/>
      <c r="AI2094" s="166"/>
    </row>
    <row r="2095" spans="1:35" ht="15.750000" customHeight="1">
      <c r="B2095" s="88"/>
      <c r="I2095" s="162"/>
      <c r="J2095" s="65"/>
      <c r="K2095" s="258"/>
      <c r="L2095" s="65"/>
      <c r="M2095" s="162"/>
      <c r="P2095" s="191"/>
      <c r="Q2095" s="191"/>
      <c r="R2095" s="65"/>
      <c r="S2095" s="65"/>
      <c r="T2095" s="65"/>
      <c r="U2095" s="13"/>
      <c r="V2095" s="165"/>
      <c r="W2095" s="165"/>
      <c r="X2095" s="165"/>
      <c r="Y2095" s="165"/>
      <c r="Z2095" s="166"/>
      <c r="AA2095" s="166"/>
      <c r="AB2095" s="166"/>
      <c r="AC2095" s="166"/>
      <c r="AD2095" s="166"/>
      <c r="AE2095" s="166"/>
      <c r="AF2095" s="166"/>
      <c r="AG2095" s="166"/>
      <c r="AH2095" s="166"/>
      <c r="AI2095" s="166"/>
    </row>
    <row r="2096" spans="1:35" ht="15.750000" customHeight="1">
      <c r="B2096" s="88"/>
      <c r="I2096" s="220"/>
      <c r="J2096" s="65"/>
      <c r="K2096" s="256"/>
      <c r="L2096" s="65"/>
      <c r="M2096" s="162"/>
      <c r="P2096" s="190"/>
      <c r="Q2096" s="162"/>
      <c r="R2096" s="65"/>
      <c r="S2096" s="65"/>
      <c r="T2096" s="65"/>
      <c r="U2096" s="13"/>
      <c r="V2096" s="165"/>
      <c r="W2096" s="165"/>
      <c r="X2096" s="165"/>
      <c r="Y2096" s="165"/>
      <c r="Z2096" s="166"/>
      <c r="AA2096" s="166"/>
      <c r="AB2096" s="166"/>
      <c r="AC2096" s="166"/>
      <c r="AD2096" s="166"/>
      <c r="AE2096" s="166"/>
      <c r="AF2096" s="166"/>
      <c r="AG2096" s="166"/>
      <c r="AH2096" s="166"/>
      <c r="AI2096" s="166"/>
    </row>
    <row r="2097" spans="1:35" ht="15.750000" customHeight="1">
      <c r="A2097" s="156"/>
      <c r="B2097" s="88"/>
      <c r="C2097" s="177"/>
      <c r="D2097" s="177"/>
      <c r="E2097" s="158"/>
      <c r="F2097" s="158"/>
      <c r="G2097" s="159"/>
      <c r="H2097" s="186"/>
      <c r="I2097" s="257"/>
      <c r="J2097" s="65"/>
      <c r="K2097" s="258"/>
      <c r="L2097" s="65"/>
      <c r="M2097" s="162"/>
      <c r="N2097" s="162"/>
      <c r="O2097" s="163"/>
      <c r="P2097" s="191"/>
      <c r="Q2097" s="185"/>
      <c r="R2097" s="65"/>
      <c r="S2097" s="13"/>
      <c r="T2097" s="65"/>
      <c r="U2097" s="13"/>
      <c r="V2097" s="165"/>
      <c r="W2097" s="165"/>
      <c r="X2097" s="165"/>
      <c r="Y2097" s="165"/>
      <c r="Z2097" s="166"/>
      <c r="AA2097" s="166"/>
      <c r="AB2097" s="166"/>
      <c r="AC2097" s="166"/>
      <c r="AD2097" s="166"/>
      <c r="AE2097" s="166"/>
      <c r="AF2097" s="166"/>
      <c r="AG2097" s="166"/>
      <c r="AH2097" s="166"/>
      <c r="AI2097" s="166"/>
    </row>
    <row r="2098" spans="1:35" ht="15.750000" customHeight="1">
      <c r="B2098" s="88"/>
      <c r="I2098" s="257"/>
      <c r="J2098" s="65"/>
      <c r="K2098" s="258"/>
      <c r="L2098" s="65"/>
      <c r="M2098" s="162"/>
      <c r="P2098" s="190"/>
      <c r="Q2098" s="185"/>
      <c r="R2098" s="65"/>
      <c r="S2098" s="65"/>
      <c r="T2098" s="65"/>
      <c r="U2098" s="13"/>
      <c r="V2098" s="165"/>
      <c r="W2098" s="165"/>
      <c r="X2098" s="165"/>
      <c r="Y2098" s="165"/>
      <c r="Z2098" s="166"/>
      <c r="AA2098" s="166"/>
      <c r="AB2098" s="166"/>
      <c r="AC2098" s="166"/>
      <c r="AD2098" s="166"/>
      <c r="AE2098" s="166"/>
      <c r="AF2098" s="166"/>
      <c r="AG2098" s="166"/>
      <c r="AH2098" s="166"/>
      <c r="AI2098" s="166"/>
    </row>
    <row r="2099" spans="1:35" ht="15.750000" customHeight="1">
      <c r="B2099" s="88"/>
      <c r="I2099" s="271"/>
      <c r="J2099" s="65"/>
      <c r="K2099" s="258"/>
      <c r="L2099" s="65"/>
      <c r="M2099" s="162"/>
      <c r="P2099" s="191"/>
      <c r="Q2099" s="185"/>
      <c r="R2099" s="65"/>
      <c r="S2099" s="65"/>
      <c r="T2099" s="65"/>
      <c r="U2099" s="13"/>
      <c r="V2099" s="165"/>
      <c r="W2099" s="165"/>
      <c r="X2099" s="165"/>
      <c r="Y2099" s="165"/>
      <c r="Z2099" s="166"/>
      <c r="AA2099" s="166"/>
      <c r="AB2099" s="166"/>
      <c r="AC2099" s="166"/>
      <c r="AD2099" s="166"/>
      <c r="AE2099" s="166"/>
      <c r="AF2099" s="166"/>
      <c r="AG2099" s="166"/>
      <c r="AH2099" s="166"/>
      <c r="AI2099" s="166"/>
    </row>
    <row r="2100" spans="1:35" ht="15.750000" customHeight="1">
      <c r="B2100" s="88"/>
      <c r="I2100" s="257"/>
      <c r="J2100" s="65"/>
      <c r="K2100" s="258"/>
      <c r="L2100" s="65"/>
      <c r="M2100" s="162"/>
      <c r="P2100" s="190"/>
      <c r="Q2100" s="190"/>
      <c r="R2100" s="65"/>
      <c r="S2100" s="65"/>
      <c r="T2100" s="65"/>
      <c r="U2100" s="13"/>
      <c r="V2100" s="165"/>
      <c r="W2100" s="165"/>
      <c r="X2100" s="165"/>
      <c r="Y2100" s="165"/>
      <c r="Z2100" s="166"/>
      <c r="AA2100" s="166"/>
      <c r="AB2100" s="166"/>
      <c r="AC2100" s="166"/>
      <c r="AD2100" s="166"/>
      <c r="AE2100" s="166"/>
      <c r="AF2100" s="166"/>
      <c r="AG2100" s="166"/>
      <c r="AH2100" s="166"/>
      <c r="AI2100" s="166"/>
    </row>
    <row r="2101" spans="1:35" ht="15.750000" customHeight="1">
      <c r="B2101" s="88"/>
      <c r="I2101" s="270"/>
      <c r="J2101" s="65"/>
      <c r="K2101" s="256"/>
      <c r="L2101" s="65"/>
      <c r="M2101" s="162"/>
      <c r="P2101" s="191"/>
      <c r="Q2101" s="176"/>
      <c r="R2101" s="65"/>
      <c r="S2101" s="65"/>
      <c r="T2101" s="65"/>
      <c r="U2101" s="13"/>
      <c r="V2101" s="165"/>
      <c r="W2101" s="165"/>
      <c r="X2101" s="165"/>
      <c r="Y2101" s="165"/>
      <c r="Z2101" s="166"/>
      <c r="AA2101" s="166"/>
      <c r="AB2101" s="166"/>
      <c r="AC2101" s="166"/>
      <c r="AD2101" s="166"/>
      <c r="AE2101" s="166"/>
      <c r="AF2101" s="166"/>
      <c r="AG2101" s="166"/>
      <c r="AH2101" s="166"/>
      <c r="AI2101" s="166"/>
    </row>
    <row r="2102" spans="1:35" ht="15.750000" customHeight="1">
      <c r="A2102" s="156"/>
      <c r="B2102" s="88"/>
      <c r="C2102" s="204"/>
      <c r="D2102" s="204"/>
      <c r="E2102" s="158"/>
      <c r="F2102" s="158"/>
      <c r="G2102" s="159"/>
      <c r="H2102" s="186"/>
      <c r="I2102" s="267"/>
      <c r="J2102" s="65"/>
      <c r="K2102" s="258"/>
      <c r="L2102" s="65"/>
      <c r="M2102" s="162"/>
      <c r="N2102" s="162"/>
      <c r="O2102" s="163"/>
      <c r="P2102" s="190"/>
      <c r="Q2102" s="185"/>
      <c r="R2102" s="65"/>
      <c r="S2102" s="13"/>
      <c r="T2102" s="65"/>
      <c r="U2102" s="13"/>
      <c r="V2102" s="165"/>
      <c r="W2102" s="165"/>
      <c r="X2102" s="165"/>
      <c r="Y2102" s="165"/>
      <c r="Z2102" s="166"/>
      <c r="AA2102" s="166"/>
      <c r="AB2102" s="166"/>
      <c r="AC2102" s="166"/>
      <c r="AD2102" s="166"/>
      <c r="AE2102" s="166"/>
      <c r="AF2102" s="166"/>
      <c r="AG2102" s="166"/>
      <c r="AH2102" s="166"/>
      <c r="AI2102" s="166"/>
    </row>
    <row r="2103" spans="1:35" ht="15.750000" customHeight="1">
      <c r="B2103" s="88"/>
      <c r="I2103" s="267"/>
      <c r="J2103" s="65"/>
      <c r="K2103" s="258"/>
      <c r="L2103" s="65"/>
      <c r="M2103" s="162"/>
      <c r="P2103" s="191"/>
      <c r="Q2103" s="185"/>
      <c r="R2103" s="65"/>
      <c r="S2103" s="65"/>
      <c r="T2103" s="65"/>
      <c r="U2103" s="13"/>
      <c r="V2103" s="165"/>
      <c r="W2103" s="165"/>
      <c r="X2103" s="165"/>
      <c r="Y2103" s="165"/>
      <c r="Z2103" s="166"/>
      <c r="AA2103" s="166"/>
      <c r="AB2103" s="166"/>
      <c r="AC2103" s="166"/>
      <c r="AD2103" s="166"/>
      <c r="AE2103" s="166"/>
      <c r="AF2103" s="166"/>
      <c r="AG2103" s="166"/>
      <c r="AH2103" s="166"/>
      <c r="AI2103" s="166"/>
    </row>
    <row r="2104" spans="1:35" ht="15.750000" customHeight="1">
      <c r="B2104" s="88"/>
      <c r="I2104" s="258"/>
      <c r="J2104" s="65"/>
      <c r="K2104" s="258"/>
      <c r="L2104" s="65"/>
      <c r="M2104" s="162"/>
      <c r="P2104" s="190"/>
      <c r="Q2104" s="185"/>
      <c r="R2104" s="65"/>
      <c r="S2104" s="65"/>
      <c r="T2104" s="65"/>
      <c r="U2104" s="13"/>
      <c r="V2104" s="165"/>
      <c r="W2104" s="165"/>
      <c r="X2104" s="165"/>
      <c r="Y2104" s="165"/>
      <c r="Z2104" s="166"/>
      <c r="AA2104" s="166"/>
      <c r="AB2104" s="166"/>
      <c r="AC2104" s="166"/>
      <c r="AD2104" s="166"/>
      <c r="AE2104" s="166"/>
      <c r="AF2104" s="166"/>
      <c r="AG2104" s="166"/>
      <c r="AH2104" s="166"/>
      <c r="AI2104" s="166"/>
    </row>
    <row r="2105" spans="1:35" ht="15.750000" customHeight="1">
      <c r="B2105" s="88"/>
      <c r="I2105" s="267"/>
      <c r="J2105" s="65"/>
      <c r="K2105" s="258"/>
      <c r="L2105" s="65"/>
      <c r="M2105" s="162"/>
      <c r="P2105" s="191"/>
      <c r="Q2105" s="191"/>
      <c r="R2105" s="65"/>
      <c r="S2105" s="65"/>
      <c r="T2105" s="65"/>
      <c r="U2105" s="13"/>
      <c r="V2105" s="165"/>
      <c r="W2105" s="165"/>
      <c r="X2105" s="165"/>
      <c r="Y2105" s="165"/>
      <c r="Z2105" s="166"/>
      <c r="AA2105" s="166"/>
      <c r="AB2105" s="166"/>
      <c r="AC2105" s="166"/>
      <c r="AD2105" s="166"/>
      <c r="AE2105" s="166"/>
      <c r="AF2105" s="166"/>
      <c r="AG2105" s="166"/>
      <c r="AH2105" s="166"/>
      <c r="AI2105" s="166"/>
    </row>
    <row r="2106" spans="1:35" ht="15.750000" customHeight="1">
      <c r="B2106" s="88"/>
      <c r="I2106" s="268"/>
      <c r="J2106" s="65"/>
      <c r="K2106" s="256"/>
      <c r="L2106" s="65"/>
      <c r="M2106" s="162"/>
      <c r="P2106" s="190"/>
      <c r="Q2106" s="162"/>
      <c r="R2106" s="65"/>
      <c r="S2106" s="65"/>
      <c r="T2106" s="65"/>
      <c r="U2106" s="13"/>
      <c r="V2106" s="165"/>
      <c r="W2106" s="165"/>
      <c r="X2106" s="165"/>
      <c r="Y2106" s="165"/>
      <c r="Z2106" s="166"/>
      <c r="AA2106" s="166"/>
      <c r="AB2106" s="166"/>
      <c r="AC2106" s="166"/>
      <c r="AD2106" s="166"/>
      <c r="AE2106" s="166"/>
      <c r="AF2106" s="166"/>
      <c r="AG2106" s="166"/>
      <c r="AH2106" s="166"/>
      <c r="AI2106" s="166"/>
    </row>
    <row r="2107" spans="1:35" ht="15.750000" customHeight="1">
      <c r="A2107" s="156"/>
      <c r="B2107" s="88"/>
      <c r="C2107" s="177"/>
      <c r="D2107" s="177"/>
      <c r="E2107" s="158"/>
      <c r="F2107" s="158"/>
      <c r="G2107" s="159"/>
      <c r="H2107" s="160"/>
      <c r="I2107" s="162"/>
      <c r="J2107" s="65"/>
      <c r="K2107" s="258"/>
      <c r="L2107" s="65"/>
      <c r="M2107" s="162"/>
      <c r="N2107" s="162"/>
      <c r="O2107" s="163"/>
      <c r="P2107" s="191"/>
      <c r="Q2107" s="168"/>
      <c r="R2107" s="225"/>
      <c r="S2107" s="13"/>
      <c r="T2107" s="65"/>
      <c r="U2107" s="65"/>
      <c r="V2107" s="65"/>
      <c r="W2107" s="166"/>
      <c r="X2107" s="166"/>
      <c r="Y2107" s="166"/>
      <c r="Z2107" s="166"/>
      <c r="AA2107" s="166"/>
      <c r="AB2107" s="166"/>
      <c r="AC2107" s="166"/>
      <c r="AD2107" s="166"/>
      <c r="AE2107" s="166"/>
      <c r="AF2107" s="166"/>
      <c r="AG2107" s="166"/>
      <c r="AH2107" s="166"/>
      <c r="AI2107" s="166"/>
    </row>
    <row r="2108" spans="1:35" ht="15.750000" customHeight="1">
      <c r="B2108" s="88"/>
      <c r="I2108" s="162"/>
      <c r="J2108" s="65"/>
      <c r="K2108" s="258"/>
      <c r="L2108" s="65"/>
      <c r="M2108" s="258"/>
      <c r="P2108" s="190"/>
      <c r="Q2108" s="165"/>
      <c r="R2108" s="65"/>
      <c r="S2108" s="65"/>
      <c r="T2108" s="65"/>
      <c r="U2108" s="65"/>
      <c r="V2108" s="65"/>
      <c r="W2108" s="166"/>
      <c r="X2108" s="166"/>
      <c r="Y2108" s="166"/>
      <c r="Z2108" s="166"/>
      <c r="AA2108" s="166"/>
      <c r="AB2108" s="166"/>
      <c r="AC2108" s="166"/>
      <c r="AD2108" s="166"/>
      <c r="AE2108" s="166"/>
      <c r="AF2108" s="166"/>
      <c r="AG2108" s="166"/>
      <c r="AH2108" s="166"/>
      <c r="AI2108" s="166"/>
    </row>
    <row r="2109" spans="1:35" ht="15.750000" customHeight="1">
      <c r="B2109" s="88"/>
      <c r="I2109" s="258"/>
      <c r="J2109" s="65"/>
      <c r="K2109" s="258"/>
      <c r="L2109" s="65"/>
      <c r="M2109" s="162"/>
      <c r="P2109" s="191"/>
      <c r="Q2109" s="168"/>
      <c r="R2109" s="225"/>
      <c r="S2109" s="65"/>
      <c r="T2109" s="65"/>
      <c r="U2109" s="65"/>
      <c r="V2109" s="65"/>
      <c r="W2109" s="166"/>
      <c r="X2109" s="166"/>
      <c r="Y2109" s="166"/>
      <c r="Z2109" s="166"/>
      <c r="AA2109" s="166"/>
      <c r="AB2109" s="166"/>
      <c r="AC2109" s="166"/>
      <c r="AD2109" s="166"/>
      <c r="AE2109" s="166"/>
      <c r="AF2109" s="166"/>
      <c r="AG2109" s="166"/>
      <c r="AH2109" s="166"/>
      <c r="AI2109" s="166"/>
    </row>
    <row r="2110" spans="1:35" ht="15.750000" customHeight="1">
      <c r="B2110" s="88"/>
      <c r="I2110" s="162"/>
      <c r="J2110" s="65"/>
      <c r="K2110" s="258"/>
      <c r="L2110" s="65"/>
      <c r="M2110" s="162"/>
      <c r="P2110" s="190"/>
      <c r="Q2110" s="190"/>
      <c r="R2110" s="178"/>
      <c r="S2110" s="65"/>
      <c r="T2110" s="65"/>
      <c r="U2110" s="65"/>
      <c r="V2110" s="65"/>
      <c r="W2110" s="166"/>
      <c r="X2110" s="166"/>
      <c r="Y2110" s="166"/>
      <c r="Z2110" s="166"/>
      <c r="AA2110" s="166"/>
      <c r="AB2110" s="166"/>
      <c r="AC2110" s="166"/>
      <c r="AD2110" s="166"/>
      <c r="AE2110" s="166"/>
      <c r="AF2110" s="166"/>
      <c r="AG2110" s="166"/>
      <c r="AH2110" s="166"/>
      <c r="AI2110" s="166"/>
    </row>
    <row r="2111" spans="1:35" ht="15.750000" customHeight="1">
      <c r="B2111" s="88"/>
      <c r="I2111" s="220"/>
      <c r="J2111" s="65"/>
      <c r="K2111" s="256"/>
      <c r="L2111" s="65"/>
      <c r="M2111" s="162"/>
      <c r="P2111" s="191"/>
      <c r="Q2111" s="176"/>
      <c r="R2111" s="225"/>
      <c r="S2111" s="65"/>
      <c r="T2111" s="65"/>
      <c r="U2111" s="65"/>
      <c r="V2111" s="65"/>
      <c r="W2111" s="166"/>
      <c r="X2111" s="166"/>
      <c r="Y2111" s="166"/>
      <c r="Z2111" s="166"/>
      <c r="AA2111" s="166"/>
      <c r="AB2111" s="166"/>
      <c r="AC2111" s="166"/>
      <c r="AD2111" s="166"/>
      <c r="AE2111" s="166"/>
      <c r="AF2111" s="166"/>
      <c r="AG2111" s="166"/>
      <c r="AH2111" s="166"/>
      <c r="AI2111" s="166"/>
    </row>
    <row r="2112" spans="1:35" ht="15.750000" customHeight="1">
      <c r="A2112" s="156"/>
      <c r="B2112" s="88"/>
      <c r="C2112" s="204"/>
      <c r="D2112" s="204"/>
      <c r="E2112" s="158"/>
      <c r="F2112" s="158"/>
      <c r="G2112" s="159"/>
      <c r="H2112" s="160"/>
      <c r="I2112" s="267"/>
      <c r="J2112" s="65"/>
      <c r="K2112" s="162"/>
      <c r="L2112" s="188"/>
      <c r="M2112" s="162"/>
      <c r="N2112" s="162"/>
      <c r="O2112" s="163"/>
      <c r="P2112" s="190"/>
      <c r="Q2112" s="165"/>
      <c r="R2112" s="65"/>
      <c r="S2112" s="13"/>
      <c r="T2112" s="65"/>
      <c r="U2112" s="65"/>
      <c r="V2112" s="65"/>
      <c r="W2112" s="166"/>
      <c r="X2112" s="166"/>
      <c r="Y2112" s="166"/>
      <c r="Z2112" s="166"/>
      <c r="AA2112" s="166"/>
      <c r="AB2112" s="166"/>
      <c r="AC2112" s="166"/>
      <c r="AD2112" s="166"/>
      <c r="AE2112" s="166"/>
      <c r="AF2112" s="166"/>
      <c r="AG2112" s="166"/>
      <c r="AH2112" s="166"/>
      <c r="AI2112" s="166"/>
    </row>
    <row r="2113" spans="1:35" ht="15.750000" customHeight="1">
      <c r="B2113" s="88"/>
      <c r="I2113" s="267"/>
      <c r="J2113" s="65"/>
      <c r="K2113" s="162"/>
      <c r="L2113" s="65"/>
      <c r="M2113" s="162"/>
      <c r="P2113" s="191"/>
      <c r="Q2113" s="168"/>
      <c r="R2113" s="65"/>
      <c r="S2113" s="65"/>
      <c r="T2113" s="65"/>
      <c r="U2113" s="65"/>
      <c r="V2113" s="65"/>
      <c r="W2113" s="166"/>
      <c r="X2113" s="166"/>
      <c r="Y2113" s="166"/>
      <c r="Z2113" s="166"/>
      <c r="AA2113" s="166"/>
      <c r="AB2113" s="166"/>
      <c r="AC2113" s="166"/>
      <c r="AD2113" s="166"/>
      <c r="AE2113" s="166"/>
      <c r="AF2113" s="166"/>
      <c r="AG2113" s="166"/>
      <c r="AH2113" s="166"/>
      <c r="AI2113" s="166"/>
    </row>
    <row r="2114" spans="1:35" ht="15.750000" customHeight="1">
      <c r="B2114" s="88"/>
      <c r="I2114" s="273"/>
      <c r="J2114" s="65"/>
      <c r="K2114" s="162"/>
      <c r="L2114" s="65"/>
      <c r="M2114" s="162"/>
      <c r="P2114" s="190"/>
      <c r="Q2114" s="165"/>
      <c r="R2114" s="65"/>
      <c r="S2114" s="65"/>
      <c r="T2114" s="65"/>
      <c r="U2114" s="65"/>
      <c r="V2114" s="65"/>
      <c r="W2114" s="166"/>
      <c r="X2114" s="166"/>
      <c r="Y2114" s="166"/>
      <c r="Z2114" s="166"/>
      <c r="AA2114" s="166"/>
      <c r="AB2114" s="166"/>
      <c r="AC2114" s="166"/>
      <c r="AD2114" s="166"/>
      <c r="AE2114" s="166"/>
      <c r="AF2114" s="166"/>
      <c r="AG2114" s="166"/>
      <c r="AH2114" s="166"/>
      <c r="AI2114" s="166"/>
    </row>
    <row r="2115" spans="1:35" ht="15.750000" customHeight="1">
      <c r="B2115" s="88"/>
      <c r="I2115" s="269"/>
      <c r="J2115" s="65"/>
      <c r="K2115" s="162"/>
      <c r="L2115" s="65"/>
      <c r="M2115" s="162"/>
      <c r="P2115" s="191"/>
      <c r="Q2115" s="191"/>
      <c r="R2115" s="65"/>
      <c r="S2115" s="65"/>
      <c r="T2115" s="65"/>
      <c r="U2115" s="65"/>
      <c r="V2115" s="65"/>
      <c r="W2115" s="166"/>
      <c r="X2115" s="166"/>
      <c r="Y2115" s="166"/>
      <c r="Z2115" s="166"/>
      <c r="AA2115" s="166"/>
      <c r="AB2115" s="166"/>
      <c r="AC2115" s="166"/>
      <c r="AD2115" s="166"/>
      <c r="AE2115" s="166"/>
      <c r="AF2115" s="166"/>
      <c r="AG2115" s="166"/>
      <c r="AH2115" s="166"/>
      <c r="AI2115" s="166"/>
    </row>
    <row r="2116" spans="1:35" ht="15.750000" customHeight="1">
      <c r="B2116" s="88"/>
      <c r="I2116" s="268"/>
      <c r="J2116" s="65"/>
      <c r="K2116" s="190"/>
      <c r="L2116" s="65"/>
      <c r="M2116" s="162"/>
      <c r="P2116" s="190"/>
      <c r="Q2116" s="162"/>
      <c r="R2116" s="65"/>
      <c r="S2116" s="65"/>
      <c r="T2116" s="65"/>
      <c r="U2116" s="65"/>
      <c r="V2116" s="65"/>
      <c r="W2116" s="166"/>
      <c r="X2116" s="166"/>
      <c r="Y2116" s="166"/>
      <c r="Z2116" s="166"/>
      <c r="AA2116" s="166"/>
      <c r="AB2116" s="166"/>
      <c r="AC2116" s="166"/>
      <c r="AD2116" s="166"/>
      <c r="AE2116" s="166"/>
      <c r="AF2116" s="166"/>
      <c r="AG2116" s="166"/>
      <c r="AH2116" s="166"/>
      <c r="AI2116" s="166"/>
    </row>
    <row r="2117" spans="1:35" ht="15.750000" customHeight="1">
      <c r="A2117" s="156"/>
      <c r="B2117" s="88"/>
      <c r="C2117" s="177"/>
      <c r="D2117" s="177"/>
      <c r="E2117" s="158"/>
      <c r="F2117" s="158"/>
      <c r="G2117" s="159"/>
      <c r="H2117" s="186"/>
      <c r="I2117" s="257"/>
      <c r="J2117" s="65"/>
      <c r="K2117" s="162"/>
      <c r="L2117" s="188"/>
      <c r="M2117" s="162"/>
      <c r="N2117" s="162"/>
      <c r="O2117" s="163"/>
      <c r="P2117" s="191"/>
      <c r="Q2117" s="185"/>
      <c r="R2117" s="188"/>
      <c r="S2117" s="13"/>
      <c r="T2117" s="65"/>
      <c r="U2117" s="13"/>
      <c r="V2117" s="165"/>
      <c r="W2117" s="165"/>
      <c r="X2117" s="165"/>
      <c r="Y2117" s="165"/>
      <c r="Z2117" s="166"/>
      <c r="AA2117" s="166"/>
      <c r="AB2117" s="166"/>
      <c r="AC2117" s="166"/>
      <c r="AD2117" s="166"/>
      <c r="AE2117" s="166"/>
      <c r="AF2117" s="166"/>
      <c r="AG2117" s="166"/>
      <c r="AH2117" s="166"/>
      <c r="AI2117" s="166"/>
    </row>
    <row r="2118" spans="1:35" ht="15.750000" customHeight="1">
      <c r="B2118" s="88"/>
      <c r="I2118" s="257"/>
      <c r="J2118" s="65"/>
      <c r="K2118" s="162"/>
      <c r="L2118" s="188"/>
      <c r="M2118" s="162"/>
      <c r="P2118" s="190"/>
      <c r="Q2118" s="185"/>
      <c r="R2118" s="65"/>
      <c r="S2118" s="65"/>
      <c r="T2118" s="65"/>
      <c r="U2118" s="13"/>
      <c r="V2118" s="165"/>
      <c r="W2118" s="165"/>
      <c r="X2118" s="165"/>
      <c r="Y2118" s="165"/>
      <c r="Z2118" s="166"/>
      <c r="AA2118" s="166"/>
      <c r="AB2118" s="166"/>
      <c r="AC2118" s="166"/>
      <c r="AD2118" s="166"/>
      <c r="AE2118" s="166"/>
      <c r="AF2118" s="166"/>
      <c r="AG2118" s="166"/>
      <c r="AH2118" s="166"/>
      <c r="AI2118" s="166"/>
    </row>
    <row r="2119" spans="1:35" ht="15.750000" customHeight="1">
      <c r="B2119" s="88"/>
      <c r="I2119" s="257"/>
      <c r="J2119" s="65"/>
      <c r="K2119" s="162"/>
      <c r="L2119" s="65"/>
      <c r="M2119" s="162"/>
      <c r="P2119" s="191"/>
      <c r="Q2119" s="185"/>
      <c r="R2119" s="65"/>
      <c r="S2119" s="65"/>
      <c r="T2119" s="65"/>
      <c r="U2119" s="13"/>
      <c r="V2119" s="165"/>
      <c r="W2119" s="165"/>
      <c r="X2119" s="165"/>
      <c r="Y2119" s="165"/>
      <c r="Z2119" s="166"/>
      <c r="AA2119" s="166"/>
      <c r="AB2119" s="166"/>
      <c r="AC2119" s="166"/>
      <c r="AD2119" s="166"/>
      <c r="AE2119" s="166"/>
      <c r="AF2119" s="166"/>
      <c r="AG2119" s="166"/>
      <c r="AH2119" s="166"/>
      <c r="AI2119" s="166"/>
    </row>
    <row r="2120" spans="1:35" ht="15.750000" customHeight="1">
      <c r="B2120" s="88"/>
      <c r="I2120" s="162"/>
      <c r="J2120" s="65"/>
      <c r="K2120" s="162"/>
      <c r="L2120" s="65"/>
      <c r="M2120" s="162"/>
      <c r="P2120" s="190"/>
      <c r="Q2120" s="190"/>
      <c r="R2120" s="65"/>
      <c r="S2120" s="65"/>
      <c r="T2120" s="65"/>
      <c r="U2120" s="13"/>
      <c r="V2120" s="165"/>
      <c r="W2120" s="165"/>
      <c r="X2120" s="165"/>
      <c r="Y2120" s="165"/>
      <c r="Z2120" s="166"/>
      <c r="AA2120" s="166"/>
      <c r="AB2120" s="166"/>
      <c r="AC2120" s="166"/>
      <c r="AD2120" s="166"/>
      <c r="AE2120" s="166"/>
      <c r="AF2120" s="166"/>
      <c r="AG2120" s="166"/>
      <c r="AH2120" s="166"/>
      <c r="AI2120" s="166"/>
    </row>
    <row r="2121" spans="1:35" ht="15.750000" customHeight="1">
      <c r="B2121" s="88"/>
      <c r="I2121" s="220"/>
      <c r="J2121" s="65"/>
      <c r="K2121" s="190"/>
      <c r="L2121" s="65"/>
      <c r="M2121" s="162"/>
      <c r="P2121" s="191"/>
      <c r="Q2121" s="176"/>
      <c r="R2121" s="65"/>
      <c r="S2121" s="65"/>
      <c r="T2121" s="65"/>
      <c r="U2121" s="13"/>
      <c r="V2121" s="165"/>
      <c r="W2121" s="165"/>
      <c r="X2121" s="165"/>
      <c r="Y2121" s="165"/>
      <c r="Z2121" s="166"/>
      <c r="AA2121" s="166"/>
      <c r="AB2121" s="166"/>
      <c r="AC2121" s="166"/>
      <c r="AD2121" s="166"/>
      <c r="AE2121" s="166"/>
      <c r="AF2121" s="166"/>
      <c r="AG2121" s="166"/>
      <c r="AH2121" s="166"/>
      <c r="AI2121" s="166"/>
    </row>
    <row r="2122" spans="1:35" ht="15.750000" customHeight="1">
      <c r="A2122" s="156"/>
      <c r="B2122" s="88"/>
      <c r="C2122" s="204"/>
      <c r="D2122" s="204"/>
      <c r="E2122" s="158"/>
      <c r="F2122" s="158"/>
      <c r="G2122" s="159"/>
      <c r="H2122" s="186"/>
      <c r="I2122" s="257"/>
      <c r="J2122" s="65"/>
      <c r="K2122" s="162"/>
      <c r="L2122" s="188"/>
      <c r="M2122" s="162"/>
      <c r="N2122" s="162"/>
      <c r="O2122" s="163"/>
      <c r="P2122" s="190"/>
      <c r="Q2122" s="185"/>
      <c r="R2122" s="65"/>
      <c r="S2122" s="13"/>
      <c r="T2122" s="65"/>
      <c r="U2122" s="13"/>
      <c r="V2122" s="165"/>
      <c r="W2122" s="165"/>
      <c r="X2122" s="165"/>
      <c r="Y2122" s="165"/>
      <c r="Z2122" s="166"/>
      <c r="AA2122" s="166"/>
      <c r="AB2122" s="166"/>
      <c r="AC2122" s="166"/>
      <c r="AD2122" s="166"/>
      <c r="AE2122" s="166"/>
      <c r="AF2122" s="166"/>
      <c r="AG2122" s="166"/>
      <c r="AH2122" s="166"/>
      <c r="AI2122" s="166"/>
    </row>
    <row r="2123" spans="1:35" ht="15.750000" customHeight="1">
      <c r="B2123" s="88"/>
      <c r="I2123" s="257"/>
      <c r="J2123" s="65"/>
      <c r="K2123" s="162"/>
      <c r="L2123" s="188"/>
      <c r="M2123" s="162"/>
      <c r="P2123" s="191"/>
      <c r="Q2123" s="185"/>
      <c r="R2123" s="65"/>
      <c r="S2123" s="65"/>
      <c r="T2123" s="65"/>
      <c r="U2123" s="13"/>
      <c r="V2123" s="165"/>
      <c r="W2123" s="165"/>
      <c r="X2123" s="165"/>
      <c r="Y2123" s="165"/>
      <c r="Z2123" s="166"/>
      <c r="AA2123" s="166"/>
      <c r="AB2123" s="166"/>
      <c r="AC2123" s="166"/>
      <c r="AD2123" s="166"/>
      <c r="AE2123" s="166"/>
      <c r="AF2123" s="166"/>
      <c r="AG2123" s="166"/>
      <c r="AH2123" s="166"/>
      <c r="AI2123" s="166"/>
    </row>
    <row r="2124" spans="1:35" ht="15.750000" customHeight="1">
      <c r="B2124" s="88"/>
      <c r="I2124" s="258"/>
      <c r="J2124" s="65"/>
      <c r="K2124" s="162"/>
      <c r="L2124" s="65"/>
      <c r="M2124" s="162"/>
      <c r="P2124" s="190"/>
      <c r="Q2124" s="185"/>
      <c r="R2124" s="65"/>
      <c r="S2124" s="65"/>
      <c r="T2124" s="65"/>
      <c r="U2124" s="13"/>
      <c r="V2124" s="165"/>
      <c r="W2124" s="165"/>
      <c r="X2124" s="165"/>
      <c r="Y2124" s="165"/>
      <c r="Z2124" s="166"/>
      <c r="AA2124" s="166"/>
      <c r="AB2124" s="166"/>
      <c r="AC2124" s="166"/>
      <c r="AD2124" s="166"/>
      <c r="AE2124" s="166"/>
      <c r="AF2124" s="166"/>
      <c r="AG2124" s="166"/>
      <c r="AH2124" s="166"/>
      <c r="AI2124" s="166"/>
    </row>
    <row r="2125" spans="1:35" ht="15.750000" customHeight="1">
      <c r="B2125" s="88"/>
      <c r="I2125" s="162"/>
      <c r="J2125" s="65"/>
      <c r="K2125" s="162"/>
      <c r="L2125" s="65"/>
      <c r="M2125" s="162"/>
      <c r="P2125" s="191"/>
      <c r="Q2125" s="191"/>
      <c r="R2125" s="65"/>
      <c r="S2125" s="65"/>
      <c r="T2125" s="65"/>
      <c r="U2125" s="13"/>
      <c r="V2125" s="165"/>
      <c r="W2125" s="165"/>
      <c r="X2125" s="165"/>
      <c r="Y2125" s="165"/>
      <c r="Z2125" s="166"/>
      <c r="AA2125" s="166"/>
      <c r="AB2125" s="166"/>
      <c r="AC2125" s="166"/>
      <c r="AD2125" s="166"/>
      <c r="AE2125" s="166"/>
      <c r="AF2125" s="166"/>
      <c r="AG2125" s="166"/>
      <c r="AH2125" s="166"/>
      <c r="AI2125" s="166"/>
    </row>
    <row r="2126" spans="1:35" ht="15.750000" customHeight="1">
      <c r="B2126" s="88"/>
      <c r="I2126" s="220"/>
      <c r="J2126" s="65"/>
      <c r="K2126" s="190"/>
      <c r="L2126" s="65"/>
      <c r="M2126" s="162"/>
      <c r="P2126" s="190"/>
      <c r="Q2126" s="162"/>
      <c r="R2126" s="65"/>
      <c r="S2126" s="65"/>
      <c r="T2126" s="65"/>
      <c r="U2126" s="13"/>
      <c r="V2126" s="165"/>
      <c r="W2126" s="165"/>
      <c r="X2126" s="165"/>
      <c r="Y2126" s="165"/>
      <c r="Z2126" s="166"/>
      <c r="AA2126" s="166"/>
      <c r="AB2126" s="166"/>
      <c r="AC2126" s="166"/>
      <c r="AD2126" s="166"/>
      <c r="AE2126" s="166"/>
      <c r="AF2126" s="166"/>
      <c r="AG2126" s="166"/>
      <c r="AH2126" s="166"/>
      <c r="AI2126" s="166"/>
    </row>
    <row r="2127" spans="1:35" ht="15.750000" customHeight="1">
      <c r="A2127" s="156"/>
      <c r="B2127" s="88"/>
      <c r="C2127" s="177"/>
      <c r="D2127" s="177"/>
      <c r="E2127" s="158"/>
      <c r="F2127" s="158"/>
      <c r="G2127" s="159"/>
      <c r="H2127" s="285"/>
      <c r="I2127" s="257"/>
      <c r="J2127" s="65"/>
      <c r="K2127" s="162"/>
      <c r="L2127" s="188"/>
      <c r="M2127" s="162"/>
      <c r="N2127" s="162"/>
      <c r="O2127" s="163"/>
      <c r="P2127" s="191"/>
      <c r="Q2127" s="168"/>
      <c r="R2127" s="225"/>
      <c r="S2127" s="13"/>
      <c r="T2127" s="65"/>
      <c r="U2127" s="65"/>
      <c r="V2127" s="65"/>
      <c r="W2127" s="166"/>
      <c r="X2127" s="166"/>
      <c r="Y2127" s="166"/>
      <c r="Z2127" s="166"/>
      <c r="AA2127" s="166"/>
      <c r="AB2127" s="166"/>
      <c r="AC2127" s="166"/>
      <c r="AD2127" s="166"/>
      <c r="AE2127" s="166"/>
      <c r="AF2127" s="166"/>
      <c r="AG2127" s="166"/>
      <c r="AH2127" s="166"/>
      <c r="AI2127" s="166"/>
    </row>
    <row r="2128" spans="1:35" ht="15.750000" customHeight="1">
      <c r="B2128" s="88"/>
      <c r="I2128" s="257"/>
      <c r="J2128" s="65"/>
      <c r="K2128" s="162"/>
      <c r="L2128" s="188"/>
      <c r="M2128" s="162"/>
      <c r="P2128" s="190"/>
      <c r="Q2128" s="165"/>
      <c r="R2128" s="65"/>
      <c r="S2128" s="65"/>
      <c r="T2128" s="65"/>
      <c r="U2128" s="65"/>
      <c r="V2128" s="65"/>
      <c r="W2128" s="166"/>
      <c r="X2128" s="166"/>
      <c r="Y2128" s="166"/>
      <c r="Z2128" s="166"/>
      <c r="AA2128" s="166"/>
      <c r="AB2128" s="166"/>
      <c r="AC2128" s="166"/>
      <c r="AD2128" s="166"/>
      <c r="AE2128" s="166"/>
      <c r="AF2128" s="166"/>
      <c r="AG2128" s="166"/>
      <c r="AH2128" s="166"/>
      <c r="AI2128" s="166"/>
    </row>
    <row r="2129" spans="1:35" ht="15.750000" customHeight="1">
      <c r="B2129" s="88"/>
      <c r="I2129" s="271"/>
      <c r="J2129" s="65"/>
      <c r="K2129" s="162"/>
      <c r="L2129" s="65"/>
      <c r="M2129" s="162"/>
      <c r="P2129" s="191"/>
      <c r="Q2129" s="168"/>
      <c r="R2129" s="225"/>
      <c r="S2129" s="65"/>
      <c r="T2129" s="65"/>
      <c r="U2129" s="65"/>
      <c r="V2129" s="65"/>
      <c r="W2129" s="166"/>
      <c r="X2129" s="166"/>
      <c r="Y2129" s="166"/>
      <c r="Z2129" s="166"/>
      <c r="AA2129" s="166"/>
      <c r="AB2129" s="166"/>
      <c r="AC2129" s="166"/>
      <c r="AD2129" s="166"/>
      <c r="AE2129" s="166"/>
      <c r="AF2129" s="166"/>
      <c r="AG2129" s="166"/>
      <c r="AH2129" s="166"/>
      <c r="AI2129" s="166"/>
    </row>
    <row r="2130" spans="1:35" ht="15.750000" customHeight="1">
      <c r="B2130" s="88"/>
      <c r="I2130" s="257"/>
      <c r="J2130" s="65"/>
      <c r="K2130" s="162"/>
      <c r="L2130" s="65"/>
      <c r="M2130" s="162"/>
      <c r="P2130" s="190"/>
      <c r="Q2130" s="190"/>
      <c r="R2130" s="178"/>
      <c r="S2130" s="65"/>
      <c r="T2130" s="65"/>
      <c r="U2130" s="65"/>
      <c r="V2130" s="65"/>
      <c r="W2130" s="166"/>
      <c r="X2130" s="166"/>
      <c r="Y2130" s="166"/>
      <c r="Z2130" s="166"/>
      <c r="AA2130" s="166"/>
      <c r="AB2130" s="166"/>
      <c r="AC2130" s="166"/>
      <c r="AD2130" s="166"/>
      <c r="AE2130" s="166"/>
      <c r="AF2130" s="166"/>
      <c r="AG2130" s="166"/>
      <c r="AH2130" s="166"/>
      <c r="AI2130" s="166"/>
    </row>
    <row r="2131" spans="1:35" ht="15.750000" customHeight="1">
      <c r="B2131" s="88"/>
      <c r="I2131" s="270"/>
      <c r="J2131" s="65"/>
      <c r="K2131" s="190"/>
      <c r="L2131" s="65"/>
      <c r="M2131" s="162"/>
      <c r="P2131" s="191"/>
      <c r="Q2131" s="234"/>
      <c r="R2131" s="225"/>
      <c r="S2131" s="65"/>
      <c r="T2131" s="65"/>
      <c r="U2131" s="65"/>
      <c r="V2131" s="65"/>
      <c r="W2131" s="166"/>
      <c r="X2131" s="166"/>
      <c r="Y2131" s="166"/>
      <c r="Z2131" s="166"/>
      <c r="AA2131" s="166"/>
      <c r="AB2131" s="166"/>
      <c r="AC2131" s="166"/>
      <c r="AD2131" s="166"/>
      <c r="AE2131" s="166"/>
      <c r="AF2131" s="166"/>
      <c r="AG2131" s="166"/>
      <c r="AH2131" s="166"/>
      <c r="AI2131" s="166"/>
    </row>
    <row r="2132" spans="1:35" ht="15.750000" customHeight="1">
      <c r="A2132" s="156"/>
      <c r="B2132" s="88"/>
      <c r="C2132" s="204"/>
      <c r="D2132" s="204"/>
      <c r="E2132" s="158"/>
      <c r="F2132" s="158"/>
      <c r="G2132" s="159"/>
      <c r="H2132" s="160"/>
      <c r="I2132" s="267"/>
      <c r="J2132" s="65"/>
      <c r="K2132" s="162"/>
      <c r="L2132" s="188"/>
      <c r="M2132" s="162"/>
      <c r="N2132" s="162"/>
      <c r="O2132" s="163"/>
      <c r="P2132" s="190"/>
      <c r="Q2132" s="231"/>
      <c r="R2132" s="65"/>
      <c r="S2132" s="13"/>
      <c r="T2132" s="65"/>
      <c r="U2132" s="65"/>
      <c r="V2132" s="65"/>
      <c r="W2132" s="166"/>
      <c r="X2132" s="166"/>
      <c r="Y2132" s="166"/>
      <c r="Z2132" s="166"/>
      <c r="AA2132" s="166"/>
      <c r="AB2132" s="166"/>
      <c r="AC2132" s="166"/>
      <c r="AD2132" s="166"/>
      <c r="AE2132" s="166"/>
      <c r="AF2132" s="166"/>
      <c r="AG2132" s="166"/>
      <c r="AH2132" s="166"/>
      <c r="AI2132" s="166"/>
    </row>
    <row r="2133" spans="1:35" ht="15.750000" customHeight="1">
      <c r="B2133" s="88"/>
      <c r="I2133" s="267"/>
      <c r="J2133" s="65"/>
      <c r="K2133" s="162"/>
      <c r="L2133" s="188"/>
      <c r="M2133" s="162"/>
      <c r="P2133" s="191"/>
      <c r="Q2133" s="168"/>
      <c r="R2133" s="65"/>
      <c r="S2133" s="65"/>
      <c r="T2133" s="65"/>
      <c r="U2133" s="65"/>
      <c r="V2133" s="65"/>
      <c r="W2133" s="166"/>
      <c r="X2133" s="166"/>
      <c r="Y2133" s="166"/>
      <c r="Z2133" s="166"/>
      <c r="AA2133" s="166"/>
      <c r="AB2133" s="166"/>
      <c r="AC2133" s="166"/>
      <c r="AD2133" s="166"/>
      <c r="AE2133" s="166"/>
      <c r="AF2133" s="166"/>
      <c r="AG2133" s="166"/>
      <c r="AH2133" s="166"/>
      <c r="AI2133" s="166"/>
    </row>
    <row r="2134" spans="1:35" ht="15.750000" customHeight="1">
      <c r="B2134" s="88"/>
      <c r="I2134" s="258"/>
      <c r="J2134" s="65"/>
      <c r="K2134" s="162"/>
      <c r="L2134" s="188"/>
      <c r="M2134" s="162"/>
      <c r="P2134" s="190"/>
      <c r="Q2134" s="165"/>
      <c r="R2134" s="65"/>
      <c r="S2134" s="65"/>
      <c r="T2134" s="65"/>
      <c r="U2134" s="65"/>
      <c r="V2134" s="65"/>
      <c r="W2134" s="166"/>
      <c r="X2134" s="166"/>
      <c r="Y2134" s="166"/>
      <c r="Z2134" s="166"/>
      <c r="AA2134" s="166"/>
      <c r="AB2134" s="166"/>
      <c r="AC2134" s="166"/>
      <c r="AD2134" s="166"/>
      <c r="AE2134" s="166"/>
      <c r="AF2134" s="166"/>
      <c r="AG2134" s="166"/>
      <c r="AH2134" s="166"/>
      <c r="AI2134" s="166"/>
    </row>
    <row r="2135" spans="1:35" ht="15.750000" customHeight="1">
      <c r="B2135" s="88"/>
      <c r="I2135" s="267"/>
      <c r="J2135" s="65"/>
      <c r="K2135" s="162"/>
      <c r="L2135" s="65"/>
      <c r="M2135" s="162"/>
      <c r="P2135" s="191"/>
      <c r="Q2135" s="191"/>
      <c r="R2135" s="65"/>
      <c r="S2135" s="65"/>
      <c r="T2135" s="65"/>
      <c r="U2135" s="65"/>
      <c r="V2135" s="65"/>
      <c r="W2135" s="166"/>
      <c r="X2135" s="166"/>
      <c r="Y2135" s="166"/>
      <c r="Z2135" s="166"/>
      <c r="AA2135" s="166"/>
      <c r="AB2135" s="166"/>
      <c r="AC2135" s="166"/>
      <c r="AD2135" s="166"/>
      <c r="AE2135" s="166"/>
      <c r="AF2135" s="166"/>
      <c r="AG2135" s="166"/>
      <c r="AH2135" s="166"/>
      <c r="AI2135" s="166"/>
    </row>
    <row r="2136" spans="1:35" ht="15.750000" customHeight="1">
      <c r="B2136" s="88"/>
      <c r="I2136" s="268"/>
      <c r="J2136" s="65"/>
      <c r="K2136" s="190"/>
      <c r="L2136" s="65"/>
      <c r="M2136" s="162"/>
      <c r="P2136" s="190"/>
      <c r="Q2136" s="162"/>
      <c r="R2136" s="65"/>
      <c r="S2136" s="65"/>
      <c r="T2136" s="65"/>
      <c r="U2136" s="65"/>
      <c r="V2136" s="65"/>
      <c r="W2136" s="166"/>
      <c r="X2136" s="166"/>
      <c r="Y2136" s="166"/>
      <c r="Z2136" s="166"/>
      <c r="AA2136" s="166"/>
      <c r="AB2136" s="166"/>
      <c r="AC2136" s="166"/>
      <c r="AD2136" s="166"/>
      <c r="AE2136" s="166"/>
      <c r="AF2136" s="166"/>
      <c r="AG2136" s="166"/>
      <c r="AH2136" s="166"/>
      <c r="AI2136" s="166"/>
    </row>
    <row r="2137" spans="1:35" ht="15.750000" customHeight="1">
      <c r="A2137" s="156"/>
      <c r="B2137" s="88"/>
      <c r="C2137" s="177"/>
      <c r="D2137" s="177"/>
      <c r="E2137" s="158"/>
      <c r="F2137" s="158"/>
      <c r="G2137" s="159"/>
      <c r="H2137" s="186"/>
      <c r="I2137" s="257"/>
      <c r="J2137" s="65"/>
      <c r="K2137" s="231"/>
      <c r="L2137" s="188"/>
      <c r="M2137" s="162"/>
      <c r="N2137" s="162"/>
      <c r="O2137" s="163"/>
      <c r="P2137" s="191"/>
      <c r="Q2137" s="185"/>
      <c r="R2137" s="65"/>
      <c r="S2137" s="13"/>
      <c r="T2137" s="65"/>
      <c r="U2137" s="13"/>
      <c r="V2137" s="165"/>
      <c r="W2137" s="165"/>
      <c r="X2137" s="165"/>
      <c r="Y2137" s="165"/>
      <c r="Z2137" s="166"/>
      <c r="AA2137" s="166"/>
      <c r="AB2137" s="166"/>
      <c r="AC2137" s="166"/>
      <c r="AD2137" s="166"/>
      <c r="AE2137" s="166"/>
      <c r="AF2137" s="166"/>
      <c r="AG2137" s="166"/>
      <c r="AH2137" s="166"/>
      <c r="AI2137" s="166"/>
    </row>
    <row r="2138" spans="1:35" ht="15.750000" customHeight="1">
      <c r="B2138" s="88"/>
      <c r="I2138" s="257"/>
      <c r="J2138" s="65"/>
      <c r="K2138" s="231"/>
      <c r="L2138" s="65"/>
      <c r="M2138" s="162"/>
      <c r="P2138" s="190"/>
      <c r="Q2138" s="185"/>
      <c r="R2138" s="65"/>
      <c r="S2138" s="65"/>
      <c r="T2138" s="65"/>
      <c r="U2138" s="13"/>
      <c r="V2138" s="165"/>
      <c r="W2138" s="165"/>
      <c r="X2138" s="165"/>
      <c r="Y2138" s="165"/>
      <c r="Z2138" s="166"/>
      <c r="AA2138" s="166"/>
      <c r="AB2138" s="166"/>
      <c r="AC2138" s="166"/>
      <c r="AD2138" s="166"/>
      <c r="AE2138" s="166"/>
      <c r="AF2138" s="166"/>
      <c r="AG2138" s="166"/>
      <c r="AH2138" s="166"/>
      <c r="AI2138" s="166"/>
    </row>
    <row r="2139" spans="1:35" ht="15.750000" customHeight="1">
      <c r="B2139" s="88"/>
      <c r="I2139" s="257"/>
      <c r="J2139" s="65"/>
      <c r="K2139" s="231"/>
      <c r="L2139" s="65"/>
      <c r="M2139" s="162"/>
      <c r="P2139" s="191"/>
      <c r="Q2139" s="185"/>
      <c r="R2139" s="65"/>
      <c r="S2139" s="65"/>
      <c r="T2139" s="65"/>
      <c r="U2139" s="13"/>
      <c r="V2139" s="165"/>
      <c r="W2139" s="165"/>
      <c r="X2139" s="165"/>
      <c r="Y2139" s="165"/>
      <c r="Z2139" s="166"/>
      <c r="AA2139" s="166"/>
      <c r="AB2139" s="166"/>
      <c r="AC2139" s="166"/>
      <c r="AD2139" s="166"/>
      <c r="AE2139" s="166"/>
      <c r="AF2139" s="166"/>
      <c r="AG2139" s="166"/>
      <c r="AH2139" s="166"/>
      <c r="AI2139" s="166"/>
    </row>
    <row r="2140" spans="1:35" ht="15.750000" customHeight="1">
      <c r="B2140" s="88"/>
      <c r="I2140" s="257"/>
      <c r="J2140" s="65"/>
      <c r="K2140" s="231"/>
      <c r="L2140" s="65"/>
      <c r="M2140" s="162"/>
      <c r="P2140" s="190"/>
      <c r="Q2140" s="190"/>
      <c r="R2140" s="65"/>
      <c r="S2140" s="65"/>
      <c r="T2140" s="65"/>
      <c r="U2140" s="13"/>
      <c r="V2140" s="165"/>
      <c r="W2140" s="165"/>
      <c r="X2140" s="165"/>
      <c r="Y2140" s="165"/>
      <c r="Z2140" s="166"/>
      <c r="AA2140" s="166"/>
      <c r="AB2140" s="166"/>
      <c r="AC2140" s="166"/>
      <c r="AD2140" s="166"/>
      <c r="AE2140" s="166"/>
      <c r="AF2140" s="166"/>
      <c r="AG2140" s="166"/>
      <c r="AH2140" s="166"/>
      <c r="AI2140" s="166"/>
    </row>
    <row r="2141" spans="1:35" ht="15.750000" customHeight="1">
      <c r="B2141" s="88"/>
      <c r="I2141" s="257"/>
      <c r="J2141" s="65"/>
      <c r="K2141" s="190"/>
      <c r="L2141" s="65"/>
      <c r="M2141" s="162"/>
      <c r="P2141" s="191"/>
      <c r="Q2141" s="176"/>
      <c r="R2141" s="65"/>
      <c r="S2141" s="65"/>
      <c r="T2141" s="65"/>
      <c r="U2141" s="13"/>
      <c r="V2141" s="165"/>
      <c r="W2141" s="165"/>
      <c r="X2141" s="165"/>
      <c r="Y2141" s="165"/>
      <c r="Z2141" s="166"/>
      <c r="AA2141" s="166"/>
      <c r="AB2141" s="166"/>
      <c r="AC2141" s="166"/>
      <c r="AD2141" s="166"/>
      <c r="AE2141" s="166"/>
      <c r="AF2141" s="166"/>
      <c r="AG2141" s="166"/>
      <c r="AH2141" s="166"/>
      <c r="AI2141" s="166"/>
    </row>
    <row r="2142" spans="1:35" ht="15.750000" customHeight="1">
      <c r="A2142" s="156"/>
      <c r="B2142" s="88"/>
      <c r="C2142" s="204"/>
      <c r="D2142" s="204"/>
      <c r="E2142" s="158"/>
      <c r="F2142" s="158"/>
      <c r="G2142" s="159"/>
      <c r="H2142" s="160"/>
      <c r="I2142" s="282"/>
      <c r="J2142" s="253"/>
      <c r="K2142" s="162"/>
      <c r="L2142" s="188"/>
      <c r="M2142" s="162"/>
      <c r="N2142" s="162"/>
      <c r="O2142" s="163"/>
      <c r="P2142" s="190"/>
      <c r="Q2142" s="231"/>
      <c r="R2142" s="178"/>
      <c r="S2142" s="13"/>
      <c r="T2142" s="65"/>
      <c r="U2142" s="65"/>
      <c r="V2142" s="65"/>
      <c r="W2142" s="166"/>
      <c r="X2142" s="166"/>
      <c r="Y2142" s="166"/>
      <c r="Z2142" s="166"/>
      <c r="AA2142" s="166"/>
      <c r="AB2142" s="166"/>
      <c r="AC2142" s="166"/>
      <c r="AD2142" s="166"/>
      <c r="AE2142" s="166"/>
      <c r="AF2142" s="166"/>
      <c r="AG2142" s="166"/>
      <c r="AH2142" s="166"/>
      <c r="AI2142" s="166"/>
    </row>
    <row r="2143" spans="1:35" ht="15.750000" customHeight="1">
      <c r="B2143" s="88"/>
      <c r="I2143" s="231"/>
      <c r="J2143" s="253"/>
      <c r="K2143" s="162"/>
      <c r="L2143" s="65"/>
      <c r="M2143" s="162"/>
      <c r="P2143" s="191"/>
      <c r="Q2143" s="168"/>
      <c r="R2143" s="65"/>
      <c r="S2143" s="65"/>
      <c r="T2143" s="65"/>
      <c r="U2143" s="65"/>
      <c r="V2143" s="65"/>
      <c r="W2143" s="166"/>
      <c r="X2143" s="166"/>
      <c r="Y2143" s="166"/>
      <c r="Z2143" s="166"/>
      <c r="AA2143" s="166"/>
      <c r="AB2143" s="166"/>
      <c r="AC2143" s="166"/>
      <c r="AD2143" s="166"/>
      <c r="AE2143" s="166"/>
      <c r="AF2143" s="166"/>
      <c r="AG2143" s="166"/>
      <c r="AH2143" s="166"/>
      <c r="AI2143" s="166"/>
    </row>
    <row r="2144" spans="1:35" ht="15.750000" customHeight="1">
      <c r="B2144" s="88"/>
      <c r="I2144" s="231"/>
      <c r="J2144" s="253"/>
      <c r="K2144" s="162"/>
      <c r="L2144" s="65"/>
      <c r="M2144" s="162"/>
      <c r="P2144" s="190"/>
      <c r="Q2144" s="165"/>
      <c r="R2144" s="178"/>
      <c r="S2144" s="65"/>
      <c r="T2144" s="65"/>
      <c r="U2144" s="65"/>
      <c r="V2144" s="65"/>
      <c r="W2144" s="166"/>
      <c r="X2144" s="166"/>
      <c r="Y2144" s="166"/>
      <c r="Z2144" s="166"/>
      <c r="AA2144" s="166"/>
      <c r="AB2144" s="166"/>
      <c r="AC2144" s="166"/>
      <c r="AD2144" s="166"/>
      <c r="AE2144" s="166"/>
      <c r="AF2144" s="166"/>
      <c r="AG2144" s="166"/>
      <c r="AH2144" s="166"/>
      <c r="AI2144" s="166"/>
    </row>
    <row r="2145" spans="1:35" ht="15.750000" customHeight="1">
      <c r="B2145" s="88"/>
      <c r="I2145" s="231"/>
      <c r="J2145" s="253"/>
      <c r="K2145" s="162"/>
      <c r="L2145" s="65"/>
      <c r="M2145" s="162"/>
      <c r="P2145" s="191"/>
      <c r="Q2145" s="191"/>
      <c r="R2145" s="225"/>
      <c r="S2145" s="65"/>
      <c r="T2145" s="65"/>
      <c r="U2145" s="65"/>
      <c r="V2145" s="65"/>
      <c r="W2145" s="166"/>
      <c r="X2145" s="166"/>
      <c r="Y2145" s="166"/>
      <c r="Z2145" s="166"/>
      <c r="AA2145" s="166"/>
      <c r="AB2145" s="166"/>
      <c r="AC2145" s="166"/>
      <c r="AD2145" s="166"/>
      <c r="AE2145" s="166"/>
      <c r="AF2145" s="166"/>
      <c r="AG2145" s="166"/>
      <c r="AH2145" s="166"/>
      <c r="AI2145" s="166"/>
    </row>
    <row r="2146" spans="1:35" ht="15.750000" customHeight="1">
      <c r="B2146" s="88"/>
      <c r="I2146" s="255"/>
      <c r="J2146" s="65"/>
      <c r="K2146" s="190"/>
      <c r="L2146" s="65"/>
      <c r="M2146" s="162"/>
      <c r="P2146" s="190"/>
      <c r="Q2146" s="162"/>
      <c r="R2146" s="178"/>
      <c r="S2146" s="65"/>
      <c r="T2146" s="65"/>
      <c r="U2146" s="65"/>
      <c r="V2146" s="65"/>
      <c r="W2146" s="166"/>
      <c r="X2146" s="166"/>
      <c r="Y2146" s="166"/>
      <c r="Z2146" s="166"/>
      <c r="AA2146" s="166"/>
      <c r="AB2146" s="166"/>
      <c r="AC2146" s="166"/>
      <c r="AD2146" s="166"/>
      <c r="AE2146" s="166"/>
      <c r="AF2146" s="166"/>
      <c r="AG2146" s="166"/>
      <c r="AH2146" s="166"/>
      <c r="AI2146" s="166"/>
    </row>
    <row r="2147" spans="1:35" ht="15.750000" customHeight="1">
      <c r="A2147" s="156"/>
      <c r="B2147" s="88"/>
      <c r="C2147" s="177"/>
      <c r="D2147" s="177"/>
      <c r="E2147" s="158"/>
      <c r="F2147" s="158"/>
      <c r="G2147" s="159"/>
      <c r="H2147" s="160"/>
      <c r="I2147" s="231"/>
      <c r="J2147" s="65"/>
      <c r="K2147" s="162"/>
      <c r="L2147" s="65"/>
      <c r="M2147" s="162"/>
      <c r="N2147" s="162"/>
      <c r="O2147" s="163"/>
      <c r="P2147" s="191"/>
      <c r="Q2147" s="234"/>
      <c r="R2147" s="65"/>
      <c r="S2147" s="13"/>
      <c r="T2147" s="65"/>
      <c r="U2147" s="65"/>
      <c r="V2147" s="65"/>
      <c r="W2147" s="166"/>
      <c r="X2147" s="166"/>
      <c r="Y2147" s="166"/>
      <c r="Z2147" s="166"/>
      <c r="AA2147" s="166"/>
      <c r="AB2147" s="166"/>
      <c r="AC2147" s="166"/>
      <c r="AD2147" s="166"/>
      <c r="AE2147" s="166"/>
      <c r="AF2147" s="166"/>
      <c r="AG2147" s="166"/>
      <c r="AH2147" s="166"/>
      <c r="AI2147" s="166"/>
    </row>
    <row r="2148" spans="1:35" ht="15.750000" customHeight="1">
      <c r="B2148" s="88"/>
      <c r="I2148" s="231"/>
      <c r="J2148" s="65"/>
      <c r="K2148" s="162"/>
      <c r="L2148" s="178"/>
      <c r="M2148" s="162"/>
      <c r="P2148" s="190"/>
      <c r="Q2148" s="165"/>
      <c r="R2148" s="65"/>
      <c r="S2148" s="65"/>
      <c r="T2148" s="65"/>
      <c r="U2148" s="65"/>
      <c r="V2148" s="65"/>
      <c r="W2148" s="166"/>
      <c r="X2148" s="166"/>
      <c r="Y2148" s="166"/>
      <c r="Z2148" s="166"/>
      <c r="AA2148" s="166"/>
      <c r="AB2148" s="166"/>
      <c r="AC2148" s="166"/>
      <c r="AD2148" s="166"/>
      <c r="AE2148" s="166"/>
      <c r="AF2148" s="166"/>
      <c r="AG2148" s="166"/>
      <c r="AH2148" s="166"/>
      <c r="AI2148" s="166"/>
    </row>
    <row r="2149" spans="1:35" ht="15.750000" customHeight="1">
      <c r="B2149" s="88"/>
      <c r="I2149" s="231"/>
      <c r="J2149" s="65"/>
      <c r="K2149" s="162"/>
      <c r="L2149" s="178"/>
      <c r="M2149" s="162"/>
      <c r="P2149" s="191"/>
      <c r="Q2149" s="168"/>
      <c r="R2149" s="65"/>
      <c r="S2149" s="65"/>
      <c r="T2149" s="65"/>
      <c r="U2149" s="65"/>
      <c r="V2149" s="65"/>
      <c r="W2149" s="166"/>
      <c r="X2149" s="166"/>
      <c r="Y2149" s="166"/>
      <c r="Z2149" s="166"/>
      <c r="AA2149" s="166"/>
      <c r="AB2149" s="166"/>
      <c r="AC2149" s="166"/>
      <c r="AD2149" s="166"/>
      <c r="AE2149" s="166"/>
      <c r="AF2149" s="166"/>
      <c r="AG2149" s="166"/>
      <c r="AH2149" s="166"/>
      <c r="AI2149" s="166"/>
    </row>
    <row r="2150" spans="1:35" ht="15.750000" customHeight="1">
      <c r="B2150" s="88"/>
      <c r="I2150" s="231"/>
      <c r="J2150" s="65"/>
      <c r="K2150" s="162"/>
      <c r="L2150" s="178"/>
      <c r="M2150" s="162"/>
      <c r="P2150" s="190"/>
      <c r="Q2150" s="190"/>
      <c r="R2150" s="65"/>
      <c r="S2150" s="65"/>
      <c r="T2150" s="65"/>
      <c r="U2150" s="65"/>
      <c r="V2150" s="65"/>
      <c r="W2150" s="166"/>
      <c r="X2150" s="166"/>
      <c r="Y2150" s="166"/>
      <c r="Z2150" s="166"/>
      <c r="AA2150" s="166"/>
      <c r="AB2150" s="166"/>
      <c r="AC2150" s="166"/>
      <c r="AD2150" s="166"/>
      <c r="AE2150" s="166"/>
      <c r="AF2150" s="166"/>
      <c r="AG2150" s="166"/>
      <c r="AH2150" s="166"/>
      <c r="AI2150" s="166"/>
    </row>
    <row r="2151" spans="1:35" ht="15.750000" customHeight="1">
      <c r="B2151" s="88"/>
      <c r="I2151" s="255"/>
      <c r="J2151" s="65"/>
      <c r="K2151" s="256"/>
      <c r="L2151" s="178"/>
      <c r="M2151" s="162"/>
      <c r="P2151" s="191"/>
      <c r="Q2151" s="176"/>
      <c r="R2151" s="65"/>
      <c r="S2151" s="65"/>
      <c r="T2151" s="65"/>
      <c r="U2151" s="65"/>
      <c r="V2151" s="65"/>
      <c r="W2151" s="166"/>
      <c r="X2151" s="166"/>
      <c r="Y2151" s="166"/>
      <c r="Z2151" s="166"/>
      <c r="AA2151" s="166"/>
      <c r="AB2151" s="166"/>
      <c r="AC2151" s="166"/>
      <c r="AD2151" s="166"/>
      <c r="AE2151" s="166"/>
      <c r="AF2151" s="166"/>
      <c r="AG2151" s="166"/>
      <c r="AH2151" s="166"/>
      <c r="AI2151" s="166"/>
    </row>
    <row r="2152" spans="1:35" ht="15.750000" customHeight="1">
      <c r="A2152" s="156"/>
      <c r="B2152" s="88"/>
      <c r="C2152" s="204"/>
      <c r="D2152" s="204"/>
      <c r="E2152" s="158"/>
      <c r="F2152" s="158"/>
      <c r="G2152" s="159"/>
      <c r="H2152" s="186"/>
      <c r="I2152" s="161"/>
      <c r="J2152" s="65"/>
      <c r="K2152" s="162"/>
      <c r="L2152" s="65"/>
      <c r="M2152" s="162"/>
      <c r="N2152" s="162"/>
      <c r="O2152" s="163"/>
      <c r="P2152" s="164"/>
      <c r="Q2152" s="185"/>
      <c r="R2152" s="188"/>
      <c r="S2152" s="13"/>
      <c r="T2152" s="65"/>
      <c r="U2152" s="13"/>
      <c r="V2152" s="165"/>
      <c r="W2152" s="165"/>
      <c r="X2152" s="165"/>
      <c r="Y2152" s="165"/>
      <c r="Z2152" s="166"/>
      <c r="AA2152" s="166"/>
      <c r="AB2152" s="166"/>
      <c r="AC2152" s="166"/>
      <c r="AD2152" s="166"/>
      <c r="AE2152" s="166"/>
      <c r="AF2152" s="166"/>
      <c r="AG2152" s="166"/>
      <c r="AH2152" s="166"/>
      <c r="AI2152" s="166"/>
    </row>
    <row r="2153" spans="1:35" ht="15.750000" customHeight="1">
      <c r="B2153" s="88"/>
      <c r="I2153" s="162"/>
      <c r="J2153" s="65"/>
      <c r="K2153" s="162"/>
      <c r="L2153" s="65"/>
      <c r="M2153" s="162"/>
      <c r="P2153" s="167"/>
      <c r="Q2153" s="185"/>
      <c r="R2153" s="175"/>
      <c r="S2153" s="65"/>
      <c r="T2153" s="65"/>
      <c r="U2153" s="13"/>
      <c r="V2153" s="165"/>
      <c r="W2153" s="165"/>
      <c r="X2153" s="165"/>
      <c r="Y2153" s="165"/>
      <c r="Z2153" s="166"/>
      <c r="AA2153" s="166"/>
      <c r="AB2153" s="166"/>
      <c r="AC2153" s="166"/>
      <c r="AD2153" s="166"/>
      <c r="AE2153" s="166"/>
      <c r="AF2153" s="166"/>
      <c r="AG2153" s="166"/>
      <c r="AH2153" s="166"/>
      <c r="AI2153" s="166"/>
    </row>
    <row r="2154" spans="1:35" ht="15.750000" customHeight="1">
      <c r="B2154" s="88"/>
      <c r="I2154" s="162"/>
      <c r="J2154" s="65"/>
      <c r="K2154" s="162"/>
      <c r="L2154" s="65"/>
      <c r="M2154" s="162"/>
      <c r="P2154" s="164"/>
      <c r="Q2154" s="185"/>
      <c r="R2154" s="65"/>
      <c r="S2154" s="65"/>
      <c r="T2154" s="65"/>
      <c r="U2154" s="13"/>
      <c r="V2154" s="165"/>
      <c r="W2154" s="165"/>
      <c r="X2154" s="165"/>
      <c r="Y2154" s="165"/>
      <c r="Z2154" s="166"/>
      <c r="AA2154" s="166"/>
      <c r="AB2154" s="166"/>
      <c r="AC2154" s="166"/>
      <c r="AD2154" s="166"/>
      <c r="AE2154" s="166"/>
      <c r="AF2154" s="166"/>
      <c r="AG2154" s="166"/>
      <c r="AH2154" s="166"/>
      <c r="AI2154" s="166"/>
    </row>
    <row r="2155" spans="1:35" ht="15.750000" customHeight="1">
      <c r="B2155" s="88"/>
      <c r="I2155" s="162"/>
      <c r="J2155" s="65"/>
      <c r="K2155" s="162"/>
      <c r="L2155" s="65"/>
      <c r="M2155" s="162"/>
      <c r="P2155" s="167"/>
      <c r="Q2155" s="185"/>
      <c r="R2155" s="175"/>
      <c r="S2155" s="65"/>
      <c r="T2155" s="65"/>
      <c r="U2155" s="13"/>
      <c r="V2155" s="165"/>
      <c r="W2155" s="165"/>
      <c r="X2155" s="165"/>
      <c r="Y2155" s="165"/>
      <c r="Z2155" s="166"/>
      <c r="AA2155" s="166"/>
      <c r="AB2155" s="166"/>
      <c r="AC2155" s="166"/>
      <c r="AD2155" s="166"/>
      <c r="AE2155" s="166"/>
      <c r="AF2155" s="166"/>
      <c r="AG2155" s="166"/>
      <c r="AH2155" s="166"/>
      <c r="AI2155" s="166"/>
    </row>
    <row r="2156" spans="1:35" ht="15.750000" customHeight="1">
      <c r="B2156" s="88"/>
      <c r="I2156" s="162"/>
      <c r="J2156" s="65"/>
      <c r="K2156" s="162"/>
      <c r="L2156" s="65"/>
      <c r="M2156" s="162"/>
      <c r="P2156" s="164"/>
      <c r="Q2156" s="185"/>
      <c r="R2156" s="65"/>
      <c r="S2156" s="65"/>
      <c r="T2156" s="65"/>
      <c r="U2156" s="13"/>
      <c r="V2156" s="165"/>
      <c r="W2156" s="165"/>
      <c r="X2156" s="165"/>
      <c r="Y2156" s="165"/>
      <c r="Z2156" s="166"/>
      <c r="AA2156" s="166"/>
      <c r="AB2156" s="166"/>
      <c r="AC2156" s="166"/>
      <c r="AD2156" s="166"/>
      <c r="AE2156" s="166"/>
      <c r="AF2156" s="166"/>
      <c r="AG2156" s="166"/>
      <c r="AH2156" s="166"/>
      <c r="AI2156" s="166"/>
    </row>
    <row r="2157" spans="1:35" ht="15.750000" customHeight="1">
      <c r="A2157" s="156"/>
      <c r="B2157" s="88"/>
      <c r="C2157" s="177"/>
      <c r="D2157" s="177"/>
      <c r="E2157" s="158"/>
      <c r="F2157" s="158"/>
      <c r="G2157" s="159"/>
      <c r="H2157" s="247"/>
      <c r="I2157" s="162"/>
      <c r="J2157" s="65"/>
      <c r="K2157" s="162"/>
      <c r="L2157" s="65"/>
      <c r="M2157" s="162"/>
      <c r="N2157" s="162"/>
      <c r="O2157" s="163"/>
      <c r="P2157" s="167"/>
      <c r="Q2157" s="168"/>
      <c r="R2157" s="181"/>
      <c r="S2157" s="13"/>
      <c r="T2157" s="65"/>
      <c r="U2157" s="13"/>
      <c r="V2157" s="65"/>
      <c r="W2157" s="166"/>
      <c r="X2157" s="166"/>
      <c r="Y2157" s="166"/>
      <c r="Z2157" s="166"/>
      <c r="AA2157" s="166"/>
      <c r="AB2157" s="166"/>
      <c r="AC2157" s="166"/>
      <c r="AD2157" s="166"/>
      <c r="AE2157" s="166"/>
      <c r="AF2157" s="166"/>
      <c r="AG2157" s="166"/>
      <c r="AH2157" s="166"/>
      <c r="AI2157" s="166"/>
    </row>
    <row r="2158" spans="1:35" ht="15.750000" customHeight="1">
      <c r="B2158" s="88"/>
      <c r="I2158" s="162"/>
      <c r="J2158" s="65"/>
      <c r="K2158" s="162"/>
      <c r="L2158" s="65"/>
      <c r="M2158" s="162"/>
      <c r="P2158" s="164"/>
      <c r="Q2158" s="165"/>
      <c r="R2158" s="65"/>
      <c r="S2158" s="65"/>
      <c r="T2158" s="65"/>
      <c r="U2158" s="13"/>
      <c r="V2158" s="65"/>
      <c r="W2158" s="166"/>
      <c r="X2158" s="166"/>
      <c r="Y2158" s="166"/>
      <c r="Z2158" s="166"/>
      <c r="AA2158" s="166"/>
      <c r="AB2158" s="166"/>
      <c r="AC2158" s="166"/>
      <c r="AD2158" s="166"/>
      <c r="AE2158" s="166"/>
      <c r="AF2158" s="166"/>
      <c r="AG2158" s="166"/>
      <c r="AH2158" s="166"/>
      <c r="AI2158" s="166"/>
    </row>
    <row r="2159" spans="1:35" ht="15.750000" customHeight="1">
      <c r="B2159" s="88"/>
      <c r="I2159" s="162"/>
      <c r="J2159" s="65"/>
      <c r="K2159" s="162"/>
      <c r="L2159" s="65"/>
      <c r="M2159" s="162"/>
      <c r="P2159" s="167"/>
      <c r="Q2159" s="168"/>
      <c r="R2159" s="175"/>
      <c r="S2159" s="65"/>
      <c r="T2159" s="65"/>
      <c r="U2159" s="13"/>
      <c r="V2159" s="65"/>
      <c r="W2159" s="166"/>
      <c r="X2159" s="166"/>
      <c r="Y2159" s="166"/>
      <c r="Z2159" s="166"/>
      <c r="AA2159" s="166"/>
      <c r="AB2159" s="166"/>
      <c r="AC2159" s="166"/>
      <c r="AD2159" s="166"/>
      <c r="AE2159" s="166"/>
      <c r="AF2159" s="166"/>
      <c r="AG2159" s="166"/>
      <c r="AH2159" s="166"/>
      <c r="AI2159" s="166"/>
    </row>
    <row r="2160" spans="1:35" ht="15.750000" customHeight="1">
      <c r="B2160" s="88"/>
      <c r="I2160" s="162"/>
      <c r="J2160" s="65"/>
      <c r="K2160" s="162"/>
      <c r="L2160" s="65"/>
      <c r="M2160" s="162"/>
      <c r="P2160" s="164"/>
      <c r="Q2160" s="165"/>
      <c r="R2160" s="65"/>
      <c r="S2160" s="65"/>
      <c r="T2160" s="65"/>
      <c r="U2160" s="13"/>
      <c r="V2160" s="65"/>
      <c r="W2160" s="166"/>
      <c r="X2160" s="166"/>
      <c r="Y2160" s="166"/>
      <c r="Z2160" s="166"/>
      <c r="AA2160" s="166"/>
      <c r="AB2160" s="166"/>
      <c r="AC2160" s="166"/>
      <c r="AD2160" s="166"/>
      <c r="AE2160" s="166"/>
      <c r="AF2160" s="166"/>
      <c r="AG2160" s="166"/>
      <c r="AH2160" s="166"/>
      <c r="AI2160" s="166"/>
    </row>
    <row r="2161" spans="1:35" ht="15.750000" customHeight="1">
      <c r="B2161" s="88"/>
      <c r="I2161" s="162"/>
      <c r="J2161" s="65"/>
      <c r="K2161" s="162"/>
      <c r="L2161" s="65"/>
      <c r="M2161" s="162"/>
      <c r="P2161" s="167"/>
      <c r="Q2161" s="168"/>
      <c r="R2161" s="175"/>
      <c r="S2161" s="65"/>
      <c r="T2161" s="65"/>
      <c r="U2161" s="13"/>
      <c r="V2161" s="65"/>
      <c r="W2161" s="166"/>
      <c r="X2161" s="166"/>
      <c r="Y2161" s="166"/>
      <c r="Z2161" s="166"/>
      <c r="AA2161" s="166"/>
      <c r="AB2161" s="166"/>
      <c r="AC2161" s="166"/>
      <c r="AD2161" s="166"/>
      <c r="AE2161" s="166"/>
      <c r="AF2161" s="166"/>
      <c r="AG2161" s="166"/>
      <c r="AH2161" s="166"/>
      <c r="AI2161" s="166"/>
    </row>
    <row r="2162" spans="1:35" ht="15.750000" customHeight="1">
      <c r="A2162" s="156"/>
      <c r="B2162" s="88"/>
      <c r="C2162" s="204"/>
      <c r="D2162" s="204"/>
      <c r="E2162" s="158"/>
      <c r="F2162" s="158"/>
      <c r="G2162" s="159"/>
      <c r="H2162" s="186"/>
      <c r="I2162" s="162"/>
      <c r="J2162" s="65"/>
      <c r="K2162" s="162"/>
      <c r="L2162" s="65"/>
      <c r="M2162" s="162"/>
      <c r="N2162" s="162"/>
      <c r="O2162" s="163"/>
      <c r="P2162" s="164"/>
      <c r="Q2162" s="185"/>
      <c r="R2162" s="188"/>
      <c r="S2162" s="13"/>
      <c r="T2162" s="65"/>
      <c r="U2162" s="13"/>
      <c r="V2162" s="165"/>
      <c r="W2162" s="165"/>
      <c r="X2162" s="165"/>
      <c r="Y2162" s="165"/>
      <c r="Z2162" s="166"/>
      <c r="AA2162" s="166"/>
      <c r="AB2162" s="166"/>
      <c r="AC2162" s="166"/>
      <c r="AD2162" s="166"/>
      <c r="AE2162" s="166"/>
      <c r="AF2162" s="166"/>
      <c r="AG2162" s="166"/>
      <c r="AH2162" s="166"/>
      <c r="AI2162" s="166"/>
    </row>
    <row r="2163" spans="1:35" ht="15.750000" customHeight="1">
      <c r="B2163" s="88"/>
      <c r="I2163" s="162"/>
      <c r="J2163" s="65"/>
      <c r="K2163" s="162"/>
      <c r="L2163" s="65"/>
      <c r="M2163" s="162"/>
      <c r="P2163" s="167"/>
      <c r="Q2163" s="185"/>
      <c r="R2163" s="175"/>
      <c r="S2163" s="65"/>
      <c r="T2163" s="65"/>
      <c r="U2163" s="13"/>
      <c r="V2163" s="165"/>
      <c r="W2163" s="165"/>
      <c r="X2163" s="165"/>
      <c r="Y2163" s="165"/>
      <c r="Z2163" s="166"/>
      <c r="AA2163" s="166"/>
      <c r="AB2163" s="166"/>
      <c r="AC2163" s="166"/>
      <c r="AD2163" s="166"/>
      <c r="AE2163" s="166"/>
      <c r="AF2163" s="166"/>
      <c r="AG2163" s="166"/>
      <c r="AH2163" s="166"/>
      <c r="AI2163" s="166"/>
    </row>
    <row r="2164" spans="1:35" ht="15.750000" customHeight="1">
      <c r="B2164" s="88"/>
      <c r="I2164" s="162"/>
      <c r="J2164" s="65"/>
      <c r="K2164" s="162"/>
      <c r="L2164" s="65"/>
      <c r="M2164" s="162"/>
      <c r="P2164" s="164"/>
      <c r="Q2164" s="185"/>
      <c r="R2164" s="65"/>
      <c r="S2164" s="65"/>
      <c r="T2164" s="65"/>
      <c r="U2164" s="13"/>
      <c r="V2164" s="165"/>
      <c r="W2164" s="165"/>
      <c r="X2164" s="165"/>
      <c r="Y2164" s="165"/>
      <c r="Z2164" s="166"/>
      <c r="AA2164" s="166"/>
      <c r="AB2164" s="166"/>
      <c r="AC2164" s="166"/>
      <c r="AD2164" s="166"/>
      <c r="AE2164" s="166"/>
      <c r="AF2164" s="166"/>
      <c r="AG2164" s="166"/>
      <c r="AH2164" s="166"/>
      <c r="AI2164" s="166"/>
    </row>
    <row r="2165" spans="1:35" ht="15.750000" customHeight="1">
      <c r="B2165" s="88"/>
      <c r="I2165" s="162"/>
      <c r="J2165" s="65"/>
      <c r="K2165" s="162"/>
      <c r="L2165" s="65"/>
      <c r="M2165" s="162"/>
      <c r="P2165" s="167"/>
      <c r="Q2165" s="185"/>
      <c r="R2165" s="175"/>
      <c r="S2165" s="65"/>
      <c r="T2165" s="65"/>
      <c r="U2165" s="13"/>
      <c r="V2165" s="165"/>
      <c r="W2165" s="165"/>
      <c r="X2165" s="165"/>
      <c r="Y2165" s="165"/>
      <c r="Z2165" s="166"/>
      <c r="AA2165" s="166"/>
      <c r="AB2165" s="166"/>
      <c r="AC2165" s="166"/>
      <c r="AD2165" s="166"/>
      <c r="AE2165" s="166"/>
      <c r="AF2165" s="166"/>
      <c r="AG2165" s="166"/>
      <c r="AH2165" s="166"/>
      <c r="AI2165" s="166"/>
    </row>
    <row r="2166" spans="1:35" ht="15.750000" customHeight="1">
      <c r="B2166" s="88"/>
      <c r="I2166" s="162"/>
      <c r="J2166" s="65"/>
      <c r="K2166" s="162"/>
      <c r="L2166" s="65"/>
      <c r="M2166" s="162"/>
      <c r="P2166" s="164"/>
      <c r="Q2166" s="185"/>
      <c r="R2166" s="65"/>
      <c r="S2166" s="65"/>
      <c r="T2166" s="65"/>
      <c r="U2166" s="13"/>
      <c r="V2166" s="165"/>
      <c r="W2166" s="165"/>
      <c r="X2166" s="165"/>
      <c r="Y2166" s="165"/>
      <c r="Z2166" s="166"/>
      <c r="AA2166" s="166"/>
      <c r="AB2166" s="166"/>
      <c r="AC2166" s="166"/>
      <c r="AD2166" s="166"/>
      <c r="AE2166" s="166"/>
      <c r="AF2166" s="166"/>
      <c r="AG2166" s="166"/>
      <c r="AH2166" s="166"/>
      <c r="AI2166" s="166"/>
    </row>
    <row r="2167" spans="1:35" ht="15.750000" customHeight="1">
      <c r="A2167" s="156"/>
      <c r="B2167" s="88"/>
      <c r="C2167" s="177"/>
      <c r="D2167" s="177"/>
      <c r="E2167" s="158"/>
      <c r="F2167" s="158"/>
      <c r="G2167" s="159"/>
      <c r="H2167" s="186"/>
      <c r="I2167" s="162"/>
      <c r="J2167" s="65"/>
      <c r="K2167" s="162"/>
      <c r="L2167" s="65"/>
      <c r="M2167" s="162"/>
      <c r="N2167" s="162"/>
      <c r="O2167" s="163"/>
      <c r="P2167" s="167"/>
      <c r="Q2167" s="185"/>
      <c r="R2167" s="181"/>
      <c r="S2167" s="13"/>
      <c r="T2167" s="65"/>
      <c r="U2167" s="13"/>
      <c r="V2167" s="165"/>
      <c r="W2167" s="165"/>
      <c r="X2167" s="165"/>
      <c r="Y2167" s="165"/>
      <c r="Z2167" s="166"/>
      <c r="AA2167" s="166"/>
      <c r="AB2167" s="166"/>
      <c r="AC2167" s="166"/>
      <c r="AD2167" s="166"/>
      <c r="AE2167" s="166"/>
      <c r="AF2167" s="166"/>
      <c r="AG2167" s="166"/>
      <c r="AH2167" s="166"/>
      <c r="AI2167" s="166"/>
    </row>
    <row r="2168" spans="1:35" ht="15.750000" customHeight="1">
      <c r="B2168" s="88"/>
      <c r="I2168" s="162"/>
      <c r="J2168" s="65"/>
      <c r="K2168" s="162"/>
      <c r="L2168" s="65"/>
      <c r="M2168" s="162"/>
      <c r="P2168" s="164"/>
      <c r="Q2168" s="185"/>
      <c r="R2168" s="65"/>
      <c r="S2168" s="65"/>
      <c r="T2168" s="65"/>
      <c r="U2168" s="13"/>
      <c r="V2168" s="165"/>
      <c r="W2168" s="165"/>
      <c r="X2168" s="165"/>
      <c r="Y2168" s="165"/>
      <c r="Z2168" s="166"/>
      <c r="AA2168" s="166"/>
      <c r="AB2168" s="166"/>
      <c r="AC2168" s="166"/>
      <c r="AD2168" s="166"/>
      <c r="AE2168" s="166"/>
      <c r="AF2168" s="166"/>
      <c r="AG2168" s="166"/>
      <c r="AH2168" s="166"/>
      <c r="AI2168" s="166"/>
    </row>
    <row r="2169" spans="1:35" ht="15.750000" customHeight="1">
      <c r="B2169" s="88"/>
      <c r="I2169" s="162"/>
      <c r="J2169" s="65"/>
      <c r="K2169" s="162"/>
      <c r="L2169" s="65"/>
      <c r="M2169" s="162"/>
      <c r="P2169" s="167"/>
      <c r="Q2169" s="185"/>
      <c r="R2169" s="175"/>
      <c r="S2169" s="65"/>
      <c r="T2169" s="65"/>
      <c r="U2169" s="13"/>
      <c r="V2169" s="165"/>
      <c r="W2169" s="165"/>
      <c r="X2169" s="165"/>
      <c r="Y2169" s="165"/>
      <c r="Z2169" s="166"/>
      <c r="AA2169" s="166"/>
      <c r="AB2169" s="166"/>
      <c r="AC2169" s="166"/>
      <c r="AD2169" s="166"/>
      <c r="AE2169" s="166"/>
      <c r="AF2169" s="166"/>
      <c r="AG2169" s="166"/>
      <c r="AH2169" s="166"/>
      <c r="AI2169" s="166"/>
    </row>
    <row r="2170" spans="1:35" ht="15.750000" customHeight="1">
      <c r="B2170" s="88"/>
      <c r="I2170" s="162"/>
      <c r="J2170" s="65"/>
      <c r="K2170" s="162"/>
      <c r="L2170" s="65"/>
      <c r="M2170" s="162"/>
      <c r="P2170" s="164"/>
      <c r="Q2170" s="185"/>
      <c r="R2170" s="65"/>
      <c r="S2170" s="65"/>
      <c r="T2170" s="65"/>
      <c r="U2170" s="13"/>
      <c r="V2170" s="165"/>
      <c r="W2170" s="165"/>
      <c r="X2170" s="165"/>
      <c r="Y2170" s="165"/>
      <c r="Z2170" s="166"/>
      <c r="AA2170" s="166"/>
      <c r="AB2170" s="166"/>
      <c r="AC2170" s="166"/>
      <c r="AD2170" s="166"/>
      <c r="AE2170" s="166"/>
      <c r="AF2170" s="166"/>
      <c r="AG2170" s="166"/>
      <c r="AH2170" s="166"/>
      <c r="AI2170" s="166"/>
    </row>
    <row r="2171" spans="1:35" ht="15.750000" customHeight="1">
      <c r="B2171" s="88"/>
      <c r="I2171" s="162"/>
      <c r="J2171" s="65"/>
      <c r="K2171" s="162"/>
      <c r="L2171" s="65"/>
      <c r="M2171" s="162"/>
      <c r="P2171" s="167"/>
      <c r="Q2171" s="185"/>
      <c r="R2171" s="175"/>
      <c r="S2171" s="65"/>
      <c r="T2171" s="65"/>
      <c r="U2171" s="13"/>
      <c r="V2171" s="165"/>
      <c r="W2171" s="165"/>
      <c r="X2171" s="165"/>
      <c r="Y2171" s="165"/>
      <c r="Z2171" s="166"/>
      <c r="AA2171" s="166"/>
      <c r="AB2171" s="166"/>
      <c r="AC2171" s="166"/>
      <c r="AD2171" s="166"/>
      <c r="AE2171" s="166"/>
      <c r="AF2171" s="166"/>
      <c r="AG2171" s="166"/>
      <c r="AH2171" s="166"/>
      <c r="AI2171" s="166"/>
    </row>
    <row r="2172" spans="1:35" ht="15.750000" customHeight="1">
      <c r="A2172" s="156"/>
      <c r="B2172" s="88"/>
      <c r="C2172" s="204"/>
      <c r="D2172" s="204"/>
      <c r="E2172" s="158"/>
      <c r="F2172" s="158"/>
      <c r="G2172" s="159"/>
      <c r="H2172" s="160"/>
      <c r="I2172" s="162"/>
      <c r="J2172" s="65"/>
      <c r="K2172" s="162"/>
      <c r="L2172" s="65"/>
      <c r="M2172" s="162"/>
      <c r="N2172" s="162"/>
      <c r="O2172" s="163"/>
      <c r="P2172" s="164"/>
      <c r="Q2172" s="165"/>
      <c r="R2172" s="188"/>
      <c r="S2172" s="13"/>
      <c r="T2172" s="65"/>
      <c r="U2172" s="13"/>
      <c r="V2172" s="65"/>
      <c r="W2172" s="166"/>
      <c r="X2172" s="166"/>
      <c r="Y2172" s="166"/>
      <c r="Z2172" s="166"/>
      <c r="AA2172" s="166"/>
      <c r="AB2172" s="166"/>
      <c r="AC2172" s="166"/>
      <c r="AD2172" s="166"/>
      <c r="AE2172" s="166"/>
      <c r="AF2172" s="166"/>
      <c r="AG2172" s="166"/>
      <c r="AH2172" s="166"/>
      <c r="AI2172" s="166"/>
    </row>
    <row r="2173" spans="1:35" ht="15.750000" customHeight="1">
      <c r="B2173" s="88"/>
      <c r="I2173" s="162"/>
      <c r="J2173" s="65"/>
      <c r="K2173" s="162"/>
      <c r="L2173" s="65"/>
      <c r="M2173" s="162"/>
      <c r="P2173" s="167"/>
      <c r="Q2173" s="168"/>
      <c r="R2173" s="65"/>
      <c r="S2173" s="65"/>
      <c r="T2173" s="65"/>
      <c r="U2173" s="13"/>
      <c r="V2173" s="65"/>
      <c r="W2173" s="166"/>
      <c r="X2173" s="166"/>
      <c r="Y2173" s="166"/>
      <c r="Z2173" s="166"/>
      <c r="AA2173" s="166"/>
      <c r="AB2173" s="166"/>
      <c r="AC2173" s="166"/>
      <c r="AD2173" s="166"/>
      <c r="AE2173" s="166"/>
      <c r="AF2173" s="166"/>
      <c r="AG2173" s="166"/>
      <c r="AH2173" s="166"/>
      <c r="AI2173" s="166"/>
    </row>
    <row r="2174" spans="1:35" ht="15.750000" customHeight="1">
      <c r="B2174" s="88"/>
      <c r="I2174" s="162"/>
      <c r="J2174" s="65"/>
      <c r="K2174" s="162"/>
      <c r="L2174" s="65"/>
      <c r="M2174" s="162"/>
      <c r="P2174" s="164"/>
      <c r="Q2174" s="165"/>
      <c r="R2174" s="65"/>
      <c r="S2174" s="65"/>
      <c r="T2174" s="65"/>
      <c r="U2174" s="13"/>
      <c r="V2174" s="65"/>
      <c r="W2174" s="166"/>
      <c r="X2174" s="166"/>
      <c r="Y2174" s="166"/>
      <c r="Z2174" s="166"/>
      <c r="AA2174" s="166"/>
      <c r="AB2174" s="166"/>
      <c r="AC2174" s="166"/>
      <c r="AD2174" s="166"/>
      <c r="AE2174" s="166"/>
      <c r="AF2174" s="166"/>
      <c r="AG2174" s="166"/>
      <c r="AH2174" s="166"/>
      <c r="AI2174" s="166"/>
    </row>
    <row r="2175" spans="1:35" ht="15.750000" customHeight="1">
      <c r="B2175" s="88"/>
      <c r="I2175" s="162"/>
      <c r="J2175" s="65"/>
      <c r="K2175" s="162"/>
      <c r="L2175" s="65"/>
      <c r="M2175" s="162"/>
      <c r="P2175" s="167"/>
      <c r="Q2175" s="168"/>
      <c r="R2175" s="65"/>
      <c r="S2175" s="65"/>
      <c r="T2175" s="65"/>
      <c r="U2175" s="13"/>
      <c r="V2175" s="65"/>
      <c r="W2175" s="166"/>
      <c r="X2175" s="166"/>
      <c r="Y2175" s="166"/>
      <c r="Z2175" s="166"/>
      <c r="AA2175" s="166"/>
      <c r="AB2175" s="166"/>
      <c r="AC2175" s="166"/>
      <c r="AD2175" s="166"/>
      <c r="AE2175" s="166"/>
      <c r="AF2175" s="166"/>
      <c r="AG2175" s="166"/>
      <c r="AH2175" s="166"/>
      <c r="AI2175" s="166"/>
    </row>
    <row r="2176" spans="1:35" ht="15.750000" customHeight="1">
      <c r="B2176" s="88"/>
      <c r="I2176" s="162"/>
      <c r="J2176" s="65"/>
      <c r="K2176" s="162"/>
      <c r="L2176" s="65"/>
      <c r="M2176" s="162"/>
      <c r="P2176" s="164"/>
      <c r="Q2176" s="165"/>
      <c r="R2176" s="65"/>
      <c r="S2176" s="65"/>
      <c r="T2176" s="65"/>
      <c r="U2176" s="13"/>
      <c r="V2176" s="65"/>
      <c r="W2176" s="166"/>
      <c r="X2176" s="166"/>
      <c r="Y2176" s="166"/>
      <c r="Z2176" s="166"/>
      <c r="AA2176" s="166"/>
      <c r="AB2176" s="166"/>
      <c r="AC2176" s="166"/>
      <c r="AD2176" s="166"/>
      <c r="AE2176" s="166"/>
      <c r="AF2176" s="166"/>
      <c r="AG2176" s="166"/>
      <c r="AH2176" s="166"/>
      <c r="AI2176" s="166"/>
    </row>
    <row r="2177" spans="1:35" ht="15.750000" customHeight="1">
      <c r="A2177" s="156"/>
      <c r="B2177" s="88"/>
      <c r="C2177" s="177"/>
      <c r="D2177" s="177"/>
      <c r="E2177" s="158"/>
      <c r="F2177" s="158"/>
      <c r="G2177" s="159"/>
      <c r="H2177" s="160"/>
      <c r="I2177" s="162"/>
      <c r="J2177" s="65"/>
      <c r="K2177" s="162"/>
      <c r="L2177" s="65"/>
      <c r="M2177" s="162"/>
      <c r="N2177" s="162"/>
      <c r="O2177" s="163"/>
      <c r="P2177" s="167"/>
      <c r="Q2177" s="168"/>
      <c r="R2177" s="176"/>
      <c r="S2177" s="13"/>
      <c r="T2177" s="65"/>
      <c r="U2177" s="13"/>
      <c r="V2177" s="65"/>
      <c r="W2177" s="166"/>
      <c r="X2177" s="166"/>
      <c r="Y2177" s="166"/>
      <c r="Z2177" s="166"/>
      <c r="AA2177" s="166"/>
      <c r="AB2177" s="166"/>
      <c r="AC2177" s="166"/>
      <c r="AD2177" s="166"/>
      <c r="AE2177" s="166"/>
      <c r="AF2177" s="166"/>
      <c r="AG2177" s="166"/>
      <c r="AH2177" s="166"/>
      <c r="AI2177" s="166"/>
    </row>
    <row r="2178" spans="1:35" ht="15.750000" customHeight="1">
      <c r="B2178" s="88"/>
      <c r="I2178" s="162"/>
      <c r="J2178" s="65"/>
      <c r="K2178" s="162"/>
      <c r="L2178" s="65"/>
      <c r="M2178" s="162"/>
      <c r="P2178" s="164"/>
      <c r="Q2178" s="165"/>
      <c r="R2178" s="65"/>
      <c r="S2178" s="65"/>
      <c r="T2178" s="65"/>
      <c r="U2178" s="13"/>
      <c r="V2178" s="65"/>
      <c r="W2178" s="166"/>
      <c r="X2178" s="166"/>
      <c r="Y2178" s="166"/>
      <c r="Z2178" s="166"/>
      <c r="AA2178" s="166"/>
      <c r="AB2178" s="166"/>
      <c r="AC2178" s="166"/>
      <c r="AD2178" s="166"/>
      <c r="AE2178" s="166"/>
      <c r="AF2178" s="166"/>
      <c r="AG2178" s="166"/>
      <c r="AH2178" s="166"/>
      <c r="AI2178" s="166"/>
    </row>
    <row r="2179" spans="1:35" ht="15.750000" customHeight="1">
      <c r="B2179" s="88"/>
      <c r="I2179" s="162"/>
      <c r="J2179" s="65"/>
      <c r="K2179" s="162"/>
      <c r="L2179" s="65"/>
      <c r="M2179" s="162"/>
      <c r="P2179" s="167"/>
      <c r="Q2179" s="168"/>
      <c r="R2179" s="175"/>
      <c r="S2179" s="65"/>
      <c r="T2179" s="65"/>
      <c r="U2179" s="13"/>
      <c r="V2179" s="65"/>
      <c r="W2179" s="166"/>
      <c r="X2179" s="166"/>
      <c r="Y2179" s="166"/>
      <c r="Z2179" s="166"/>
      <c r="AA2179" s="166"/>
      <c r="AB2179" s="166"/>
      <c r="AC2179" s="166"/>
      <c r="AD2179" s="166"/>
      <c r="AE2179" s="166"/>
      <c r="AF2179" s="166"/>
      <c r="AG2179" s="166"/>
      <c r="AH2179" s="166"/>
      <c r="AI2179" s="166"/>
    </row>
    <row r="2180" spans="1:35" ht="15.750000" customHeight="1">
      <c r="B2180" s="153"/>
      <c r="I2180" s="65"/>
      <c r="J2180" s="65"/>
      <c r="K2180" s="65"/>
      <c r="L2180" s="65"/>
      <c r="M2180" s="65"/>
      <c r="P2180" s="164"/>
      <c r="Q2180" s="165"/>
      <c r="R2180" s="65"/>
      <c r="S2180" s="65"/>
      <c r="T2180" s="65"/>
      <c r="U2180" s="13"/>
      <c r="V2180" s="65"/>
      <c r="W2180" s="166"/>
      <c r="X2180" s="166"/>
      <c r="Y2180" s="166"/>
      <c r="Z2180" s="166"/>
      <c r="AA2180" s="166"/>
      <c r="AB2180" s="166"/>
      <c r="AC2180" s="166"/>
      <c r="AD2180" s="166"/>
      <c r="AE2180" s="166"/>
      <c r="AF2180" s="166"/>
      <c r="AG2180" s="166"/>
      <c r="AH2180" s="166"/>
      <c r="AI2180" s="166"/>
    </row>
    <row r="2181" spans="1:35" ht="15.750000" customHeight="1">
      <c r="B2181" s="153"/>
      <c r="I2181" s="65"/>
      <c r="J2181" s="65"/>
      <c r="K2181" s="65"/>
      <c r="L2181" s="65"/>
      <c r="M2181" s="65"/>
      <c r="P2181" s="167"/>
      <c r="Q2181" s="168"/>
      <c r="R2181" s="175"/>
      <c r="S2181" s="65"/>
      <c r="T2181" s="65"/>
      <c r="U2181" s="13"/>
      <c r="V2181" s="65"/>
      <c r="W2181" s="166"/>
      <c r="X2181" s="166"/>
      <c r="Y2181" s="166"/>
      <c r="Z2181" s="166"/>
      <c r="AA2181" s="166"/>
      <c r="AB2181" s="166"/>
      <c r="AC2181" s="166"/>
      <c r="AD2181" s="166"/>
      <c r="AE2181" s="166"/>
      <c r="AF2181" s="166"/>
      <c r="AG2181" s="166"/>
      <c r="AH2181" s="166"/>
      <c r="AI2181" s="166"/>
    </row>
    <row r="2182" spans="1:35" ht="15.750000" customHeight="1">
      <c r="A2182" s="156"/>
      <c r="B2182" s="88"/>
      <c r="C2182" s="204"/>
      <c r="D2182" s="204"/>
      <c r="E2182" s="158"/>
      <c r="F2182" s="158"/>
      <c r="G2182" s="159"/>
      <c r="H2182" s="186"/>
      <c r="I2182" s="162"/>
      <c r="J2182" s="65"/>
      <c r="K2182" s="162"/>
      <c r="L2182" s="65"/>
      <c r="M2182" s="162"/>
      <c r="N2182" s="162"/>
      <c r="O2182" s="163"/>
      <c r="P2182" s="164"/>
      <c r="Q2182" s="185"/>
      <c r="R2182" s="162"/>
      <c r="S2182" s="13"/>
      <c r="T2182" s="65"/>
      <c r="U2182" s="13"/>
      <c r="V2182" s="165"/>
      <c r="W2182" s="165"/>
      <c r="X2182" s="165"/>
      <c r="Y2182" s="165"/>
      <c r="Z2182" s="166"/>
      <c r="AA2182" s="166"/>
      <c r="AB2182" s="166"/>
      <c r="AC2182" s="166"/>
      <c r="AD2182" s="166"/>
      <c r="AE2182" s="166"/>
      <c r="AF2182" s="166"/>
      <c r="AG2182" s="166"/>
      <c r="AH2182" s="166"/>
      <c r="AI2182" s="166"/>
    </row>
    <row r="2183" spans="1:35" ht="15.750000" customHeight="1">
      <c r="B2183" s="88"/>
      <c r="I2183" s="162"/>
      <c r="J2183" s="65"/>
      <c r="K2183" s="162"/>
      <c r="L2183" s="65"/>
      <c r="M2183" s="162"/>
      <c r="P2183" s="167"/>
      <c r="Q2183" s="185"/>
      <c r="R2183" s="175"/>
      <c r="S2183" s="65"/>
      <c r="T2183" s="65"/>
      <c r="U2183" s="13"/>
      <c r="V2183" s="165"/>
      <c r="W2183" s="165"/>
      <c r="X2183" s="165"/>
      <c r="Y2183" s="165"/>
      <c r="Z2183" s="166"/>
      <c r="AA2183" s="166"/>
      <c r="AB2183" s="166"/>
      <c r="AC2183" s="166"/>
      <c r="AD2183" s="166"/>
      <c r="AE2183" s="166"/>
      <c r="AF2183" s="166"/>
      <c r="AG2183" s="166"/>
      <c r="AH2183" s="166"/>
      <c r="AI2183" s="166"/>
    </row>
    <row r="2184" spans="1:35" ht="15.750000" customHeight="1">
      <c r="B2184" s="88"/>
      <c r="I2184" s="162"/>
      <c r="J2184" s="65"/>
      <c r="K2184" s="162"/>
      <c r="L2184" s="65"/>
      <c r="M2184" s="162"/>
      <c r="P2184" s="164"/>
      <c r="Q2184" s="185"/>
      <c r="R2184" s="65"/>
      <c r="S2184" s="65"/>
      <c r="T2184" s="65"/>
      <c r="U2184" s="13"/>
      <c r="V2184" s="165"/>
      <c r="W2184" s="165"/>
      <c r="X2184" s="165"/>
      <c r="Y2184" s="165"/>
      <c r="Z2184" s="166"/>
      <c r="AA2184" s="166"/>
      <c r="AB2184" s="166"/>
      <c r="AC2184" s="166"/>
      <c r="AD2184" s="166"/>
      <c r="AE2184" s="166"/>
      <c r="AF2184" s="166"/>
      <c r="AG2184" s="166"/>
      <c r="AH2184" s="166"/>
      <c r="AI2184" s="166"/>
    </row>
    <row r="2185" spans="1:35" ht="15.750000" customHeight="1">
      <c r="B2185" s="189"/>
      <c r="I2185" s="65"/>
      <c r="J2185" s="65"/>
      <c r="K2185" s="65"/>
      <c r="L2185" s="65"/>
      <c r="M2185" s="65"/>
      <c r="P2185" s="167"/>
      <c r="Q2185" s="185"/>
      <c r="R2185" s="175"/>
      <c r="S2185" s="65"/>
      <c r="T2185" s="65"/>
      <c r="U2185" s="13"/>
      <c r="V2185" s="165"/>
      <c r="W2185" s="165"/>
      <c r="X2185" s="165"/>
      <c r="Y2185" s="165"/>
      <c r="Z2185" s="166"/>
      <c r="AA2185" s="166"/>
      <c r="AB2185" s="166"/>
      <c r="AC2185" s="166"/>
      <c r="AD2185" s="166"/>
      <c r="AE2185" s="166"/>
      <c r="AF2185" s="166"/>
      <c r="AG2185" s="166"/>
      <c r="AH2185" s="166"/>
      <c r="AI2185" s="166"/>
    </row>
    <row r="2186" spans="1:35" ht="15.750000" customHeight="1">
      <c r="B2186" s="189"/>
      <c r="I2186" s="65"/>
      <c r="J2186" s="65"/>
      <c r="K2186" s="65"/>
      <c r="L2186" s="65"/>
      <c r="M2186" s="65"/>
      <c r="P2186" s="164"/>
      <c r="Q2186" s="185"/>
      <c r="R2186" s="65"/>
      <c r="S2186" s="65"/>
      <c r="T2186" s="65"/>
      <c r="U2186" s="13"/>
      <c r="V2186" s="165"/>
      <c r="W2186" s="165"/>
      <c r="X2186" s="165"/>
      <c r="Y2186" s="165"/>
      <c r="Z2186" s="166"/>
      <c r="AA2186" s="166"/>
      <c r="AB2186" s="166"/>
      <c r="AC2186" s="166"/>
      <c r="AD2186" s="166"/>
      <c r="AE2186" s="166"/>
      <c r="AF2186" s="166"/>
      <c r="AG2186" s="166"/>
      <c r="AH2186" s="166"/>
      <c r="AI2186" s="166"/>
    </row>
    <row r="2187" spans="1:35" ht="15.750000" customHeight="1">
      <c r="A2187" s="156"/>
      <c r="B2187" s="88"/>
      <c r="C2187" s="177"/>
      <c r="D2187" s="177"/>
      <c r="E2187" s="158"/>
      <c r="F2187" s="158"/>
      <c r="G2187" s="159"/>
      <c r="H2187" s="186"/>
      <c r="I2187" s="162"/>
      <c r="J2187" s="65"/>
      <c r="K2187" s="162"/>
      <c r="L2187" s="65"/>
      <c r="M2187" s="162"/>
      <c r="N2187" s="162"/>
      <c r="O2187" s="163"/>
      <c r="P2187" s="167"/>
      <c r="Q2187" s="185"/>
      <c r="R2187" s="176"/>
      <c r="S2187" s="13"/>
      <c r="T2187" s="65"/>
      <c r="U2187" s="13"/>
      <c r="V2187" s="165"/>
      <c r="W2187" s="165"/>
      <c r="X2187" s="165"/>
      <c r="Y2187" s="165"/>
      <c r="Z2187" s="166"/>
      <c r="AA2187" s="166"/>
      <c r="AB2187" s="166"/>
      <c r="AC2187" s="166"/>
      <c r="AD2187" s="166"/>
      <c r="AE2187" s="166"/>
      <c r="AF2187" s="166"/>
      <c r="AG2187" s="166"/>
      <c r="AH2187" s="166"/>
      <c r="AI2187" s="166"/>
    </row>
    <row r="2188" spans="1:35" ht="15.750000" customHeight="1">
      <c r="B2188" s="88"/>
      <c r="I2188" s="162"/>
      <c r="J2188" s="65"/>
      <c r="K2188" s="162"/>
      <c r="L2188" s="65"/>
      <c r="M2188" s="162"/>
      <c r="P2188" s="164"/>
      <c r="Q2188" s="185"/>
      <c r="R2188" s="65"/>
      <c r="S2188" s="65"/>
      <c r="T2188" s="65"/>
      <c r="U2188" s="13"/>
      <c r="V2188" s="165"/>
      <c r="W2188" s="165"/>
      <c r="X2188" s="165"/>
      <c r="Y2188" s="165"/>
      <c r="Z2188" s="166"/>
      <c r="AA2188" s="166"/>
      <c r="AB2188" s="166"/>
      <c r="AC2188" s="166"/>
      <c r="AD2188" s="166"/>
      <c r="AE2188" s="166"/>
      <c r="AF2188" s="166"/>
      <c r="AG2188" s="166"/>
      <c r="AH2188" s="166"/>
      <c r="AI2188" s="166"/>
    </row>
    <row r="2189" spans="1:35" ht="15.750000" customHeight="1">
      <c r="B2189" s="88"/>
      <c r="I2189" s="162"/>
      <c r="J2189" s="65"/>
      <c r="K2189" s="162"/>
      <c r="L2189" s="65"/>
      <c r="M2189" s="162"/>
      <c r="P2189" s="167"/>
      <c r="Q2189" s="185"/>
      <c r="R2189" s="175"/>
      <c r="S2189" s="65"/>
      <c r="T2189" s="65"/>
      <c r="U2189" s="13"/>
      <c r="V2189" s="165"/>
      <c r="W2189" s="165"/>
      <c r="X2189" s="165"/>
      <c r="Y2189" s="165"/>
      <c r="Z2189" s="166"/>
      <c r="AA2189" s="166"/>
      <c r="AB2189" s="166"/>
      <c r="AC2189" s="166"/>
      <c r="AD2189" s="166"/>
      <c r="AE2189" s="166"/>
      <c r="AF2189" s="166"/>
      <c r="AG2189" s="166"/>
      <c r="AH2189" s="166"/>
      <c r="AI2189" s="166"/>
    </row>
    <row r="2190" spans="1:35" ht="15.750000" customHeight="1">
      <c r="B2190" s="189"/>
      <c r="I2190" s="65"/>
      <c r="J2190" s="65"/>
      <c r="K2190" s="65"/>
      <c r="L2190" s="65"/>
      <c r="M2190" s="65"/>
      <c r="P2190" s="164"/>
      <c r="Q2190" s="185"/>
      <c r="R2190" s="65"/>
      <c r="S2190" s="65"/>
      <c r="T2190" s="65"/>
      <c r="U2190" s="13"/>
      <c r="V2190" s="165"/>
      <c r="W2190" s="165"/>
      <c r="X2190" s="165"/>
      <c r="Y2190" s="165"/>
      <c r="Z2190" s="166"/>
      <c r="AA2190" s="166"/>
      <c r="AB2190" s="166"/>
      <c r="AC2190" s="166"/>
      <c r="AD2190" s="166"/>
      <c r="AE2190" s="166"/>
      <c r="AF2190" s="166"/>
      <c r="AG2190" s="166"/>
      <c r="AH2190" s="166"/>
      <c r="AI2190" s="166"/>
    </row>
    <row r="2191" spans="1:35" ht="15.750000" customHeight="1">
      <c r="B2191" s="189"/>
      <c r="I2191" s="65"/>
      <c r="J2191" s="65"/>
      <c r="K2191" s="65"/>
      <c r="L2191" s="65"/>
      <c r="M2191" s="65"/>
      <c r="P2191" s="167"/>
      <c r="Q2191" s="185"/>
      <c r="R2191" s="175"/>
      <c r="S2191" s="65"/>
      <c r="T2191" s="65"/>
      <c r="U2191" s="13"/>
      <c r="V2191" s="165"/>
      <c r="W2191" s="165"/>
      <c r="X2191" s="165"/>
      <c r="Y2191" s="165"/>
      <c r="Z2191" s="166"/>
      <c r="AA2191" s="166"/>
      <c r="AB2191" s="166"/>
      <c r="AC2191" s="166"/>
      <c r="AD2191" s="166"/>
      <c r="AE2191" s="166"/>
      <c r="AF2191" s="166"/>
      <c r="AG2191" s="166"/>
      <c r="AH2191" s="166"/>
      <c r="AI2191" s="166"/>
    </row>
    <row r="2192" spans="1:35" ht="15.750000" customHeight="1">
      <c r="A2192" s="156"/>
      <c r="B2192" s="88"/>
      <c r="C2192" s="204"/>
      <c r="D2192" s="204"/>
      <c r="E2192" s="158"/>
      <c r="F2192" s="158"/>
      <c r="G2192" s="159"/>
      <c r="H2192" s="160"/>
      <c r="I2192" s="162"/>
      <c r="J2192" s="65"/>
      <c r="K2192" s="162"/>
      <c r="L2192" s="65"/>
      <c r="M2192" s="162"/>
      <c r="N2192" s="162"/>
      <c r="O2192" s="163"/>
      <c r="P2192" s="164"/>
      <c r="Q2192" s="165"/>
      <c r="R2192" s="162"/>
      <c r="S2192" s="13"/>
      <c r="T2192" s="65"/>
      <c r="U2192" s="13"/>
      <c r="V2192" s="65"/>
      <c r="W2192" s="166"/>
      <c r="X2192" s="166"/>
      <c r="Y2192" s="166"/>
      <c r="Z2192" s="166"/>
      <c r="AA2192" s="166"/>
      <c r="AB2192" s="166"/>
      <c r="AC2192" s="166"/>
      <c r="AD2192" s="166"/>
      <c r="AE2192" s="166"/>
      <c r="AF2192" s="166"/>
      <c r="AG2192" s="166"/>
      <c r="AH2192" s="166"/>
      <c r="AI2192" s="166"/>
    </row>
    <row r="2193" spans="1:35" ht="15.750000" customHeight="1">
      <c r="B2193" s="88"/>
      <c r="I2193" s="162"/>
      <c r="J2193" s="65"/>
      <c r="K2193" s="162"/>
      <c r="L2193" s="65"/>
      <c r="M2193" s="162"/>
      <c r="P2193" s="167"/>
      <c r="Q2193" s="168"/>
      <c r="R2193" s="175"/>
      <c r="S2193" s="65"/>
      <c r="T2193" s="65"/>
      <c r="U2193" s="13"/>
      <c r="V2193" s="65"/>
      <c r="W2193" s="166"/>
      <c r="X2193" s="166"/>
      <c r="Y2193" s="166"/>
      <c r="Z2193" s="166"/>
      <c r="AA2193" s="166"/>
      <c r="AB2193" s="166"/>
      <c r="AC2193" s="166"/>
      <c r="AD2193" s="166"/>
      <c r="AE2193" s="166"/>
      <c r="AF2193" s="166"/>
      <c r="AG2193" s="166"/>
      <c r="AH2193" s="166"/>
      <c r="AI2193" s="166"/>
    </row>
    <row r="2194" spans="1:35" ht="15.750000" customHeight="1">
      <c r="B2194" s="88"/>
      <c r="I2194" s="162"/>
      <c r="J2194" s="65"/>
      <c r="K2194" s="162"/>
      <c r="L2194" s="65"/>
      <c r="M2194" s="162"/>
      <c r="P2194" s="164"/>
      <c r="Q2194" s="165"/>
      <c r="R2194" s="65"/>
      <c r="S2194" s="65"/>
      <c r="T2194" s="65"/>
      <c r="U2194" s="13"/>
      <c r="V2194" s="65"/>
      <c r="W2194" s="166"/>
      <c r="X2194" s="166"/>
      <c r="Y2194" s="166"/>
      <c r="Z2194" s="166"/>
      <c r="AA2194" s="166"/>
      <c r="AB2194" s="166"/>
      <c r="AC2194" s="166"/>
      <c r="AD2194" s="166"/>
      <c r="AE2194" s="166"/>
      <c r="AF2194" s="166"/>
      <c r="AG2194" s="166"/>
      <c r="AH2194" s="166"/>
      <c r="AI2194" s="166"/>
    </row>
    <row r="2195" spans="1:35" ht="15.750000" customHeight="1">
      <c r="B2195" s="153"/>
      <c r="I2195" s="65"/>
      <c r="J2195" s="65"/>
      <c r="K2195" s="65"/>
      <c r="L2195" s="65"/>
      <c r="M2195" s="65"/>
      <c r="P2195" s="167"/>
      <c r="Q2195" s="168"/>
      <c r="R2195" s="175"/>
      <c r="S2195" s="65"/>
      <c r="T2195" s="65"/>
      <c r="U2195" s="13"/>
      <c r="V2195" s="65"/>
      <c r="W2195" s="166"/>
      <c r="X2195" s="166"/>
      <c r="Y2195" s="166"/>
      <c r="Z2195" s="166"/>
      <c r="AA2195" s="166"/>
      <c r="AB2195" s="166"/>
      <c r="AC2195" s="166"/>
      <c r="AD2195" s="166"/>
      <c r="AE2195" s="166"/>
      <c r="AF2195" s="166"/>
      <c r="AG2195" s="166"/>
      <c r="AH2195" s="166"/>
      <c r="AI2195" s="166"/>
    </row>
    <row r="2196" spans="1:35" ht="15.750000" customHeight="1">
      <c r="B2196" s="153"/>
      <c r="I2196" s="65"/>
      <c r="J2196" s="65"/>
      <c r="K2196" s="65"/>
      <c r="L2196" s="65"/>
      <c r="M2196" s="65"/>
      <c r="P2196" s="164"/>
      <c r="Q2196" s="165"/>
      <c r="R2196" s="65"/>
      <c r="S2196" s="65"/>
      <c r="T2196" s="65"/>
      <c r="U2196" s="13"/>
      <c r="V2196" s="65"/>
      <c r="W2196" s="166"/>
      <c r="X2196" s="166"/>
      <c r="Y2196" s="166"/>
      <c r="Z2196" s="166"/>
      <c r="AA2196" s="166"/>
      <c r="AB2196" s="166"/>
      <c r="AC2196" s="166"/>
      <c r="AD2196" s="166"/>
      <c r="AE2196" s="166"/>
      <c r="AF2196" s="166"/>
      <c r="AG2196" s="166"/>
      <c r="AH2196" s="166"/>
      <c r="AI2196" s="166"/>
    </row>
    <row r="2197" spans="1:35" ht="15.750000" customHeight="1">
      <c r="A2197" s="156"/>
      <c r="B2197" s="88"/>
      <c r="C2197" s="177"/>
      <c r="D2197" s="177"/>
      <c r="E2197" s="158"/>
      <c r="F2197" s="158"/>
      <c r="G2197" s="159"/>
      <c r="H2197" s="160"/>
      <c r="I2197" s="162"/>
      <c r="J2197" s="65"/>
      <c r="K2197" s="162"/>
      <c r="L2197" s="65"/>
      <c r="M2197" s="162"/>
      <c r="N2197" s="162"/>
      <c r="O2197" s="163"/>
      <c r="P2197" s="167"/>
      <c r="Q2197" s="168"/>
      <c r="R2197" s="176"/>
      <c r="S2197" s="13"/>
      <c r="T2197" s="65"/>
      <c r="U2197" s="13"/>
      <c r="V2197" s="65"/>
      <c r="W2197" s="166"/>
      <c r="X2197" s="166"/>
      <c r="Y2197" s="166"/>
      <c r="Z2197" s="166"/>
      <c r="AA2197" s="166"/>
      <c r="AB2197" s="166"/>
      <c r="AC2197" s="166"/>
      <c r="AD2197" s="166"/>
      <c r="AE2197" s="166"/>
      <c r="AF2197" s="166"/>
      <c r="AG2197" s="166"/>
      <c r="AH2197" s="166"/>
      <c r="AI2197" s="166"/>
    </row>
    <row r="2198" spans="1:35" ht="15.750000" customHeight="1">
      <c r="B2198" s="88"/>
      <c r="I2198" s="162"/>
      <c r="J2198" s="65"/>
      <c r="K2198" s="162"/>
      <c r="L2198" s="65"/>
      <c r="M2198" s="162"/>
      <c r="P2198" s="164"/>
      <c r="Q2198" s="165"/>
      <c r="R2198" s="65"/>
      <c r="S2198" s="65"/>
      <c r="T2198" s="65"/>
      <c r="U2198" s="13"/>
      <c r="V2198" s="65"/>
      <c r="W2198" s="166"/>
      <c r="X2198" s="166"/>
      <c r="Y2198" s="166"/>
      <c r="Z2198" s="166"/>
      <c r="AA2198" s="166"/>
      <c r="AB2198" s="166"/>
      <c r="AC2198" s="166"/>
      <c r="AD2198" s="166"/>
      <c r="AE2198" s="166"/>
      <c r="AF2198" s="166"/>
      <c r="AG2198" s="166"/>
      <c r="AH2198" s="166"/>
      <c r="AI2198" s="166"/>
    </row>
    <row r="2199" spans="1:35" ht="15.750000" customHeight="1">
      <c r="B2199" s="88"/>
      <c r="I2199" s="162"/>
      <c r="J2199" s="65"/>
      <c r="K2199" s="162"/>
      <c r="L2199" s="65"/>
      <c r="M2199" s="162"/>
      <c r="P2199" s="167"/>
      <c r="Q2199" s="168"/>
      <c r="R2199" s="175"/>
      <c r="S2199" s="65"/>
      <c r="T2199" s="65"/>
      <c r="U2199" s="13"/>
      <c r="V2199" s="65"/>
      <c r="W2199" s="166"/>
      <c r="X2199" s="166"/>
      <c r="Y2199" s="166"/>
      <c r="Z2199" s="166"/>
      <c r="AA2199" s="166"/>
      <c r="AB2199" s="166"/>
      <c r="AC2199" s="166"/>
      <c r="AD2199" s="166"/>
      <c r="AE2199" s="166"/>
      <c r="AF2199" s="166"/>
      <c r="AG2199" s="166"/>
      <c r="AH2199" s="166"/>
      <c r="AI2199" s="166"/>
    </row>
    <row r="2200" spans="1:35" ht="15.750000" customHeight="1">
      <c r="B2200" s="153"/>
      <c r="I2200" s="65"/>
      <c r="J2200" s="65"/>
      <c r="K2200" s="65"/>
      <c r="L2200" s="65"/>
      <c r="M2200" s="65"/>
      <c r="P2200" s="164"/>
      <c r="Q2200" s="165"/>
      <c r="R2200" s="65"/>
      <c r="S2200" s="65"/>
      <c r="T2200" s="65"/>
      <c r="U2200" s="13"/>
      <c r="V2200" s="65"/>
      <c r="W2200" s="166"/>
      <c r="X2200" s="166"/>
      <c r="Y2200" s="166"/>
      <c r="Z2200" s="166"/>
      <c r="AA2200" s="166"/>
      <c r="AB2200" s="166"/>
      <c r="AC2200" s="166"/>
      <c r="AD2200" s="166"/>
      <c r="AE2200" s="166"/>
      <c r="AF2200" s="166"/>
      <c r="AG2200" s="166"/>
      <c r="AH2200" s="166"/>
      <c r="AI2200" s="166"/>
    </row>
    <row r="2201" spans="1:35" ht="15.750000" customHeight="1">
      <c r="B2201" s="153"/>
      <c r="I2201" s="65"/>
      <c r="J2201" s="65"/>
      <c r="K2201" s="65"/>
      <c r="L2201" s="65"/>
      <c r="M2201" s="65"/>
      <c r="P2201" s="167"/>
      <c r="Q2201" s="168"/>
      <c r="R2201" s="175"/>
      <c r="S2201" s="65"/>
      <c r="T2201" s="65"/>
      <c r="U2201" s="13"/>
      <c r="V2201" s="65"/>
      <c r="W2201" s="166"/>
      <c r="X2201" s="166"/>
      <c r="Y2201" s="166"/>
      <c r="Z2201" s="166"/>
      <c r="AA2201" s="166"/>
      <c r="AB2201" s="166"/>
      <c r="AC2201" s="166"/>
      <c r="AD2201" s="166"/>
      <c r="AE2201" s="166"/>
      <c r="AF2201" s="166"/>
      <c r="AG2201" s="166"/>
      <c r="AH2201" s="166"/>
      <c r="AI2201" s="166"/>
    </row>
    <row r="2202" spans="1:35" ht="15.750000" customHeight="1">
      <c r="A2202" s="156"/>
      <c r="B2202" s="88"/>
      <c r="C2202" s="204"/>
      <c r="D2202" s="204"/>
      <c r="E2202" s="158"/>
      <c r="F2202" s="158"/>
      <c r="G2202" s="159"/>
      <c r="H2202" s="186"/>
      <c r="I2202" s="162"/>
      <c r="J2202" s="65"/>
      <c r="K2202" s="162"/>
      <c r="L2202" s="65"/>
      <c r="M2202" s="162"/>
      <c r="N2202" s="162"/>
      <c r="O2202" s="163"/>
      <c r="P2202" s="164"/>
      <c r="Q2202" s="185"/>
      <c r="R2202" s="162"/>
      <c r="S2202" s="13"/>
      <c r="T2202" s="65"/>
      <c r="U2202" s="13"/>
      <c r="V2202" s="165"/>
      <c r="W2202" s="165"/>
      <c r="X2202" s="165"/>
      <c r="Y2202" s="165"/>
      <c r="Z2202" s="166"/>
      <c r="AA2202" s="166"/>
      <c r="AB2202" s="166"/>
      <c r="AC2202" s="166"/>
      <c r="AD2202" s="166"/>
      <c r="AE2202" s="166"/>
      <c r="AF2202" s="166"/>
      <c r="AG2202" s="166"/>
      <c r="AH2202" s="166"/>
      <c r="AI2202" s="166"/>
    </row>
    <row r="2203" spans="1:35" ht="15.750000" customHeight="1">
      <c r="B2203" s="88"/>
      <c r="I2203" s="162"/>
      <c r="J2203" s="65"/>
      <c r="K2203" s="162"/>
      <c r="L2203" s="65"/>
      <c r="M2203" s="162"/>
      <c r="P2203" s="167"/>
      <c r="Q2203" s="185"/>
      <c r="R2203" s="175"/>
      <c r="S2203" s="65"/>
      <c r="T2203" s="65"/>
      <c r="U2203" s="13"/>
      <c r="V2203" s="165"/>
      <c r="W2203" s="165"/>
      <c r="X2203" s="165"/>
      <c r="Y2203" s="165"/>
      <c r="Z2203" s="166"/>
      <c r="AA2203" s="166"/>
      <c r="AB2203" s="166"/>
      <c r="AC2203" s="166"/>
      <c r="AD2203" s="166"/>
      <c r="AE2203" s="166"/>
      <c r="AF2203" s="166"/>
      <c r="AG2203" s="166"/>
      <c r="AH2203" s="166"/>
      <c r="AI2203" s="166"/>
    </row>
    <row r="2204" spans="1:35" ht="15.750000" customHeight="1">
      <c r="B2204" s="88"/>
      <c r="I2204" s="162"/>
      <c r="J2204" s="65"/>
      <c r="K2204" s="162"/>
      <c r="L2204" s="65"/>
      <c r="M2204" s="162"/>
      <c r="P2204" s="164"/>
      <c r="Q2204" s="185"/>
      <c r="R2204" s="65"/>
      <c r="S2204" s="65"/>
      <c r="T2204" s="65"/>
      <c r="U2204" s="13"/>
      <c r="V2204" s="165"/>
      <c r="W2204" s="165"/>
      <c r="X2204" s="165"/>
      <c r="Y2204" s="165"/>
      <c r="Z2204" s="166"/>
      <c r="AA2204" s="166"/>
      <c r="AB2204" s="166"/>
      <c r="AC2204" s="166"/>
      <c r="AD2204" s="166"/>
      <c r="AE2204" s="166"/>
      <c r="AF2204" s="166"/>
      <c r="AG2204" s="166"/>
      <c r="AH2204" s="166"/>
      <c r="AI2204" s="166"/>
    </row>
    <row r="2205" spans="1:35" ht="15.750000" customHeight="1">
      <c r="B2205" s="189"/>
      <c r="I2205" s="65"/>
      <c r="J2205" s="65"/>
      <c r="K2205" s="65"/>
      <c r="L2205" s="65"/>
      <c r="M2205" s="65"/>
      <c r="P2205" s="167"/>
      <c r="Q2205" s="185"/>
      <c r="R2205" s="175"/>
      <c r="S2205" s="65"/>
      <c r="T2205" s="65"/>
      <c r="U2205" s="13"/>
      <c r="V2205" s="165"/>
      <c r="W2205" s="165"/>
      <c r="X2205" s="165"/>
      <c r="Y2205" s="165"/>
      <c r="Z2205" s="166"/>
      <c r="AA2205" s="166"/>
      <c r="AB2205" s="166"/>
      <c r="AC2205" s="166"/>
      <c r="AD2205" s="166"/>
      <c r="AE2205" s="166"/>
      <c r="AF2205" s="166"/>
      <c r="AG2205" s="166"/>
      <c r="AH2205" s="166"/>
      <c r="AI2205" s="166"/>
    </row>
    <row r="2206" spans="1:35" ht="15.750000" customHeight="1">
      <c r="B2206" s="189"/>
      <c r="I2206" s="65"/>
      <c r="J2206" s="65"/>
      <c r="K2206" s="65"/>
      <c r="L2206" s="65"/>
      <c r="M2206" s="65"/>
      <c r="P2206" s="164"/>
      <c r="Q2206" s="185"/>
      <c r="R2206" s="65"/>
      <c r="S2206" s="65"/>
      <c r="T2206" s="65"/>
      <c r="U2206" s="13"/>
      <c r="V2206" s="165"/>
      <c r="W2206" s="165"/>
      <c r="X2206" s="165"/>
      <c r="Y2206" s="165"/>
      <c r="Z2206" s="166"/>
      <c r="AA2206" s="166"/>
      <c r="AB2206" s="166"/>
      <c r="AC2206" s="166"/>
      <c r="AD2206" s="166"/>
      <c r="AE2206" s="166"/>
      <c r="AF2206" s="166"/>
      <c r="AG2206" s="166"/>
      <c r="AH2206" s="166"/>
      <c r="AI2206" s="166"/>
    </row>
    <row r="2207" spans="1:35" ht="15.750000" customHeight="1">
      <c r="A2207" s="156"/>
      <c r="B2207" s="88"/>
      <c r="C2207" s="177"/>
      <c r="D2207" s="177"/>
      <c r="E2207" s="158"/>
      <c r="F2207" s="158"/>
      <c r="G2207" s="159"/>
      <c r="H2207" s="186"/>
      <c r="I2207" s="162"/>
      <c r="J2207" s="65"/>
      <c r="K2207" s="162"/>
      <c r="L2207" s="65"/>
      <c r="M2207" s="162"/>
      <c r="N2207" s="162"/>
      <c r="O2207" s="163"/>
      <c r="P2207" s="167"/>
      <c r="Q2207" s="185"/>
      <c r="R2207" s="176"/>
      <c r="S2207" s="13"/>
      <c r="T2207" s="65"/>
      <c r="U2207" s="13"/>
      <c r="V2207" s="165"/>
      <c r="W2207" s="165"/>
      <c r="X2207" s="165"/>
      <c r="Y2207" s="165"/>
      <c r="Z2207" s="166"/>
      <c r="AA2207" s="166"/>
      <c r="AB2207" s="166"/>
      <c r="AC2207" s="166"/>
      <c r="AD2207" s="166"/>
      <c r="AE2207" s="166"/>
      <c r="AF2207" s="166"/>
      <c r="AG2207" s="166"/>
      <c r="AH2207" s="166"/>
      <c r="AI2207" s="166"/>
    </row>
    <row r="2208" spans="1:35" ht="15.750000" customHeight="1">
      <c r="B2208" s="88"/>
      <c r="I2208" s="162"/>
      <c r="J2208" s="65"/>
      <c r="K2208" s="162"/>
      <c r="L2208" s="65"/>
      <c r="M2208" s="162"/>
      <c r="P2208" s="164"/>
      <c r="Q2208" s="185"/>
      <c r="R2208" s="65"/>
      <c r="S2208" s="65"/>
      <c r="T2208" s="65"/>
      <c r="U2208" s="13"/>
      <c r="V2208" s="165"/>
      <c r="W2208" s="165"/>
      <c r="X2208" s="165"/>
      <c r="Y2208" s="165"/>
      <c r="Z2208" s="166"/>
      <c r="AA2208" s="166"/>
      <c r="AB2208" s="166"/>
      <c r="AC2208" s="166"/>
      <c r="AD2208" s="166"/>
      <c r="AE2208" s="166"/>
      <c r="AF2208" s="166"/>
      <c r="AG2208" s="166"/>
      <c r="AH2208" s="166"/>
      <c r="AI2208" s="166"/>
    </row>
    <row r="2209" spans="1:35" ht="15.750000" customHeight="1">
      <c r="B2209" s="88"/>
      <c r="I2209" s="162"/>
      <c r="J2209" s="65"/>
      <c r="K2209" s="162"/>
      <c r="L2209" s="65"/>
      <c r="M2209" s="162"/>
      <c r="P2209" s="167"/>
      <c r="Q2209" s="185"/>
      <c r="R2209" s="175"/>
      <c r="S2209" s="65"/>
      <c r="T2209" s="65"/>
      <c r="U2209" s="13"/>
      <c r="V2209" s="165"/>
      <c r="W2209" s="165"/>
      <c r="X2209" s="165"/>
      <c r="Y2209" s="165"/>
      <c r="Z2209" s="166"/>
      <c r="AA2209" s="166"/>
      <c r="AB2209" s="166"/>
      <c r="AC2209" s="166"/>
      <c r="AD2209" s="166"/>
      <c r="AE2209" s="166"/>
      <c r="AF2209" s="166"/>
      <c r="AG2209" s="166"/>
      <c r="AH2209" s="166"/>
      <c r="AI2209" s="166"/>
    </row>
    <row r="2210" spans="1:35" ht="15.750000" customHeight="1">
      <c r="B2210" s="189"/>
      <c r="I2210" s="65"/>
      <c r="J2210" s="65"/>
      <c r="K2210" s="65"/>
      <c r="L2210" s="65"/>
      <c r="M2210" s="65"/>
      <c r="P2210" s="164"/>
      <c r="Q2210" s="185"/>
      <c r="R2210" s="65"/>
      <c r="S2210" s="65"/>
      <c r="T2210" s="65"/>
      <c r="U2210" s="13"/>
      <c r="V2210" s="165"/>
      <c r="W2210" s="165"/>
      <c r="X2210" s="165"/>
      <c r="Y2210" s="165"/>
      <c r="Z2210" s="166"/>
      <c r="AA2210" s="166"/>
      <c r="AB2210" s="166"/>
      <c r="AC2210" s="166"/>
      <c r="AD2210" s="166"/>
      <c r="AE2210" s="166"/>
      <c r="AF2210" s="166"/>
      <c r="AG2210" s="166"/>
      <c r="AH2210" s="166"/>
      <c r="AI2210" s="166"/>
    </row>
    <row r="2211" spans="1:35" ht="15.750000" customHeight="1">
      <c r="B2211" s="189"/>
      <c r="I2211" s="65"/>
      <c r="J2211" s="65"/>
      <c r="K2211" s="65"/>
      <c r="L2211" s="65"/>
      <c r="M2211" s="65"/>
      <c r="P2211" s="167"/>
      <c r="Q2211" s="185"/>
      <c r="R2211" s="175"/>
      <c r="S2211" s="65"/>
      <c r="T2211" s="65"/>
      <c r="U2211" s="13"/>
      <c r="V2211" s="165"/>
      <c r="W2211" s="165"/>
      <c r="X2211" s="165"/>
      <c r="Y2211" s="165"/>
      <c r="Z2211" s="166"/>
      <c r="AA2211" s="166"/>
      <c r="AB2211" s="166"/>
      <c r="AC2211" s="166"/>
      <c r="AD2211" s="166"/>
      <c r="AE2211" s="166"/>
      <c r="AF2211" s="166"/>
      <c r="AG2211" s="166"/>
      <c r="AH2211" s="166"/>
      <c r="AI2211" s="166"/>
    </row>
    <row r="2212" spans="1:35" ht="15.750000" customHeight="1">
      <c r="A2212" s="156"/>
      <c r="B2212" s="88"/>
      <c r="C2212" s="204"/>
      <c r="D2212" s="204"/>
      <c r="E2212" s="158"/>
      <c r="F2212" s="158"/>
      <c r="G2212" s="159"/>
      <c r="H2212" s="186"/>
      <c r="I2212" s="162"/>
      <c r="J2212" s="65"/>
      <c r="K2212" s="162"/>
      <c r="L2212" s="65"/>
      <c r="M2212" s="162"/>
      <c r="N2212" s="162"/>
      <c r="O2212" s="163"/>
      <c r="P2212" s="164"/>
      <c r="Q2212" s="185"/>
      <c r="R2212" s="272"/>
      <c r="S2212" s="13"/>
      <c r="T2212" s="65"/>
      <c r="U2212" s="13"/>
      <c r="V2212" s="165"/>
      <c r="W2212" s="165"/>
      <c r="X2212" s="165"/>
      <c r="Y2212" s="165"/>
      <c r="Z2212" s="166"/>
      <c r="AA2212" s="166"/>
      <c r="AB2212" s="166"/>
      <c r="AC2212" s="166"/>
      <c r="AD2212" s="166"/>
      <c r="AE2212" s="166"/>
      <c r="AF2212" s="166"/>
      <c r="AG2212" s="166"/>
      <c r="AH2212" s="166"/>
      <c r="AI2212" s="166"/>
    </row>
    <row r="2213" spans="1:35" ht="15.750000" customHeight="1">
      <c r="B2213" s="88"/>
      <c r="I2213" s="162"/>
      <c r="J2213" s="65"/>
      <c r="K2213" s="162"/>
      <c r="L2213" s="65"/>
      <c r="M2213" s="162"/>
      <c r="P2213" s="167"/>
      <c r="Q2213" s="185"/>
      <c r="R2213" s="175"/>
      <c r="S2213" s="65"/>
      <c r="T2213" s="65"/>
      <c r="U2213" s="13"/>
      <c r="V2213" s="165"/>
      <c r="W2213" s="165"/>
      <c r="X2213" s="165"/>
      <c r="Y2213" s="165"/>
      <c r="Z2213" s="166"/>
      <c r="AA2213" s="166"/>
      <c r="AB2213" s="166"/>
      <c r="AC2213" s="166"/>
      <c r="AD2213" s="166"/>
      <c r="AE2213" s="166"/>
      <c r="AF2213" s="166"/>
      <c r="AG2213" s="166"/>
      <c r="AH2213" s="166"/>
      <c r="AI2213" s="166"/>
    </row>
    <row r="2214" spans="1:35" ht="15.750000" customHeight="1">
      <c r="B2214" s="88"/>
      <c r="I2214" s="162"/>
      <c r="J2214" s="65"/>
      <c r="K2214" s="162"/>
      <c r="L2214" s="65"/>
      <c r="M2214" s="162"/>
      <c r="P2214" s="164"/>
      <c r="Q2214" s="185"/>
      <c r="R2214" s="65"/>
      <c r="S2214" s="65"/>
      <c r="T2214" s="65"/>
      <c r="U2214" s="13"/>
      <c r="V2214" s="165"/>
      <c r="W2214" s="165"/>
      <c r="X2214" s="165"/>
      <c r="Y2214" s="165"/>
      <c r="Z2214" s="166"/>
      <c r="AA2214" s="166"/>
      <c r="AB2214" s="166"/>
      <c r="AC2214" s="166"/>
      <c r="AD2214" s="166"/>
      <c r="AE2214" s="166"/>
      <c r="AF2214" s="166"/>
      <c r="AG2214" s="166"/>
      <c r="AH2214" s="166"/>
      <c r="AI2214" s="166"/>
    </row>
    <row r="2215" spans="1:35" ht="15.750000" customHeight="1">
      <c r="B2215" s="88"/>
      <c r="I2215" s="162"/>
      <c r="J2215" s="65"/>
      <c r="K2215" s="162"/>
      <c r="L2215" s="65"/>
      <c r="M2215" s="162"/>
      <c r="P2215" s="167"/>
      <c r="Q2215" s="185"/>
      <c r="R2215" s="175"/>
      <c r="S2215" s="65"/>
      <c r="T2215" s="65"/>
      <c r="U2215" s="13"/>
      <c r="V2215" s="165"/>
      <c r="W2215" s="165"/>
      <c r="X2215" s="165"/>
      <c r="Y2215" s="165"/>
      <c r="Z2215" s="166"/>
      <c r="AA2215" s="166"/>
      <c r="AB2215" s="166"/>
      <c r="AC2215" s="166"/>
      <c r="AD2215" s="166"/>
      <c r="AE2215" s="166"/>
      <c r="AF2215" s="166"/>
      <c r="AG2215" s="166"/>
      <c r="AH2215" s="166"/>
      <c r="AI2215" s="166"/>
    </row>
    <row r="2216" spans="1:35" ht="15.750000" customHeight="1">
      <c r="B2216" s="88"/>
      <c r="I2216" s="162"/>
      <c r="J2216" s="65"/>
      <c r="K2216" s="162"/>
      <c r="L2216" s="65"/>
      <c r="M2216" s="162"/>
      <c r="P2216" s="164"/>
      <c r="Q2216" s="185"/>
      <c r="R2216" s="65"/>
      <c r="S2216" s="65"/>
      <c r="T2216" s="65"/>
      <c r="U2216" s="13"/>
      <c r="V2216" s="165"/>
      <c r="W2216" s="165"/>
      <c r="X2216" s="165"/>
      <c r="Y2216" s="165"/>
      <c r="Z2216" s="166"/>
      <c r="AA2216" s="166"/>
      <c r="AB2216" s="166"/>
      <c r="AC2216" s="166"/>
      <c r="AD2216" s="166"/>
      <c r="AE2216" s="166"/>
      <c r="AF2216" s="166"/>
      <c r="AG2216" s="166"/>
      <c r="AH2216" s="166"/>
      <c r="AI2216" s="166"/>
    </row>
    <row r="2217" spans="1:35" ht="15.750000" customHeight="1">
      <c r="A2217" s="156"/>
      <c r="B2217" s="88"/>
      <c r="C2217" s="177"/>
      <c r="D2217" s="177"/>
      <c r="E2217" s="158"/>
      <c r="F2217" s="158"/>
      <c r="G2217" s="159"/>
      <c r="H2217" s="186"/>
      <c r="I2217" s="162"/>
      <c r="J2217" s="65"/>
      <c r="K2217" s="162"/>
      <c r="L2217" s="65"/>
      <c r="M2217" s="162"/>
      <c r="N2217" s="162"/>
      <c r="O2217" s="163"/>
      <c r="P2217" s="167"/>
      <c r="Q2217" s="185"/>
      <c r="R2217" s="181"/>
      <c r="S2217" s="13"/>
      <c r="T2217" s="65"/>
      <c r="U2217" s="13"/>
      <c r="V2217" s="165"/>
      <c r="W2217" s="165"/>
      <c r="X2217" s="165"/>
      <c r="Y2217" s="165"/>
      <c r="Z2217" s="166"/>
      <c r="AA2217" s="166"/>
      <c r="AB2217" s="166"/>
      <c r="AC2217" s="166"/>
      <c r="AD2217" s="166"/>
      <c r="AE2217" s="166"/>
      <c r="AF2217" s="166"/>
      <c r="AG2217" s="166"/>
      <c r="AH2217" s="166"/>
      <c r="AI2217" s="166"/>
    </row>
    <row r="2218" spans="1:35" ht="15.750000" customHeight="1">
      <c r="B2218" s="88"/>
      <c r="I2218" s="162"/>
      <c r="J2218" s="65"/>
      <c r="K2218" s="162"/>
      <c r="L2218" s="65"/>
      <c r="M2218" s="162"/>
      <c r="P2218" s="164"/>
      <c r="Q2218" s="185"/>
      <c r="R2218" s="65"/>
      <c r="S2218" s="65"/>
      <c r="T2218" s="65"/>
      <c r="U2218" s="13"/>
      <c r="V2218" s="165"/>
      <c r="W2218" s="165"/>
      <c r="X2218" s="165"/>
      <c r="Y2218" s="165"/>
      <c r="Z2218" s="166"/>
      <c r="AA2218" s="166"/>
      <c r="AB2218" s="166"/>
      <c r="AC2218" s="166"/>
      <c r="AD2218" s="166"/>
      <c r="AE2218" s="166"/>
      <c r="AF2218" s="166"/>
      <c r="AG2218" s="166"/>
      <c r="AH2218" s="166"/>
      <c r="AI2218" s="166"/>
    </row>
    <row r="2219" spans="1:35" ht="15.750000" customHeight="1">
      <c r="B2219" s="170"/>
      <c r="I2219" s="65"/>
      <c r="J2219" s="65"/>
      <c r="K2219" s="65"/>
      <c r="L2219" s="65"/>
      <c r="M2219" s="65"/>
      <c r="P2219" s="167"/>
      <c r="Q2219" s="185"/>
      <c r="R2219" s="175"/>
      <c r="S2219" s="65"/>
      <c r="T2219" s="65"/>
      <c r="U2219" s="13"/>
      <c r="V2219" s="165"/>
      <c r="W2219" s="165"/>
      <c r="X2219" s="165"/>
      <c r="Y2219" s="165"/>
      <c r="Z2219" s="166"/>
      <c r="AA2219" s="166"/>
      <c r="AB2219" s="166"/>
      <c r="AC2219" s="166"/>
      <c r="AD2219" s="166"/>
      <c r="AE2219" s="166"/>
      <c r="AF2219" s="166"/>
      <c r="AG2219" s="166"/>
      <c r="AH2219" s="166"/>
      <c r="AI2219" s="166"/>
    </row>
    <row r="2220" spans="1:35" ht="15.750000" customHeight="1">
      <c r="B2220" s="189"/>
      <c r="I2220" s="65"/>
      <c r="J2220" s="65"/>
      <c r="K2220" s="65"/>
      <c r="L2220" s="65"/>
      <c r="M2220" s="65"/>
      <c r="P2220" s="164"/>
      <c r="Q2220" s="185"/>
      <c r="R2220" s="65"/>
      <c r="S2220" s="65"/>
      <c r="T2220" s="65"/>
      <c r="U2220" s="13"/>
      <c r="V2220" s="165"/>
      <c r="W2220" s="165"/>
      <c r="X2220" s="165"/>
      <c r="Y2220" s="165"/>
      <c r="Z2220" s="166"/>
      <c r="AA2220" s="166"/>
      <c r="AB2220" s="166"/>
      <c r="AC2220" s="166"/>
      <c r="AD2220" s="166"/>
      <c r="AE2220" s="166"/>
      <c r="AF2220" s="166"/>
      <c r="AG2220" s="166"/>
      <c r="AH2220" s="166"/>
      <c r="AI2220" s="166"/>
    </row>
    <row r="2221" spans="1:35" ht="15.750000" customHeight="1">
      <c r="B2221" s="189"/>
      <c r="I2221" s="169"/>
      <c r="J2221" s="65"/>
      <c r="K2221" s="65"/>
      <c r="L2221" s="65"/>
      <c r="M2221" s="65"/>
      <c r="P2221" s="167"/>
      <c r="Q2221" s="185"/>
      <c r="R2221" s="175"/>
      <c r="S2221" s="65"/>
      <c r="T2221" s="65"/>
      <c r="U2221" s="13"/>
      <c r="V2221" s="165"/>
      <c r="W2221" s="165"/>
      <c r="X2221" s="165"/>
      <c r="Y2221" s="165"/>
      <c r="Z2221" s="166"/>
      <c r="AA2221" s="166"/>
      <c r="AB2221" s="166"/>
      <c r="AC2221" s="166"/>
      <c r="AD2221" s="166"/>
      <c r="AE2221" s="166"/>
      <c r="AF2221" s="166"/>
      <c r="AG2221" s="166"/>
      <c r="AH2221" s="166"/>
      <c r="AI2221" s="166"/>
    </row>
    <row r="2222" spans="1:35" ht="15.750000" customHeight="1">
      <c r="A2222" s="156"/>
      <c r="B2222" s="88"/>
      <c r="C2222" s="204"/>
      <c r="D2222" s="204"/>
      <c r="E2222" s="158"/>
      <c r="F2222" s="158"/>
      <c r="G2222" s="159"/>
      <c r="H2222" s="160"/>
      <c r="I2222" s="162"/>
      <c r="J2222" s="65"/>
      <c r="K2222" s="162"/>
      <c r="L2222" s="65"/>
      <c r="M2222" s="162"/>
      <c r="N2222" s="162"/>
      <c r="O2222" s="163"/>
      <c r="P2222" s="164"/>
      <c r="Q2222" s="165"/>
      <c r="R2222" s="188"/>
      <c r="S2222" s="13"/>
      <c r="T2222" s="65"/>
      <c r="U2222" s="13"/>
      <c r="V2222" s="65"/>
      <c r="W2222" s="166"/>
      <c r="X2222" s="166"/>
      <c r="Y2222" s="166"/>
      <c r="Z2222" s="166"/>
      <c r="AA2222" s="166"/>
      <c r="AB2222" s="166"/>
      <c r="AC2222" s="166"/>
      <c r="AD2222" s="166"/>
      <c r="AE2222" s="166"/>
      <c r="AF2222" s="166"/>
      <c r="AG2222" s="166"/>
      <c r="AH2222" s="166"/>
      <c r="AI2222" s="166"/>
    </row>
    <row r="2223" spans="1:35" ht="15.750000" customHeight="1">
      <c r="B2223" s="88"/>
      <c r="I2223" s="162"/>
      <c r="J2223" s="65"/>
      <c r="K2223" s="162"/>
      <c r="L2223" s="65"/>
      <c r="M2223" s="162"/>
      <c r="P2223" s="167"/>
      <c r="Q2223" s="168"/>
      <c r="R2223" s="175"/>
      <c r="S2223" s="65"/>
      <c r="T2223" s="65"/>
      <c r="U2223" s="13"/>
      <c r="V2223" s="65"/>
      <c r="W2223" s="166"/>
      <c r="X2223" s="166"/>
      <c r="Y2223" s="166"/>
      <c r="Z2223" s="166"/>
      <c r="AA2223" s="166"/>
      <c r="AB2223" s="166"/>
      <c r="AC2223" s="166"/>
      <c r="AD2223" s="166"/>
      <c r="AE2223" s="166"/>
      <c r="AF2223" s="166"/>
      <c r="AG2223" s="166"/>
      <c r="AH2223" s="166"/>
      <c r="AI2223" s="166"/>
    </row>
    <row r="2224" spans="1:35" ht="15.750000" customHeight="1">
      <c r="B2224" s="88"/>
      <c r="I2224" s="162"/>
      <c r="J2224" s="65"/>
      <c r="K2224" s="162"/>
      <c r="L2224" s="65"/>
      <c r="M2224" s="162"/>
      <c r="P2224" s="164"/>
      <c r="Q2224" s="165"/>
      <c r="R2224" s="65"/>
      <c r="S2224" s="65"/>
      <c r="T2224" s="65"/>
      <c r="U2224" s="13"/>
      <c r="V2224" s="65"/>
      <c r="W2224" s="166"/>
      <c r="X2224" s="166"/>
      <c r="Y2224" s="166"/>
      <c r="Z2224" s="166"/>
      <c r="AA2224" s="166"/>
      <c r="AB2224" s="166"/>
      <c r="AC2224" s="166"/>
      <c r="AD2224" s="166"/>
      <c r="AE2224" s="166"/>
      <c r="AF2224" s="166"/>
      <c r="AG2224" s="166"/>
      <c r="AH2224" s="166"/>
      <c r="AI2224" s="166"/>
    </row>
    <row r="2225" spans="1:35" ht="15.750000" customHeight="1">
      <c r="B2225" s="88"/>
      <c r="I2225" s="162"/>
      <c r="J2225" s="65"/>
      <c r="K2225" s="162"/>
      <c r="L2225" s="65"/>
      <c r="M2225" s="162"/>
      <c r="P2225" s="167"/>
      <c r="Q2225" s="168"/>
      <c r="R2225" s="175"/>
      <c r="S2225" s="65"/>
      <c r="T2225" s="65"/>
      <c r="U2225" s="13"/>
      <c r="V2225" s="65"/>
      <c r="W2225" s="166"/>
      <c r="X2225" s="166"/>
      <c r="Y2225" s="166"/>
      <c r="Z2225" s="166"/>
      <c r="AA2225" s="166"/>
      <c r="AB2225" s="166"/>
      <c r="AC2225" s="166"/>
      <c r="AD2225" s="166"/>
      <c r="AE2225" s="166"/>
      <c r="AF2225" s="166"/>
      <c r="AG2225" s="166"/>
      <c r="AH2225" s="166"/>
      <c r="AI2225" s="166"/>
    </row>
    <row r="2226" spans="1:35" ht="15.750000" customHeight="1">
      <c r="B2226" s="88"/>
      <c r="I2226" s="220"/>
      <c r="J2226" s="65"/>
      <c r="K2226" s="162"/>
      <c r="L2226" s="65"/>
      <c r="M2226" s="162"/>
      <c r="P2226" s="164"/>
      <c r="Q2226" s="165"/>
      <c r="R2226" s="65"/>
      <c r="S2226" s="65"/>
      <c r="T2226" s="65"/>
      <c r="U2226" s="13"/>
      <c r="V2226" s="65"/>
      <c r="W2226" s="166"/>
      <c r="X2226" s="166"/>
      <c r="Y2226" s="166"/>
      <c r="Z2226" s="166"/>
      <c r="AA2226" s="166"/>
      <c r="AB2226" s="166"/>
      <c r="AC2226" s="166"/>
      <c r="AD2226" s="166"/>
      <c r="AE2226" s="166"/>
      <c r="AF2226" s="166"/>
      <c r="AG2226" s="166"/>
      <c r="AH2226" s="166"/>
      <c r="AI2226" s="166"/>
    </row>
    <row r="2227" spans="1:35" ht="15.750000" customHeight="1">
      <c r="A2227" s="156"/>
      <c r="B2227" s="88"/>
      <c r="C2227" s="177"/>
      <c r="D2227" s="177"/>
      <c r="E2227" s="158"/>
      <c r="F2227" s="158"/>
      <c r="G2227" s="159"/>
      <c r="H2227" s="160"/>
      <c r="I2227" s="162"/>
      <c r="J2227" s="65"/>
      <c r="K2227" s="162"/>
      <c r="L2227" s="65"/>
      <c r="M2227" s="162"/>
      <c r="N2227" s="162"/>
      <c r="O2227" s="163"/>
      <c r="P2227" s="167"/>
      <c r="Q2227" s="168"/>
      <c r="R2227" s="181"/>
      <c r="S2227" s="13"/>
      <c r="T2227" s="65"/>
      <c r="U2227" s="13"/>
      <c r="V2227" s="65"/>
      <c r="W2227" s="166"/>
      <c r="X2227" s="166"/>
      <c r="Y2227" s="166"/>
      <c r="Z2227" s="166"/>
      <c r="AA2227" s="166"/>
      <c r="AB2227" s="166"/>
      <c r="AC2227" s="166"/>
      <c r="AD2227" s="166"/>
      <c r="AE2227" s="166"/>
      <c r="AF2227" s="166"/>
      <c r="AG2227" s="166"/>
      <c r="AH2227" s="166"/>
      <c r="AI2227" s="166"/>
    </row>
    <row r="2228" spans="1:35" ht="15.750000" customHeight="1">
      <c r="B2228" s="88"/>
      <c r="I2228" s="162"/>
      <c r="J2228" s="65"/>
      <c r="K2228" s="162"/>
      <c r="L2228" s="65"/>
      <c r="M2228" s="162"/>
      <c r="P2228" s="164"/>
      <c r="Q2228" s="165"/>
      <c r="R2228" s="65"/>
      <c r="S2228" s="65"/>
      <c r="T2228" s="65"/>
      <c r="U2228" s="13"/>
      <c r="V2228" s="65"/>
      <c r="W2228" s="166"/>
      <c r="X2228" s="166"/>
      <c r="Y2228" s="166"/>
      <c r="Z2228" s="166"/>
      <c r="AA2228" s="166"/>
      <c r="AB2228" s="166"/>
      <c r="AC2228" s="166"/>
      <c r="AD2228" s="166"/>
      <c r="AE2228" s="166"/>
      <c r="AF2228" s="166"/>
      <c r="AG2228" s="166"/>
      <c r="AH2228" s="166"/>
      <c r="AI2228" s="166"/>
    </row>
    <row r="2229" spans="1:35" ht="15.750000" customHeight="1">
      <c r="B2229" s="153"/>
      <c r="I2229" s="65"/>
      <c r="J2229" s="65"/>
      <c r="K2229" s="65"/>
      <c r="L2229" s="65"/>
      <c r="M2229" s="65"/>
      <c r="P2229" s="167"/>
      <c r="Q2229" s="168"/>
      <c r="R2229" s="175"/>
      <c r="S2229" s="65"/>
      <c r="T2229" s="65"/>
      <c r="U2229" s="13"/>
      <c r="V2229" s="65"/>
      <c r="W2229" s="166"/>
      <c r="X2229" s="166"/>
      <c r="Y2229" s="166"/>
      <c r="Z2229" s="166"/>
      <c r="AA2229" s="166"/>
      <c r="AB2229" s="166"/>
      <c r="AC2229" s="166"/>
      <c r="AD2229" s="166"/>
      <c r="AE2229" s="166"/>
      <c r="AF2229" s="166"/>
      <c r="AG2229" s="166"/>
      <c r="AH2229" s="166"/>
      <c r="AI2229" s="166"/>
    </row>
    <row r="2230" spans="1:35" ht="15.750000" customHeight="1">
      <c r="B2230" s="153"/>
      <c r="I2230" s="65"/>
      <c r="J2230" s="65"/>
      <c r="K2230" s="65"/>
      <c r="L2230" s="65"/>
      <c r="M2230" s="65"/>
      <c r="P2230" s="164"/>
      <c r="Q2230" s="165"/>
      <c r="R2230" s="65"/>
      <c r="S2230" s="65"/>
      <c r="T2230" s="65"/>
      <c r="U2230" s="13"/>
      <c r="V2230" s="65"/>
      <c r="W2230" s="166"/>
      <c r="X2230" s="166"/>
      <c r="Y2230" s="166"/>
      <c r="Z2230" s="166"/>
      <c r="AA2230" s="166"/>
      <c r="AB2230" s="166"/>
      <c r="AC2230" s="166"/>
      <c r="AD2230" s="166"/>
      <c r="AE2230" s="166"/>
      <c r="AF2230" s="166"/>
      <c r="AG2230" s="166"/>
      <c r="AH2230" s="166"/>
      <c r="AI2230" s="166"/>
    </row>
    <row r="2231" spans="1:35" ht="15.750000" customHeight="1">
      <c r="B2231" s="153"/>
      <c r="I2231" s="169"/>
      <c r="J2231" s="65"/>
      <c r="K2231" s="65"/>
      <c r="L2231" s="65"/>
      <c r="M2231" s="65"/>
      <c r="P2231" s="167"/>
      <c r="Q2231" s="168"/>
      <c r="R2231" s="175"/>
      <c r="S2231" s="65"/>
      <c r="T2231" s="65"/>
      <c r="U2231" s="13"/>
      <c r="V2231" s="65"/>
      <c r="W2231" s="166"/>
      <c r="X2231" s="166"/>
      <c r="Y2231" s="166"/>
      <c r="Z2231" s="166"/>
      <c r="AA2231" s="166"/>
      <c r="AB2231" s="166"/>
      <c r="AC2231" s="166"/>
      <c r="AD2231" s="166"/>
      <c r="AE2231" s="166"/>
      <c r="AF2231" s="166"/>
      <c r="AG2231" s="166"/>
      <c r="AH2231" s="166"/>
      <c r="AI2231" s="166"/>
    </row>
    <row r="2232" spans="1:35" ht="15.750000" customHeight="1">
      <c r="A2232" s="156"/>
      <c r="B2232" s="88"/>
      <c r="C2232" s="204"/>
      <c r="D2232" s="204"/>
      <c r="E2232" s="158"/>
      <c r="F2232" s="158"/>
      <c r="G2232" s="159"/>
      <c r="H2232" s="186"/>
      <c r="I2232" s="162"/>
      <c r="J2232" s="65"/>
      <c r="K2232" s="162"/>
      <c r="L2232" s="65"/>
      <c r="M2232" s="162"/>
      <c r="N2232" s="162"/>
      <c r="O2232" s="163"/>
      <c r="P2232" s="164"/>
      <c r="Q2232" s="185"/>
      <c r="R2232" s="188"/>
      <c r="S2232" s="13"/>
      <c r="T2232" s="65"/>
      <c r="U2232" s="13"/>
      <c r="V2232" s="165"/>
      <c r="W2232" s="165"/>
      <c r="X2232" s="165"/>
      <c r="Y2232" s="165"/>
      <c r="Z2232" s="166"/>
      <c r="AA2232" s="166"/>
      <c r="AB2232" s="166"/>
      <c r="AC2232" s="166"/>
      <c r="AD2232" s="166"/>
      <c r="AE2232" s="166"/>
      <c r="AF2232" s="166"/>
      <c r="AG2232" s="166"/>
      <c r="AH2232" s="166"/>
      <c r="AI2232" s="166"/>
    </row>
    <row r="2233" spans="1:35" ht="15.750000" customHeight="1">
      <c r="B2233" s="88"/>
      <c r="I2233" s="162"/>
      <c r="J2233" s="65"/>
      <c r="K2233" s="162"/>
      <c r="L2233" s="65"/>
      <c r="M2233" s="162"/>
      <c r="P2233" s="167"/>
      <c r="Q2233" s="185"/>
      <c r="R2233" s="175"/>
      <c r="S2233" s="65"/>
      <c r="T2233" s="65"/>
      <c r="U2233" s="13"/>
      <c r="V2233" s="165"/>
      <c r="W2233" s="165"/>
      <c r="X2233" s="165"/>
      <c r="Y2233" s="165"/>
      <c r="Z2233" s="166"/>
      <c r="AA2233" s="166"/>
      <c r="AB2233" s="166"/>
      <c r="AC2233" s="166"/>
      <c r="AD2233" s="166"/>
      <c r="AE2233" s="166"/>
      <c r="AF2233" s="166"/>
      <c r="AG2233" s="166"/>
      <c r="AH2233" s="166"/>
      <c r="AI2233" s="166"/>
    </row>
    <row r="2234" spans="1:35" ht="15.750000" customHeight="1">
      <c r="B2234" s="88"/>
      <c r="I2234" s="162"/>
      <c r="J2234" s="65"/>
      <c r="K2234" s="162"/>
      <c r="L2234" s="65"/>
      <c r="M2234" s="162"/>
      <c r="P2234" s="164"/>
      <c r="Q2234" s="185"/>
      <c r="R2234" s="65"/>
      <c r="S2234" s="65"/>
      <c r="T2234" s="65"/>
      <c r="U2234" s="13"/>
      <c r="V2234" s="165"/>
      <c r="W2234" s="165"/>
      <c r="X2234" s="165"/>
      <c r="Y2234" s="165"/>
      <c r="Z2234" s="166"/>
      <c r="AA2234" s="166"/>
      <c r="AB2234" s="166"/>
      <c r="AC2234" s="166"/>
      <c r="AD2234" s="166"/>
      <c r="AE2234" s="166"/>
      <c r="AF2234" s="166"/>
      <c r="AG2234" s="166"/>
      <c r="AH2234" s="166"/>
      <c r="AI2234" s="166"/>
    </row>
    <row r="2235" spans="1:35" ht="15.750000" customHeight="1">
      <c r="B2235" s="189"/>
      <c r="I2235" s="65"/>
      <c r="J2235" s="65"/>
      <c r="K2235" s="65"/>
      <c r="L2235" s="65"/>
      <c r="M2235" s="65"/>
      <c r="P2235" s="167"/>
      <c r="Q2235" s="185"/>
      <c r="R2235" s="175"/>
      <c r="S2235" s="65"/>
      <c r="T2235" s="65"/>
      <c r="U2235" s="13"/>
      <c r="V2235" s="165"/>
      <c r="W2235" s="165"/>
      <c r="X2235" s="165"/>
      <c r="Y2235" s="165"/>
      <c r="Z2235" s="166"/>
      <c r="AA2235" s="166"/>
      <c r="AB2235" s="166"/>
      <c r="AC2235" s="166"/>
      <c r="AD2235" s="166"/>
      <c r="AE2235" s="166"/>
      <c r="AF2235" s="166"/>
      <c r="AG2235" s="166"/>
      <c r="AH2235" s="166"/>
      <c r="AI2235" s="166"/>
    </row>
    <row r="2236" spans="1:35" ht="15.750000" customHeight="1">
      <c r="B2236" s="189"/>
      <c r="I2236" s="169"/>
      <c r="J2236" s="65"/>
      <c r="K2236" s="65"/>
      <c r="L2236" s="65"/>
      <c r="M2236" s="65"/>
      <c r="P2236" s="164"/>
      <c r="Q2236" s="185"/>
      <c r="R2236" s="65"/>
      <c r="S2236" s="65"/>
      <c r="T2236" s="65"/>
      <c r="U2236" s="13"/>
      <c r="V2236" s="165"/>
      <c r="W2236" s="165"/>
      <c r="X2236" s="165"/>
      <c r="Y2236" s="165"/>
      <c r="Z2236" s="166"/>
      <c r="AA2236" s="166"/>
      <c r="AB2236" s="166"/>
      <c r="AC2236" s="166"/>
      <c r="AD2236" s="166"/>
      <c r="AE2236" s="166"/>
      <c r="AF2236" s="166"/>
      <c r="AG2236" s="166"/>
      <c r="AH2236" s="166"/>
      <c r="AI2236" s="166"/>
    </row>
    <row r="2237" spans="1:35" ht="15.750000" customHeight="1">
      <c r="A2237" s="156"/>
      <c r="B2237" s="88"/>
      <c r="C2237" s="177"/>
      <c r="D2237" s="177"/>
      <c r="E2237" s="158"/>
      <c r="F2237" s="158"/>
      <c r="G2237" s="159"/>
      <c r="H2237" s="186"/>
      <c r="I2237" s="162"/>
      <c r="J2237" s="65"/>
      <c r="K2237" s="162"/>
      <c r="L2237" s="65"/>
      <c r="M2237" s="162"/>
      <c r="N2237" s="162"/>
      <c r="O2237" s="163"/>
      <c r="P2237" s="167"/>
      <c r="Q2237" s="185"/>
      <c r="R2237" s="181"/>
      <c r="S2237" s="13"/>
      <c r="T2237" s="65"/>
      <c r="U2237" s="13"/>
      <c r="V2237" s="165"/>
      <c r="W2237" s="165"/>
      <c r="X2237" s="165"/>
      <c r="Y2237" s="165"/>
      <c r="Z2237" s="166"/>
      <c r="AA2237" s="166"/>
      <c r="AB2237" s="166"/>
      <c r="AC2237" s="166"/>
      <c r="AD2237" s="166"/>
      <c r="AE2237" s="166"/>
      <c r="AF2237" s="166"/>
      <c r="AG2237" s="166"/>
      <c r="AH2237" s="166"/>
      <c r="AI2237" s="166"/>
    </row>
    <row r="2238" spans="1:35" ht="15.750000" customHeight="1">
      <c r="B2238" s="88"/>
      <c r="I2238" s="162"/>
      <c r="J2238" s="65"/>
      <c r="K2238" s="162"/>
      <c r="L2238" s="65"/>
      <c r="M2238" s="162"/>
      <c r="P2238" s="164"/>
      <c r="Q2238" s="185"/>
      <c r="R2238" s="65"/>
      <c r="S2238" s="65"/>
      <c r="T2238" s="65"/>
      <c r="U2238" s="13"/>
      <c r="V2238" s="165"/>
      <c r="W2238" s="165"/>
      <c r="X2238" s="165"/>
      <c r="Y2238" s="165"/>
      <c r="Z2238" s="166"/>
      <c r="AA2238" s="166"/>
      <c r="AB2238" s="166"/>
      <c r="AC2238" s="166"/>
      <c r="AD2238" s="166"/>
      <c r="AE2238" s="166"/>
      <c r="AF2238" s="166"/>
      <c r="AG2238" s="166"/>
      <c r="AH2238" s="166"/>
      <c r="AI2238" s="166"/>
    </row>
    <row r="2239" spans="1:35" ht="15.750000" customHeight="1">
      <c r="B2239" s="88"/>
      <c r="I2239" s="162"/>
      <c r="J2239" s="65"/>
      <c r="K2239" s="162"/>
      <c r="L2239" s="65"/>
      <c r="M2239" s="162"/>
      <c r="P2239" s="167"/>
      <c r="Q2239" s="185"/>
      <c r="R2239" s="175"/>
      <c r="S2239" s="65"/>
      <c r="T2239" s="65"/>
      <c r="U2239" s="13"/>
      <c r="V2239" s="165"/>
      <c r="W2239" s="165"/>
      <c r="X2239" s="165"/>
      <c r="Y2239" s="165"/>
      <c r="Z2239" s="166"/>
      <c r="AA2239" s="166"/>
      <c r="AB2239" s="166"/>
      <c r="AC2239" s="166"/>
      <c r="AD2239" s="166"/>
      <c r="AE2239" s="166"/>
      <c r="AF2239" s="166"/>
      <c r="AG2239" s="166"/>
      <c r="AH2239" s="166"/>
      <c r="AI2239" s="166"/>
    </row>
    <row r="2240" spans="1:35" ht="15.750000" customHeight="1">
      <c r="B2240" s="189"/>
      <c r="I2240" s="65"/>
      <c r="J2240" s="65"/>
      <c r="K2240" s="65"/>
      <c r="L2240" s="65"/>
      <c r="M2240" s="65"/>
      <c r="P2240" s="164"/>
      <c r="Q2240" s="185"/>
      <c r="R2240" s="65"/>
      <c r="S2240" s="65"/>
      <c r="T2240" s="65"/>
      <c r="U2240" s="13"/>
      <c r="V2240" s="165"/>
      <c r="W2240" s="165"/>
      <c r="X2240" s="165"/>
      <c r="Y2240" s="165"/>
      <c r="Z2240" s="166"/>
      <c r="AA2240" s="166"/>
      <c r="AB2240" s="166"/>
      <c r="AC2240" s="166"/>
      <c r="AD2240" s="166"/>
      <c r="AE2240" s="166"/>
      <c r="AF2240" s="166"/>
      <c r="AG2240" s="166"/>
      <c r="AH2240" s="166"/>
      <c r="AI2240" s="166"/>
    </row>
    <row r="2241" spans="1:35" ht="15.750000" customHeight="1">
      <c r="B2241" s="189"/>
      <c r="I2241" s="169"/>
      <c r="J2241" s="65"/>
      <c r="K2241" s="65"/>
      <c r="L2241" s="65"/>
      <c r="M2241" s="65"/>
      <c r="P2241" s="167"/>
      <c r="Q2241" s="185"/>
      <c r="R2241" s="175"/>
      <c r="S2241" s="65"/>
      <c r="T2241" s="65"/>
      <c r="U2241" s="13"/>
      <c r="V2241" s="165"/>
      <c r="W2241" s="165"/>
      <c r="X2241" s="165"/>
      <c r="Y2241" s="165"/>
      <c r="Z2241" s="166"/>
      <c r="AA2241" s="166"/>
      <c r="AB2241" s="166"/>
      <c r="AC2241" s="166"/>
      <c r="AD2241" s="166"/>
      <c r="AE2241" s="166"/>
      <c r="AF2241" s="166"/>
      <c r="AG2241" s="166"/>
      <c r="AH2241" s="166"/>
      <c r="AI2241" s="166"/>
    </row>
    <row r="2242" spans="1:35" ht="15.750000" customHeight="1">
      <c r="A2242" s="156"/>
      <c r="B2242" s="88"/>
      <c r="C2242" s="204"/>
      <c r="D2242" s="204"/>
      <c r="E2242" s="158"/>
      <c r="F2242" s="158"/>
      <c r="G2242" s="159"/>
      <c r="H2242" s="160"/>
      <c r="I2242" s="162"/>
      <c r="J2242" s="65"/>
      <c r="K2242" s="162"/>
      <c r="L2242" s="65"/>
      <c r="M2242" s="162"/>
      <c r="N2242" s="162"/>
      <c r="O2242" s="163"/>
      <c r="P2242" s="164"/>
      <c r="Q2242" s="165"/>
      <c r="R2242" s="188"/>
      <c r="S2242" s="13"/>
      <c r="T2242" s="65"/>
      <c r="U2242" s="13"/>
      <c r="V2242" s="65"/>
      <c r="W2242" s="166"/>
      <c r="X2242" s="166"/>
      <c r="Y2242" s="166"/>
      <c r="Z2242" s="166"/>
      <c r="AA2242" s="166"/>
      <c r="AB2242" s="166"/>
      <c r="AC2242" s="166"/>
      <c r="AD2242" s="166"/>
      <c r="AE2242" s="166"/>
      <c r="AF2242" s="166"/>
      <c r="AG2242" s="166"/>
      <c r="AH2242" s="166"/>
      <c r="AI2242" s="166"/>
    </row>
    <row r="2243" spans="1:35" ht="15.750000" customHeight="1">
      <c r="B2243" s="88"/>
      <c r="I2243" s="162"/>
      <c r="J2243" s="65"/>
      <c r="K2243" s="162"/>
      <c r="L2243" s="65"/>
      <c r="M2243" s="162"/>
      <c r="P2243" s="167"/>
      <c r="Q2243" s="168"/>
      <c r="R2243" s="175"/>
      <c r="S2243" s="65"/>
      <c r="T2243" s="65"/>
      <c r="U2243" s="13"/>
      <c r="V2243" s="65"/>
      <c r="W2243" s="166"/>
      <c r="X2243" s="166"/>
      <c r="Y2243" s="166"/>
      <c r="Z2243" s="166"/>
      <c r="AA2243" s="166"/>
      <c r="AB2243" s="166"/>
      <c r="AC2243" s="166"/>
      <c r="AD2243" s="166"/>
      <c r="AE2243" s="166"/>
      <c r="AF2243" s="166"/>
      <c r="AG2243" s="166"/>
      <c r="AH2243" s="166"/>
      <c r="AI2243" s="166"/>
    </row>
    <row r="2244" spans="1:35" ht="15.750000" customHeight="1">
      <c r="B2244" s="88"/>
      <c r="I2244" s="162"/>
      <c r="J2244" s="65"/>
      <c r="K2244" s="162"/>
      <c r="L2244" s="65"/>
      <c r="M2244" s="162"/>
      <c r="P2244" s="164"/>
      <c r="Q2244" s="165"/>
      <c r="R2244" s="65"/>
      <c r="S2244" s="65"/>
      <c r="T2244" s="65"/>
      <c r="U2244" s="13"/>
      <c r="V2244" s="65"/>
      <c r="W2244" s="166"/>
      <c r="X2244" s="166"/>
      <c r="Y2244" s="166"/>
      <c r="Z2244" s="166"/>
      <c r="AA2244" s="166"/>
      <c r="AB2244" s="166"/>
      <c r="AC2244" s="166"/>
      <c r="AD2244" s="166"/>
      <c r="AE2244" s="166"/>
      <c r="AF2244" s="166"/>
      <c r="AG2244" s="166"/>
      <c r="AH2244" s="166"/>
      <c r="AI2244" s="166"/>
    </row>
    <row r="2245" spans="1:35" ht="15.750000" customHeight="1">
      <c r="B2245" s="88"/>
      <c r="I2245" s="162"/>
      <c r="J2245" s="65"/>
      <c r="K2245" s="162"/>
      <c r="L2245" s="65"/>
      <c r="M2245" s="162"/>
      <c r="P2245" s="167"/>
      <c r="Q2245" s="168"/>
      <c r="R2245" s="175"/>
      <c r="S2245" s="65"/>
      <c r="T2245" s="65"/>
      <c r="U2245" s="13"/>
      <c r="V2245" s="65"/>
      <c r="W2245" s="166"/>
      <c r="X2245" s="166"/>
      <c r="Y2245" s="166"/>
      <c r="Z2245" s="166"/>
      <c r="AA2245" s="166"/>
      <c r="AB2245" s="166"/>
      <c r="AC2245" s="166"/>
      <c r="AD2245" s="166"/>
      <c r="AE2245" s="166"/>
      <c r="AF2245" s="166"/>
      <c r="AG2245" s="166"/>
      <c r="AH2245" s="166"/>
      <c r="AI2245" s="166"/>
    </row>
    <row r="2246" spans="1:35" ht="15.750000" customHeight="1">
      <c r="B2246" s="88"/>
      <c r="I2246" s="220"/>
      <c r="J2246" s="65"/>
      <c r="K2246" s="162"/>
      <c r="L2246" s="65"/>
      <c r="M2246" s="162"/>
      <c r="P2246" s="164"/>
      <c r="Q2246" s="165"/>
      <c r="R2246" s="65"/>
      <c r="S2246" s="65"/>
      <c r="T2246" s="65"/>
      <c r="U2246" s="13"/>
      <c r="V2246" s="65"/>
      <c r="W2246" s="166"/>
      <c r="X2246" s="166"/>
      <c r="Y2246" s="166"/>
      <c r="Z2246" s="166"/>
      <c r="AA2246" s="166"/>
      <c r="AB2246" s="166"/>
      <c r="AC2246" s="166"/>
      <c r="AD2246" s="166"/>
      <c r="AE2246" s="166"/>
      <c r="AF2246" s="166"/>
      <c r="AG2246" s="166"/>
      <c r="AH2246" s="166"/>
      <c r="AI2246" s="166"/>
    </row>
    <row r="2247" spans="1:35" ht="15.750000" customHeight="1">
      <c r="A2247" s="156"/>
      <c r="B2247" s="88"/>
      <c r="C2247" s="177"/>
      <c r="D2247" s="177"/>
      <c r="E2247" s="158"/>
      <c r="F2247" s="158"/>
      <c r="G2247" s="159"/>
      <c r="H2247" s="160"/>
      <c r="I2247" s="162"/>
      <c r="J2247" s="65"/>
      <c r="K2247" s="162"/>
      <c r="L2247" s="65"/>
      <c r="M2247" s="162"/>
      <c r="N2247" s="162"/>
      <c r="O2247" s="163"/>
      <c r="P2247" s="167"/>
      <c r="Q2247" s="168"/>
      <c r="R2247" s="181"/>
      <c r="S2247" s="13"/>
      <c r="T2247" s="65"/>
      <c r="U2247" s="13"/>
      <c r="V2247" s="65"/>
      <c r="W2247" s="166"/>
      <c r="X2247" s="166"/>
      <c r="Y2247" s="166"/>
      <c r="Z2247" s="166"/>
      <c r="AA2247" s="166"/>
      <c r="AB2247" s="166"/>
      <c r="AC2247" s="166"/>
      <c r="AD2247" s="166"/>
      <c r="AE2247" s="166"/>
      <c r="AF2247" s="166"/>
      <c r="AG2247" s="166"/>
      <c r="AH2247" s="166"/>
      <c r="AI2247" s="166"/>
    </row>
    <row r="2248" spans="1:35" ht="15.750000" customHeight="1">
      <c r="B2248" s="88"/>
      <c r="I2248" s="162"/>
      <c r="J2248" s="65"/>
      <c r="K2248" s="162"/>
      <c r="L2248" s="65"/>
      <c r="M2248" s="162"/>
      <c r="P2248" s="164"/>
      <c r="Q2248" s="165"/>
      <c r="R2248" s="65"/>
      <c r="S2248" s="65"/>
      <c r="T2248" s="65"/>
      <c r="U2248" s="13"/>
      <c r="V2248" s="65"/>
      <c r="W2248" s="166"/>
      <c r="X2248" s="166"/>
      <c r="Y2248" s="166"/>
      <c r="Z2248" s="166"/>
      <c r="AA2248" s="166"/>
      <c r="AB2248" s="166"/>
      <c r="AC2248" s="166"/>
      <c r="AD2248" s="166"/>
      <c r="AE2248" s="166"/>
      <c r="AF2248" s="166"/>
      <c r="AG2248" s="166"/>
      <c r="AH2248" s="166"/>
      <c r="AI2248" s="166"/>
    </row>
    <row r="2249" spans="1:35" ht="15.750000" customHeight="1">
      <c r="B2249" s="88"/>
      <c r="I2249" s="162"/>
      <c r="J2249" s="65"/>
      <c r="K2249" s="162"/>
      <c r="L2249" s="65"/>
      <c r="M2249" s="162"/>
      <c r="P2249" s="167"/>
      <c r="Q2249" s="168"/>
      <c r="R2249" s="175"/>
      <c r="S2249" s="65"/>
      <c r="T2249" s="65"/>
      <c r="U2249" s="13"/>
      <c r="V2249" s="65"/>
      <c r="W2249" s="166"/>
      <c r="X2249" s="166"/>
      <c r="Y2249" s="166"/>
      <c r="Z2249" s="166"/>
      <c r="AA2249" s="166"/>
      <c r="AB2249" s="166"/>
      <c r="AC2249" s="166"/>
      <c r="AD2249" s="166"/>
      <c r="AE2249" s="166"/>
      <c r="AF2249" s="166"/>
      <c r="AG2249" s="166"/>
      <c r="AH2249" s="166"/>
      <c r="AI2249" s="166"/>
    </row>
    <row r="2250" spans="1:35" ht="15.750000" customHeight="1">
      <c r="B2250" s="88"/>
      <c r="I2250" s="162"/>
      <c r="J2250" s="65"/>
      <c r="K2250" s="162"/>
      <c r="L2250" s="65"/>
      <c r="M2250" s="162"/>
      <c r="P2250" s="164"/>
      <c r="Q2250" s="165"/>
      <c r="R2250" s="65"/>
      <c r="S2250" s="65"/>
      <c r="T2250" s="65"/>
      <c r="U2250" s="13"/>
      <c r="V2250" s="65"/>
      <c r="W2250" s="166"/>
      <c r="X2250" s="166"/>
      <c r="Y2250" s="166"/>
      <c r="Z2250" s="166"/>
      <c r="AA2250" s="166"/>
      <c r="AB2250" s="166"/>
      <c r="AC2250" s="166"/>
      <c r="AD2250" s="166"/>
      <c r="AE2250" s="166"/>
      <c r="AF2250" s="166"/>
      <c r="AG2250" s="166"/>
      <c r="AH2250" s="166"/>
      <c r="AI2250" s="166"/>
    </row>
    <row r="2251" spans="1:35" ht="15.750000" customHeight="1">
      <c r="B2251" s="88"/>
      <c r="I2251" s="220"/>
      <c r="J2251" s="65"/>
      <c r="K2251" s="162"/>
      <c r="L2251" s="65"/>
      <c r="M2251" s="162"/>
      <c r="P2251" s="167"/>
      <c r="Q2251" s="168"/>
      <c r="R2251" s="175"/>
      <c r="S2251" s="65"/>
      <c r="T2251" s="65"/>
      <c r="U2251" s="13"/>
      <c r="V2251" s="65"/>
      <c r="W2251" s="166"/>
      <c r="X2251" s="166"/>
      <c r="Y2251" s="166"/>
      <c r="Z2251" s="166"/>
      <c r="AA2251" s="166"/>
      <c r="AB2251" s="166"/>
      <c r="AC2251" s="166"/>
      <c r="AD2251" s="166"/>
      <c r="AE2251" s="166"/>
      <c r="AF2251" s="166"/>
      <c r="AG2251" s="166"/>
      <c r="AH2251" s="166"/>
      <c r="AI2251" s="166"/>
    </row>
    <row r="2252" spans="1:35" ht="15.750000" customHeight="1">
      <c r="A2252" s="156"/>
      <c r="B2252" s="88"/>
      <c r="C2252" s="204"/>
      <c r="D2252" s="204"/>
      <c r="E2252" s="158"/>
      <c r="F2252" s="158"/>
      <c r="G2252" s="159"/>
      <c r="H2252" s="186"/>
      <c r="I2252" s="162"/>
      <c r="J2252" s="65"/>
      <c r="K2252" s="162"/>
      <c r="L2252" s="65"/>
      <c r="M2252" s="162"/>
      <c r="N2252" s="162"/>
      <c r="O2252" s="163"/>
      <c r="P2252" s="164"/>
      <c r="Q2252" s="185"/>
      <c r="R2252" s="188"/>
      <c r="S2252" s="13"/>
      <c r="T2252" s="65"/>
      <c r="U2252" s="13"/>
      <c r="V2252" s="165"/>
      <c r="W2252" s="165"/>
      <c r="X2252" s="165"/>
      <c r="Y2252" s="165"/>
      <c r="Z2252" s="166"/>
      <c r="AA2252" s="166"/>
      <c r="AB2252" s="166"/>
      <c r="AC2252" s="166"/>
      <c r="AD2252" s="166"/>
      <c r="AE2252" s="166"/>
      <c r="AF2252" s="166"/>
      <c r="AG2252" s="166"/>
      <c r="AH2252" s="166"/>
      <c r="AI2252" s="166"/>
    </row>
    <row r="2253" spans="1:35" ht="15.750000" customHeight="1">
      <c r="B2253" s="88"/>
      <c r="I2253" s="162"/>
      <c r="J2253" s="65"/>
      <c r="K2253" s="162"/>
      <c r="L2253" s="65"/>
      <c r="M2253" s="162"/>
      <c r="P2253" s="167"/>
      <c r="Q2253" s="185"/>
      <c r="R2253" s="175"/>
      <c r="S2253" s="65"/>
      <c r="T2253" s="65"/>
      <c r="U2253" s="13"/>
      <c r="V2253" s="165"/>
      <c r="W2253" s="165"/>
      <c r="X2253" s="165"/>
      <c r="Y2253" s="165"/>
      <c r="Z2253" s="166"/>
      <c r="AA2253" s="166"/>
      <c r="AB2253" s="166"/>
      <c r="AC2253" s="166"/>
      <c r="AD2253" s="166"/>
      <c r="AE2253" s="166"/>
      <c r="AF2253" s="166"/>
      <c r="AG2253" s="166"/>
      <c r="AH2253" s="166"/>
      <c r="AI2253" s="166"/>
    </row>
    <row r="2254" spans="1:35" ht="15.750000" customHeight="1">
      <c r="B2254" s="88"/>
      <c r="I2254" s="162"/>
      <c r="J2254" s="65"/>
      <c r="K2254" s="162"/>
      <c r="L2254" s="65"/>
      <c r="M2254" s="162"/>
      <c r="P2254" s="164"/>
      <c r="Q2254" s="185"/>
      <c r="R2254" s="65"/>
      <c r="S2254" s="65"/>
      <c r="T2254" s="65"/>
      <c r="U2254" s="13"/>
      <c r="V2254" s="165"/>
      <c r="W2254" s="165"/>
      <c r="X2254" s="165"/>
      <c r="Y2254" s="165"/>
      <c r="Z2254" s="166"/>
      <c r="AA2254" s="166"/>
      <c r="AB2254" s="166"/>
      <c r="AC2254" s="166"/>
      <c r="AD2254" s="166"/>
      <c r="AE2254" s="166"/>
      <c r="AF2254" s="166"/>
      <c r="AG2254" s="166"/>
      <c r="AH2254" s="166"/>
      <c r="AI2254" s="166"/>
    </row>
    <row r="2255" spans="1:35" ht="15.750000" customHeight="1">
      <c r="B2255" s="88"/>
      <c r="I2255" s="162"/>
      <c r="J2255" s="65"/>
      <c r="K2255" s="162"/>
      <c r="L2255" s="65"/>
      <c r="M2255" s="162"/>
      <c r="P2255" s="167"/>
      <c r="Q2255" s="185"/>
      <c r="R2255" s="175"/>
      <c r="S2255" s="65"/>
      <c r="T2255" s="65"/>
      <c r="U2255" s="13"/>
      <c r="V2255" s="165"/>
      <c r="W2255" s="165"/>
      <c r="X2255" s="165"/>
      <c r="Y2255" s="165"/>
      <c r="Z2255" s="166"/>
      <c r="AA2255" s="166"/>
      <c r="AB2255" s="166"/>
      <c r="AC2255" s="166"/>
      <c r="AD2255" s="166"/>
      <c r="AE2255" s="166"/>
      <c r="AF2255" s="166"/>
      <c r="AG2255" s="166"/>
      <c r="AH2255" s="166"/>
      <c r="AI2255" s="166"/>
    </row>
    <row r="2256" spans="1:35" ht="15.750000" customHeight="1">
      <c r="B2256" s="88"/>
      <c r="I2256" s="220"/>
      <c r="J2256" s="65"/>
      <c r="K2256" s="162"/>
      <c r="L2256" s="65"/>
      <c r="M2256" s="162"/>
      <c r="P2256" s="164"/>
      <c r="Q2256" s="185"/>
      <c r="R2256" s="65"/>
      <c r="S2256" s="65"/>
      <c r="T2256" s="65"/>
      <c r="U2256" s="13"/>
      <c r="V2256" s="165"/>
      <c r="W2256" s="165"/>
      <c r="X2256" s="165"/>
      <c r="Y2256" s="165"/>
      <c r="Z2256" s="166"/>
      <c r="AA2256" s="166"/>
      <c r="AB2256" s="166"/>
      <c r="AC2256" s="166"/>
      <c r="AD2256" s="166"/>
      <c r="AE2256" s="166"/>
      <c r="AF2256" s="166"/>
      <c r="AG2256" s="166"/>
      <c r="AH2256" s="166"/>
      <c r="AI2256" s="166"/>
    </row>
    <row r="2257" spans="1:35" ht="15.750000" customHeight="1">
      <c r="A2257" s="156"/>
      <c r="B2257" s="88"/>
      <c r="C2257" s="177"/>
      <c r="D2257" s="177"/>
      <c r="E2257" s="158"/>
      <c r="F2257" s="158"/>
      <c r="G2257" s="159"/>
      <c r="H2257" s="186"/>
      <c r="I2257" s="162"/>
      <c r="J2257" s="65"/>
      <c r="K2257" s="162"/>
      <c r="L2257" s="65"/>
      <c r="M2257" s="162"/>
      <c r="N2257" s="162"/>
      <c r="O2257" s="163"/>
      <c r="P2257" s="167"/>
      <c r="Q2257" s="185"/>
      <c r="R2257" s="181"/>
      <c r="S2257" s="13"/>
      <c r="T2257" s="65"/>
      <c r="U2257" s="13"/>
      <c r="V2257" s="165"/>
      <c r="W2257" s="165"/>
      <c r="X2257" s="165"/>
      <c r="Y2257" s="165"/>
      <c r="Z2257" s="166"/>
      <c r="AA2257" s="166"/>
      <c r="AB2257" s="166"/>
      <c r="AC2257" s="166"/>
      <c r="AD2257" s="166"/>
      <c r="AE2257" s="166"/>
      <c r="AF2257" s="166"/>
      <c r="AG2257" s="166"/>
      <c r="AH2257" s="166"/>
      <c r="AI2257" s="166"/>
    </row>
    <row r="2258" spans="1:35" ht="15.750000" customHeight="1">
      <c r="B2258" s="88"/>
      <c r="I2258" s="162"/>
      <c r="J2258" s="65"/>
      <c r="K2258" s="162"/>
      <c r="L2258" s="65"/>
      <c r="M2258" s="162"/>
      <c r="P2258" s="164"/>
      <c r="Q2258" s="185"/>
      <c r="R2258" s="65"/>
      <c r="S2258" s="65"/>
      <c r="T2258" s="65"/>
      <c r="U2258" s="13"/>
      <c r="V2258" s="165"/>
      <c r="W2258" s="165"/>
      <c r="X2258" s="165"/>
      <c r="Y2258" s="165"/>
      <c r="Z2258" s="166"/>
      <c r="AA2258" s="166"/>
      <c r="AB2258" s="166"/>
      <c r="AC2258" s="166"/>
      <c r="AD2258" s="166"/>
      <c r="AE2258" s="166"/>
      <c r="AF2258" s="166"/>
      <c r="AG2258" s="166"/>
      <c r="AH2258" s="166"/>
      <c r="AI2258" s="166"/>
    </row>
    <row r="2259" spans="1:35" ht="15.750000" customHeight="1">
      <c r="B2259" s="170"/>
      <c r="I2259" s="65"/>
      <c r="J2259" s="65"/>
      <c r="K2259" s="65"/>
      <c r="L2259" s="65"/>
      <c r="M2259" s="65"/>
      <c r="P2259" s="167"/>
      <c r="Q2259" s="185"/>
      <c r="R2259" s="175"/>
      <c r="S2259" s="65"/>
      <c r="T2259" s="65"/>
      <c r="U2259" s="13"/>
      <c r="V2259" s="165"/>
      <c r="W2259" s="165"/>
      <c r="X2259" s="165"/>
      <c r="Y2259" s="165"/>
      <c r="Z2259" s="166"/>
      <c r="AA2259" s="166"/>
      <c r="AB2259" s="166"/>
      <c r="AC2259" s="166"/>
      <c r="AD2259" s="166"/>
      <c r="AE2259" s="166"/>
      <c r="AF2259" s="166"/>
      <c r="AG2259" s="166"/>
      <c r="AH2259" s="166"/>
      <c r="AI2259" s="166"/>
    </row>
    <row r="2260" spans="1:35" ht="15.750000" customHeight="1">
      <c r="B2260" s="189"/>
      <c r="I2260" s="65"/>
      <c r="J2260" s="65"/>
      <c r="K2260" s="65"/>
      <c r="L2260" s="65"/>
      <c r="M2260" s="65"/>
      <c r="P2260" s="164"/>
      <c r="Q2260" s="185"/>
      <c r="R2260" s="65"/>
      <c r="S2260" s="65"/>
      <c r="T2260" s="65"/>
      <c r="U2260" s="13"/>
      <c r="V2260" s="165"/>
      <c r="W2260" s="165"/>
      <c r="X2260" s="165"/>
      <c r="Y2260" s="165"/>
      <c r="Z2260" s="166"/>
      <c r="AA2260" s="166"/>
      <c r="AB2260" s="166"/>
      <c r="AC2260" s="166"/>
      <c r="AD2260" s="166"/>
      <c r="AE2260" s="166"/>
      <c r="AF2260" s="166"/>
      <c r="AG2260" s="166"/>
      <c r="AH2260" s="166"/>
      <c r="AI2260" s="166"/>
    </row>
    <row r="2261" spans="1:35" ht="15.750000" customHeight="1">
      <c r="B2261" s="189"/>
      <c r="I2261" s="169"/>
      <c r="J2261" s="65"/>
      <c r="K2261" s="65"/>
      <c r="L2261" s="65"/>
      <c r="M2261" s="65"/>
      <c r="P2261" s="167"/>
      <c r="Q2261" s="185"/>
      <c r="R2261" s="175"/>
      <c r="S2261" s="65"/>
      <c r="T2261" s="65"/>
      <c r="U2261" s="13"/>
      <c r="V2261" s="165"/>
      <c r="W2261" s="165"/>
      <c r="X2261" s="165"/>
      <c r="Y2261" s="165"/>
      <c r="Z2261" s="166"/>
      <c r="AA2261" s="166"/>
      <c r="AB2261" s="166"/>
      <c r="AC2261" s="166"/>
      <c r="AD2261" s="166"/>
      <c r="AE2261" s="166"/>
      <c r="AF2261" s="166"/>
      <c r="AG2261" s="166"/>
      <c r="AH2261" s="166"/>
      <c r="AI2261" s="166"/>
    </row>
    <row r="2262" spans="1:35" ht="15.750000" customHeight="1">
      <c r="A2262" s="156"/>
      <c r="B2262" s="88"/>
      <c r="C2262" s="204"/>
      <c r="D2262" s="204"/>
      <c r="E2262" s="158"/>
      <c r="F2262" s="158"/>
      <c r="G2262" s="159"/>
      <c r="H2262" s="160"/>
      <c r="I2262" s="162"/>
      <c r="J2262" s="65"/>
      <c r="K2262" s="162"/>
      <c r="L2262" s="65"/>
      <c r="M2262" s="162"/>
      <c r="N2262" s="162"/>
      <c r="O2262" s="163"/>
      <c r="P2262" s="164"/>
      <c r="Q2262" s="165"/>
      <c r="R2262" s="188"/>
      <c r="S2262" s="13"/>
      <c r="T2262" s="65"/>
      <c r="U2262" s="13"/>
      <c r="V2262" s="65"/>
      <c r="W2262" s="166"/>
      <c r="X2262" s="166"/>
      <c r="Y2262" s="166"/>
      <c r="Z2262" s="166"/>
      <c r="AA2262" s="166"/>
      <c r="AB2262" s="166"/>
      <c r="AC2262" s="166"/>
      <c r="AD2262" s="166"/>
      <c r="AE2262" s="166"/>
      <c r="AF2262" s="166"/>
      <c r="AG2262" s="166"/>
      <c r="AH2262" s="166"/>
      <c r="AI2262" s="166"/>
    </row>
    <row r="2263" spans="1:35" ht="15.750000" customHeight="1">
      <c r="B2263" s="88"/>
      <c r="I2263" s="162"/>
      <c r="J2263" s="65"/>
      <c r="K2263" s="162"/>
      <c r="L2263" s="65"/>
      <c r="M2263" s="162"/>
      <c r="P2263" s="167"/>
      <c r="Q2263" s="168"/>
      <c r="R2263" s="175"/>
      <c r="S2263" s="65"/>
      <c r="T2263" s="65"/>
      <c r="U2263" s="13"/>
      <c r="V2263" s="65"/>
      <c r="W2263" s="166"/>
      <c r="X2263" s="166"/>
      <c r="Y2263" s="166"/>
      <c r="Z2263" s="166"/>
      <c r="AA2263" s="166"/>
      <c r="AB2263" s="166"/>
      <c r="AC2263" s="166"/>
      <c r="AD2263" s="166"/>
      <c r="AE2263" s="166"/>
      <c r="AF2263" s="166"/>
      <c r="AG2263" s="166"/>
      <c r="AH2263" s="166"/>
      <c r="AI2263" s="166"/>
    </row>
    <row r="2264" spans="1:35" ht="15.750000" customHeight="1">
      <c r="B2264" s="88"/>
      <c r="I2264" s="162"/>
      <c r="J2264" s="65"/>
      <c r="K2264" s="162"/>
      <c r="L2264" s="65"/>
      <c r="M2264" s="162"/>
      <c r="P2264" s="164"/>
      <c r="Q2264" s="165"/>
      <c r="R2264" s="65"/>
      <c r="S2264" s="65"/>
      <c r="T2264" s="65"/>
      <c r="U2264" s="13"/>
      <c r="V2264" s="65"/>
      <c r="W2264" s="166"/>
      <c r="X2264" s="166"/>
      <c r="Y2264" s="166"/>
      <c r="Z2264" s="166"/>
      <c r="AA2264" s="166"/>
      <c r="AB2264" s="166"/>
      <c r="AC2264" s="166"/>
      <c r="AD2264" s="166"/>
      <c r="AE2264" s="166"/>
      <c r="AF2264" s="166"/>
      <c r="AG2264" s="166"/>
      <c r="AH2264" s="166"/>
      <c r="AI2264" s="166"/>
    </row>
    <row r="2265" spans="1:35" ht="15.750000" customHeight="1">
      <c r="B2265" s="88"/>
      <c r="I2265" s="162"/>
      <c r="J2265" s="65"/>
      <c r="K2265" s="162"/>
      <c r="L2265" s="65"/>
      <c r="M2265" s="162"/>
      <c r="P2265" s="167"/>
      <c r="Q2265" s="168"/>
      <c r="R2265" s="175"/>
      <c r="S2265" s="65"/>
      <c r="T2265" s="65"/>
      <c r="U2265" s="13"/>
      <c r="V2265" s="65"/>
      <c r="W2265" s="166"/>
      <c r="X2265" s="166"/>
      <c r="Y2265" s="166"/>
      <c r="Z2265" s="166"/>
      <c r="AA2265" s="166"/>
      <c r="AB2265" s="166"/>
      <c r="AC2265" s="166"/>
      <c r="AD2265" s="166"/>
      <c r="AE2265" s="166"/>
      <c r="AF2265" s="166"/>
      <c r="AG2265" s="166"/>
      <c r="AH2265" s="166"/>
      <c r="AI2265" s="166"/>
    </row>
    <row r="2266" spans="1:35" ht="15.750000" customHeight="1">
      <c r="B2266" s="88"/>
      <c r="I2266" s="220"/>
      <c r="J2266" s="65"/>
      <c r="K2266" s="162"/>
      <c r="L2266" s="65"/>
      <c r="M2266" s="162"/>
      <c r="P2266" s="164"/>
      <c r="Q2266" s="165"/>
      <c r="R2266" s="65"/>
      <c r="S2266" s="65"/>
      <c r="T2266" s="65"/>
      <c r="U2266" s="13"/>
      <c r="V2266" s="65"/>
      <c r="W2266" s="166"/>
      <c r="X2266" s="166"/>
      <c r="Y2266" s="166"/>
      <c r="Z2266" s="166"/>
      <c r="AA2266" s="166"/>
      <c r="AB2266" s="166"/>
      <c r="AC2266" s="166"/>
      <c r="AD2266" s="166"/>
      <c r="AE2266" s="166"/>
      <c r="AF2266" s="166"/>
      <c r="AG2266" s="166"/>
      <c r="AH2266" s="166"/>
      <c r="AI2266" s="166"/>
    </row>
    <row r="2267" spans="1:35" ht="15.750000" customHeight="1">
      <c r="A2267" s="115"/>
      <c r="B2267" s="115"/>
      <c r="C2267" s="283"/>
      <c r="D2267" s="283"/>
      <c r="E2267" s="283"/>
      <c r="F2267" s="283"/>
      <c r="G2267" s="283"/>
      <c r="H2267" s="243"/>
      <c r="I2267" s="65"/>
      <c r="J2267" s="9"/>
      <c r="K2267" s="243"/>
      <c r="L2267" s="243"/>
      <c r="M2267" s="65"/>
      <c r="N2267" s="97"/>
      <c r="O2267" s="283"/>
      <c r="P2267" s="283"/>
      <c r="Q2267" s="283"/>
      <c r="R2267" s="283"/>
      <c r="S2267" s="243"/>
      <c r="T2267" s="243"/>
      <c r="U2267" s="243"/>
      <c r="V2267" s="115"/>
      <c r="W2267" s="115"/>
      <c r="X2267" s="115"/>
      <c r="Y2267" s="115"/>
      <c r="Z2267" s="115"/>
      <c r="AA2267" s="115"/>
      <c r="AB2267" s="115"/>
      <c r="AC2267" s="115"/>
      <c r="AD2267" s="115"/>
      <c r="AE2267" s="115"/>
      <c r="AF2267" s="115"/>
      <c r="AG2267" s="115"/>
      <c r="AH2267" s="115"/>
      <c r="AI2267" s="115"/>
    </row>
    <row r="2268" spans="1:35" ht="15.750000" customHeight="1">
      <c r="A2268" s="156"/>
      <c r="B2268" s="88"/>
      <c r="C2268" s="286"/>
      <c r="D2268" s="286"/>
      <c r="E2268" s="158"/>
      <c r="F2268" s="158"/>
      <c r="G2268" s="159"/>
      <c r="H2268" s="186"/>
      <c r="I2268" s="162"/>
      <c r="J2268" s="65"/>
      <c r="K2268" s="162"/>
      <c r="L2268" s="65"/>
      <c r="M2268" s="162"/>
      <c r="N2268" s="162"/>
      <c r="O2268" s="163"/>
      <c r="P2268" s="190"/>
      <c r="Q2268" s="185"/>
      <c r="R2268" s="188"/>
      <c r="S2268" s="13"/>
      <c r="T2268" s="65"/>
      <c r="U2268" s="13"/>
      <c r="V2268" s="165"/>
      <c r="W2268" s="165"/>
      <c r="X2268" s="165"/>
      <c r="Y2268" s="165"/>
      <c r="Z2268" s="166"/>
      <c r="AA2268" s="166"/>
      <c r="AB2268" s="166"/>
      <c r="AC2268" s="166"/>
      <c r="AD2268" s="166"/>
      <c r="AE2268" s="166"/>
      <c r="AF2268" s="166"/>
      <c r="AG2268" s="166"/>
      <c r="AH2268" s="166"/>
      <c r="AI2268" s="166"/>
    </row>
    <row r="2269" spans="1:35" ht="15.750000" customHeight="1">
      <c r="B2269" s="189"/>
      <c r="I2269" s="162"/>
      <c r="J2269" s="65"/>
      <c r="K2269" s="162"/>
      <c r="L2269" s="65"/>
      <c r="M2269" s="162"/>
      <c r="P2269" s="191"/>
      <c r="Q2269" s="185"/>
      <c r="R2269" s="65"/>
      <c r="S2269" s="65"/>
      <c r="T2269" s="65"/>
      <c r="U2269" s="13"/>
      <c r="V2269" s="165"/>
      <c r="W2269" s="165"/>
      <c r="X2269" s="165"/>
      <c r="Y2269" s="165"/>
      <c r="Z2269" s="166"/>
      <c r="AA2269" s="166"/>
      <c r="AB2269" s="166"/>
      <c r="AC2269" s="166"/>
      <c r="AD2269" s="166"/>
      <c r="AE2269" s="166"/>
      <c r="AF2269" s="166"/>
      <c r="AG2269" s="166"/>
      <c r="AH2269" s="166"/>
      <c r="AI2269" s="166"/>
    </row>
    <row r="2270" spans="1:35" ht="15.750000" customHeight="1">
      <c r="B2270" s="189"/>
      <c r="I2270" s="162"/>
      <c r="J2270" s="65"/>
      <c r="K2270" s="162"/>
      <c r="L2270" s="65"/>
      <c r="M2270" s="162"/>
      <c r="P2270" s="190"/>
      <c r="Q2270" s="185"/>
      <c r="R2270" s="65"/>
      <c r="S2270" s="65"/>
      <c r="T2270" s="65"/>
      <c r="U2270" s="13"/>
      <c r="V2270" s="165"/>
      <c r="W2270" s="165"/>
      <c r="X2270" s="165"/>
      <c r="Y2270" s="165"/>
      <c r="Z2270" s="166"/>
      <c r="AA2270" s="166"/>
      <c r="AB2270" s="166"/>
      <c r="AC2270" s="166"/>
      <c r="AD2270" s="166"/>
      <c r="AE2270" s="166"/>
      <c r="AF2270" s="166"/>
      <c r="AG2270" s="166"/>
      <c r="AH2270" s="166"/>
      <c r="AI2270" s="166"/>
    </row>
    <row r="2271" spans="1:35" ht="15.750000" customHeight="1">
      <c r="B2271" s="189"/>
      <c r="I2271" s="162"/>
      <c r="J2271" s="65"/>
      <c r="K2271" s="162"/>
      <c r="L2271" s="65"/>
      <c r="M2271" s="162"/>
      <c r="P2271" s="191"/>
      <c r="Q2271" s="185"/>
      <c r="R2271" s="65"/>
      <c r="S2271" s="65"/>
      <c r="T2271" s="65"/>
      <c r="U2271" s="13"/>
      <c r="V2271" s="165"/>
      <c r="W2271" s="165"/>
      <c r="X2271" s="165"/>
      <c r="Y2271" s="165"/>
      <c r="Z2271" s="166"/>
      <c r="AA2271" s="166"/>
      <c r="AB2271" s="166"/>
      <c r="AC2271" s="166"/>
      <c r="AD2271" s="166"/>
      <c r="AE2271" s="166"/>
      <c r="AF2271" s="166"/>
      <c r="AG2271" s="166"/>
      <c r="AH2271" s="166"/>
      <c r="AI2271" s="166"/>
    </row>
    <row r="2272" spans="1:35" ht="15.750000" customHeight="1">
      <c r="B2272" s="189"/>
      <c r="I2272" s="220"/>
      <c r="J2272" s="65"/>
      <c r="K2272" s="162"/>
      <c r="L2272" s="65"/>
      <c r="M2272" s="162"/>
      <c r="P2272" s="190"/>
      <c r="Q2272" s="185"/>
      <c r="R2272" s="65"/>
      <c r="S2272" s="65"/>
      <c r="T2272" s="65"/>
      <c r="U2272" s="13"/>
      <c r="V2272" s="165"/>
      <c r="W2272" s="165"/>
      <c r="X2272" s="165"/>
      <c r="Y2272" s="165"/>
      <c r="Z2272" s="166"/>
      <c r="AA2272" s="166"/>
      <c r="AB2272" s="166"/>
      <c r="AC2272" s="166"/>
      <c r="AD2272" s="166"/>
      <c r="AE2272" s="166"/>
      <c r="AF2272" s="166"/>
      <c r="AG2272" s="166"/>
      <c r="AH2272" s="166"/>
      <c r="AI2272" s="166"/>
    </row>
    <row r="2273" spans="1:35" ht="15.750000" customHeight="1">
      <c r="A2273" s="156"/>
      <c r="B2273" s="88"/>
      <c r="C2273" s="177"/>
      <c r="D2273" s="177"/>
      <c r="E2273" s="158"/>
      <c r="F2273" s="158"/>
      <c r="G2273" s="159"/>
      <c r="H2273" s="160"/>
      <c r="I2273" s="161"/>
      <c r="J2273" s="65"/>
      <c r="K2273" s="162"/>
      <c r="L2273" s="65"/>
      <c r="M2273" s="162"/>
      <c r="N2273" s="162"/>
      <c r="O2273" s="163"/>
      <c r="P2273" s="167"/>
      <c r="Q2273" s="168"/>
      <c r="R2273" s="175"/>
      <c r="S2273" s="65"/>
      <c r="T2273" s="65"/>
      <c r="U2273" s="65"/>
      <c r="V2273" s="65"/>
      <c r="W2273" s="166"/>
      <c r="X2273" s="166"/>
      <c r="Y2273" s="166"/>
      <c r="Z2273" s="166"/>
      <c r="AA2273" s="166"/>
      <c r="AB2273" s="166"/>
      <c r="AC2273" s="166"/>
      <c r="AD2273" s="166"/>
      <c r="AE2273" s="166"/>
      <c r="AF2273" s="166"/>
      <c r="AG2273" s="166"/>
      <c r="AH2273" s="166"/>
      <c r="AI2273" s="166"/>
    </row>
    <row r="2274" spans="1:35" ht="15.750000" customHeight="1">
      <c r="B2274" s="88"/>
      <c r="I2274" s="162"/>
      <c r="J2274" s="65"/>
      <c r="K2274" s="162"/>
      <c r="L2274" s="65"/>
      <c r="M2274" s="162"/>
      <c r="P2274" s="164"/>
      <c r="Q2274" s="165"/>
      <c r="R2274" s="65"/>
      <c r="S2274" s="65"/>
      <c r="T2274" s="65"/>
      <c r="U2274" s="65"/>
      <c r="V2274" s="65"/>
      <c r="W2274" s="166"/>
      <c r="X2274" s="166"/>
      <c r="Y2274" s="166"/>
      <c r="Z2274" s="166"/>
      <c r="AA2274" s="166"/>
      <c r="AB2274" s="166"/>
      <c r="AC2274" s="166"/>
      <c r="AD2274" s="166"/>
      <c r="AE2274" s="166"/>
      <c r="AF2274" s="166"/>
      <c r="AG2274" s="166"/>
      <c r="AH2274" s="166"/>
      <c r="AI2274" s="166"/>
    </row>
    <row r="2275" spans="1:35" ht="15.750000" customHeight="1">
      <c r="B2275" s="88"/>
      <c r="I2275" s="162"/>
      <c r="J2275" s="65"/>
      <c r="K2275" s="162"/>
      <c r="L2275" s="65"/>
      <c r="M2275" s="162"/>
      <c r="P2275" s="167"/>
      <c r="Q2275" s="168"/>
      <c r="R2275" s="175"/>
      <c r="S2275" s="65"/>
      <c r="T2275" s="65"/>
      <c r="U2275" s="65"/>
      <c r="V2275" s="65"/>
      <c r="W2275" s="166"/>
      <c r="X2275" s="166"/>
      <c r="Y2275" s="166"/>
      <c r="Z2275" s="166"/>
      <c r="AA2275" s="166"/>
      <c r="AB2275" s="166"/>
      <c r="AC2275" s="166"/>
      <c r="AD2275" s="166"/>
      <c r="AE2275" s="166"/>
      <c r="AF2275" s="166"/>
      <c r="AG2275" s="166"/>
      <c r="AH2275" s="166"/>
      <c r="AI2275" s="166"/>
    </row>
    <row r="2276" spans="1:35" ht="15.750000" customHeight="1">
      <c r="B2276" s="153"/>
      <c r="I2276" s="65"/>
      <c r="J2276" s="65"/>
      <c r="K2276" s="65"/>
      <c r="L2276" s="65"/>
      <c r="M2276" s="65"/>
      <c r="P2276" s="164"/>
      <c r="Q2276" s="165"/>
      <c r="R2276" s="65"/>
      <c r="S2276" s="65"/>
      <c r="T2276" s="65"/>
      <c r="U2276" s="65"/>
      <c r="V2276" s="65"/>
      <c r="W2276" s="166"/>
      <c r="X2276" s="166"/>
      <c r="Y2276" s="166"/>
      <c r="Z2276" s="166"/>
      <c r="AA2276" s="166"/>
      <c r="AB2276" s="166"/>
      <c r="AC2276" s="166"/>
      <c r="AD2276" s="166"/>
      <c r="AE2276" s="166"/>
      <c r="AF2276" s="166"/>
      <c r="AG2276" s="166"/>
      <c r="AH2276" s="166"/>
      <c r="AI2276" s="166"/>
    </row>
    <row r="2277" spans="1:35" ht="15.750000" customHeight="1">
      <c r="B2277" s="153"/>
      <c r="I2277" s="65"/>
      <c r="J2277" s="65"/>
      <c r="K2277" s="65"/>
      <c r="L2277" s="65"/>
      <c r="M2277" s="65"/>
      <c r="P2277" s="167"/>
      <c r="Q2277" s="168"/>
      <c r="R2277" s="175"/>
      <c r="S2277" s="65"/>
      <c r="T2277" s="65"/>
      <c r="U2277" s="65"/>
      <c r="V2277" s="65"/>
      <c r="W2277" s="166"/>
      <c r="X2277" s="166"/>
      <c r="Y2277" s="166"/>
      <c r="Z2277" s="166"/>
      <c r="AA2277" s="166"/>
      <c r="AB2277" s="166"/>
      <c r="AC2277" s="166"/>
      <c r="AD2277" s="166"/>
      <c r="AE2277" s="166"/>
      <c r="AF2277" s="166"/>
      <c r="AG2277" s="166"/>
      <c r="AH2277" s="166"/>
      <c r="AI2277" s="166"/>
    </row>
    <row r="2278" spans="1:35" ht="15.750000" customHeight="1">
      <c r="A2278" s="156"/>
      <c r="B2278" s="88"/>
      <c r="C2278" s="204"/>
      <c r="D2278" s="204"/>
      <c r="E2278" s="158"/>
      <c r="F2278" s="158"/>
      <c r="G2278" s="159"/>
      <c r="H2278" s="186"/>
      <c r="I2278" s="161"/>
      <c r="J2278" s="65"/>
      <c r="K2278" s="162"/>
      <c r="L2278" s="65"/>
      <c r="M2278" s="162"/>
      <c r="N2278" s="162"/>
      <c r="O2278" s="163"/>
      <c r="P2278" s="164"/>
      <c r="Q2278" s="185"/>
      <c r="R2278" s="65"/>
      <c r="S2278" s="65"/>
      <c r="T2278" s="65"/>
      <c r="U2278" s="65"/>
      <c r="V2278" s="165"/>
      <c r="W2278" s="165"/>
      <c r="X2278" s="165"/>
      <c r="Y2278" s="165"/>
      <c r="Z2278" s="166"/>
      <c r="AA2278" s="166"/>
      <c r="AB2278" s="166"/>
      <c r="AC2278" s="166"/>
      <c r="AD2278" s="166"/>
      <c r="AE2278" s="166"/>
      <c r="AF2278" s="166"/>
      <c r="AG2278" s="166"/>
      <c r="AH2278" s="166"/>
      <c r="AI2278" s="166"/>
    </row>
    <row r="2279" spans="1:35" ht="15.750000" customHeight="1">
      <c r="B2279" s="88"/>
      <c r="I2279" s="162"/>
      <c r="J2279" s="65"/>
      <c r="K2279" s="162"/>
      <c r="L2279" s="65"/>
      <c r="M2279" s="162"/>
      <c r="P2279" s="167"/>
      <c r="Q2279" s="185"/>
      <c r="R2279" s="175"/>
      <c r="S2279" s="65"/>
      <c r="T2279" s="65"/>
      <c r="U2279" s="65"/>
      <c r="V2279" s="165"/>
      <c r="W2279" s="165"/>
      <c r="X2279" s="165"/>
      <c r="Y2279" s="165"/>
      <c r="Z2279" s="166"/>
      <c r="AA2279" s="166"/>
      <c r="AB2279" s="166"/>
      <c r="AC2279" s="166"/>
      <c r="AD2279" s="166"/>
      <c r="AE2279" s="166"/>
      <c r="AF2279" s="166"/>
      <c r="AG2279" s="166"/>
      <c r="AH2279" s="166"/>
      <c r="AI2279" s="166"/>
    </row>
    <row r="2280" spans="1:35" ht="15.750000" customHeight="1">
      <c r="B2280" s="88"/>
      <c r="I2280" s="162"/>
      <c r="J2280" s="65"/>
      <c r="K2280" s="162"/>
      <c r="L2280" s="65"/>
      <c r="M2280" s="162"/>
      <c r="P2280" s="164"/>
      <c r="Q2280" s="185"/>
      <c r="R2280" s="65"/>
      <c r="S2280" s="65"/>
      <c r="T2280" s="65"/>
      <c r="U2280" s="65"/>
      <c r="V2280" s="165"/>
      <c r="W2280" s="165"/>
      <c r="X2280" s="165"/>
      <c r="Y2280" s="165"/>
      <c r="Z2280" s="166"/>
      <c r="AA2280" s="166"/>
      <c r="AB2280" s="166"/>
      <c r="AC2280" s="166"/>
      <c r="AD2280" s="166"/>
      <c r="AE2280" s="166"/>
      <c r="AF2280" s="166"/>
      <c r="AG2280" s="166"/>
      <c r="AH2280" s="166"/>
      <c r="AI2280" s="166"/>
    </row>
    <row r="2281" spans="1:35" ht="15.750000" customHeight="1">
      <c r="B2281" s="189"/>
      <c r="I2281" s="65"/>
      <c r="J2281" s="65"/>
      <c r="K2281" s="65"/>
      <c r="L2281" s="65"/>
      <c r="M2281" s="65"/>
      <c r="P2281" s="167"/>
      <c r="Q2281" s="185"/>
      <c r="R2281" s="175"/>
      <c r="S2281" s="65"/>
      <c r="T2281" s="65"/>
      <c r="U2281" s="65"/>
      <c r="V2281" s="165"/>
      <c r="W2281" s="165"/>
      <c r="X2281" s="165"/>
      <c r="Y2281" s="165"/>
      <c r="Z2281" s="166"/>
      <c r="AA2281" s="166"/>
      <c r="AB2281" s="166"/>
      <c r="AC2281" s="166"/>
      <c r="AD2281" s="166"/>
      <c r="AE2281" s="166"/>
      <c r="AF2281" s="166"/>
      <c r="AG2281" s="166"/>
      <c r="AH2281" s="166"/>
      <c r="AI2281" s="166"/>
    </row>
    <row r="2282" spans="1:35" ht="15.750000" customHeight="1">
      <c r="B2282" s="189"/>
      <c r="I2282" s="65"/>
      <c r="J2282" s="65"/>
      <c r="K2282" s="65"/>
      <c r="L2282" s="65"/>
      <c r="M2282" s="65"/>
      <c r="P2282" s="164"/>
      <c r="Q2282" s="185"/>
      <c r="R2282" s="65"/>
      <c r="S2282" s="65"/>
      <c r="T2282" s="65"/>
      <c r="U2282" s="65"/>
      <c r="V2282" s="165"/>
      <c r="W2282" s="165"/>
      <c r="X2282" s="165"/>
      <c r="Y2282" s="165"/>
      <c r="Z2282" s="166"/>
      <c r="AA2282" s="166"/>
      <c r="AB2282" s="166"/>
      <c r="AC2282" s="166"/>
      <c r="AD2282" s="166"/>
      <c r="AE2282" s="166"/>
      <c r="AF2282" s="166"/>
      <c r="AG2282" s="166"/>
      <c r="AH2282" s="166"/>
      <c r="AI2282" s="166"/>
    </row>
    <row r="2283" spans="1:35" ht="15.750000" customHeight="1">
      <c r="A2283" s="156"/>
      <c r="B2283" s="88"/>
      <c r="C2283" s="177"/>
      <c r="D2283" s="177"/>
      <c r="E2283" s="158"/>
      <c r="F2283" s="158"/>
      <c r="G2283" s="159"/>
      <c r="H2283" s="186"/>
      <c r="I2283" s="161"/>
      <c r="J2283" s="65"/>
      <c r="K2283" s="162"/>
      <c r="L2283" s="65"/>
      <c r="M2283" s="162"/>
      <c r="N2283" s="162"/>
      <c r="O2283" s="163"/>
      <c r="P2283" s="167"/>
      <c r="Q2283" s="185"/>
      <c r="R2283" s="175"/>
      <c r="S2283" s="65"/>
      <c r="T2283" s="65"/>
      <c r="U2283" s="65"/>
      <c r="V2283" s="165"/>
      <c r="W2283" s="165"/>
      <c r="X2283" s="165"/>
      <c r="Y2283" s="165"/>
      <c r="Z2283" s="166"/>
      <c r="AA2283" s="166"/>
      <c r="AB2283" s="166"/>
      <c r="AC2283" s="166"/>
      <c r="AD2283" s="166"/>
      <c r="AE2283" s="166"/>
      <c r="AF2283" s="166"/>
      <c r="AG2283" s="166"/>
      <c r="AH2283" s="166"/>
      <c r="AI2283" s="166"/>
    </row>
    <row r="2284" spans="1:35" ht="15.750000" customHeight="1">
      <c r="B2284" s="88"/>
      <c r="I2284" s="162"/>
      <c r="J2284" s="65"/>
      <c r="K2284" s="162"/>
      <c r="L2284" s="65"/>
      <c r="M2284" s="162"/>
      <c r="P2284" s="164"/>
      <c r="Q2284" s="185"/>
      <c r="R2284" s="65"/>
      <c r="S2284" s="65"/>
      <c r="T2284" s="65"/>
      <c r="U2284" s="65"/>
      <c r="V2284" s="165"/>
      <c r="W2284" s="165"/>
      <c r="X2284" s="165"/>
      <c r="Y2284" s="165"/>
      <c r="Z2284" s="166"/>
      <c r="AA2284" s="166"/>
      <c r="AB2284" s="166"/>
      <c r="AC2284" s="166"/>
      <c r="AD2284" s="166"/>
      <c r="AE2284" s="166"/>
      <c r="AF2284" s="166"/>
      <c r="AG2284" s="166"/>
      <c r="AH2284" s="166"/>
      <c r="AI2284" s="166"/>
    </row>
    <row r="2285" spans="1:35" ht="15.750000" customHeight="1">
      <c r="B2285" s="88"/>
      <c r="I2285" s="162"/>
      <c r="J2285" s="65"/>
      <c r="K2285" s="162"/>
      <c r="L2285" s="65"/>
      <c r="M2285" s="162"/>
      <c r="P2285" s="167"/>
      <c r="Q2285" s="185"/>
      <c r="R2285" s="175"/>
      <c r="S2285" s="65"/>
      <c r="T2285" s="65"/>
      <c r="U2285" s="65"/>
      <c r="V2285" s="165"/>
      <c r="W2285" s="165"/>
      <c r="X2285" s="165"/>
      <c r="Y2285" s="165"/>
      <c r="Z2285" s="166"/>
      <c r="AA2285" s="166"/>
      <c r="AB2285" s="166"/>
      <c r="AC2285" s="166"/>
      <c r="AD2285" s="166"/>
      <c r="AE2285" s="166"/>
      <c r="AF2285" s="166"/>
      <c r="AG2285" s="166"/>
      <c r="AH2285" s="166"/>
      <c r="AI2285" s="166"/>
    </row>
    <row r="2286" spans="1:35" ht="15.750000" customHeight="1">
      <c r="B2286" s="189"/>
      <c r="I2286" s="65"/>
      <c r="J2286" s="65"/>
      <c r="K2286" s="65"/>
      <c r="L2286" s="65"/>
      <c r="M2286" s="65"/>
      <c r="P2286" s="164"/>
      <c r="Q2286" s="185"/>
      <c r="R2286" s="65"/>
      <c r="S2286" s="65"/>
      <c r="T2286" s="65"/>
      <c r="U2286" s="65"/>
      <c r="V2286" s="165"/>
      <c r="W2286" s="165"/>
      <c r="X2286" s="165"/>
      <c r="Y2286" s="165"/>
      <c r="Z2286" s="166"/>
      <c r="AA2286" s="166"/>
      <c r="AB2286" s="166"/>
      <c r="AC2286" s="166"/>
      <c r="AD2286" s="166"/>
      <c r="AE2286" s="166"/>
      <c r="AF2286" s="166"/>
      <c r="AG2286" s="166"/>
      <c r="AH2286" s="166"/>
      <c r="AI2286" s="166"/>
    </row>
    <row r="2287" spans="1:35" ht="15.750000" customHeight="1">
      <c r="B2287" s="189"/>
      <c r="I2287" s="65"/>
      <c r="J2287" s="65"/>
      <c r="K2287" s="65"/>
      <c r="L2287" s="65"/>
      <c r="M2287" s="65"/>
      <c r="P2287" s="167"/>
      <c r="Q2287" s="185"/>
      <c r="R2287" s="175"/>
      <c r="S2287" s="65"/>
      <c r="T2287" s="65"/>
      <c r="U2287" s="65"/>
      <c r="V2287" s="165"/>
      <c r="W2287" s="165"/>
      <c r="X2287" s="165"/>
      <c r="Y2287" s="165"/>
      <c r="Z2287" s="166"/>
      <c r="AA2287" s="166"/>
      <c r="AB2287" s="166"/>
      <c r="AC2287" s="166"/>
      <c r="AD2287" s="166"/>
      <c r="AE2287" s="166"/>
      <c r="AF2287" s="166"/>
      <c r="AG2287" s="166"/>
      <c r="AH2287" s="166"/>
      <c r="AI2287" s="166"/>
    </row>
    <row r="2288" spans="1:35" ht="15.750000" customHeight="1">
      <c r="A2288" s="156"/>
      <c r="B2288" s="88"/>
      <c r="C2288" s="286"/>
      <c r="D2288" s="286"/>
      <c r="E2288" s="158"/>
      <c r="F2288" s="158"/>
      <c r="G2288" s="159"/>
      <c r="H2288" s="160"/>
      <c r="I2288" s="162"/>
      <c r="J2288" s="65"/>
      <c r="K2288" s="162"/>
      <c r="L2288" s="65"/>
      <c r="M2288" s="162"/>
      <c r="N2288" s="162"/>
      <c r="O2288" s="163"/>
      <c r="P2288" s="164"/>
      <c r="Q2288" s="165"/>
      <c r="R2288" s="188"/>
      <c r="S2288" s="65"/>
      <c r="T2288" s="65"/>
      <c r="U2288" s="65"/>
      <c r="V2288" s="65"/>
      <c r="W2288" s="166"/>
      <c r="X2288" s="166"/>
      <c r="Y2288" s="166"/>
      <c r="Z2288" s="166"/>
      <c r="AA2288" s="166"/>
      <c r="AB2288" s="166"/>
      <c r="AC2288" s="166"/>
      <c r="AD2288" s="166"/>
      <c r="AE2288" s="166"/>
      <c r="AF2288" s="166"/>
      <c r="AG2288" s="166"/>
      <c r="AH2288" s="166"/>
      <c r="AI2288" s="166"/>
    </row>
    <row r="2289" spans="1:35" ht="15.750000" customHeight="1">
      <c r="B2289" s="88"/>
      <c r="I2289" s="162"/>
      <c r="J2289" s="65"/>
      <c r="K2289" s="162"/>
      <c r="L2289" s="65"/>
      <c r="M2289" s="162"/>
      <c r="P2289" s="167"/>
      <c r="Q2289" s="168"/>
      <c r="R2289" s="175"/>
      <c r="S2289" s="65"/>
      <c r="T2289" s="65"/>
      <c r="U2289" s="65"/>
      <c r="V2289" s="65"/>
      <c r="W2289" s="166"/>
      <c r="X2289" s="166"/>
      <c r="Y2289" s="166"/>
      <c r="Z2289" s="166"/>
      <c r="AA2289" s="166"/>
      <c r="AB2289" s="166"/>
      <c r="AC2289" s="166"/>
      <c r="AD2289" s="166"/>
      <c r="AE2289" s="166"/>
      <c r="AF2289" s="166"/>
      <c r="AG2289" s="166"/>
      <c r="AH2289" s="166"/>
      <c r="AI2289" s="166"/>
    </row>
    <row r="2290" spans="1:35" ht="15.750000" customHeight="1">
      <c r="B2290" s="153"/>
      <c r="I2290" s="65"/>
      <c r="J2290" s="65"/>
      <c r="K2290" s="65"/>
      <c r="L2290" s="65"/>
      <c r="M2290" s="65"/>
      <c r="P2290" s="164"/>
      <c r="Q2290" s="165"/>
      <c r="R2290" s="65"/>
      <c r="S2290" s="65"/>
      <c r="T2290" s="65"/>
      <c r="U2290" s="65"/>
      <c r="V2290" s="65"/>
      <c r="W2290" s="166"/>
      <c r="X2290" s="166"/>
      <c r="Y2290" s="166"/>
      <c r="Z2290" s="166"/>
      <c r="AA2290" s="166"/>
      <c r="AB2290" s="166"/>
      <c r="AC2290" s="166"/>
      <c r="AD2290" s="166"/>
      <c r="AE2290" s="166"/>
      <c r="AF2290" s="166"/>
      <c r="AG2290" s="166"/>
      <c r="AH2290" s="166"/>
      <c r="AI2290" s="166"/>
    </row>
    <row r="2291" spans="1:35" ht="15.750000" customHeight="1">
      <c r="B2291" s="153"/>
      <c r="I2291" s="65"/>
      <c r="J2291" s="65"/>
      <c r="K2291" s="65"/>
      <c r="L2291" s="65"/>
      <c r="M2291" s="65"/>
      <c r="P2291" s="167"/>
      <c r="Q2291" s="168"/>
      <c r="R2291" s="175"/>
      <c r="S2291" s="65"/>
      <c r="T2291" s="65"/>
      <c r="U2291" s="65"/>
      <c r="V2291" s="65"/>
      <c r="W2291" s="166"/>
      <c r="X2291" s="166"/>
      <c r="Y2291" s="166"/>
      <c r="Z2291" s="166"/>
      <c r="AA2291" s="166"/>
      <c r="AB2291" s="166"/>
      <c r="AC2291" s="166"/>
      <c r="AD2291" s="166"/>
      <c r="AE2291" s="166"/>
      <c r="AF2291" s="166"/>
      <c r="AG2291" s="166"/>
      <c r="AH2291" s="166"/>
      <c r="AI2291" s="166"/>
    </row>
    <row r="2292" spans="1:35" ht="15.750000" customHeight="1">
      <c r="B2292" s="153"/>
      <c r="I2292" s="65"/>
      <c r="J2292" s="65"/>
      <c r="K2292" s="65"/>
      <c r="L2292" s="65"/>
      <c r="M2292" s="65"/>
      <c r="P2292" s="164"/>
      <c r="Q2292" s="165"/>
      <c r="R2292" s="65"/>
      <c r="S2292" s="65"/>
      <c r="T2292" s="65"/>
      <c r="U2292" s="65"/>
      <c r="V2292" s="65"/>
      <c r="W2292" s="166"/>
      <c r="X2292" s="166"/>
      <c r="Y2292" s="166"/>
      <c r="Z2292" s="166"/>
      <c r="AA2292" s="166"/>
      <c r="AB2292" s="166"/>
      <c r="AC2292" s="166"/>
      <c r="AD2292" s="166"/>
      <c r="AE2292" s="166"/>
      <c r="AF2292" s="166"/>
      <c r="AG2292" s="166"/>
      <c r="AH2292" s="166"/>
      <c r="AI2292" s="166"/>
    </row>
    <row r="2293" spans="1:35" ht="15.750000" customHeight="1">
      <c r="A2293" s="156"/>
      <c r="B2293" s="88"/>
      <c r="C2293" s="287"/>
      <c r="D2293" s="287"/>
      <c r="E2293" s="158"/>
      <c r="F2293" s="158"/>
      <c r="G2293" s="159"/>
      <c r="H2293" s="160"/>
      <c r="I2293" s="162"/>
      <c r="J2293" s="65"/>
      <c r="K2293" s="162"/>
      <c r="L2293" s="65"/>
      <c r="M2293" s="162"/>
      <c r="N2293" s="162"/>
      <c r="O2293" s="163"/>
      <c r="P2293" s="167"/>
      <c r="Q2293" s="168"/>
      <c r="R2293" s="181"/>
      <c r="S2293" s="65"/>
      <c r="T2293" s="65"/>
      <c r="U2293" s="65"/>
      <c r="V2293" s="65"/>
      <c r="W2293" s="166"/>
      <c r="X2293" s="166"/>
      <c r="Y2293" s="166"/>
      <c r="Z2293" s="166"/>
      <c r="AA2293" s="166"/>
      <c r="AB2293" s="166"/>
      <c r="AC2293" s="166"/>
      <c r="AD2293" s="166"/>
      <c r="AE2293" s="166"/>
      <c r="AF2293" s="166"/>
      <c r="AG2293" s="166"/>
      <c r="AH2293" s="166"/>
      <c r="AI2293" s="166"/>
    </row>
    <row r="2294" spans="1:35" ht="15.750000" customHeight="1">
      <c r="B2294" s="88"/>
      <c r="I2294" s="162"/>
      <c r="J2294" s="65"/>
      <c r="K2294" s="162"/>
      <c r="L2294" s="65"/>
      <c r="M2294" s="162"/>
      <c r="P2294" s="164"/>
      <c r="Q2294" s="165"/>
      <c r="R2294" s="65"/>
      <c r="S2294" s="65"/>
      <c r="T2294" s="65"/>
      <c r="U2294" s="65"/>
      <c r="V2294" s="65"/>
      <c r="W2294" s="166"/>
      <c r="X2294" s="166"/>
      <c r="Y2294" s="166"/>
      <c r="Z2294" s="166"/>
      <c r="AA2294" s="166"/>
      <c r="AB2294" s="166"/>
      <c r="AC2294" s="166"/>
      <c r="AD2294" s="166"/>
      <c r="AE2294" s="166"/>
      <c r="AF2294" s="166"/>
      <c r="AG2294" s="166"/>
      <c r="AH2294" s="166"/>
      <c r="AI2294" s="166"/>
    </row>
    <row r="2295" spans="1:35" ht="15.750000" customHeight="1">
      <c r="B2295" s="153"/>
      <c r="I2295" s="65"/>
      <c r="J2295" s="65"/>
      <c r="K2295" s="65"/>
      <c r="L2295" s="65"/>
      <c r="M2295" s="65"/>
      <c r="P2295" s="167"/>
      <c r="Q2295" s="168"/>
      <c r="R2295" s="65"/>
      <c r="S2295" s="65"/>
      <c r="T2295" s="65"/>
      <c r="U2295" s="65"/>
      <c r="V2295" s="65"/>
      <c r="W2295" s="166"/>
      <c r="X2295" s="166"/>
      <c r="Y2295" s="166"/>
      <c r="Z2295" s="166"/>
      <c r="AA2295" s="166"/>
      <c r="AB2295" s="166"/>
      <c r="AC2295" s="166"/>
      <c r="AD2295" s="166"/>
      <c r="AE2295" s="166"/>
      <c r="AF2295" s="166"/>
      <c r="AG2295" s="166"/>
      <c r="AH2295" s="166"/>
      <c r="AI2295" s="166"/>
    </row>
    <row r="2296" spans="1:35" ht="15.750000" customHeight="1">
      <c r="B2296" s="153"/>
      <c r="I2296" s="65"/>
      <c r="J2296" s="65"/>
      <c r="K2296" s="65"/>
      <c r="L2296" s="65"/>
      <c r="M2296" s="65"/>
      <c r="P2296" s="164"/>
      <c r="Q2296" s="165"/>
      <c r="R2296" s="65"/>
      <c r="S2296" s="65"/>
      <c r="T2296" s="65"/>
      <c r="U2296" s="65"/>
      <c r="V2296" s="65"/>
      <c r="W2296" s="166"/>
      <c r="X2296" s="166"/>
      <c r="Y2296" s="166"/>
      <c r="Z2296" s="166"/>
      <c r="AA2296" s="166"/>
      <c r="AB2296" s="166"/>
      <c r="AC2296" s="166"/>
      <c r="AD2296" s="166"/>
      <c r="AE2296" s="166"/>
      <c r="AF2296" s="166"/>
      <c r="AG2296" s="166"/>
      <c r="AH2296" s="166"/>
      <c r="AI2296" s="166"/>
    </row>
    <row r="2297" spans="1:35" ht="15.750000" customHeight="1">
      <c r="B2297" s="153"/>
      <c r="I2297" s="65"/>
      <c r="J2297" s="65"/>
      <c r="K2297" s="65"/>
      <c r="L2297" s="65"/>
      <c r="M2297" s="65"/>
      <c r="P2297" s="167"/>
      <c r="Q2297" s="168"/>
      <c r="R2297" s="65"/>
      <c r="S2297" s="65"/>
      <c r="T2297" s="65"/>
      <c r="U2297" s="65"/>
      <c r="V2297" s="65"/>
      <c r="W2297" s="166"/>
      <c r="X2297" s="166"/>
      <c r="Y2297" s="166"/>
      <c r="Z2297" s="166"/>
      <c r="AA2297" s="166"/>
      <c r="AB2297" s="166"/>
      <c r="AC2297" s="166"/>
      <c r="AD2297" s="166"/>
      <c r="AE2297" s="166"/>
      <c r="AF2297" s="166"/>
      <c r="AG2297" s="166"/>
      <c r="AH2297" s="166"/>
      <c r="AI2297" s="166"/>
    </row>
    <row r="2298" spans="1:35" ht="15.750000" customHeight="1">
      <c r="A2298" s="156"/>
      <c r="B2298" s="88"/>
      <c r="C2298" s="286"/>
      <c r="D2298" s="286"/>
      <c r="E2298" s="158"/>
      <c r="F2298" s="158"/>
      <c r="G2298" s="159"/>
      <c r="H2298" s="186"/>
      <c r="I2298" s="162"/>
      <c r="J2298" s="65"/>
      <c r="K2298" s="162"/>
      <c r="L2298" s="65"/>
      <c r="M2298" s="162"/>
      <c r="N2298" s="162"/>
      <c r="O2298" s="163"/>
      <c r="P2298" s="164"/>
      <c r="Q2298" s="185"/>
      <c r="R2298" s="272"/>
      <c r="S2298" s="65"/>
      <c r="T2298" s="65"/>
      <c r="U2298" s="65"/>
      <c r="V2298" s="165"/>
      <c r="W2298" s="165"/>
      <c r="X2298" s="165"/>
      <c r="Y2298" s="165"/>
      <c r="Z2298" s="166"/>
      <c r="AA2298" s="166"/>
      <c r="AB2298" s="166"/>
      <c r="AC2298" s="166"/>
      <c r="AD2298" s="166"/>
      <c r="AE2298" s="166"/>
      <c r="AF2298" s="166"/>
      <c r="AG2298" s="166"/>
      <c r="AH2298" s="166"/>
      <c r="AI2298" s="166"/>
    </row>
    <row r="2299" spans="1:35" ht="15.750000" customHeight="1">
      <c r="B2299" s="88"/>
      <c r="I2299" s="162"/>
      <c r="J2299" s="65"/>
      <c r="K2299" s="162"/>
      <c r="L2299" s="65"/>
      <c r="M2299" s="162"/>
      <c r="P2299" s="167"/>
      <c r="Q2299" s="185"/>
      <c r="R2299" s="175"/>
      <c r="S2299" s="65"/>
      <c r="T2299" s="65"/>
      <c r="U2299" s="65"/>
      <c r="V2299" s="165"/>
      <c r="W2299" s="165"/>
      <c r="X2299" s="165"/>
      <c r="Y2299" s="165"/>
      <c r="Z2299" s="166"/>
      <c r="AA2299" s="166"/>
      <c r="AB2299" s="166"/>
      <c r="AC2299" s="166"/>
      <c r="AD2299" s="166"/>
      <c r="AE2299" s="166"/>
      <c r="AF2299" s="166"/>
      <c r="AG2299" s="166"/>
      <c r="AH2299" s="166"/>
      <c r="AI2299" s="166"/>
    </row>
    <row r="2300" spans="1:35" ht="15.750000" customHeight="1">
      <c r="B2300" s="189"/>
      <c r="I2300" s="65"/>
      <c r="J2300" s="65"/>
      <c r="K2300" s="65"/>
      <c r="L2300" s="65"/>
      <c r="M2300" s="65"/>
      <c r="P2300" s="164"/>
      <c r="Q2300" s="185"/>
      <c r="R2300" s="65"/>
      <c r="S2300" s="65"/>
      <c r="T2300" s="65"/>
      <c r="U2300" s="65"/>
      <c r="V2300" s="165"/>
      <c r="W2300" s="165"/>
      <c r="X2300" s="165"/>
      <c r="Y2300" s="165"/>
      <c r="Z2300" s="166"/>
      <c r="AA2300" s="166"/>
      <c r="AB2300" s="166"/>
      <c r="AC2300" s="166"/>
      <c r="AD2300" s="166"/>
      <c r="AE2300" s="166"/>
      <c r="AF2300" s="166"/>
      <c r="AG2300" s="166"/>
      <c r="AH2300" s="166"/>
      <c r="AI2300" s="166"/>
    </row>
    <row r="2301" spans="1:35" ht="15.750000" customHeight="1">
      <c r="B2301" s="189"/>
      <c r="I2301" s="65"/>
      <c r="J2301" s="65"/>
      <c r="K2301" s="65"/>
      <c r="L2301" s="65"/>
      <c r="M2301" s="65"/>
      <c r="P2301" s="167"/>
      <c r="Q2301" s="185"/>
      <c r="R2301" s="175"/>
      <c r="S2301" s="65"/>
      <c r="T2301" s="65"/>
      <c r="U2301" s="65"/>
      <c r="V2301" s="165"/>
      <c r="W2301" s="165"/>
      <c r="X2301" s="165"/>
      <c r="Y2301" s="165"/>
      <c r="Z2301" s="166"/>
      <c r="AA2301" s="166"/>
      <c r="AB2301" s="166"/>
      <c r="AC2301" s="166"/>
      <c r="AD2301" s="166"/>
      <c r="AE2301" s="166"/>
      <c r="AF2301" s="166"/>
      <c r="AG2301" s="166"/>
      <c r="AH2301" s="166"/>
      <c r="AI2301" s="166"/>
    </row>
    <row r="2302" spans="1:35" ht="15.750000" customHeight="1">
      <c r="B2302" s="189"/>
      <c r="I2302" s="65"/>
      <c r="J2302" s="65"/>
      <c r="K2302" s="65"/>
      <c r="L2302" s="65"/>
      <c r="M2302" s="65"/>
      <c r="P2302" s="164"/>
      <c r="Q2302" s="185"/>
      <c r="R2302" s="65"/>
      <c r="S2302" s="65"/>
      <c r="T2302" s="65"/>
      <c r="U2302" s="65"/>
      <c r="V2302" s="165"/>
      <c r="W2302" s="165"/>
      <c r="X2302" s="165"/>
      <c r="Y2302" s="165"/>
      <c r="Z2302" s="166"/>
      <c r="AA2302" s="166"/>
      <c r="AB2302" s="166"/>
      <c r="AC2302" s="166"/>
      <c r="AD2302" s="166"/>
      <c r="AE2302" s="166"/>
      <c r="AF2302" s="166"/>
      <c r="AG2302" s="166"/>
      <c r="AH2302" s="166"/>
      <c r="AI2302" s="166"/>
    </row>
    <row r="2303" spans="1:35" ht="15.750000" customHeight="1">
      <c r="A2303" s="156"/>
      <c r="B2303" s="88"/>
      <c r="C2303" s="287"/>
      <c r="D2303" s="287"/>
      <c r="E2303" s="158"/>
      <c r="F2303" s="158"/>
      <c r="G2303" s="159"/>
      <c r="H2303" s="186"/>
      <c r="I2303" s="162"/>
      <c r="J2303" s="65"/>
      <c r="K2303" s="162"/>
      <c r="L2303" s="65"/>
      <c r="M2303" s="162"/>
      <c r="N2303" s="162"/>
      <c r="O2303" s="163"/>
      <c r="P2303" s="167"/>
      <c r="Q2303" s="185"/>
      <c r="R2303" s="288"/>
      <c r="S2303" s="65"/>
      <c r="T2303" s="65"/>
      <c r="U2303" s="65"/>
      <c r="V2303" s="165"/>
      <c r="W2303" s="165"/>
      <c r="X2303" s="165"/>
      <c r="Y2303" s="165"/>
      <c r="Z2303" s="166"/>
      <c r="AA2303" s="166"/>
      <c r="AB2303" s="166"/>
      <c r="AC2303" s="166"/>
      <c r="AD2303" s="166"/>
      <c r="AE2303" s="166"/>
      <c r="AF2303" s="166"/>
      <c r="AG2303" s="166"/>
      <c r="AH2303" s="166"/>
      <c r="AI2303" s="166"/>
    </row>
    <row r="2304" spans="1:35" ht="15.750000" customHeight="1">
      <c r="B2304" s="88"/>
      <c r="I2304" s="162"/>
      <c r="J2304" s="65"/>
      <c r="K2304" s="162"/>
      <c r="L2304" s="65"/>
      <c r="M2304" s="162"/>
      <c r="P2304" s="164"/>
      <c r="Q2304" s="185"/>
      <c r="R2304" s="65"/>
      <c r="S2304" s="65"/>
      <c r="T2304" s="65"/>
      <c r="U2304" s="65"/>
      <c r="V2304" s="165"/>
      <c r="W2304" s="165"/>
      <c r="X2304" s="165"/>
      <c r="Y2304" s="165"/>
      <c r="Z2304" s="166"/>
      <c r="AA2304" s="166"/>
      <c r="AB2304" s="166"/>
      <c r="AC2304" s="166"/>
      <c r="AD2304" s="166"/>
      <c r="AE2304" s="166"/>
      <c r="AF2304" s="166"/>
      <c r="AG2304" s="166"/>
      <c r="AH2304" s="166"/>
      <c r="AI2304" s="166"/>
    </row>
    <row r="2305" spans="1:35" ht="15.750000" customHeight="1">
      <c r="B2305" s="88"/>
      <c r="I2305" s="162"/>
      <c r="J2305" s="65"/>
      <c r="K2305" s="162"/>
      <c r="L2305" s="65"/>
      <c r="M2305" s="162"/>
      <c r="P2305" s="167"/>
      <c r="Q2305" s="185"/>
      <c r="R2305" s="175"/>
      <c r="S2305" s="65"/>
      <c r="T2305" s="65"/>
      <c r="U2305" s="65"/>
      <c r="V2305" s="165"/>
      <c r="W2305" s="165"/>
      <c r="X2305" s="165"/>
      <c r="Y2305" s="165"/>
      <c r="Z2305" s="166"/>
      <c r="AA2305" s="166"/>
      <c r="AB2305" s="166"/>
      <c r="AC2305" s="166"/>
      <c r="AD2305" s="166"/>
      <c r="AE2305" s="166"/>
      <c r="AF2305" s="166"/>
      <c r="AG2305" s="166"/>
      <c r="AH2305" s="166"/>
      <c r="AI2305" s="166"/>
    </row>
    <row r="2306" spans="1:35" ht="15.750000" customHeight="1">
      <c r="B2306" s="189"/>
      <c r="I2306" s="65"/>
      <c r="J2306" s="65"/>
      <c r="K2306" s="65"/>
      <c r="L2306" s="65"/>
      <c r="M2306" s="65"/>
      <c r="P2306" s="164"/>
      <c r="Q2306" s="185"/>
      <c r="R2306" s="65"/>
      <c r="S2306" s="65"/>
      <c r="T2306" s="65"/>
      <c r="U2306" s="65"/>
      <c r="V2306" s="165"/>
      <c r="W2306" s="165"/>
      <c r="X2306" s="165"/>
      <c r="Y2306" s="165"/>
      <c r="Z2306" s="166"/>
      <c r="AA2306" s="166"/>
      <c r="AB2306" s="166"/>
      <c r="AC2306" s="166"/>
      <c r="AD2306" s="166"/>
      <c r="AE2306" s="166"/>
      <c r="AF2306" s="166"/>
      <c r="AG2306" s="166"/>
      <c r="AH2306" s="166"/>
      <c r="AI2306" s="166"/>
    </row>
    <row r="2307" spans="1:35" ht="15.750000" customHeight="1">
      <c r="B2307" s="189"/>
      <c r="I2307" s="65"/>
      <c r="J2307" s="65"/>
      <c r="K2307" s="65"/>
      <c r="L2307" s="65"/>
      <c r="M2307" s="65"/>
      <c r="P2307" s="167"/>
      <c r="Q2307" s="185"/>
      <c r="R2307" s="175"/>
      <c r="S2307" s="65"/>
      <c r="T2307" s="65"/>
      <c r="U2307" s="65"/>
      <c r="V2307" s="165"/>
      <c r="W2307" s="165"/>
      <c r="X2307" s="165"/>
      <c r="Y2307" s="165"/>
      <c r="Z2307" s="166"/>
      <c r="AA2307" s="166"/>
      <c r="AB2307" s="166"/>
      <c r="AC2307" s="166"/>
      <c r="AD2307" s="166"/>
      <c r="AE2307" s="166"/>
      <c r="AF2307" s="166"/>
      <c r="AG2307" s="166"/>
      <c r="AH2307" s="166"/>
      <c r="AI2307" s="166"/>
    </row>
    <row r="2308" spans="1:35" ht="15.750000" customHeight="1">
      <c r="A2308" s="156"/>
      <c r="B2308" s="88"/>
      <c r="C2308" s="286"/>
      <c r="D2308" s="286"/>
      <c r="E2308" s="158"/>
      <c r="F2308" s="158"/>
      <c r="G2308" s="159"/>
      <c r="H2308" s="186"/>
      <c r="I2308" s="162"/>
      <c r="J2308" s="65"/>
      <c r="K2308" s="162"/>
      <c r="L2308" s="65"/>
      <c r="M2308" s="162"/>
      <c r="N2308" s="162"/>
      <c r="O2308" s="163"/>
      <c r="P2308" s="164"/>
      <c r="Q2308" s="185"/>
      <c r="R2308" s="65"/>
      <c r="S2308" s="65"/>
      <c r="T2308" s="65"/>
      <c r="U2308" s="65"/>
      <c r="V2308" s="165"/>
      <c r="W2308" s="165"/>
      <c r="X2308" s="165"/>
      <c r="Y2308" s="165"/>
      <c r="Z2308" s="166"/>
      <c r="AA2308" s="166"/>
      <c r="AB2308" s="166"/>
      <c r="AC2308" s="166"/>
      <c r="AD2308" s="166"/>
      <c r="AE2308" s="166"/>
      <c r="AF2308" s="166"/>
      <c r="AG2308" s="166"/>
      <c r="AH2308" s="166"/>
      <c r="AI2308" s="166"/>
    </row>
    <row r="2309" spans="1:35" ht="15.750000" customHeight="1">
      <c r="B2309" s="88"/>
      <c r="I2309" s="162"/>
      <c r="J2309" s="65"/>
      <c r="K2309" s="162"/>
      <c r="L2309" s="65"/>
      <c r="M2309" s="162"/>
      <c r="P2309" s="167"/>
      <c r="Q2309" s="185"/>
      <c r="R2309" s="175"/>
      <c r="S2309" s="65"/>
      <c r="T2309" s="65"/>
      <c r="U2309" s="65"/>
      <c r="V2309" s="165"/>
      <c r="W2309" s="165"/>
      <c r="X2309" s="165"/>
      <c r="Y2309" s="165"/>
      <c r="Z2309" s="166"/>
      <c r="AA2309" s="166"/>
      <c r="AB2309" s="166"/>
      <c r="AC2309" s="166"/>
      <c r="AD2309" s="166"/>
      <c r="AE2309" s="166"/>
      <c r="AF2309" s="166"/>
      <c r="AG2309" s="166"/>
      <c r="AH2309" s="166"/>
      <c r="AI2309" s="166"/>
    </row>
    <row r="2310" spans="1:35" ht="15.750000" customHeight="1">
      <c r="B2310" s="88"/>
      <c r="I2310" s="162"/>
      <c r="J2310" s="65"/>
      <c r="K2310" s="162"/>
      <c r="L2310" s="65"/>
      <c r="M2310" s="162"/>
      <c r="P2310" s="164"/>
      <c r="Q2310" s="185"/>
      <c r="R2310" s="65"/>
      <c r="S2310" s="65"/>
      <c r="T2310" s="65"/>
      <c r="U2310" s="65"/>
      <c r="V2310" s="165"/>
      <c r="W2310" s="165"/>
      <c r="X2310" s="165"/>
      <c r="Y2310" s="165"/>
      <c r="Z2310" s="166"/>
      <c r="AA2310" s="166"/>
      <c r="AB2310" s="166"/>
      <c r="AC2310" s="166"/>
      <c r="AD2310" s="166"/>
      <c r="AE2310" s="166"/>
      <c r="AF2310" s="166"/>
      <c r="AG2310" s="166"/>
      <c r="AH2310" s="166"/>
      <c r="AI2310" s="166"/>
    </row>
    <row r="2311" spans="1:35" ht="15.750000" customHeight="1">
      <c r="B2311" s="189"/>
      <c r="I2311" s="65"/>
      <c r="J2311" s="65"/>
      <c r="K2311" s="65"/>
      <c r="L2311" s="65"/>
      <c r="M2311" s="65"/>
      <c r="P2311" s="167"/>
      <c r="Q2311" s="185"/>
      <c r="R2311" s="175"/>
      <c r="S2311" s="65"/>
      <c r="T2311" s="65"/>
      <c r="U2311" s="65"/>
      <c r="V2311" s="165"/>
      <c r="W2311" s="165"/>
      <c r="X2311" s="165"/>
      <c r="Y2311" s="165"/>
      <c r="Z2311" s="166"/>
      <c r="AA2311" s="166"/>
      <c r="AB2311" s="166"/>
      <c r="AC2311" s="166"/>
      <c r="AD2311" s="166"/>
      <c r="AE2311" s="166"/>
      <c r="AF2311" s="166"/>
      <c r="AG2311" s="166"/>
      <c r="AH2311" s="166"/>
      <c r="AI2311" s="166"/>
    </row>
    <row r="2312" spans="1:35" ht="15.750000" customHeight="1">
      <c r="B2312" s="189"/>
      <c r="I2312" s="65"/>
      <c r="J2312" s="65"/>
      <c r="K2312" s="65"/>
      <c r="L2312" s="65"/>
      <c r="M2312" s="65"/>
      <c r="P2312" s="164"/>
      <c r="Q2312" s="185"/>
      <c r="R2312" s="65"/>
      <c r="S2312" s="65"/>
      <c r="T2312" s="65"/>
      <c r="U2312" s="65"/>
      <c r="V2312" s="165"/>
      <c r="W2312" s="165"/>
      <c r="X2312" s="165"/>
      <c r="Y2312" s="165"/>
      <c r="Z2312" s="166"/>
      <c r="AA2312" s="166"/>
      <c r="AB2312" s="166"/>
      <c r="AC2312" s="166"/>
      <c r="AD2312" s="166"/>
      <c r="AE2312" s="166"/>
      <c r="AF2312" s="166"/>
      <c r="AG2312" s="166"/>
      <c r="AH2312" s="166"/>
      <c r="AI2312" s="166"/>
    </row>
    <row r="2313" spans="1:35" ht="15.750000" customHeight="1">
      <c r="A2313" s="156"/>
      <c r="B2313" s="88"/>
      <c r="C2313" s="287"/>
      <c r="D2313" s="177"/>
      <c r="E2313" s="158"/>
      <c r="F2313" s="158"/>
      <c r="G2313" s="159"/>
      <c r="H2313" s="160"/>
      <c r="I2313" s="162"/>
      <c r="J2313" s="65"/>
      <c r="K2313" s="162"/>
      <c r="L2313" s="65"/>
      <c r="M2313" s="162"/>
      <c r="N2313" s="162"/>
      <c r="O2313" s="163"/>
      <c r="P2313" s="167"/>
      <c r="Q2313" s="168"/>
      <c r="R2313" s="181"/>
      <c r="S2313" s="65"/>
      <c r="T2313" s="65"/>
      <c r="U2313" s="65"/>
      <c r="V2313" s="65"/>
      <c r="W2313" s="166"/>
      <c r="X2313" s="166"/>
      <c r="Y2313" s="166"/>
      <c r="Z2313" s="166"/>
      <c r="AA2313" s="166"/>
      <c r="AB2313" s="166"/>
      <c r="AC2313" s="166"/>
      <c r="AD2313" s="166"/>
      <c r="AE2313" s="166"/>
      <c r="AF2313" s="166"/>
      <c r="AG2313" s="166"/>
      <c r="AH2313" s="166"/>
      <c r="AI2313" s="166"/>
    </row>
    <row r="2314" spans="1:35" ht="15.750000" customHeight="1">
      <c r="B2314" s="88"/>
      <c r="I2314" s="162"/>
      <c r="J2314" s="65"/>
      <c r="K2314" s="162"/>
      <c r="L2314" s="65"/>
      <c r="M2314" s="162"/>
      <c r="P2314" s="164"/>
      <c r="Q2314" s="165"/>
      <c r="R2314" s="65"/>
      <c r="S2314" s="65"/>
      <c r="T2314" s="65"/>
      <c r="U2314" s="65"/>
      <c r="V2314" s="65"/>
      <c r="W2314" s="166"/>
      <c r="X2314" s="166"/>
      <c r="Y2314" s="166"/>
      <c r="Z2314" s="166"/>
      <c r="AA2314" s="166"/>
      <c r="AB2314" s="166"/>
      <c r="AC2314" s="166"/>
      <c r="AD2314" s="166"/>
      <c r="AE2314" s="166"/>
      <c r="AF2314" s="166"/>
      <c r="AG2314" s="166"/>
      <c r="AH2314" s="166"/>
      <c r="AI2314" s="166"/>
    </row>
    <row r="2315" spans="1:35" ht="15.750000" customHeight="1">
      <c r="B2315" s="153"/>
      <c r="I2315" s="65"/>
      <c r="J2315" s="65"/>
      <c r="K2315" s="65"/>
      <c r="L2315" s="65"/>
      <c r="M2315" s="65"/>
      <c r="P2315" s="167"/>
      <c r="Q2315" s="168"/>
      <c r="R2315" s="175"/>
      <c r="S2315" s="65"/>
      <c r="T2315" s="65"/>
      <c r="U2315" s="65"/>
      <c r="V2315" s="65"/>
      <c r="W2315" s="166"/>
      <c r="X2315" s="166"/>
      <c r="Y2315" s="166"/>
      <c r="Z2315" s="166"/>
      <c r="AA2315" s="166"/>
      <c r="AB2315" s="166"/>
      <c r="AC2315" s="166"/>
      <c r="AD2315" s="166"/>
      <c r="AE2315" s="166"/>
      <c r="AF2315" s="166"/>
      <c r="AG2315" s="166"/>
      <c r="AH2315" s="166"/>
      <c r="AI2315" s="166"/>
    </row>
    <row r="2316" spans="1:35" ht="15.750000" customHeight="1">
      <c r="B2316" s="153"/>
      <c r="I2316" s="65"/>
      <c r="J2316" s="65"/>
      <c r="K2316" s="65"/>
      <c r="L2316" s="65"/>
      <c r="M2316" s="65"/>
      <c r="P2316" s="164"/>
      <c r="Q2316" s="165"/>
      <c r="R2316" s="65"/>
      <c r="S2316" s="65"/>
      <c r="T2316" s="65"/>
      <c r="U2316" s="65"/>
      <c r="V2316" s="65"/>
      <c r="W2316" s="166"/>
      <c r="X2316" s="166"/>
      <c r="Y2316" s="166"/>
      <c r="Z2316" s="166"/>
      <c r="AA2316" s="166"/>
      <c r="AB2316" s="166"/>
      <c r="AC2316" s="166"/>
      <c r="AD2316" s="166"/>
      <c r="AE2316" s="166"/>
      <c r="AF2316" s="166"/>
      <c r="AG2316" s="166"/>
      <c r="AH2316" s="166"/>
      <c r="AI2316" s="166"/>
    </row>
    <row r="2317" spans="1:35" ht="15.750000" customHeight="1">
      <c r="B2317" s="153"/>
      <c r="I2317" s="65"/>
      <c r="J2317" s="65"/>
      <c r="K2317" s="65"/>
      <c r="L2317" s="65"/>
      <c r="M2317" s="65"/>
      <c r="P2317" s="167"/>
      <c r="Q2317" s="168"/>
      <c r="R2317" s="175"/>
      <c r="S2317" s="65"/>
      <c r="T2317" s="65"/>
      <c r="U2317" s="65"/>
      <c r="V2317" s="65"/>
      <c r="W2317" s="166"/>
      <c r="X2317" s="166"/>
      <c r="Y2317" s="166"/>
      <c r="Z2317" s="166"/>
      <c r="AA2317" s="166"/>
      <c r="AB2317" s="166"/>
      <c r="AC2317" s="166"/>
      <c r="AD2317" s="166"/>
      <c r="AE2317" s="166"/>
      <c r="AF2317" s="166"/>
      <c r="AG2317" s="166"/>
      <c r="AH2317" s="166"/>
      <c r="AI2317" s="166"/>
    </row>
    <row r="2318" spans="1:35" ht="15.750000" customHeight="1">
      <c r="A2318" s="156"/>
      <c r="B2318" s="88"/>
      <c r="C2318" s="286"/>
      <c r="D2318" s="204"/>
      <c r="E2318" s="158"/>
      <c r="F2318" s="158"/>
      <c r="G2318" s="159"/>
      <c r="H2318" s="186"/>
      <c r="I2318" s="162"/>
      <c r="J2318" s="65"/>
      <c r="K2318" s="162"/>
      <c r="L2318" s="65"/>
      <c r="M2318" s="162"/>
      <c r="N2318" s="162"/>
      <c r="O2318" s="163"/>
      <c r="P2318" s="164"/>
      <c r="Q2318" s="185"/>
      <c r="R2318" s="188"/>
      <c r="S2318" s="65"/>
      <c r="T2318" s="65"/>
      <c r="U2318" s="65"/>
      <c r="V2318" s="165"/>
      <c r="W2318" s="165"/>
      <c r="X2318" s="165"/>
      <c r="Y2318" s="165"/>
      <c r="Z2318" s="166"/>
      <c r="AA2318" s="166"/>
      <c r="AB2318" s="166"/>
      <c r="AC2318" s="166"/>
      <c r="AD2318" s="166"/>
      <c r="AE2318" s="166"/>
      <c r="AF2318" s="166"/>
      <c r="AG2318" s="166"/>
      <c r="AH2318" s="166"/>
      <c r="AI2318" s="166"/>
    </row>
    <row r="2319" spans="1:35" ht="15.750000" customHeight="1">
      <c r="B2319" s="88"/>
      <c r="I2319" s="162"/>
      <c r="J2319" s="65"/>
      <c r="K2319" s="162"/>
      <c r="L2319" s="65"/>
      <c r="M2319" s="162"/>
      <c r="P2319" s="167"/>
      <c r="Q2319" s="185"/>
      <c r="R2319" s="175"/>
      <c r="S2319" s="65"/>
      <c r="T2319" s="65"/>
      <c r="U2319" s="65"/>
      <c r="V2319" s="165"/>
      <c r="W2319" s="165"/>
      <c r="X2319" s="165"/>
      <c r="Y2319" s="165"/>
      <c r="Z2319" s="166"/>
      <c r="AA2319" s="166"/>
      <c r="AB2319" s="166"/>
      <c r="AC2319" s="166"/>
      <c r="AD2319" s="166"/>
      <c r="AE2319" s="166"/>
      <c r="AF2319" s="166"/>
      <c r="AG2319" s="166"/>
      <c r="AH2319" s="166"/>
      <c r="AI2319" s="166"/>
    </row>
    <row r="2320" spans="1:35" ht="15.750000" customHeight="1">
      <c r="B2320" s="189"/>
      <c r="I2320" s="65"/>
      <c r="J2320" s="65"/>
      <c r="K2320" s="65"/>
      <c r="L2320" s="65"/>
      <c r="M2320" s="65"/>
      <c r="P2320" s="164"/>
      <c r="Q2320" s="185"/>
      <c r="R2320" s="65"/>
      <c r="S2320" s="65"/>
      <c r="T2320" s="65"/>
      <c r="U2320" s="65"/>
      <c r="V2320" s="165"/>
      <c r="W2320" s="165"/>
      <c r="X2320" s="165"/>
      <c r="Y2320" s="165"/>
      <c r="Z2320" s="166"/>
      <c r="AA2320" s="166"/>
      <c r="AB2320" s="166"/>
      <c r="AC2320" s="166"/>
      <c r="AD2320" s="166"/>
      <c r="AE2320" s="166"/>
      <c r="AF2320" s="166"/>
      <c r="AG2320" s="166"/>
      <c r="AH2320" s="166"/>
      <c r="AI2320" s="166"/>
    </row>
    <row r="2321" spans="1:35" ht="15.750000" customHeight="1">
      <c r="B2321" s="189"/>
      <c r="I2321" s="65"/>
      <c r="J2321" s="65"/>
      <c r="K2321" s="65"/>
      <c r="L2321" s="65"/>
      <c r="M2321" s="65"/>
      <c r="P2321" s="167"/>
      <c r="Q2321" s="185"/>
      <c r="R2321" s="175"/>
      <c r="S2321" s="65"/>
      <c r="T2321" s="65"/>
      <c r="U2321" s="65"/>
      <c r="V2321" s="165"/>
      <c r="W2321" s="165"/>
      <c r="X2321" s="165"/>
      <c r="Y2321" s="165"/>
      <c r="Z2321" s="166"/>
      <c r="AA2321" s="166"/>
      <c r="AB2321" s="166"/>
      <c r="AC2321" s="166"/>
      <c r="AD2321" s="166"/>
      <c r="AE2321" s="166"/>
      <c r="AF2321" s="166"/>
      <c r="AG2321" s="166"/>
      <c r="AH2321" s="166"/>
      <c r="AI2321" s="166"/>
    </row>
    <row r="2322" spans="1:35" ht="15.750000" customHeight="1">
      <c r="B2322" s="189"/>
      <c r="I2322" s="65"/>
      <c r="J2322" s="65"/>
      <c r="K2322" s="65"/>
      <c r="L2322" s="65"/>
      <c r="M2322" s="65"/>
      <c r="P2322" s="164"/>
      <c r="Q2322" s="185"/>
      <c r="R2322" s="65"/>
      <c r="S2322" s="65"/>
      <c r="T2322" s="65"/>
      <c r="U2322" s="65"/>
      <c r="V2322" s="165"/>
      <c r="W2322" s="165"/>
      <c r="X2322" s="165"/>
      <c r="Y2322" s="165"/>
      <c r="Z2322" s="166"/>
      <c r="AA2322" s="166"/>
      <c r="AB2322" s="166"/>
      <c r="AC2322" s="166"/>
      <c r="AD2322" s="166"/>
      <c r="AE2322" s="166"/>
      <c r="AF2322" s="166"/>
      <c r="AG2322" s="166"/>
      <c r="AH2322" s="166"/>
      <c r="AI2322" s="166"/>
    </row>
    <row r="2323" spans="1:35" ht="15.750000" customHeight="1">
      <c r="A2323" s="156"/>
      <c r="B2323" s="88"/>
      <c r="C2323" s="287"/>
      <c r="D2323" s="177"/>
      <c r="E2323" s="158"/>
      <c r="F2323" s="158"/>
      <c r="G2323" s="159"/>
      <c r="H2323" s="186"/>
      <c r="I2323" s="162"/>
      <c r="J2323" s="65"/>
      <c r="K2323" s="162"/>
      <c r="L2323" s="65"/>
      <c r="M2323" s="162"/>
      <c r="N2323" s="162"/>
      <c r="O2323" s="163"/>
      <c r="P2323" s="167"/>
      <c r="Q2323" s="185"/>
      <c r="R2323" s="181"/>
      <c r="S2323" s="65"/>
      <c r="T2323" s="65"/>
      <c r="U2323" s="65"/>
      <c r="V2323" s="165"/>
      <c r="W2323" s="165"/>
      <c r="X2323" s="165"/>
      <c r="Y2323" s="165"/>
      <c r="Z2323" s="166"/>
      <c r="AA2323" s="166"/>
      <c r="AB2323" s="166"/>
      <c r="AC2323" s="166"/>
      <c r="AD2323" s="166"/>
      <c r="AE2323" s="166"/>
      <c r="AF2323" s="166"/>
      <c r="AG2323" s="166"/>
      <c r="AH2323" s="166"/>
      <c r="AI2323" s="166"/>
    </row>
    <row r="2324" spans="1:35" ht="15.750000" customHeight="1">
      <c r="B2324" s="88"/>
      <c r="I2324" s="162"/>
      <c r="J2324" s="65"/>
      <c r="K2324" s="162"/>
      <c r="L2324" s="65"/>
      <c r="M2324" s="162"/>
      <c r="P2324" s="164"/>
      <c r="Q2324" s="185"/>
      <c r="R2324" s="65"/>
      <c r="S2324" s="65"/>
      <c r="T2324" s="65"/>
      <c r="U2324" s="65"/>
      <c r="V2324" s="165"/>
      <c r="W2324" s="165"/>
      <c r="X2324" s="165"/>
      <c r="Y2324" s="165"/>
      <c r="Z2324" s="166"/>
      <c r="AA2324" s="166"/>
      <c r="AB2324" s="166"/>
      <c r="AC2324" s="166"/>
      <c r="AD2324" s="166"/>
      <c r="AE2324" s="166"/>
      <c r="AF2324" s="166"/>
      <c r="AG2324" s="166"/>
      <c r="AH2324" s="166"/>
      <c r="AI2324" s="166"/>
    </row>
    <row r="2325" spans="1:35" ht="15.750000" customHeight="1">
      <c r="B2325" s="88"/>
      <c r="I2325" s="162"/>
      <c r="J2325" s="65"/>
      <c r="K2325" s="162"/>
      <c r="L2325" s="65"/>
      <c r="M2325" s="162"/>
      <c r="P2325" s="167"/>
      <c r="Q2325" s="185"/>
      <c r="R2325" s="175"/>
      <c r="S2325" s="65"/>
      <c r="T2325" s="65"/>
      <c r="U2325" s="65"/>
      <c r="V2325" s="165"/>
      <c r="W2325" s="165"/>
      <c r="X2325" s="165"/>
      <c r="Y2325" s="165"/>
      <c r="Z2325" s="166"/>
      <c r="AA2325" s="166"/>
      <c r="AB2325" s="166"/>
      <c r="AC2325" s="166"/>
      <c r="AD2325" s="166"/>
      <c r="AE2325" s="166"/>
      <c r="AF2325" s="166"/>
      <c r="AG2325" s="166"/>
      <c r="AH2325" s="166"/>
      <c r="AI2325" s="166"/>
    </row>
    <row r="2326" spans="1:35" ht="15.750000" customHeight="1">
      <c r="B2326" s="88"/>
      <c r="I2326" s="162"/>
      <c r="J2326" s="65"/>
      <c r="K2326" s="162"/>
      <c r="L2326" s="65"/>
      <c r="M2326" s="162"/>
      <c r="P2326" s="164"/>
      <c r="Q2326" s="185"/>
      <c r="R2326" s="65"/>
      <c r="S2326" s="65"/>
      <c r="T2326" s="65"/>
      <c r="U2326" s="65"/>
      <c r="V2326" s="165"/>
      <c r="W2326" s="165"/>
      <c r="X2326" s="165"/>
      <c r="Y2326" s="165"/>
      <c r="Z2326" s="166"/>
      <c r="AA2326" s="166"/>
      <c r="AB2326" s="166"/>
      <c r="AC2326" s="166"/>
      <c r="AD2326" s="166"/>
      <c r="AE2326" s="166"/>
      <c r="AF2326" s="166"/>
      <c r="AG2326" s="166"/>
      <c r="AH2326" s="166"/>
      <c r="AI2326" s="166"/>
    </row>
    <row r="2327" spans="1:35" ht="15.750000" customHeight="1">
      <c r="B2327" s="88"/>
      <c r="I2327" s="162"/>
      <c r="J2327" s="65"/>
      <c r="K2327" s="162"/>
      <c r="L2327" s="65"/>
      <c r="M2327" s="162"/>
      <c r="P2327" s="167"/>
      <c r="Q2327" s="185"/>
      <c r="R2327" s="175"/>
      <c r="S2327" s="65"/>
      <c r="T2327" s="65"/>
      <c r="U2327" s="65"/>
      <c r="V2327" s="165"/>
      <c r="W2327" s="165"/>
      <c r="X2327" s="165"/>
      <c r="Y2327" s="165"/>
      <c r="Z2327" s="166"/>
      <c r="AA2327" s="166"/>
      <c r="AB2327" s="166"/>
      <c r="AC2327" s="166"/>
      <c r="AD2327" s="166"/>
      <c r="AE2327" s="166"/>
      <c r="AF2327" s="166"/>
      <c r="AG2327" s="166"/>
      <c r="AH2327" s="166"/>
      <c r="AI2327" s="166"/>
    </row>
    <row r="2328" spans="1:35" ht="15.750000" customHeight="1">
      <c r="A2328" s="156"/>
      <c r="B2328" s="88"/>
      <c r="C2328" s="286"/>
      <c r="D2328" s="204"/>
      <c r="E2328" s="158"/>
      <c r="F2328" s="158"/>
      <c r="G2328" s="159"/>
      <c r="H2328" s="186"/>
      <c r="I2328" s="162"/>
      <c r="J2328" s="65"/>
      <c r="K2328" s="162"/>
      <c r="L2328" s="65"/>
      <c r="M2328" s="162"/>
      <c r="N2328" s="162"/>
      <c r="O2328" s="163"/>
      <c r="P2328" s="164"/>
      <c r="Q2328" s="185"/>
      <c r="R2328" s="188"/>
      <c r="S2328" s="65"/>
      <c r="T2328" s="65"/>
      <c r="U2328" s="65"/>
      <c r="V2328" s="165"/>
      <c r="W2328" s="165"/>
      <c r="X2328" s="165"/>
      <c r="Y2328" s="165"/>
      <c r="Z2328" s="166"/>
      <c r="AA2328" s="166"/>
      <c r="AB2328" s="166"/>
      <c r="AC2328" s="166"/>
      <c r="AD2328" s="166"/>
      <c r="AE2328" s="166"/>
      <c r="AF2328" s="166"/>
      <c r="AG2328" s="166"/>
      <c r="AH2328" s="166"/>
      <c r="AI2328" s="166"/>
    </row>
    <row r="2329" spans="1:35" ht="15.750000" customHeight="1">
      <c r="B2329" s="88"/>
      <c r="I2329" s="162"/>
      <c r="J2329" s="65"/>
      <c r="K2329" s="162"/>
      <c r="L2329" s="65"/>
      <c r="M2329" s="162"/>
      <c r="P2329" s="167"/>
      <c r="Q2329" s="185"/>
      <c r="R2329" s="175"/>
      <c r="S2329" s="65"/>
      <c r="T2329" s="65"/>
      <c r="U2329" s="65"/>
      <c r="V2329" s="165"/>
      <c r="W2329" s="165"/>
      <c r="X2329" s="165"/>
      <c r="Y2329" s="165"/>
      <c r="Z2329" s="166"/>
      <c r="AA2329" s="166"/>
      <c r="AB2329" s="166"/>
      <c r="AC2329" s="166"/>
      <c r="AD2329" s="166"/>
      <c r="AE2329" s="166"/>
      <c r="AF2329" s="166"/>
      <c r="AG2329" s="166"/>
      <c r="AH2329" s="166"/>
      <c r="AI2329" s="166"/>
    </row>
    <row r="2330" spans="1:35" ht="15.750000" customHeight="1">
      <c r="B2330" s="88"/>
      <c r="I2330" s="162"/>
      <c r="J2330" s="65"/>
      <c r="K2330" s="162"/>
      <c r="L2330" s="65"/>
      <c r="M2330" s="162"/>
      <c r="P2330" s="164"/>
      <c r="Q2330" s="185"/>
      <c r="R2330" s="65"/>
      <c r="S2330" s="65"/>
      <c r="T2330" s="65"/>
      <c r="U2330" s="65"/>
      <c r="V2330" s="165"/>
      <c r="W2330" s="165"/>
      <c r="X2330" s="165"/>
      <c r="Y2330" s="165"/>
      <c r="Z2330" s="166"/>
      <c r="AA2330" s="166"/>
      <c r="AB2330" s="166"/>
      <c r="AC2330" s="166"/>
      <c r="AD2330" s="166"/>
      <c r="AE2330" s="166"/>
      <c r="AF2330" s="166"/>
      <c r="AG2330" s="166"/>
      <c r="AH2330" s="166"/>
      <c r="AI2330" s="166"/>
    </row>
    <row r="2331" spans="1:35" ht="15.750000" customHeight="1">
      <c r="B2331" s="88"/>
      <c r="I2331" s="162"/>
      <c r="J2331" s="65"/>
      <c r="K2331" s="162"/>
      <c r="L2331" s="65"/>
      <c r="M2331" s="162"/>
      <c r="P2331" s="167"/>
      <c r="Q2331" s="185"/>
      <c r="R2331" s="175"/>
      <c r="S2331" s="65"/>
      <c r="T2331" s="65"/>
      <c r="U2331" s="65"/>
      <c r="V2331" s="165"/>
      <c r="W2331" s="165"/>
      <c r="X2331" s="165"/>
      <c r="Y2331" s="165"/>
      <c r="Z2331" s="166"/>
      <c r="AA2331" s="166"/>
      <c r="AB2331" s="166"/>
      <c r="AC2331" s="166"/>
      <c r="AD2331" s="166"/>
      <c r="AE2331" s="166"/>
      <c r="AF2331" s="166"/>
      <c r="AG2331" s="166"/>
      <c r="AH2331" s="166"/>
      <c r="AI2331" s="166"/>
    </row>
    <row r="2332" spans="1:35" ht="15.750000" customHeight="1">
      <c r="B2332" s="88"/>
      <c r="I2332" s="162"/>
      <c r="J2332" s="65"/>
      <c r="K2332" s="162"/>
      <c r="L2332" s="65"/>
      <c r="M2332" s="162"/>
      <c r="P2332" s="164"/>
      <c r="Q2332" s="185"/>
      <c r="R2332" s="65"/>
      <c r="S2332" s="65"/>
      <c r="T2332" s="65"/>
      <c r="U2332" s="65"/>
      <c r="V2332" s="165"/>
      <c r="W2332" s="165"/>
      <c r="X2332" s="165"/>
      <c r="Y2332" s="165"/>
      <c r="Z2332" s="166"/>
      <c r="AA2332" s="166"/>
      <c r="AB2332" s="166"/>
      <c r="AC2332" s="166"/>
      <c r="AD2332" s="166"/>
      <c r="AE2332" s="166"/>
      <c r="AF2332" s="166"/>
      <c r="AG2332" s="166"/>
      <c r="AH2332" s="166"/>
      <c r="AI2332" s="166"/>
    </row>
    <row r="2333" spans="1:35" ht="15.750000" customHeight="1">
      <c r="A2333" s="156"/>
      <c r="B2333" s="88"/>
      <c r="C2333" s="177"/>
      <c r="D2333" s="177"/>
      <c r="E2333" s="158"/>
      <c r="F2333" s="158"/>
      <c r="G2333" s="159"/>
      <c r="H2333" s="247"/>
      <c r="I2333" s="162"/>
      <c r="J2333" s="65"/>
      <c r="K2333" s="162"/>
      <c r="L2333" s="65"/>
      <c r="M2333" s="162"/>
      <c r="N2333" s="162"/>
      <c r="O2333" s="163"/>
      <c r="P2333" s="167"/>
      <c r="Q2333" s="168"/>
      <c r="R2333" s="181"/>
      <c r="S2333" s="65"/>
      <c r="T2333" s="65"/>
      <c r="U2333" s="65"/>
      <c r="V2333" s="65"/>
      <c r="W2333" s="166"/>
      <c r="X2333" s="166"/>
      <c r="Y2333" s="166"/>
      <c r="Z2333" s="166"/>
      <c r="AA2333" s="166"/>
      <c r="AB2333" s="166"/>
      <c r="AC2333" s="166"/>
      <c r="AD2333" s="166"/>
      <c r="AE2333" s="166"/>
      <c r="AF2333" s="166"/>
      <c r="AG2333" s="166"/>
      <c r="AH2333" s="166"/>
      <c r="AI2333" s="166"/>
    </row>
    <row r="2334" spans="1:35" ht="15.750000" customHeight="1">
      <c r="B2334" s="88"/>
      <c r="I2334" s="162"/>
      <c r="J2334" s="65"/>
      <c r="K2334" s="162"/>
      <c r="L2334" s="65"/>
      <c r="M2334" s="162"/>
      <c r="P2334" s="164"/>
      <c r="Q2334" s="165"/>
      <c r="R2334" s="65"/>
      <c r="S2334" s="65"/>
      <c r="T2334" s="65"/>
      <c r="U2334" s="65"/>
      <c r="V2334" s="65"/>
      <c r="W2334" s="166"/>
      <c r="X2334" s="166"/>
      <c r="Y2334" s="166"/>
      <c r="Z2334" s="166"/>
      <c r="AA2334" s="166"/>
      <c r="AB2334" s="166"/>
      <c r="AC2334" s="166"/>
      <c r="AD2334" s="166"/>
      <c r="AE2334" s="166"/>
      <c r="AF2334" s="166"/>
      <c r="AG2334" s="166"/>
      <c r="AH2334" s="166"/>
      <c r="AI2334" s="166"/>
    </row>
    <row r="2335" spans="1:35" ht="15.750000" customHeight="1">
      <c r="B2335" s="88"/>
      <c r="I2335" s="162"/>
      <c r="J2335" s="65"/>
      <c r="K2335" s="162"/>
      <c r="L2335" s="65"/>
      <c r="M2335" s="162"/>
      <c r="P2335" s="167"/>
      <c r="Q2335" s="168"/>
      <c r="R2335" s="175"/>
      <c r="S2335" s="65"/>
      <c r="T2335" s="65"/>
      <c r="U2335" s="65"/>
      <c r="V2335" s="65"/>
      <c r="W2335" s="166"/>
      <c r="X2335" s="166"/>
      <c r="Y2335" s="166"/>
      <c r="Z2335" s="166"/>
      <c r="AA2335" s="166"/>
      <c r="AB2335" s="166"/>
      <c r="AC2335" s="166"/>
      <c r="AD2335" s="166"/>
      <c r="AE2335" s="166"/>
      <c r="AF2335" s="166"/>
      <c r="AG2335" s="166"/>
      <c r="AH2335" s="166"/>
      <c r="AI2335" s="166"/>
    </row>
    <row r="2336" spans="1:35" ht="15.750000" customHeight="1">
      <c r="B2336" s="88"/>
      <c r="I2336" s="162"/>
      <c r="J2336" s="65"/>
      <c r="K2336" s="162"/>
      <c r="L2336" s="65"/>
      <c r="M2336" s="162"/>
      <c r="P2336" s="164"/>
      <c r="Q2336" s="165"/>
      <c r="R2336" s="65"/>
      <c r="S2336" s="65"/>
      <c r="T2336" s="65"/>
      <c r="U2336" s="65"/>
      <c r="V2336" s="65"/>
      <c r="W2336" s="166"/>
      <c r="X2336" s="166"/>
      <c r="Y2336" s="166"/>
      <c r="Z2336" s="166"/>
      <c r="AA2336" s="166"/>
      <c r="AB2336" s="166"/>
      <c r="AC2336" s="166"/>
      <c r="AD2336" s="166"/>
      <c r="AE2336" s="166"/>
      <c r="AF2336" s="166"/>
      <c r="AG2336" s="166"/>
      <c r="AH2336" s="166"/>
      <c r="AI2336" s="166"/>
    </row>
    <row r="2337" spans="1:35" ht="15.750000" customHeight="1">
      <c r="B2337" s="88"/>
      <c r="I2337" s="162"/>
      <c r="J2337" s="65"/>
      <c r="K2337" s="162"/>
      <c r="L2337" s="65"/>
      <c r="M2337" s="162"/>
      <c r="P2337" s="167"/>
      <c r="Q2337" s="168"/>
      <c r="R2337" s="175"/>
      <c r="S2337" s="65"/>
      <c r="T2337" s="65"/>
      <c r="U2337" s="65"/>
      <c r="V2337" s="65"/>
      <c r="W2337" s="166"/>
      <c r="X2337" s="166"/>
      <c r="Y2337" s="166"/>
      <c r="Z2337" s="166"/>
      <c r="AA2337" s="166"/>
      <c r="AB2337" s="166"/>
      <c r="AC2337" s="166"/>
      <c r="AD2337" s="166"/>
      <c r="AE2337" s="166"/>
      <c r="AF2337" s="166"/>
      <c r="AG2337" s="166"/>
      <c r="AH2337" s="166"/>
      <c r="AI2337" s="166"/>
    </row>
    <row r="2338" spans="1:35" ht="15.750000" customHeight="1">
      <c r="A2338" s="156"/>
      <c r="B2338" s="88"/>
      <c r="C2338" s="204"/>
      <c r="D2338" s="204"/>
      <c r="E2338" s="158"/>
      <c r="F2338" s="158"/>
      <c r="G2338" s="159"/>
      <c r="H2338" s="247"/>
      <c r="I2338" s="162"/>
      <c r="J2338" s="65"/>
      <c r="K2338" s="162"/>
      <c r="L2338" s="65"/>
      <c r="M2338" s="162"/>
      <c r="N2338" s="162"/>
      <c r="O2338" s="163"/>
      <c r="P2338" s="164"/>
      <c r="Q2338" s="165"/>
      <c r="R2338" s="188"/>
      <c r="S2338" s="65"/>
      <c r="T2338" s="65"/>
      <c r="U2338" s="65"/>
      <c r="V2338" s="65"/>
      <c r="W2338" s="166"/>
      <c r="X2338" s="166"/>
      <c r="Y2338" s="166"/>
      <c r="Z2338" s="166"/>
      <c r="AA2338" s="166"/>
      <c r="AB2338" s="166"/>
      <c r="AC2338" s="166"/>
      <c r="AD2338" s="166"/>
      <c r="AE2338" s="166"/>
      <c r="AF2338" s="166"/>
      <c r="AG2338" s="166"/>
      <c r="AH2338" s="166"/>
      <c r="AI2338" s="166"/>
    </row>
    <row r="2339" spans="1:35" ht="15.750000" customHeight="1">
      <c r="B2339" s="88"/>
      <c r="I2339" s="162"/>
      <c r="J2339" s="65"/>
      <c r="K2339" s="162"/>
      <c r="L2339" s="65"/>
      <c r="M2339" s="162"/>
      <c r="P2339" s="167"/>
      <c r="Q2339" s="168"/>
      <c r="R2339" s="175"/>
      <c r="S2339" s="65"/>
      <c r="T2339" s="65"/>
      <c r="U2339" s="65"/>
      <c r="V2339" s="65"/>
      <c r="W2339" s="166"/>
      <c r="X2339" s="166"/>
      <c r="Y2339" s="166"/>
      <c r="Z2339" s="166"/>
      <c r="AA2339" s="166"/>
      <c r="AB2339" s="166"/>
      <c r="AC2339" s="166"/>
      <c r="AD2339" s="166"/>
      <c r="AE2339" s="166"/>
      <c r="AF2339" s="166"/>
      <c r="AG2339" s="166"/>
      <c r="AH2339" s="166"/>
      <c r="AI2339" s="166"/>
    </row>
    <row r="2340" spans="1:35" ht="15.750000" customHeight="1">
      <c r="B2340" s="88"/>
      <c r="I2340" s="162"/>
      <c r="J2340" s="65"/>
      <c r="K2340" s="162"/>
      <c r="L2340" s="65"/>
      <c r="M2340" s="162"/>
      <c r="P2340" s="164"/>
      <c r="Q2340" s="165"/>
      <c r="R2340" s="65"/>
      <c r="S2340" s="65"/>
      <c r="T2340" s="65"/>
      <c r="U2340" s="65"/>
      <c r="V2340" s="65"/>
      <c r="W2340" s="166"/>
      <c r="X2340" s="166"/>
      <c r="Y2340" s="166"/>
      <c r="Z2340" s="166"/>
      <c r="AA2340" s="166"/>
      <c r="AB2340" s="166"/>
      <c r="AC2340" s="166"/>
      <c r="AD2340" s="166"/>
      <c r="AE2340" s="166"/>
      <c r="AF2340" s="166"/>
      <c r="AG2340" s="166"/>
      <c r="AH2340" s="166"/>
      <c r="AI2340" s="166"/>
    </row>
    <row r="2341" spans="1:35" ht="15.750000" customHeight="1">
      <c r="B2341" s="88"/>
      <c r="I2341" s="162"/>
      <c r="J2341" s="65"/>
      <c r="K2341" s="162"/>
      <c r="L2341" s="65"/>
      <c r="M2341" s="162"/>
      <c r="P2341" s="167"/>
      <c r="Q2341" s="168"/>
      <c r="R2341" s="175"/>
      <c r="S2341" s="65"/>
      <c r="T2341" s="65"/>
      <c r="U2341" s="65"/>
      <c r="V2341" s="65"/>
      <c r="W2341" s="166"/>
      <c r="X2341" s="166"/>
      <c r="Y2341" s="166"/>
      <c r="Z2341" s="166"/>
      <c r="AA2341" s="166"/>
      <c r="AB2341" s="166"/>
      <c r="AC2341" s="166"/>
      <c r="AD2341" s="166"/>
      <c r="AE2341" s="166"/>
      <c r="AF2341" s="166"/>
      <c r="AG2341" s="166"/>
      <c r="AH2341" s="166"/>
      <c r="AI2341" s="166"/>
    </row>
    <row r="2342" spans="1:35" ht="15.750000" customHeight="1">
      <c r="B2342" s="88"/>
      <c r="I2342" s="162"/>
      <c r="J2342" s="65"/>
      <c r="K2342" s="162"/>
      <c r="L2342" s="65"/>
      <c r="M2342" s="162"/>
      <c r="P2342" s="164"/>
      <c r="Q2342" s="165"/>
      <c r="R2342" s="65"/>
      <c r="S2342" s="65"/>
      <c r="T2342" s="65"/>
      <c r="U2342" s="65"/>
      <c r="V2342" s="65"/>
      <c r="W2342" s="166"/>
      <c r="X2342" s="166"/>
      <c r="Y2342" s="166"/>
      <c r="Z2342" s="166"/>
      <c r="AA2342" s="166"/>
      <c r="AB2342" s="166"/>
      <c r="AC2342" s="166"/>
      <c r="AD2342" s="166"/>
      <c r="AE2342" s="166"/>
      <c r="AF2342" s="166"/>
      <c r="AG2342" s="166"/>
      <c r="AH2342" s="166"/>
      <c r="AI2342" s="166"/>
    </row>
    <row r="2343" spans="1:35" ht="15.750000" customHeight="1">
      <c r="A2343" s="156"/>
      <c r="B2343" s="88"/>
      <c r="C2343" s="177"/>
      <c r="D2343" s="177"/>
      <c r="E2343" s="158"/>
      <c r="F2343" s="158"/>
      <c r="G2343" s="159"/>
      <c r="H2343" s="186"/>
      <c r="I2343" s="162"/>
      <c r="J2343" s="65"/>
      <c r="K2343" s="162"/>
      <c r="L2343" s="65"/>
      <c r="M2343" s="162"/>
      <c r="N2343" s="162"/>
      <c r="O2343" s="163"/>
      <c r="P2343" s="167"/>
      <c r="Q2343" s="185"/>
      <c r="R2343" s="181"/>
      <c r="S2343" s="65"/>
      <c r="T2343" s="65"/>
      <c r="U2343" s="65"/>
      <c r="V2343" s="165"/>
      <c r="W2343" s="165"/>
      <c r="X2343" s="165"/>
      <c r="Y2343" s="165"/>
      <c r="Z2343" s="166"/>
      <c r="AA2343" s="166"/>
      <c r="AB2343" s="166"/>
      <c r="AC2343" s="166"/>
      <c r="AD2343" s="166"/>
      <c r="AE2343" s="166"/>
      <c r="AF2343" s="166"/>
      <c r="AG2343" s="166"/>
      <c r="AH2343" s="166"/>
      <c r="AI2343" s="166"/>
    </row>
    <row r="2344" spans="1:35" ht="15.750000" customHeight="1">
      <c r="B2344" s="88"/>
      <c r="I2344" s="162"/>
      <c r="J2344" s="65"/>
      <c r="K2344" s="162"/>
      <c r="L2344" s="65"/>
      <c r="M2344" s="162"/>
      <c r="P2344" s="164"/>
      <c r="Q2344" s="185"/>
      <c r="R2344" s="65"/>
      <c r="S2344" s="65"/>
      <c r="T2344" s="65"/>
      <c r="U2344" s="65"/>
      <c r="V2344" s="165"/>
      <c r="W2344" s="165"/>
      <c r="X2344" s="165"/>
      <c r="Y2344" s="165"/>
      <c r="Z2344" s="166"/>
      <c r="AA2344" s="166"/>
      <c r="AB2344" s="166"/>
      <c r="AC2344" s="166"/>
      <c r="AD2344" s="166"/>
      <c r="AE2344" s="166"/>
      <c r="AF2344" s="166"/>
      <c r="AG2344" s="166"/>
      <c r="AH2344" s="166"/>
      <c r="AI2344" s="166"/>
    </row>
    <row r="2345" spans="1:35" ht="15.750000" customHeight="1">
      <c r="B2345" s="88"/>
      <c r="I2345" s="162"/>
      <c r="J2345" s="65"/>
      <c r="K2345" s="162"/>
      <c r="L2345" s="65"/>
      <c r="M2345" s="162"/>
      <c r="P2345" s="167"/>
      <c r="Q2345" s="185"/>
      <c r="R2345" s="175"/>
      <c r="S2345" s="65"/>
      <c r="T2345" s="65"/>
      <c r="U2345" s="65"/>
      <c r="V2345" s="165"/>
      <c r="W2345" s="165"/>
      <c r="X2345" s="165"/>
      <c r="Y2345" s="165"/>
      <c r="Z2345" s="166"/>
      <c r="AA2345" s="166"/>
      <c r="AB2345" s="166"/>
      <c r="AC2345" s="166"/>
      <c r="AD2345" s="166"/>
      <c r="AE2345" s="166"/>
      <c r="AF2345" s="166"/>
      <c r="AG2345" s="166"/>
      <c r="AH2345" s="166"/>
      <c r="AI2345" s="166"/>
    </row>
    <row r="2346" spans="1:35" ht="15.750000" customHeight="1">
      <c r="B2346" s="88"/>
      <c r="I2346" s="162"/>
      <c r="J2346" s="65"/>
      <c r="K2346" s="162"/>
      <c r="L2346" s="65"/>
      <c r="M2346" s="162"/>
      <c r="P2346" s="164"/>
      <c r="Q2346" s="185"/>
      <c r="R2346" s="65"/>
      <c r="S2346" s="65"/>
      <c r="T2346" s="65"/>
      <c r="U2346" s="65"/>
      <c r="V2346" s="165"/>
      <c r="W2346" s="165"/>
      <c r="X2346" s="165"/>
      <c r="Y2346" s="165"/>
      <c r="Z2346" s="166"/>
      <c r="AA2346" s="166"/>
      <c r="AB2346" s="166"/>
      <c r="AC2346" s="166"/>
      <c r="AD2346" s="166"/>
      <c r="AE2346" s="166"/>
      <c r="AF2346" s="166"/>
      <c r="AG2346" s="166"/>
      <c r="AH2346" s="166"/>
      <c r="AI2346" s="166"/>
    </row>
    <row r="2347" spans="1:35" ht="15.750000" customHeight="1">
      <c r="B2347" s="88"/>
      <c r="I2347" s="162"/>
      <c r="J2347" s="65"/>
      <c r="K2347" s="162"/>
      <c r="L2347" s="65"/>
      <c r="M2347" s="162"/>
      <c r="P2347" s="167"/>
      <c r="Q2347" s="185"/>
      <c r="R2347" s="175"/>
      <c r="S2347" s="65"/>
      <c r="T2347" s="65"/>
      <c r="U2347" s="65"/>
      <c r="V2347" s="165"/>
      <c r="W2347" s="165"/>
      <c r="X2347" s="165"/>
      <c r="Y2347" s="165"/>
      <c r="Z2347" s="166"/>
      <c r="AA2347" s="166"/>
      <c r="AB2347" s="166"/>
      <c r="AC2347" s="166"/>
      <c r="AD2347" s="166"/>
      <c r="AE2347" s="166"/>
      <c r="AF2347" s="166"/>
      <c r="AG2347" s="166"/>
      <c r="AH2347" s="166"/>
      <c r="AI2347" s="166"/>
    </row>
    <row r="2348" spans="1:35" ht="15.750000" customHeight="1">
      <c r="A2348" s="156"/>
      <c r="B2348" s="88"/>
      <c r="C2348" s="281"/>
      <c r="D2348" s="281"/>
      <c r="E2348" s="158"/>
      <c r="F2348" s="158"/>
      <c r="G2348" s="159"/>
      <c r="H2348" s="186"/>
      <c r="I2348" s="162"/>
      <c r="J2348" s="65"/>
      <c r="K2348" s="162"/>
      <c r="L2348" s="65"/>
      <c r="M2348" s="162"/>
      <c r="N2348" s="162"/>
      <c r="O2348" s="163"/>
      <c r="P2348" s="164"/>
      <c r="Q2348" s="185"/>
      <c r="R2348" s="188"/>
      <c r="S2348" s="65"/>
      <c r="T2348" s="65"/>
      <c r="U2348" s="65"/>
      <c r="V2348" s="165"/>
      <c r="W2348" s="165"/>
      <c r="X2348" s="165"/>
      <c r="Y2348" s="165"/>
      <c r="Z2348" s="166"/>
      <c r="AA2348" s="166"/>
      <c r="AB2348" s="166"/>
      <c r="AC2348" s="166"/>
      <c r="AD2348" s="166"/>
      <c r="AE2348" s="166"/>
      <c r="AF2348" s="166"/>
      <c r="AG2348" s="166"/>
      <c r="AH2348" s="166"/>
      <c r="AI2348" s="166"/>
    </row>
    <row r="2349" spans="1:35" ht="15.750000" customHeight="1">
      <c r="B2349" s="88"/>
      <c r="I2349" s="162"/>
      <c r="J2349" s="65"/>
      <c r="K2349" s="162"/>
      <c r="L2349" s="65"/>
      <c r="M2349" s="162"/>
      <c r="P2349" s="167"/>
      <c r="Q2349" s="185"/>
      <c r="R2349" s="175"/>
      <c r="S2349" s="65"/>
      <c r="T2349" s="65"/>
      <c r="U2349" s="65"/>
      <c r="V2349" s="165"/>
      <c r="W2349" s="165"/>
      <c r="X2349" s="165"/>
      <c r="Y2349" s="165"/>
      <c r="Z2349" s="166"/>
      <c r="AA2349" s="166"/>
      <c r="AB2349" s="166"/>
      <c r="AC2349" s="166"/>
      <c r="AD2349" s="166"/>
      <c r="AE2349" s="166"/>
      <c r="AF2349" s="166"/>
      <c r="AG2349" s="166"/>
      <c r="AH2349" s="166"/>
      <c r="AI2349" s="166"/>
    </row>
    <row r="2350" spans="1:35" ht="15.750000" customHeight="1">
      <c r="B2350" s="88"/>
      <c r="I2350" s="162"/>
      <c r="J2350" s="65"/>
      <c r="K2350" s="162"/>
      <c r="L2350" s="65"/>
      <c r="M2350" s="162"/>
      <c r="P2350" s="164"/>
      <c r="Q2350" s="185"/>
      <c r="R2350" s="65"/>
      <c r="S2350" s="65"/>
      <c r="T2350" s="65"/>
      <c r="U2350" s="65"/>
      <c r="V2350" s="165"/>
      <c r="W2350" s="165"/>
      <c r="X2350" s="165"/>
      <c r="Y2350" s="165"/>
      <c r="Z2350" s="166"/>
      <c r="AA2350" s="166"/>
      <c r="AB2350" s="166"/>
      <c r="AC2350" s="166"/>
      <c r="AD2350" s="166"/>
      <c r="AE2350" s="166"/>
      <c r="AF2350" s="166"/>
      <c r="AG2350" s="166"/>
      <c r="AH2350" s="166"/>
      <c r="AI2350" s="166"/>
    </row>
    <row r="2351" spans="1:35" ht="15.750000" customHeight="1">
      <c r="B2351" s="88"/>
      <c r="I2351" s="162"/>
      <c r="J2351" s="65"/>
      <c r="K2351" s="162"/>
      <c r="L2351" s="65"/>
      <c r="M2351" s="162"/>
      <c r="P2351" s="167"/>
      <c r="Q2351" s="185"/>
      <c r="R2351" s="175"/>
      <c r="S2351" s="65"/>
      <c r="T2351" s="65"/>
      <c r="U2351" s="65"/>
      <c r="V2351" s="165"/>
      <c r="W2351" s="165"/>
      <c r="X2351" s="165"/>
      <c r="Y2351" s="165"/>
      <c r="Z2351" s="166"/>
      <c r="AA2351" s="166"/>
      <c r="AB2351" s="166"/>
      <c r="AC2351" s="166"/>
      <c r="AD2351" s="166"/>
      <c r="AE2351" s="166"/>
      <c r="AF2351" s="166"/>
      <c r="AG2351" s="166"/>
      <c r="AH2351" s="166"/>
      <c r="AI2351" s="166"/>
    </row>
    <row r="2352" spans="1:35" ht="15.750000" customHeight="1">
      <c r="B2352" s="88"/>
      <c r="I2352" s="162"/>
      <c r="J2352" s="65"/>
      <c r="K2352" s="162"/>
      <c r="L2352" s="65"/>
      <c r="M2352" s="162"/>
      <c r="P2352" s="164"/>
      <c r="Q2352" s="185"/>
      <c r="R2352" s="65"/>
      <c r="S2352" s="65"/>
      <c r="T2352" s="65"/>
      <c r="U2352" s="65"/>
      <c r="V2352" s="165"/>
      <c r="W2352" s="165"/>
      <c r="X2352" s="165"/>
      <c r="Y2352" s="165"/>
      <c r="Z2352" s="166"/>
      <c r="AA2352" s="166"/>
      <c r="AB2352" s="166"/>
      <c r="AC2352" s="166"/>
      <c r="AD2352" s="166"/>
      <c r="AE2352" s="166"/>
      <c r="AF2352" s="166"/>
      <c r="AG2352" s="166"/>
      <c r="AH2352" s="166"/>
      <c r="AI2352" s="166"/>
    </row>
    <row r="2353" spans="1:35" ht="15.750000" customHeight="1">
      <c r="A2353" s="156"/>
      <c r="B2353" s="88"/>
      <c r="C2353" s="276"/>
      <c r="D2353" s="276"/>
      <c r="E2353" s="158"/>
      <c r="F2353" s="158"/>
      <c r="G2353" s="159"/>
      <c r="H2353" s="160"/>
      <c r="I2353" s="162"/>
      <c r="J2353" s="65"/>
      <c r="K2353" s="162"/>
      <c r="L2353" s="65"/>
      <c r="M2353" s="162"/>
      <c r="N2353" s="162"/>
      <c r="O2353" s="163"/>
      <c r="P2353" s="167"/>
      <c r="Q2353" s="168"/>
      <c r="R2353" s="181"/>
      <c r="S2353" s="65"/>
      <c r="T2353" s="65"/>
      <c r="U2353" s="65"/>
      <c r="V2353" s="65"/>
      <c r="W2353" s="166"/>
      <c r="X2353" s="166"/>
      <c r="Y2353" s="166"/>
      <c r="Z2353" s="166"/>
      <c r="AA2353" s="166"/>
      <c r="AB2353" s="166"/>
      <c r="AC2353" s="166"/>
      <c r="AD2353" s="166"/>
      <c r="AE2353" s="166"/>
      <c r="AF2353" s="166"/>
      <c r="AG2353" s="166"/>
      <c r="AH2353" s="166"/>
      <c r="AI2353" s="166"/>
    </row>
    <row r="2354" spans="1:35" ht="15.750000" customHeight="1">
      <c r="B2354" s="88"/>
      <c r="I2354" s="162"/>
      <c r="J2354" s="65"/>
      <c r="K2354" s="162"/>
      <c r="L2354" s="65"/>
      <c r="M2354" s="162"/>
      <c r="P2354" s="164"/>
      <c r="Q2354" s="165"/>
      <c r="R2354" s="65"/>
      <c r="S2354" s="65"/>
      <c r="T2354" s="65"/>
      <c r="U2354" s="65"/>
      <c r="V2354" s="65"/>
      <c r="W2354" s="166"/>
      <c r="X2354" s="166"/>
      <c r="Y2354" s="166"/>
      <c r="Z2354" s="166"/>
      <c r="AA2354" s="166"/>
      <c r="AB2354" s="166"/>
      <c r="AC2354" s="166"/>
      <c r="AD2354" s="166"/>
      <c r="AE2354" s="166"/>
      <c r="AF2354" s="166"/>
      <c r="AG2354" s="166"/>
      <c r="AH2354" s="166"/>
      <c r="AI2354" s="166"/>
    </row>
    <row r="2355" spans="1:35" ht="15.750000" customHeight="1">
      <c r="B2355" s="88"/>
      <c r="I2355" s="162"/>
      <c r="J2355" s="65"/>
      <c r="K2355" s="162"/>
      <c r="L2355" s="65"/>
      <c r="M2355" s="162"/>
      <c r="P2355" s="167"/>
      <c r="Q2355" s="168"/>
      <c r="R2355" s="175"/>
      <c r="S2355" s="65"/>
      <c r="T2355" s="65"/>
      <c r="U2355" s="65"/>
      <c r="V2355" s="65"/>
      <c r="W2355" s="166"/>
      <c r="X2355" s="166"/>
      <c r="Y2355" s="166"/>
      <c r="Z2355" s="166"/>
      <c r="AA2355" s="166"/>
      <c r="AB2355" s="166"/>
      <c r="AC2355" s="166"/>
      <c r="AD2355" s="166"/>
      <c r="AE2355" s="166"/>
      <c r="AF2355" s="166"/>
      <c r="AG2355" s="166"/>
      <c r="AH2355" s="166"/>
      <c r="AI2355" s="166"/>
    </row>
    <row r="2356" spans="1:35" ht="15.750000" customHeight="1">
      <c r="B2356" s="88"/>
      <c r="I2356" s="162"/>
      <c r="J2356" s="65"/>
      <c r="K2356" s="162"/>
      <c r="L2356" s="65"/>
      <c r="M2356" s="162"/>
      <c r="P2356" s="164"/>
      <c r="Q2356" s="165"/>
      <c r="R2356" s="65"/>
      <c r="S2356" s="65"/>
      <c r="T2356" s="65"/>
      <c r="U2356" s="65"/>
      <c r="V2356" s="65"/>
      <c r="W2356" s="166"/>
      <c r="X2356" s="166"/>
      <c r="Y2356" s="166"/>
      <c r="Z2356" s="166"/>
      <c r="AA2356" s="166"/>
      <c r="AB2356" s="166"/>
      <c r="AC2356" s="166"/>
      <c r="AD2356" s="166"/>
      <c r="AE2356" s="166"/>
      <c r="AF2356" s="166"/>
      <c r="AG2356" s="166"/>
      <c r="AH2356" s="166"/>
      <c r="AI2356" s="166"/>
    </row>
    <row r="2357" spans="1:35" ht="15.750000" customHeight="1">
      <c r="B2357" s="88"/>
      <c r="I2357" s="162"/>
      <c r="J2357" s="65"/>
      <c r="K2357" s="162"/>
      <c r="L2357" s="65"/>
      <c r="M2357" s="162"/>
      <c r="P2357" s="167"/>
      <c r="Q2357" s="168"/>
      <c r="R2357" s="175"/>
      <c r="S2357" s="65"/>
      <c r="T2357" s="65"/>
      <c r="U2357" s="65"/>
      <c r="V2357" s="65"/>
      <c r="W2357" s="166"/>
      <c r="X2357" s="166"/>
      <c r="Y2357" s="166"/>
      <c r="Z2357" s="166"/>
      <c r="AA2357" s="166"/>
      <c r="AB2357" s="166"/>
      <c r="AC2357" s="166"/>
      <c r="AD2357" s="166"/>
      <c r="AE2357" s="166"/>
      <c r="AF2357" s="166"/>
      <c r="AG2357" s="166"/>
      <c r="AH2357" s="166"/>
      <c r="AI2357" s="166"/>
    </row>
    <row r="2358" spans="1:35" ht="15.750000" customHeight="1">
      <c r="A2358" s="156"/>
      <c r="B2358" s="88"/>
      <c r="C2358" s="281"/>
      <c r="D2358" s="281"/>
      <c r="E2358" s="158"/>
      <c r="F2358" s="158"/>
      <c r="G2358" s="159"/>
      <c r="H2358" s="160"/>
      <c r="I2358" s="162"/>
      <c r="J2358" s="65"/>
      <c r="K2358" s="162"/>
      <c r="L2358" s="65"/>
      <c r="M2358" s="162"/>
      <c r="N2358" s="162"/>
      <c r="O2358" s="163"/>
      <c r="P2358" s="164"/>
      <c r="Q2358" s="165"/>
      <c r="R2358" s="188"/>
      <c r="S2358" s="65"/>
      <c r="T2358" s="65"/>
      <c r="U2358" s="65"/>
      <c r="V2358" s="65"/>
      <c r="W2358" s="166"/>
      <c r="X2358" s="166"/>
      <c r="Y2358" s="166"/>
      <c r="Z2358" s="166"/>
      <c r="AA2358" s="166"/>
      <c r="AB2358" s="166"/>
      <c r="AC2358" s="166"/>
      <c r="AD2358" s="166"/>
      <c r="AE2358" s="166"/>
      <c r="AF2358" s="166"/>
      <c r="AG2358" s="166"/>
      <c r="AH2358" s="166"/>
      <c r="AI2358" s="166"/>
    </row>
    <row r="2359" spans="1:35" ht="15.750000" customHeight="1">
      <c r="B2359" s="88"/>
      <c r="I2359" s="162"/>
      <c r="J2359" s="65"/>
      <c r="K2359" s="162"/>
      <c r="L2359" s="65"/>
      <c r="M2359" s="162"/>
      <c r="P2359" s="167"/>
      <c r="Q2359" s="168"/>
      <c r="R2359" s="175"/>
      <c r="S2359" s="65"/>
      <c r="T2359" s="65"/>
      <c r="U2359" s="65"/>
      <c r="V2359" s="65"/>
      <c r="W2359" s="166"/>
      <c r="X2359" s="166"/>
      <c r="Y2359" s="166"/>
      <c r="Z2359" s="166"/>
      <c r="AA2359" s="166"/>
      <c r="AB2359" s="166"/>
      <c r="AC2359" s="166"/>
      <c r="AD2359" s="166"/>
      <c r="AE2359" s="166"/>
      <c r="AF2359" s="166"/>
      <c r="AG2359" s="166"/>
      <c r="AH2359" s="166"/>
      <c r="AI2359" s="166"/>
    </row>
    <row r="2360" spans="1:35" ht="15.750000" customHeight="1">
      <c r="B2360" s="88"/>
      <c r="I2360" s="162"/>
      <c r="J2360" s="65"/>
      <c r="K2360" s="162"/>
      <c r="L2360" s="65"/>
      <c r="M2360" s="162"/>
      <c r="P2360" s="164"/>
      <c r="Q2360" s="165"/>
      <c r="R2360" s="65"/>
      <c r="S2360" s="65"/>
      <c r="T2360" s="65"/>
      <c r="U2360" s="65"/>
      <c r="V2360" s="65"/>
      <c r="W2360" s="166"/>
      <c r="X2360" s="166"/>
      <c r="Y2360" s="166"/>
      <c r="Z2360" s="166"/>
      <c r="AA2360" s="166"/>
      <c r="AB2360" s="166"/>
      <c r="AC2360" s="166"/>
      <c r="AD2360" s="166"/>
      <c r="AE2360" s="166"/>
      <c r="AF2360" s="166"/>
      <c r="AG2360" s="166"/>
      <c r="AH2360" s="166"/>
      <c r="AI2360" s="166"/>
    </row>
    <row r="2361" spans="1:35" ht="15.750000" customHeight="1">
      <c r="B2361" s="88"/>
      <c r="I2361" s="162"/>
      <c r="J2361" s="65"/>
      <c r="K2361" s="162"/>
      <c r="L2361" s="65"/>
      <c r="M2361" s="162"/>
      <c r="P2361" s="167"/>
      <c r="Q2361" s="168"/>
      <c r="R2361" s="175"/>
      <c r="S2361" s="65"/>
      <c r="T2361" s="65"/>
      <c r="U2361" s="65"/>
      <c r="V2361" s="65"/>
      <c r="W2361" s="166"/>
      <c r="X2361" s="166"/>
      <c r="Y2361" s="166"/>
      <c r="Z2361" s="166"/>
      <c r="AA2361" s="166"/>
      <c r="AB2361" s="166"/>
      <c r="AC2361" s="166"/>
      <c r="AD2361" s="166"/>
      <c r="AE2361" s="166"/>
      <c r="AF2361" s="166"/>
      <c r="AG2361" s="166"/>
      <c r="AH2361" s="166"/>
      <c r="AI2361" s="166"/>
    </row>
    <row r="2362" spans="1:35" ht="15.750000" customHeight="1">
      <c r="B2362" s="88"/>
      <c r="I2362" s="162"/>
      <c r="J2362" s="65"/>
      <c r="K2362" s="162"/>
      <c r="L2362" s="65"/>
      <c r="M2362" s="162"/>
      <c r="P2362" s="164"/>
      <c r="Q2362" s="165"/>
      <c r="R2362" s="65"/>
      <c r="S2362" s="65"/>
      <c r="T2362" s="65"/>
      <c r="U2362" s="65"/>
      <c r="V2362" s="65"/>
      <c r="W2362" s="166"/>
      <c r="X2362" s="166"/>
      <c r="Y2362" s="166"/>
      <c r="Z2362" s="166"/>
      <c r="AA2362" s="166"/>
      <c r="AB2362" s="166"/>
      <c r="AC2362" s="166"/>
      <c r="AD2362" s="166"/>
      <c r="AE2362" s="166"/>
      <c r="AF2362" s="166"/>
      <c r="AG2362" s="166"/>
      <c r="AH2362" s="166"/>
      <c r="AI2362" s="166"/>
    </row>
    <row r="2363" spans="1:35" ht="15.750000" customHeight="1">
      <c r="A2363" s="156"/>
      <c r="B2363" s="88"/>
      <c r="C2363" s="276"/>
      <c r="D2363" s="276"/>
      <c r="E2363" s="158"/>
      <c r="F2363" s="158"/>
      <c r="G2363" s="159"/>
      <c r="H2363" s="186"/>
      <c r="I2363" s="162"/>
      <c r="J2363" s="65"/>
      <c r="K2363" s="162"/>
      <c r="L2363" s="65"/>
      <c r="M2363" s="162"/>
      <c r="N2363" s="162"/>
      <c r="O2363" s="163"/>
      <c r="P2363" s="167"/>
      <c r="Q2363" s="185"/>
      <c r="R2363" s="181"/>
      <c r="S2363" s="65"/>
      <c r="T2363" s="65"/>
      <c r="U2363" s="65"/>
      <c r="V2363" s="165"/>
      <c r="W2363" s="165"/>
      <c r="X2363" s="165"/>
      <c r="Y2363" s="165"/>
      <c r="Z2363" s="166"/>
      <c r="AA2363" s="166"/>
      <c r="AB2363" s="166"/>
      <c r="AC2363" s="166"/>
      <c r="AD2363" s="166"/>
      <c r="AE2363" s="166"/>
      <c r="AF2363" s="166"/>
      <c r="AG2363" s="166"/>
      <c r="AH2363" s="166"/>
      <c r="AI2363" s="166"/>
    </row>
    <row r="2364" spans="1:35" ht="15.750000" customHeight="1">
      <c r="B2364" s="88"/>
      <c r="I2364" s="162"/>
      <c r="J2364" s="65"/>
      <c r="K2364" s="162"/>
      <c r="L2364" s="65"/>
      <c r="M2364" s="162"/>
      <c r="P2364" s="164"/>
      <c r="Q2364" s="185"/>
      <c r="R2364" s="65"/>
      <c r="S2364" s="65"/>
      <c r="T2364" s="65"/>
      <c r="U2364" s="65"/>
      <c r="V2364" s="165"/>
      <c r="W2364" s="165"/>
      <c r="X2364" s="165"/>
      <c r="Y2364" s="165"/>
      <c r="Z2364" s="166"/>
      <c r="AA2364" s="166"/>
      <c r="AB2364" s="166"/>
      <c r="AC2364" s="166"/>
      <c r="AD2364" s="166"/>
      <c r="AE2364" s="166"/>
      <c r="AF2364" s="166"/>
      <c r="AG2364" s="166"/>
      <c r="AH2364" s="166"/>
      <c r="AI2364" s="166"/>
    </row>
    <row r="2365" spans="1:35" ht="15.750000" customHeight="1">
      <c r="B2365" s="88"/>
      <c r="I2365" s="162"/>
      <c r="J2365" s="65"/>
      <c r="K2365" s="162"/>
      <c r="L2365" s="65"/>
      <c r="M2365" s="162"/>
      <c r="P2365" s="167"/>
      <c r="Q2365" s="185"/>
      <c r="R2365" s="175"/>
      <c r="S2365" s="65"/>
      <c r="T2365" s="65"/>
      <c r="U2365" s="65"/>
      <c r="V2365" s="165"/>
      <c r="W2365" s="165"/>
      <c r="X2365" s="165"/>
      <c r="Y2365" s="165"/>
      <c r="Z2365" s="166"/>
      <c r="AA2365" s="166"/>
      <c r="AB2365" s="166"/>
      <c r="AC2365" s="166"/>
      <c r="AD2365" s="166"/>
      <c r="AE2365" s="166"/>
      <c r="AF2365" s="166"/>
      <c r="AG2365" s="166"/>
      <c r="AH2365" s="166"/>
      <c r="AI2365" s="166"/>
    </row>
    <row r="2366" spans="1:35" ht="15.750000" customHeight="1">
      <c r="B2366" s="88"/>
      <c r="I2366" s="162"/>
      <c r="J2366" s="65"/>
      <c r="K2366" s="162"/>
      <c r="L2366" s="65"/>
      <c r="M2366" s="162"/>
      <c r="P2366" s="164"/>
      <c r="Q2366" s="185"/>
      <c r="R2366" s="65"/>
      <c r="S2366" s="65"/>
      <c r="T2366" s="65"/>
      <c r="U2366" s="65"/>
      <c r="V2366" s="165"/>
      <c r="W2366" s="165"/>
      <c r="X2366" s="165"/>
      <c r="Y2366" s="165"/>
      <c r="Z2366" s="166"/>
      <c r="AA2366" s="166"/>
      <c r="AB2366" s="166"/>
      <c r="AC2366" s="166"/>
      <c r="AD2366" s="166"/>
      <c r="AE2366" s="166"/>
      <c r="AF2366" s="166"/>
      <c r="AG2366" s="166"/>
      <c r="AH2366" s="166"/>
      <c r="AI2366" s="166"/>
    </row>
    <row r="2367" spans="1:35" ht="15.750000" customHeight="1">
      <c r="B2367" s="88"/>
      <c r="I2367" s="162"/>
      <c r="J2367" s="65"/>
      <c r="K2367" s="162"/>
      <c r="L2367" s="65"/>
      <c r="M2367" s="162"/>
      <c r="P2367" s="167"/>
      <c r="Q2367" s="185"/>
      <c r="R2367" s="175"/>
      <c r="S2367" s="65"/>
      <c r="T2367" s="65"/>
      <c r="U2367" s="65"/>
      <c r="V2367" s="165"/>
      <c r="W2367" s="165"/>
      <c r="X2367" s="165"/>
      <c r="Y2367" s="165"/>
      <c r="Z2367" s="166"/>
      <c r="AA2367" s="166"/>
      <c r="AB2367" s="166"/>
      <c r="AC2367" s="166"/>
      <c r="AD2367" s="166"/>
      <c r="AE2367" s="166"/>
      <c r="AF2367" s="166"/>
      <c r="AG2367" s="166"/>
      <c r="AH2367" s="166"/>
      <c r="AI2367" s="166"/>
    </row>
    <row r="2368" spans="1:35" ht="15.750000" customHeight="1">
      <c r="A2368" s="156"/>
      <c r="B2368" s="88"/>
      <c r="C2368" s="281"/>
      <c r="D2368" s="281"/>
      <c r="E2368" s="158"/>
      <c r="F2368" s="158"/>
      <c r="G2368" s="159"/>
      <c r="H2368" s="186"/>
      <c r="I2368" s="162"/>
      <c r="J2368" s="65"/>
      <c r="K2368" s="162"/>
      <c r="L2368" s="65"/>
      <c r="M2368" s="162"/>
      <c r="N2368" s="162"/>
      <c r="O2368" s="163"/>
      <c r="P2368" s="164"/>
      <c r="Q2368" s="185"/>
      <c r="R2368" s="188"/>
      <c r="S2368" s="65"/>
      <c r="T2368" s="65"/>
      <c r="U2368" s="65"/>
      <c r="V2368" s="165"/>
      <c r="W2368" s="165"/>
      <c r="X2368" s="165"/>
      <c r="Y2368" s="165"/>
      <c r="Z2368" s="166"/>
      <c r="AA2368" s="166"/>
      <c r="AB2368" s="166"/>
      <c r="AC2368" s="166"/>
      <c r="AD2368" s="166"/>
      <c r="AE2368" s="166"/>
      <c r="AF2368" s="166"/>
      <c r="AG2368" s="166"/>
      <c r="AH2368" s="166"/>
      <c r="AI2368" s="166"/>
    </row>
    <row r="2369" spans="1:35" ht="15.750000" customHeight="1">
      <c r="B2369" s="88"/>
      <c r="I2369" s="162"/>
      <c r="J2369" s="65"/>
      <c r="K2369" s="162"/>
      <c r="L2369" s="65"/>
      <c r="M2369" s="162"/>
      <c r="P2369" s="167"/>
      <c r="Q2369" s="185"/>
      <c r="R2369" s="175"/>
      <c r="S2369" s="65"/>
      <c r="T2369" s="65"/>
      <c r="U2369" s="65"/>
      <c r="V2369" s="165"/>
      <c r="W2369" s="165"/>
      <c r="X2369" s="165"/>
      <c r="Y2369" s="165"/>
      <c r="Z2369" s="166"/>
      <c r="AA2369" s="166"/>
      <c r="AB2369" s="166"/>
      <c r="AC2369" s="166"/>
      <c r="AD2369" s="166"/>
      <c r="AE2369" s="166"/>
      <c r="AF2369" s="166"/>
      <c r="AG2369" s="166"/>
      <c r="AH2369" s="166"/>
      <c r="AI2369" s="166"/>
    </row>
    <row r="2370" spans="1:35" ht="15.750000" customHeight="1">
      <c r="B2370" s="88"/>
      <c r="I2370" s="162"/>
      <c r="J2370" s="65"/>
      <c r="K2370" s="162"/>
      <c r="L2370" s="65"/>
      <c r="M2370" s="162"/>
      <c r="P2370" s="164"/>
      <c r="Q2370" s="185"/>
      <c r="R2370" s="65"/>
      <c r="S2370" s="65"/>
      <c r="T2370" s="65"/>
      <c r="U2370" s="65"/>
      <c r="V2370" s="165"/>
      <c r="W2370" s="165"/>
      <c r="X2370" s="165"/>
      <c r="Y2370" s="165"/>
      <c r="Z2370" s="166"/>
      <c r="AA2370" s="166"/>
      <c r="AB2370" s="166"/>
      <c r="AC2370" s="166"/>
      <c r="AD2370" s="166"/>
      <c r="AE2370" s="166"/>
      <c r="AF2370" s="166"/>
      <c r="AG2370" s="166"/>
      <c r="AH2370" s="166"/>
      <c r="AI2370" s="166"/>
    </row>
    <row r="2371" spans="1:35" ht="15.750000" customHeight="1">
      <c r="B2371" s="88"/>
      <c r="I2371" s="162"/>
      <c r="J2371" s="65"/>
      <c r="K2371" s="162"/>
      <c r="L2371" s="65"/>
      <c r="M2371" s="162"/>
      <c r="P2371" s="167"/>
      <c r="Q2371" s="185"/>
      <c r="R2371" s="175"/>
      <c r="S2371" s="65"/>
      <c r="T2371" s="65"/>
      <c r="U2371" s="65"/>
      <c r="V2371" s="165"/>
      <c r="W2371" s="165"/>
      <c r="X2371" s="165"/>
      <c r="Y2371" s="165"/>
      <c r="Z2371" s="166"/>
      <c r="AA2371" s="166"/>
      <c r="AB2371" s="166"/>
      <c r="AC2371" s="166"/>
      <c r="AD2371" s="166"/>
      <c r="AE2371" s="166"/>
      <c r="AF2371" s="166"/>
      <c r="AG2371" s="166"/>
      <c r="AH2371" s="166"/>
      <c r="AI2371" s="166"/>
    </row>
    <row r="2372" spans="1:35" ht="15.750000" customHeight="1">
      <c r="B2372" s="88"/>
      <c r="I2372" s="162"/>
      <c r="J2372" s="65"/>
      <c r="K2372" s="162"/>
      <c r="L2372" s="65"/>
      <c r="M2372" s="162"/>
      <c r="P2372" s="164"/>
      <c r="Q2372" s="185"/>
      <c r="R2372" s="65"/>
      <c r="S2372" s="65"/>
      <c r="T2372" s="65"/>
      <c r="U2372" s="65"/>
      <c r="V2372" s="165"/>
      <c r="W2372" s="165"/>
      <c r="X2372" s="165"/>
      <c r="Y2372" s="165"/>
      <c r="Z2372" s="166"/>
      <c r="AA2372" s="166"/>
      <c r="AB2372" s="166"/>
      <c r="AC2372" s="166"/>
      <c r="AD2372" s="166"/>
      <c r="AE2372" s="166"/>
      <c r="AF2372" s="166"/>
      <c r="AG2372" s="166"/>
      <c r="AH2372" s="166"/>
      <c r="AI2372" s="166"/>
    </row>
    <row r="2373" spans="1:35" ht="15.750000" customHeight="1">
      <c r="A2373" s="156"/>
      <c r="B2373" s="88"/>
      <c r="C2373" s="276"/>
      <c r="D2373" s="276"/>
      <c r="E2373" s="158"/>
      <c r="F2373" s="158"/>
      <c r="G2373" s="159"/>
      <c r="H2373" s="160"/>
      <c r="I2373" s="162"/>
      <c r="J2373" s="65"/>
      <c r="K2373" s="162"/>
      <c r="L2373" s="65"/>
      <c r="M2373" s="162"/>
      <c r="N2373" s="162"/>
      <c r="O2373" s="163"/>
      <c r="P2373" s="167"/>
      <c r="Q2373" s="168"/>
      <c r="R2373" s="181"/>
      <c r="S2373" s="65"/>
      <c r="T2373" s="65"/>
      <c r="U2373" s="65"/>
      <c r="V2373" s="65"/>
      <c r="W2373" s="166"/>
      <c r="X2373" s="166"/>
      <c r="Y2373" s="166"/>
      <c r="Z2373" s="166"/>
      <c r="AA2373" s="166"/>
      <c r="AB2373" s="166"/>
      <c r="AC2373" s="166"/>
      <c r="AD2373" s="166"/>
      <c r="AE2373" s="166"/>
      <c r="AF2373" s="166"/>
      <c r="AG2373" s="166"/>
      <c r="AH2373" s="166"/>
      <c r="AI2373" s="166"/>
    </row>
    <row r="2374" spans="1:35" ht="15.750000" customHeight="1">
      <c r="B2374" s="88"/>
      <c r="I2374" s="162"/>
      <c r="J2374" s="65"/>
      <c r="K2374" s="162"/>
      <c r="L2374" s="65"/>
      <c r="M2374" s="162"/>
      <c r="P2374" s="164"/>
      <c r="Q2374" s="165"/>
      <c r="R2374" s="65"/>
      <c r="S2374" s="65"/>
      <c r="T2374" s="65"/>
      <c r="U2374" s="65"/>
      <c r="V2374" s="65"/>
      <c r="W2374" s="166"/>
      <c r="X2374" s="166"/>
      <c r="Y2374" s="166"/>
      <c r="Z2374" s="166"/>
      <c r="AA2374" s="166"/>
      <c r="AB2374" s="166"/>
      <c r="AC2374" s="166"/>
      <c r="AD2374" s="166"/>
      <c r="AE2374" s="166"/>
      <c r="AF2374" s="166"/>
      <c r="AG2374" s="166"/>
      <c r="AH2374" s="166"/>
      <c r="AI2374" s="166"/>
    </row>
    <row r="2375" spans="1:35" ht="15.750000" customHeight="1">
      <c r="B2375" s="88"/>
      <c r="I2375" s="162"/>
      <c r="J2375" s="65"/>
      <c r="K2375" s="162"/>
      <c r="L2375" s="65"/>
      <c r="M2375" s="162"/>
      <c r="P2375" s="167"/>
      <c r="Q2375" s="168"/>
      <c r="R2375" s="175"/>
      <c r="S2375" s="65"/>
      <c r="T2375" s="65"/>
      <c r="U2375" s="65"/>
      <c r="V2375" s="65"/>
      <c r="W2375" s="166"/>
      <c r="X2375" s="166"/>
      <c r="Y2375" s="166"/>
      <c r="Z2375" s="166"/>
      <c r="AA2375" s="166"/>
      <c r="AB2375" s="166"/>
      <c r="AC2375" s="166"/>
      <c r="AD2375" s="166"/>
      <c r="AE2375" s="166"/>
      <c r="AF2375" s="166"/>
      <c r="AG2375" s="166"/>
      <c r="AH2375" s="166"/>
      <c r="AI2375" s="166"/>
    </row>
    <row r="2376" spans="1:35" ht="15.750000" customHeight="1">
      <c r="B2376" s="88"/>
      <c r="I2376" s="162"/>
      <c r="J2376" s="65"/>
      <c r="K2376" s="162"/>
      <c r="L2376" s="65"/>
      <c r="M2376" s="162"/>
      <c r="P2376" s="164"/>
      <c r="Q2376" s="165"/>
      <c r="R2376" s="65"/>
      <c r="S2376" s="65"/>
      <c r="T2376" s="65"/>
      <c r="U2376" s="65"/>
      <c r="V2376" s="65"/>
      <c r="W2376" s="166"/>
      <c r="X2376" s="166"/>
      <c r="Y2376" s="166"/>
      <c r="Z2376" s="166"/>
      <c r="AA2376" s="166"/>
      <c r="AB2376" s="166"/>
      <c r="AC2376" s="166"/>
      <c r="AD2376" s="166"/>
      <c r="AE2376" s="166"/>
      <c r="AF2376" s="166"/>
      <c r="AG2376" s="166"/>
      <c r="AH2376" s="166"/>
      <c r="AI2376" s="166"/>
    </row>
    <row r="2377" spans="1:35" ht="15.750000" customHeight="1">
      <c r="B2377" s="88"/>
      <c r="I2377" s="162"/>
      <c r="J2377" s="65"/>
      <c r="K2377" s="162"/>
      <c r="L2377" s="65"/>
      <c r="M2377" s="162"/>
      <c r="P2377" s="167"/>
      <c r="Q2377" s="168"/>
      <c r="R2377" s="175"/>
      <c r="S2377" s="65"/>
      <c r="T2377" s="65"/>
      <c r="U2377" s="65"/>
      <c r="V2377" s="65"/>
      <c r="W2377" s="166"/>
      <c r="X2377" s="166"/>
      <c r="Y2377" s="166"/>
      <c r="Z2377" s="166"/>
      <c r="AA2377" s="166"/>
      <c r="AB2377" s="166"/>
      <c r="AC2377" s="166"/>
      <c r="AD2377" s="166"/>
      <c r="AE2377" s="166"/>
      <c r="AF2377" s="166"/>
      <c r="AG2377" s="166"/>
      <c r="AH2377" s="166"/>
      <c r="AI2377" s="166"/>
    </row>
    <row r="2378" spans="1:35" ht="15.750000" customHeight="1">
      <c r="A2378" s="156"/>
      <c r="B2378" s="88"/>
      <c r="C2378" s="281"/>
      <c r="D2378" s="281"/>
      <c r="E2378" s="158"/>
      <c r="F2378" s="158"/>
      <c r="G2378" s="159"/>
      <c r="H2378" s="160"/>
      <c r="I2378" s="162"/>
      <c r="J2378" s="65"/>
      <c r="K2378" s="162"/>
      <c r="L2378" s="65"/>
      <c r="M2378" s="162"/>
      <c r="N2378" s="162"/>
      <c r="O2378" s="163"/>
      <c r="P2378" s="164"/>
      <c r="Q2378" s="165"/>
      <c r="R2378" s="188"/>
      <c r="S2378" s="65"/>
      <c r="T2378" s="65"/>
      <c r="U2378" s="65"/>
      <c r="V2378" s="65"/>
      <c r="W2378" s="166"/>
      <c r="X2378" s="166"/>
      <c r="Y2378" s="166"/>
      <c r="Z2378" s="166"/>
      <c r="AA2378" s="166"/>
      <c r="AB2378" s="166"/>
      <c r="AC2378" s="166"/>
      <c r="AD2378" s="166"/>
      <c r="AE2378" s="166"/>
      <c r="AF2378" s="166"/>
      <c r="AG2378" s="166"/>
      <c r="AH2378" s="166"/>
      <c r="AI2378" s="166"/>
    </row>
    <row r="2379" spans="1:35" ht="15.750000" customHeight="1">
      <c r="B2379" s="88"/>
      <c r="I2379" s="162"/>
      <c r="J2379" s="65"/>
      <c r="K2379" s="162"/>
      <c r="L2379" s="65"/>
      <c r="M2379" s="162"/>
      <c r="P2379" s="167"/>
      <c r="Q2379" s="168"/>
      <c r="R2379" s="175"/>
      <c r="S2379" s="65"/>
      <c r="T2379" s="65"/>
      <c r="U2379" s="65"/>
      <c r="V2379" s="65"/>
      <c r="W2379" s="166"/>
      <c r="X2379" s="166"/>
      <c r="Y2379" s="166"/>
      <c r="Z2379" s="166"/>
      <c r="AA2379" s="166"/>
      <c r="AB2379" s="166"/>
      <c r="AC2379" s="166"/>
      <c r="AD2379" s="166"/>
      <c r="AE2379" s="166"/>
      <c r="AF2379" s="166"/>
      <c r="AG2379" s="166"/>
      <c r="AH2379" s="166"/>
      <c r="AI2379" s="166"/>
    </row>
    <row r="2380" spans="1:35" ht="15.750000" customHeight="1">
      <c r="B2380" s="88"/>
      <c r="I2380" s="162"/>
      <c r="J2380" s="65"/>
      <c r="K2380" s="162"/>
      <c r="L2380" s="65"/>
      <c r="M2380" s="162"/>
      <c r="P2380" s="164"/>
      <c r="Q2380" s="165"/>
      <c r="R2380" s="65"/>
      <c r="S2380" s="65"/>
      <c r="T2380" s="65"/>
      <c r="U2380" s="65"/>
      <c r="V2380" s="65"/>
      <c r="W2380" s="166"/>
      <c r="X2380" s="166"/>
      <c r="Y2380" s="166"/>
      <c r="Z2380" s="166"/>
      <c r="AA2380" s="166"/>
      <c r="AB2380" s="166"/>
      <c r="AC2380" s="166"/>
      <c r="AD2380" s="166"/>
      <c r="AE2380" s="166"/>
      <c r="AF2380" s="166"/>
      <c r="AG2380" s="166"/>
      <c r="AH2380" s="166"/>
      <c r="AI2380" s="166"/>
    </row>
    <row r="2381" spans="1:35" ht="15.750000" customHeight="1">
      <c r="B2381" s="88"/>
      <c r="I2381" s="162"/>
      <c r="J2381" s="65"/>
      <c r="K2381" s="162"/>
      <c r="L2381" s="65"/>
      <c r="M2381" s="162"/>
      <c r="P2381" s="167"/>
      <c r="Q2381" s="168"/>
      <c r="R2381" s="175"/>
      <c r="S2381" s="65"/>
      <c r="T2381" s="65"/>
      <c r="U2381" s="65"/>
      <c r="V2381" s="65"/>
      <c r="W2381" s="166"/>
      <c r="X2381" s="166"/>
      <c r="Y2381" s="166"/>
      <c r="Z2381" s="166"/>
      <c r="AA2381" s="166"/>
      <c r="AB2381" s="166"/>
      <c r="AC2381" s="166"/>
      <c r="AD2381" s="166"/>
      <c r="AE2381" s="166"/>
      <c r="AF2381" s="166"/>
      <c r="AG2381" s="166"/>
      <c r="AH2381" s="166"/>
      <c r="AI2381" s="166"/>
    </row>
    <row r="2382" spans="1:35" ht="15.750000" customHeight="1">
      <c r="B2382" s="88"/>
      <c r="I2382" s="162"/>
      <c r="J2382" s="65"/>
      <c r="K2382" s="162"/>
      <c r="L2382" s="65"/>
      <c r="M2382" s="162"/>
      <c r="P2382" s="164"/>
      <c r="Q2382" s="165"/>
      <c r="R2382" s="65"/>
      <c r="S2382" s="65"/>
      <c r="T2382" s="65"/>
      <c r="U2382" s="65"/>
      <c r="V2382" s="65"/>
      <c r="W2382" s="166"/>
      <c r="X2382" s="166"/>
      <c r="Y2382" s="166"/>
      <c r="Z2382" s="166"/>
      <c r="AA2382" s="166"/>
      <c r="AB2382" s="166"/>
      <c r="AC2382" s="166"/>
      <c r="AD2382" s="166"/>
      <c r="AE2382" s="166"/>
      <c r="AF2382" s="166"/>
      <c r="AG2382" s="166"/>
      <c r="AH2382" s="166"/>
      <c r="AI2382" s="166"/>
    </row>
    <row r="2383" spans="1:35" ht="15.750000" customHeight="1">
      <c r="A2383" s="156"/>
      <c r="B2383" s="88"/>
      <c r="C2383" s="276"/>
      <c r="D2383" s="276"/>
      <c r="E2383" s="158"/>
      <c r="F2383" s="158"/>
      <c r="G2383" s="159"/>
      <c r="H2383" s="186"/>
      <c r="I2383" s="162"/>
      <c r="J2383" s="65"/>
      <c r="K2383" s="162"/>
      <c r="L2383" s="65"/>
      <c r="M2383" s="162"/>
      <c r="N2383" s="162"/>
      <c r="O2383" s="163"/>
      <c r="P2383" s="167"/>
      <c r="Q2383" s="185"/>
      <c r="R2383" s="181"/>
      <c r="S2383" s="65"/>
      <c r="T2383" s="65"/>
      <c r="U2383" s="65"/>
      <c r="V2383" s="165"/>
      <c r="W2383" s="165"/>
      <c r="X2383" s="165"/>
      <c r="Y2383" s="165"/>
      <c r="Z2383" s="166"/>
      <c r="AA2383" s="166"/>
      <c r="AB2383" s="166"/>
      <c r="AC2383" s="166"/>
      <c r="AD2383" s="166"/>
      <c r="AE2383" s="166"/>
      <c r="AF2383" s="166"/>
      <c r="AG2383" s="166"/>
      <c r="AH2383" s="166"/>
      <c r="AI2383" s="166"/>
    </row>
    <row r="2384" spans="1:35" ht="15.750000" customHeight="1">
      <c r="B2384" s="88"/>
      <c r="I2384" s="162"/>
      <c r="J2384" s="65"/>
      <c r="K2384" s="162"/>
      <c r="L2384" s="65"/>
      <c r="M2384" s="162"/>
      <c r="P2384" s="164"/>
      <c r="Q2384" s="185"/>
      <c r="R2384" s="65"/>
      <c r="S2384" s="65"/>
      <c r="T2384" s="65"/>
      <c r="U2384" s="65"/>
      <c r="V2384" s="165"/>
      <c r="W2384" s="165"/>
      <c r="X2384" s="165"/>
      <c r="Y2384" s="165"/>
      <c r="Z2384" s="166"/>
      <c r="AA2384" s="166"/>
      <c r="AB2384" s="166"/>
      <c r="AC2384" s="166"/>
      <c r="AD2384" s="166"/>
      <c r="AE2384" s="166"/>
      <c r="AF2384" s="166"/>
      <c r="AG2384" s="166"/>
      <c r="AH2384" s="166"/>
      <c r="AI2384" s="166"/>
    </row>
    <row r="2385" spans="1:35" ht="15.750000" customHeight="1">
      <c r="B2385" s="88"/>
      <c r="I2385" s="162"/>
      <c r="J2385" s="65"/>
      <c r="K2385" s="162"/>
      <c r="L2385" s="65"/>
      <c r="M2385" s="162"/>
      <c r="P2385" s="167"/>
      <c r="Q2385" s="185"/>
      <c r="R2385" s="175"/>
      <c r="S2385" s="65"/>
      <c r="T2385" s="65"/>
      <c r="U2385" s="65"/>
      <c r="V2385" s="165"/>
      <c r="W2385" s="165"/>
      <c r="X2385" s="165"/>
      <c r="Y2385" s="165"/>
      <c r="Z2385" s="166"/>
      <c r="AA2385" s="166"/>
      <c r="AB2385" s="166"/>
      <c r="AC2385" s="166"/>
      <c r="AD2385" s="166"/>
      <c r="AE2385" s="166"/>
      <c r="AF2385" s="166"/>
      <c r="AG2385" s="166"/>
      <c r="AH2385" s="166"/>
      <c r="AI2385" s="166"/>
    </row>
    <row r="2386" spans="1:35" ht="15.750000" customHeight="1">
      <c r="B2386" s="88"/>
      <c r="I2386" s="162"/>
      <c r="J2386" s="65"/>
      <c r="K2386" s="162"/>
      <c r="L2386" s="65"/>
      <c r="M2386" s="162"/>
      <c r="P2386" s="164"/>
      <c r="Q2386" s="185"/>
      <c r="R2386" s="65"/>
      <c r="S2386" s="65"/>
      <c r="T2386" s="65"/>
      <c r="U2386" s="65"/>
      <c r="V2386" s="165"/>
      <c r="W2386" s="165"/>
      <c r="X2386" s="165"/>
      <c r="Y2386" s="165"/>
      <c r="Z2386" s="166"/>
      <c r="AA2386" s="166"/>
      <c r="AB2386" s="166"/>
      <c r="AC2386" s="166"/>
      <c r="AD2386" s="166"/>
      <c r="AE2386" s="166"/>
      <c r="AF2386" s="166"/>
      <c r="AG2386" s="166"/>
      <c r="AH2386" s="166"/>
      <c r="AI2386" s="166"/>
    </row>
    <row r="2387" spans="1:35" ht="15.750000" customHeight="1">
      <c r="B2387" s="88"/>
      <c r="I2387" s="162"/>
      <c r="J2387" s="65"/>
      <c r="K2387" s="162"/>
      <c r="L2387" s="65"/>
      <c r="M2387" s="162"/>
      <c r="P2387" s="167"/>
      <c r="Q2387" s="185"/>
      <c r="R2387" s="175"/>
      <c r="S2387" s="65"/>
      <c r="T2387" s="65"/>
      <c r="U2387" s="65"/>
      <c r="V2387" s="165"/>
      <c r="W2387" s="165"/>
      <c r="X2387" s="165"/>
      <c r="Y2387" s="165"/>
      <c r="Z2387" s="166"/>
      <c r="AA2387" s="166"/>
      <c r="AB2387" s="166"/>
      <c r="AC2387" s="166"/>
      <c r="AD2387" s="166"/>
      <c r="AE2387" s="166"/>
      <c r="AF2387" s="166"/>
      <c r="AG2387" s="166"/>
      <c r="AH2387" s="166"/>
      <c r="AI2387" s="166"/>
    </row>
    <row r="2388" spans="1:35" ht="15.750000" customHeight="1">
      <c r="A2388" s="156"/>
      <c r="B2388" s="88"/>
      <c r="C2388" s="286"/>
      <c r="D2388" s="286"/>
      <c r="E2388" s="158"/>
      <c r="F2388" s="158"/>
      <c r="G2388" s="159"/>
      <c r="H2388" s="186"/>
      <c r="I2388" s="162"/>
      <c r="J2388" s="65"/>
      <c r="K2388" s="162"/>
      <c r="L2388" s="65"/>
      <c r="M2388" s="162"/>
      <c r="N2388" s="162"/>
      <c r="O2388" s="163"/>
      <c r="P2388" s="164"/>
      <c r="Q2388" s="185"/>
      <c r="R2388" s="65"/>
      <c r="S2388" s="65"/>
      <c r="T2388" s="65"/>
      <c r="U2388" s="13"/>
      <c r="V2388" s="165"/>
      <c r="W2388" s="165"/>
      <c r="X2388" s="165"/>
      <c r="Y2388" s="165"/>
      <c r="Z2388" s="166"/>
      <c r="AA2388" s="166"/>
      <c r="AB2388" s="166"/>
      <c r="AC2388" s="166"/>
      <c r="AD2388" s="166"/>
      <c r="AE2388" s="166"/>
      <c r="AF2388" s="166"/>
      <c r="AG2388" s="166"/>
      <c r="AH2388" s="166"/>
      <c r="AI2388" s="166"/>
    </row>
    <row r="2389" spans="1:35" ht="15.750000" customHeight="1">
      <c r="B2389" s="170"/>
      <c r="I2389" s="65"/>
      <c r="J2389" s="65"/>
      <c r="K2389" s="280"/>
      <c r="L2389" s="65"/>
      <c r="M2389" s="65"/>
      <c r="P2389" s="167"/>
      <c r="Q2389" s="185"/>
      <c r="R2389" s="175"/>
      <c r="S2389" s="65"/>
      <c r="T2389" s="65"/>
      <c r="U2389" s="13"/>
      <c r="V2389" s="165"/>
      <c r="W2389" s="165"/>
      <c r="X2389" s="165"/>
      <c r="Y2389" s="165"/>
      <c r="Z2389" s="166"/>
      <c r="AA2389" s="166"/>
      <c r="AB2389" s="166"/>
      <c r="AC2389" s="166"/>
      <c r="AD2389" s="166"/>
      <c r="AE2389" s="166"/>
      <c r="AF2389" s="166"/>
      <c r="AG2389" s="166"/>
      <c r="AH2389" s="166"/>
      <c r="AI2389" s="166"/>
    </row>
    <row r="2390" spans="1:35" ht="15.750000" customHeight="1">
      <c r="B2390" s="170"/>
      <c r="I2390" s="65"/>
      <c r="J2390" s="65"/>
      <c r="K2390" s="65"/>
      <c r="L2390" s="65"/>
      <c r="M2390" s="65"/>
      <c r="P2390" s="164"/>
      <c r="Q2390" s="185"/>
      <c r="R2390" s="65"/>
      <c r="S2390" s="65"/>
      <c r="T2390" s="65"/>
      <c r="U2390" s="13"/>
      <c r="V2390" s="165"/>
      <c r="W2390" s="165"/>
      <c r="X2390" s="165"/>
      <c r="Y2390" s="165"/>
      <c r="Z2390" s="166"/>
      <c r="AA2390" s="166"/>
      <c r="AB2390" s="166"/>
      <c r="AC2390" s="166"/>
      <c r="AD2390" s="166"/>
      <c r="AE2390" s="166"/>
      <c r="AF2390" s="166"/>
      <c r="AG2390" s="166"/>
      <c r="AH2390" s="166"/>
      <c r="AI2390" s="166"/>
    </row>
    <row r="2391" spans="1:35" ht="15.750000" customHeight="1">
      <c r="B2391" s="189"/>
      <c r="I2391" s="65"/>
      <c r="J2391" s="65"/>
      <c r="K2391" s="65"/>
      <c r="L2391" s="65"/>
      <c r="M2391" s="65"/>
      <c r="P2391" s="167"/>
      <c r="Q2391" s="185"/>
      <c r="R2391" s="175"/>
      <c r="S2391" s="65"/>
      <c r="T2391" s="65"/>
      <c r="U2391" s="13"/>
      <c r="V2391" s="165"/>
      <c r="W2391" s="165"/>
      <c r="X2391" s="165"/>
      <c r="Y2391" s="165"/>
      <c r="Z2391" s="166"/>
      <c r="AA2391" s="166"/>
      <c r="AB2391" s="166"/>
      <c r="AC2391" s="166"/>
      <c r="AD2391" s="166"/>
      <c r="AE2391" s="166"/>
      <c r="AF2391" s="166"/>
      <c r="AG2391" s="166"/>
      <c r="AH2391" s="166"/>
      <c r="AI2391" s="166"/>
    </row>
    <row r="2392" spans="1:35" ht="15.750000" customHeight="1">
      <c r="B2392" s="189"/>
      <c r="I2392" s="65"/>
      <c r="J2392" s="65"/>
      <c r="K2392" s="65"/>
      <c r="L2392" s="65"/>
      <c r="M2392" s="65"/>
      <c r="P2392" s="164"/>
      <c r="Q2392" s="185"/>
      <c r="R2392" s="65"/>
      <c r="S2392" s="65"/>
      <c r="T2392" s="65"/>
      <c r="U2392" s="13"/>
      <c r="V2392" s="165"/>
      <c r="W2392" s="165"/>
      <c r="X2392" s="165"/>
      <c r="Y2392" s="165"/>
      <c r="Z2392" s="166"/>
      <c r="AA2392" s="166"/>
      <c r="AB2392" s="166"/>
      <c r="AC2392" s="166"/>
      <c r="AD2392" s="166"/>
      <c r="AE2392" s="166"/>
      <c r="AF2392" s="166"/>
      <c r="AG2392" s="166"/>
      <c r="AH2392" s="166"/>
      <c r="AI2392" s="166"/>
    </row>
    <row r="2393" spans="1:35" ht="15.750000" customHeight="1">
      <c r="A2393" s="156"/>
      <c r="B2393" s="88"/>
      <c r="C2393" s="287"/>
      <c r="D2393" s="177"/>
      <c r="E2393" s="158"/>
      <c r="F2393" s="158"/>
      <c r="G2393" s="159"/>
      <c r="H2393" s="160"/>
      <c r="I2393" s="162"/>
      <c r="J2393" s="65"/>
      <c r="K2393" s="162"/>
      <c r="L2393" s="65"/>
      <c r="M2393" s="162"/>
      <c r="N2393" s="162"/>
      <c r="O2393" s="163"/>
      <c r="P2393" s="167"/>
      <c r="Q2393" s="168"/>
      <c r="R2393" s="175"/>
      <c r="S2393" s="65"/>
      <c r="T2393" s="65"/>
      <c r="U2393" s="65"/>
      <c r="V2393" s="65"/>
      <c r="W2393" s="166"/>
      <c r="X2393" s="166"/>
      <c r="Y2393" s="166"/>
      <c r="Z2393" s="166"/>
      <c r="AA2393" s="166"/>
      <c r="AB2393" s="166"/>
      <c r="AC2393" s="166"/>
      <c r="AD2393" s="166"/>
      <c r="AE2393" s="166"/>
      <c r="AF2393" s="166"/>
      <c r="AG2393" s="166"/>
      <c r="AH2393" s="166"/>
      <c r="AI2393" s="166"/>
    </row>
    <row r="2394" spans="1:35" ht="15.750000" customHeight="1">
      <c r="B2394" s="153"/>
      <c r="I2394" s="65"/>
      <c r="J2394" s="65"/>
      <c r="K2394" s="289"/>
      <c r="L2394" s="65"/>
      <c r="M2394" s="65"/>
      <c r="P2394" s="164"/>
      <c r="Q2394" s="165"/>
      <c r="R2394" s="65"/>
      <c r="S2394" s="65"/>
      <c r="T2394" s="65"/>
      <c r="U2394" s="65"/>
      <c r="V2394" s="65"/>
      <c r="W2394" s="166"/>
      <c r="X2394" s="166"/>
      <c r="Y2394" s="166"/>
      <c r="Z2394" s="166"/>
      <c r="AA2394" s="166"/>
      <c r="AB2394" s="166"/>
      <c r="AC2394" s="166"/>
      <c r="AD2394" s="166"/>
      <c r="AE2394" s="166"/>
      <c r="AF2394" s="166"/>
      <c r="AG2394" s="166"/>
      <c r="AH2394" s="166"/>
      <c r="AI2394" s="166"/>
    </row>
    <row r="2395" spans="1:35" ht="15.750000" customHeight="1">
      <c r="B2395" s="153"/>
      <c r="I2395" s="65"/>
      <c r="J2395" s="65"/>
      <c r="K2395" s="65"/>
      <c r="L2395" s="65"/>
      <c r="M2395" s="65"/>
      <c r="P2395" s="167"/>
      <c r="Q2395" s="168"/>
      <c r="R2395" s="175"/>
      <c r="S2395" s="65"/>
      <c r="T2395" s="65"/>
      <c r="U2395" s="65"/>
      <c r="V2395" s="65"/>
      <c r="W2395" s="166"/>
      <c r="X2395" s="166"/>
      <c r="Y2395" s="166"/>
      <c r="Z2395" s="166"/>
      <c r="AA2395" s="166"/>
      <c r="AB2395" s="166"/>
      <c r="AC2395" s="166"/>
      <c r="AD2395" s="166"/>
      <c r="AE2395" s="166"/>
      <c r="AF2395" s="166"/>
      <c r="AG2395" s="166"/>
      <c r="AH2395" s="166"/>
      <c r="AI2395" s="166"/>
    </row>
    <row r="2396" spans="1:35" ht="15.750000" customHeight="1">
      <c r="B2396" s="153"/>
      <c r="I2396" s="65"/>
      <c r="J2396" s="65"/>
      <c r="K2396" s="65"/>
      <c r="L2396" s="65"/>
      <c r="M2396" s="65"/>
      <c r="P2396" s="164"/>
      <c r="Q2396" s="165"/>
      <c r="R2396" s="65"/>
      <c r="S2396" s="65"/>
      <c r="T2396" s="65"/>
      <c r="U2396" s="65"/>
      <c r="V2396" s="65"/>
      <c r="W2396" s="166"/>
      <c r="X2396" s="166"/>
      <c r="Y2396" s="166"/>
      <c r="Z2396" s="166"/>
      <c r="AA2396" s="166"/>
      <c r="AB2396" s="166"/>
      <c r="AC2396" s="166"/>
      <c r="AD2396" s="166"/>
      <c r="AE2396" s="166"/>
      <c r="AF2396" s="166"/>
      <c r="AG2396" s="166"/>
      <c r="AH2396" s="166"/>
      <c r="AI2396" s="166"/>
    </row>
    <row r="2397" spans="1:35" ht="15.750000" customHeight="1">
      <c r="B2397" s="153"/>
      <c r="I2397" s="65"/>
      <c r="J2397" s="65"/>
      <c r="K2397" s="65"/>
      <c r="L2397" s="65"/>
      <c r="M2397" s="65"/>
      <c r="P2397" s="167"/>
      <c r="Q2397" s="168"/>
      <c r="R2397" s="175"/>
      <c r="S2397" s="65"/>
      <c r="T2397" s="65"/>
      <c r="U2397" s="65"/>
      <c r="V2397" s="65"/>
      <c r="W2397" s="166"/>
      <c r="X2397" s="166"/>
      <c r="Y2397" s="166"/>
      <c r="Z2397" s="166"/>
      <c r="AA2397" s="166"/>
      <c r="AB2397" s="166"/>
      <c r="AC2397" s="166"/>
      <c r="AD2397" s="166"/>
      <c r="AE2397" s="166"/>
      <c r="AF2397" s="166"/>
      <c r="AG2397" s="166"/>
      <c r="AH2397" s="166"/>
      <c r="AI2397" s="166"/>
    </row>
    <row r="2398" spans="1:35" ht="15.750000" customHeight="1">
      <c r="A2398" s="156"/>
      <c r="B2398" s="88"/>
      <c r="C2398" s="286"/>
      <c r="D2398" s="204"/>
      <c r="E2398" s="158"/>
      <c r="F2398" s="158"/>
      <c r="G2398" s="159"/>
      <c r="H2398" s="186"/>
      <c r="I2398" s="162"/>
      <c r="J2398" s="65"/>
      <c r="K2398" s="162"/>
      <c r="L2398" s="65"/>
      <c r="M2398" s="162"/>
      <c r="N2398" s="162"/>
      <c r="O2398" s="163"/>
      <c r="P2398" s="164"/>
      <c r="Q2398" s="185"/>
      <c r="R2398" s="65"/>
      <c r="S2398" s="65"/>
      <c r="T2398" s="65"/>
      <c r="U2398" s="13"/>
      <c r="V2398" s="165"/>
      <c r="W2398" s="165"/>
      <c r="X2398" s="165"/>
      <c r="Y2398" s="165"/>
      <c r="Z2398" s="166"/>
      <c r="AA2398" s="166"/>
      <c r="AB2398" s="166"/>
      <c r="AC2398" s="166"/>
      <c r="AD2398" s="166"/>
      <c r="AE2398" s="166"/>
      <c r="AF2398" s="166"/>
      <c r="AG2398" s="166"/>
      <c r="AH2398" s="166"/>
      <c r="AI2398" s="166"/>
    </row>
    <row r="2399" spans="1:35" ht="15.750000" customHeight="1">
      <c r="B2399" s="189"/>
      <c r="I2399" s="65"/>
      <c r="J2399" s="65"/>
      <c r="K2399" s="65"/>
      <c r="L2399" s="65"/>
      <c r="M2399" s="65"/>
      <c r="P2399" s="167"/>
      <c r="Q2399" s="185"/>
      <c r="R2399" s="175"/>
      <c r="S2399" s="65"/>
      <c r="T2399" s="65"/>
      <c r="U2399" s="13"/>
      <c r="V2399" s="165"/>
      <c r="W2399" s="165"/>
      <c r="X2399" s="165"/>
      <c r="Y2399" s="165"/>
      <c r="Z2399" s="166"/>
      <c r="AA2399" s="166"/>
      <c r="AB2399" s="166"/>
      <c r="AC2399" s="166"/>
      <c r="AD2399" s="166"/>
      <c r="AE2399" s="166"/>
      <c r="AF2399" s="166"/>
      <c r="AG2399" s="166"/>
      <c r="AH2399" s="166"/>
      <c r="AI2399" s="166"/>
    </row>
    <row r="2400" spans="1:35" ht="15.750000" customHeight="1">
      <c r="B2400" s="189"/>
      <c r="I2400" s="65"/>
      <c r="J2400" s="65"/>
      <c r="K2400" s="65"/>
      <c r="L2400" s="65"/>
      <c r="M2400" s="65"/>
      <c r="P2400" s="164"/>
      <c r="Q2400" s="185"/>
      <c r="R2400" s="65"/>
      <c r="S2400" s="65"/>
      <c r="T2400" s="65"/>
      <c r="U2400" s="13"/>
      <c r="V2400" s="165"/>
      <c r="W2400" s="165"/>
      <c r="X2400" s="165"/>
      <c r="Y2400" s="165"/>
      <c r="Z2400" s="166"/>
      <c r="AA2400" s="166"/>
      <c r="AB2400" s="166"/>
      <c r="AC2400" s="166"/>
      <c r="AD2400" s="166"/>
      <c r="AE2400" s="166"/>
      <c r="AF2400" s="166"/>
      <c r="AG2400" s="166"/>
      <c r="AH2400" s="166"/>
      <c r="AI2400" s="166"/>
    </row>
    <row r="2401" spans="1:35" ht="15.750000" customHeight="1">
      <c r="B2401" s="189"/>
      <c r="I2401" s="65"/>
      <c r="J2401" s="65"/>
      <c r="K2401" s="65"/>
      <c r="L2401" s="65"/>
      <c r="M2401" s="65"/>
      <c r="P2401" s="167"/>
      <c r="Q2401" s="185"/>
      <c r="R2401" s="175"/>
      <c r="S2401" s="65"/>
      <c r="T2401" s="65"/>
      <c r="U2401" s="13"/>
      <c r="V2401" s="165"/>
      <c r="W2401" s="165"/>
      <c r="X2401" s="165"/>
      <c r="Y2401" s="165"/>
      <c r="Z2401" s="166"/>
      <c r="AA2401" s="166"/>
      <c r="AB2401" s="166"/>
      <c r="AC2401" s="166"/>
      <c r="AD2401" s="166"/>
      <c r="AE2401" s="166"/>
      <c r="AF2401" s="166"/>
      <c r="AG2401" s="166"/>
      <c r="AH2401" s="166"/>
      <c r="AI2401" s="166"/>
    </row>
    <row r="2402" spans="1:35" ht="15.750000" customHeight="1">
      <c r="B2402" s="189"/>
      <c r="I2402" s="65"/>
      <c r="J2402" s="65"/>
      <c r="K2402" s="65"/>
      <c r="L2402" s="65"/>
      <c r="M2402" s="65"/>
      <c r="P2402" s="164"/>
      <c r="Q2402" s="185"/>
      <c r="R2402" s="65"/>
      <c r="S2402" s="65"/>
      <c r="T2402" s="65"/>
      <c r="U2402" s="13"/>
      <c r="V2402" s="165"/>
      <c r="W2402" s="165"/>
      <c r="X2402" s="165"/>
      <c r="Y2402" s="165"/>
      <c r="Z2402" s="166"/>
      <c r="AA2402" s="166"/>
      <c r="AB2402" s="166"/>
      <c r="AC2402" s="166"/>
      <c r="AD2402" s="166"/>
      <c r="AE2402" s="166"/>
      <c r="AF2402" s="166"/>
      <c r="AG2402" s="166"/>
      <c r="AH2402" s="166"/>
      <c r="AI2402" s="166"/>
    </row>
    <row r="2403" spans="1:35" ht="15.750000" customHeight="1">
      <c r="A2403" s="156"/>
      <c r="B2403" s="88"/>
      <c r="C2403" s="287"/>
      <c r="D2403" s="177"/>
      <c r="E2403" s="158"/>
      <c r="F2403" s="158"/>
      <c r="G2403" s="159"/>
      <c r="H2403" s="186"/>
      <c r="I2403" s="162"/>
      <c r="J2403" s="65"/>
      <c r="K2403" s="162"/>
      <c r="L2403" s="65"/>
      <c r="M2403" s="162"/>
      <c r="N2403" s="162"/>
      <c r="O2403" s="163"/>
      <c r="P2403" s="167"/>
      <c r="Q2403" s="185"/>
      <c r="R2403" s="175"/>
      <c r="S2403" s="65"/>
      <c r="T2403" s="65"/>
      <c r="U2403" s="13"/>
      <c r="V2403" s="165"/>
      <c r="W2403" s="165"/>
      <c r="X2403" s="165"/>
      <c r="Y2403" s="165"/>
      <c r="Z2403" s="166"/>
      <c r="AA2403" s="166"/>
      <c r="AB2403" s="166"/>
      <c r="AC2403" s="166"/>
      <c r="AD2403" s="166"/>
      <c r="AE2403" s="166"/>
      <c r="AF2403" s="166"/>
      <c r="AG2403" s="166"/>
      <c r="AH2403" s="166"/>
      <c r="AI2403" s="166"/>
    </row>
    <row r="2404" spans="1:35" ht="15.750000" customHeight="1">
      <c r="B2404" s="170"/>
      <c r="I2404" s="65"/>
      <c r="J2404" s="65"/>
      <c r="K2404" s="65"/>
      <c r="L2404" s="65"/>
      <c r="M2404" s="65"/>
      <c r="P2404" s="164"/>
      <c r="Q2404" s="185"/>
      <c r="R2404" s="65"/>
      <c r="S2404" s="65"/>
      <c r="T2404" s="65"/>
      <c r="U2404" s="13"/>
      <c r="V2404" s="165"/>
      <c r="W2404" s="165"/>
      <c r="X2404" s="165"/>
      <c r="Y2404" s="165"/>
      <c r="Z2404" s="166"/>
      <c r="AA2404" s="166"/>
      <c r="AB2404" s="166"/>
      <c r="AC2404" s="166"/>
      <c r="AD2404" s="166"/>
      <c r="AE2404" s="166"/>
      <c r="AF2404" s="166"/>
      <c r="AG2404" s="166"/>
      <c r="AH2404" s="166"/>
      <c r="AI2404" s="166"/>
    </row>
    <row r="2405" spans="1:35" ht="15.750000" customHeight="1">
      <c r="B2405" s="170"/>
      <c r="I2405" s="65"/>
      <c r="J2405" s="65"/>
      <c r="K2405" s="65"/>
      <c r="L2405" s="65"/>
      <c r="M2405" s="65"/>
      <c r="P2405" s="167"/>
      <c r="Q2405" s="185"/>
      <c r="R2405" s="175"/>
      <c r="S2405" s="65"/>
      <c r="T2405" s="65"/>
      <c r="U2405" s="13"/>
      <c r="V2405" s="165"/>
      <c r="W2405" s="165"/>
      <c r="X2405" s="165"/>
      <c r="Y2405" s="165"/>
      <c r="Z2405" s="166"/>
      <c r="AA2405" s="166"/>
      <c r="AB2405" s="166"/>
      <c r="AC2405" s="166"/>
      <c r="AD2405" s="166"/>
      <c r="AE2405" s="166"/>
      <c r="AF2405" s="166"/>
      <c r="AG2405" s="166"/>
      <c r="AH2405" s="166"/>
      <c r="AI2405" s="166"/>
    </row>
    <row r="2406" spans="1:35" ht="15.750000" customHeight="1">
      <c r="B2406" s="189"/>
      <c r="I2406" s="65"/>
      <c r="J2406" s="65"/>
      <c r="K2406" s="65"/>
      <c r="L2406" s="65"/>
      <c r="M2406" s="65"/>
      <c r="P2406" s="164"/>
      <c r="Q2406" s="185"/>
      <c r="R2406" s="65"/>
      <c r="S2406" s="65"/>
      <c r="T2406" s="65"/>
      <c r="U2406" s="13"/>
      <c r="V2406" s="165"/>
      <c r="W2406" s="165"/>
      <c r="X2406" s="165"/>
      <c r="Y2406" s="165"/>
      <c r="Z2406" s="166"/>
      <c r="AA2406" s="166"/>
      <c r="AB2406" s="166"/>
      <c r="AC2406" s="166"/>
      <c r="AD2406" s="166"/>
      <c r="AE2406" s="166"/>
      <c r="AF2406" s="166"/>
      <c r="AG2406" s="166"/>
      <c r="AH2406" s="166"/>
      <c r="AI2406" s="166"/>
    </row>
    <row r="2407" spans="1:35" ht="15.750000" customHeight="1">
      <c r="B2407" s="189"/>
      <c r="I2407" s="65"/>
      <c r="J2407" s="65"/>
      <c r="K2407" s="65"/>
      <c r="L2407" s="65"/>
      <c r="M2407" s="65"/>
      <c r="P2407" s="167"/>
      <c r="Q2407" s="185"/>
      <c r="R2407" s="175"/>
      <c r="S2407" s="65"/>
      <c r="T2407" s="65"/>
      <c r="U2407" s="13"/>
      <c r="V2407" s="165"/>
      <c r="W2407" s="165"/>
      <c r="X2407" s="165"/>
      <c r="Y2407" s="165"/>
      <c r="Z2407" s="166"/>
      <c r="AA2407" s="166"/>
      <c r="AB2407" s="166"/>
      <c r="AC2407" s="166"/>
      <c r="AD2407" s="166"/>
      <c r="AE2407" s="166"/>
      <c r="AF2407" s="166"/>
      <c r="AG2407" s="166"/>
      <c r="AH2407" s="166"/>
      <c r="AI2407" s="166"/>
    </row>
    <row r="2408" spans="1:35" ht="15.750000" customHeight="1">
      <c r="A2408" s="156"/>
      <c r="B2408" s="88"/>
      <c r="C2408" s="286"/>
      <c r="D2408" s="204"/>
      <c r="E2408" s="158"/>
      <c r="F2408" s="158"/>
      <c r="G2408" s="159"/>
      <c r="H2408" s="160"/>
      <c r="I2408" s="162"/>
      <c r="J2408" s="65"/>
      <c r="K2408" s="162"/>
      <c r="L2408" s="65"/>
      <c r="M2408" s="162"/>
      <c r="N2408" s="162"/>
      <c r="O2408" s="163"/>
      <c r="P2408" s="164"/>
      <c r="Q2408" s="165"/>
      <c r="R2408" s="65"/>
      <c r="S2408" s="65"/>
      <c r="T2408" s="65"/>
      <c r="U2408" s="65"/>
      <c r="V2408" s="65"/>
      <c r="W2408" s="166"/>
      <c r="X2408" s="166"/>
      <c r="Y2408" s="166"/>
      <c r="Z2408" s="166"/>
      <c r="AA2408" s="166"/>
      <c r="AB2408" s="166"/>
      <c r="AC2408" s="166"/>
      <c r="AD2408" s="166"/>
      <c r="AE2408" s="166"/>
      <c r="AF2408" s="166"/>
      <c r="AG2408" s="166"/>
      <c r="AH2408" s="166"/>
      <c r="AI2408" s="166"/>
    </row>
    <row r="2409" spans="1:35" ht="15.750000" customHeight="1">
      <c r="B2409" s="153"/>
      <c r="I2409" s="65"/>
      <c r="J2409" s="65"/>
      <c r="K2409" s="65"/>
      <c r="L2409" s="65"/>
      <c r="M2409" s="65"/>
      <c r="P2409" s="167"/>
      <c r="Q2409" s="168"/>
      <c r="R2409" s="175"/>
      <c r="S2409" s="65"/>
      <c r="T2409" s="65"/>
      <c r="U2409" s="65"/>
      <c r="V2409" s="65"/>
      <c r="W2409" s="166"/>
      <c r="X2409" s="166"/>
      <c r="Y2409" s="166"/>
      <c r="Z2409" s="166"/>
      <c r="AA2409" s="166"/>
      <c r="AB2409" s="166"/>
      <c r="AC2409" s="166"/>
      <c r="AD2409" s="166"/>
      <c r="AE2409" s="166"/>
      <c r="AF2409" s="166"/>
      <c r="AG2409" s="166"/>
      <c r="AH2409" s="166"/>
      <c r="AI2409" s="166"/>
    </row>
    <row r="2410" spans="1:35" ht="15.750000" customHeight="1">
      <c r="B2410" s="153"/>
      <c r="I2410" s="65"/>
      <c r="J2410" s="65"/>
      <c r="K2410" s="65"/>
      <c r="L2410" s="65"/>
      <c r="M2410" s="65"/>
      <c r="P2410" s="164"/>
      <c r="Q2410" s="165"/>
      <c r="R2410" s="65"/>
      <c r="S2410" s="65"/>
      <c r="T2410" s="65"/>
      <c r="U2410" s="65"/>
      <c r="V2410" s="65"/>
      <c r="W2410" s="166"/>
      <c r="X2410" s="166"/>
      <c r="Y2410" s="166"/>
      <c r="Z2410" s="166"/>
      <c r="AA2410" s="166"/>
      <c r="AB2410" s="166"/>
      <c r="AC2410" s="166"/>
      <c r="AD2410" s="166"/>
      <c r="AE2410" s="166"/>
      <c r="AF2410" s="166"/>
      <c r="AG2410" s="166"/>
      <c r="AH2410" s="166"/>
      <c r="AI2410" s="166"/>
    </row>
    <row r="2411" spans="1:35" ht="15.750000" customHeight="1">
      <c r="B2411" s="153"/>
      <c r="I2411" s="65"/>
      <c r="J2411" s="65"/>
      <c r="K2411" s="65"/>
      <c r="L2411" s="65"/>
      <c r="M2411" s="65"/>
      <c r="P2411" s="167"/>
      <c r="Q2411" s="168"/>
      <c r="R2411" s="175"/>
      <c r="S2411" s="65"/>
      <c r="T2411" s="65"/>
      <c r="U2411" s="65"/>
      <c r="V2411" s="65"/>
      <c r="W2411" s="166"/>
      <c r="X2411" s="166"/>
      <c r="Y2411" s="166"/>
      <c r="Z2411" s="166"/>
      <c r="AA2411" s="166"/>
      <c r="AB2411" s="166"/>
      <c r="AC2411" s="166"/>
      <c r="AD2411" s="166"/>
      <c r="AE2411" s="166"/>
      <c r="AF2411" s="166"/>
      <c r="AG2411" s="166"/>
      <c r="AH2411" s="166"/>
      <c r="AI2411" s="166"/>
    </row>
    <row r="2412" spans="1:35" ht="15.750000" customHeight="1">
      <c r="B2412" s="153"/>
      <c r="I2412" s="65"/>
      <c r="J2412" s="65"/>
      <c r="K2412" s="65"/>
      <c r="L2412" s="65"/>
      <c r="M2412" s="65"/>
      <c r="P2412" s="164"/>
      <c r="Q2412" s="165"/>
      <c r="R2412" s="65"/>
      <c r="S2412" s="65"/>
      <c r="T2412" s="65"/>
      <c r="U2412" s="65"/>
      <c r="V2412" s="65"/>
      <c r="W2412" s="166"/>
      <c r="X2412" s="166"/>
      <c r="Y2412" s="166"/>
      <c r="Z2412" s="166"/>
      <c r="AA2412" s="166"/>
      <c r="AB2412" s="166"/>
      <c r="AC2412" s="166"/>
      <c r="AD2412" s="166"/>
      <c r="AE2412" s="166"/>
      <c r="AF2412" s="166"/>
      <c r="AG2412" s="166"/>
      <c r="AH2412" s="166"/>
      <c r="AI2412" s="166"/>
    </row>
    <row r="2413" spans="1:35" ht="15.750000" customHeight="1">
      <c r="A2413" s="156"/>
      <c r="B2413" s="88"/>
      <c r="C2413" s="287"/>
      <c r="D2413" s="177"/>
      <c r="E2413" s="158"/>
      <c r="F2413" s="158"/>
      <c r="G2413" s="159"/>
      <c r="H2413" s="160"/>
      <c r="I2413" s="162"/>
      <c r="J2413" s="65"/>
      <c r="K2413" s="162"/>
      <c r="L2413" s="65"/>
      <c r="M2413" s="162"/>
      <c r="N2413" s="162"/>
      <c r="O2413" s="163"/>
      <c r="P2413" s="167"/>
      <c r="Q2413" s="168"/>
      <c r="R2413" s="175"/>
      <c r="S2413" s="65"/>
      <c r="T2413" s="65"/>
      <c r="U2413" s="65"/>
      <c r="V2413" s="65"/>
      <c r="W2413" s="166"/>
      <c r="X2413" s="166"/>
      <c r="Y2413" s="166"/>
      <c r="Z2413" s="166"/>
      <c r="AA2413" s="166"/>
      <c r="AB2413" s="166"/>
      <c r="AC2413" s="166"/>
      <c r="AD2413" s="166"/>
      <c r="AE2413" s="166"/>
      <c r="AF2413" s="166"/>
      <c r="AG2413" s="166"/>
      <c r="AH2413" s="166"/>
      <c r="AI2413" s="166"/>
    </row>
    <row r="2414" spans="1:35" ht="15.750000" customHeight="1">
      <c r="B2414" s="153"/>
      <c r="I2414" s="65"/>
      <c r="J2414" s="65"/>
      <c r="K2414" s="65"/>
      <c r="L2414" s="65"/>
      <c r="M2414" s="65"/>
      <c r="P2414" s="164"/>
      <c r="Q2414" s="165"/>
      <c r="R2414" s="65"/>
      <c r="S2414" s="65"/>
      <c r="T2414" s="65"/>
      <c r="U2414" s="65"/>
      <c r="V2414" s="65"/>
      <c r="W2414" s="166"/>
      <c r="X2414" s="166"/>
      <c r="Y2414" s="166"/>
      <c r="Z2414" s="166"/>
      <c r="AA2414" s="166"/>
      <c r="AB2414" s="166"/>
      <c r="AC2414" s="166"/>
      <c r="AD2414" s="166"/>
      <c r="AE2414" s="166"/>
      <c r="AF2414" s="166"/>
      <c r="AG2414" s="166"/>
      <c r="AH2414" s="166"/>
      <c r="AI2414" s="166"/>
    </row>
    <row r="2415" spans="1:35" ht="15.750000" customHeight="1">
      <c r="B2415" s="153"/>
      <c r="I2415" s="65"/>
      <c r="J2415" s="65"/>
      <c r="K2415" s="65"/>
      <c r="L2415" s="65"/>
      <c r="M2415" s="65"/>
      <c r="P2415" s="167"/>
      <c r="Q2415" s="168"/>
      <c r="R2415" s="175"/>
      <c r="S2415" s="65"/>
      <c r="T2415" s="65"/>
      <c r="U2415" s="65"/>
      <c r="V2415" s="65"/>
      <c r="W2415" s="166"/>
      <c r="X2415" s="166"/>
      <c r="Y2415" s="166"/>
      <c r="Z2415" s="166"/>
      <c r="AA2415" s="166"/>
      <c r="AB2415" s="166"/>
      <c r="AC2415" s="166"/>
      <c r="AD2415" s="166"/>
      <c r="AE2415" s="166"/>
      <c r="AF2415" s="166"/>
      <c r="AG2415" s="166"/>
      <c r="AH2415" s="166"/>
      <c r="AI2415" s="166"/>
    </row>
    <row r="2416" spans="1:35" ht="15.750000" customHeight="1">
      <c r="B2416" s="153"/>
      <c r="I2416" s="65"/>
      <c r="J2416" s="65"/>
      <c r="K2416" s="65"/>
      <c r="L2416" s="65"/>
      <c r="M2416" s="65"/>
      <c r="P2416" s="164"/>
      <c r="Q2416" s="165"/>
      <c r="R2416" s="65"/>
      <c r="S2416" s="65"/>
      <c r="T2416" s="65"/>
      <c r="U2416" s="65"/>
      <c r="V2416" s="65"/>
      <c r="W2416" s="166"/>
      <c r="X2416" s="166"/>
      <c r="Y2416" s="166"/>
      <c r="Z2416" s="166"/>
      <c r="AA2416" s="166"/>
      <c r="AB2416" s="166"/>
      <c r="AC2416" s="166"/>
      <c r="AD2416" s="166"/>
      <c r="AE2416" s="166"/>
      <c r="AF2416" s="166"/>
      <c r="AG2416" s="166"/>
      <c r="AH2416" s="166"/>
      <c r="AI2416" s="166"/>
    </row>
    <row r="2417" spans="1:35" ht="15.750000" customHeight="1">
      <c r="B2417" s="153"/>
      <c r="I2417" s="65"/>
      <c r="J2417" s="65"/>
      <c r="K2417" s="65"/>
      <c r="L2417" s="65"/>
      <c r="M2417" s="65"/>
      <c r="P2417" s="167"/>
      <c r="Q2417" s="168"/>
      <c r="R2417" s="175"/>
      <c r="S2417" s="65"/>
      <c r="T2417" s="65"/>
      <c r="U2417" s="65"/>
      <c r="V2417" s="65"/>
      <c r="W2417" s="166"/>
      <c r="X2417" s="166"/>
      <c r="Y2417" s="166"/>
      <c r="Z2417" s="166"/>
      <c r="AA2417" s="166"/>
      <c r="AB2417" s="166"/>
      <c r="AC2417" s="166"/>
      <c r="AD2417" s="166"/>
      <c r="AE2417" s="166"/>
      <c r="AF2417" s="166"/>
      <c r="AG2417" s="166"/>
      <c r="AH2417" s="166"/>
      <c r="AI2417" s="166"/>
    </row>
    <row r="2418" spans="1:35" ht="15.750000" customHeight="1">
      <c r="A2418" s="156"/>
      <c r="B2418" s="88"/>
      <c r="C2418" s="286"/>
      <c r="D2418" s="204"/>
      <c r="E2418" s="158"/>
      <c r="F2418" s="158"/>
      <c r="G2418" s="159"/>
      <c r="H2418" s="186"/>
      <c r="I2418" s="162"/>
      <c r="J2418" s="65"/>
      <c r="K2418" s="162"/>
      <c r="L2418" s="65"/>
      <c r="M2418" s="162"/>
      <c r="N2418" s="162"/>
      <c r="O2418" s="163"/>
      <c r="P2418" s="164"/>
      <c r="Q2418" s="185"/>
      <c r="R2418" s="65"/>
      <c r="S2418" s="65"/>
      <c r="T2418" s="65"/>
      <c r="U2418" s="13"/>
      <c r="V2418" s="165"/>
      <c r="W2418" s="165"/>
      <c r="X2418" s="165"/>
      <c r="Y2418" s="165"/>
      <c r="Z2418" s="166"/>
      <c r="AA2418" s="166"/>
      <c r="AB2418" s="166"/>
      <c r="AC2418" s="166"/>
      <c r="AD2418" s="166"/>
      <c r="AE2418" s="166"/>
      <c r="AF2418" s="166"/>
      <c r="AG2418" s="166"/>
      <c r="AH2418" s="166"/>
      <c r="AI2418" s="166"/>
    </row>
    <row r="2419" spans="1:35" ht="15.750000" customHeight="1">
      <c r="B2419" s="189"/>
      <c r="I2419" s="65"/>
      <c r="J2419" s="65"/>
      <c r="K2419" s="65"/>
      <c r="L2419" s="65"/>
      <c r="M2419" s="65"/>
      <c r="P2419" s="167"/>
      <c r="Q2419" s="185"/>
      <c r="R2419" s="175"/>
      <c r="S2419" s="65"/>
      <c r="T2419" s="65"/>
      <c r="U2419" s="13"/>
      <c r="V2419" s="165"/>
      <c r="W2419" s="165"/>
      <c r="X2419" s="165"/>
      <c r="Y2419" s="165"/>
      <c r="Z2419" s="166"/>
      <c r="AA2419" s="166"/>
      <c r="AB2419" s="166"/>
      <c r="AC2419" s="166"/>
      <c r="AD2419" s="166"/>
      <c r="AE2419" s="166"/>
      <c r="AF2419" s="166"/>
      <c r="AG2419" s="166"/>
      <c r="AH2419" s="166"/>
      <c r="AI2419" s="166"/>
    </row>
    <row r="2420" spans="1:35" ht="15.750000" customHeight="1">
      <c r="B2420" s="189"/>
      <c r="I2420" s="65"/>
      <c r="J2420" s="65"/>
      <c r="K2420" s="65"/>
      <c r="L2420" s="65"/>
      <c r="M2420" s="65"/>
      <c r="P2420" s="164"/>
      <c r="Q2420" s="185"/>
      <c r="R2420" s="65"/>
      <c r="S2420" s="65"/>
      <c r="T2420" s="65"/>
      <c r="U2420" s="13"/>
      <c r="V2420" s="165"/>
      <c r="W2420" s="165"/>
      <c r="X2420" s="165"/>
      <c r="Y2420" s="165"/>
      <c r="Z2420" s="166"/>
      <c r="AA2420" s="166"/>
      <c r="AB2420" s="166"/>
      <c r="AC2420" s="166"/>
      <c r="AD2420" s="166"/>
      <c r="AE2420" s="166"/>
      <c r="AF2420" s="166"/>
      <c r="AG2420" s="166"/>
      <c r="AH2420" s="166"/>
      <c r="AI2420" s="166"/>
    </row>
    <row r="2421" spans="1:35" ht="15.750000" customHeight="1">
      <c r="B2421" s="189"/>
      <c r="I2421" s="65"/>
      <c r="J2421" s="65"/>
      <c r="K2421" s="65"/>
      <c r="L2421" s="65"/>
      <c r="M2421" s="65"/>
      <c r="P2421" s="167"/>
      <c r="Q2421" s="185"/>
      <c r="R2421" s="175"/>
      <c r="S2421" s="65"/>
      <c r="T2421" s="65"/>
      <c r="U2421" s="13"/>
      <c r="V2421" s="165"/>
      <c r="W2421" s="165"/>
      <c r="X2421" s="165"/>
      <c r="Y2421" s="165"/>
      <c r="Z2421" s="166"/>
      <c r="AA2421" s="166"/>
      <c r="AB2421" s="166"/>
      <c r="AC2421" s="166"/>
      <c r="AD2421" s="166"/>
      <c r="AE2421" s="166"/>
      <c r="AF2421" s="166"/>
      <c r="AG2421" s="166"/>
      <c r="AH2421" s="166"/>
      <c r="AI2421" s="166"/>
    </row>
    <row r="2422" spans="1:35" ht="15.750000" customHeight="1">
      <c r="B2422" s="189"/>
      <c r="I2422" s="65"/>
      <c r="J2422" s="65"/>
      <c r="K2422" s="65"/>
      <c r="L2422" s="65"/>
      <c r="M2422" s="65"/>
      <c r="P2422" s="164"/>
      <c r="Q2422" s="185"/>
      <c r="R2422" s="65"/>
      <c r="S2422" s="65"/>
      <c r="T2422" s="65"/>
      <c r="U2422" s="13"/>
      <c r="V2422" s="165"/>
      <c r="W2422" s="165"/>
      <c r="X2422" s="165"/>
      <c r="Y2422" s="165"/>
      <c r="Z2422" s="166"/>
      <c r="AA2422" s="166"/>
      <c r="AB2422" s="166"/>
      <c r="AC2422" s="166"/>
      <c r="AD2422" s="166"/>
      <c r="AE2422" s="166"/>
      <c r="AF2422" s="166"/>
      <c r="AG2422" s="166"/>
      <c r="AH2422" s="166"/>
      <c r="AI2422" s="166"/>
    </row>
    <row r="2423" spans="1:35" ht="15.750000" customHeight="1">
      <c r="A2423" s="156"/>
      <c r="B2423" s="88"/>
      <c r="C2423" s="287"/>
      <c r="D2423" s="177"/>
      <c r="E2423" s="158"/>
      <c r="F2423" s="158"/>
      <c r="G2423" s="159"/>
      <c r="H2423" s="186"/>
      <c r="I2423" s="162"/>
      <c r="J2423" s="65"/>
      <c r="K2423" s="162"/>
      <c r="L2423" s="65"/>
      <c r="M2423" s="162"/>
      <c r="N2423" s="162"/>
      <c r="O2423" s="163"/>
      <c r="P2423" s="167"/>
      <c r="Q2423" s="185"/>
      <c r="R2423" s="175"/>
      <c r="S2423" s="65"/>
      <c r="T2423" s="65"/>
      <c r="U2423" s="13"/>
      <c r="V2423" s="165"/>
      <c r="W2423" s="165"/>
      <c r="X2423" s="165"/>
      <c r="Y2423" s="165"/>
      <c r="Z2423" s="166"/>
      <c r="AA2423" s="166"/>
      <c r="AB2423" s="166"/>
      <c r="AC2423" s="166"/>
      <c r="AD2423" s="166"/>
      <c r="AE2423" s="166"/>
      <c r="AF2423" s="166"/>
      <c r="AG2423" s="166"/>
      <c r="AH2423" s="166"/>
      <c r="AI2423" s="166"/>
    </row>
    <row r="2424" spans="1:35" ht="15.750000" customHeight="1">
      <c r="B2424" s="170"/>
      <c r="I2424" s="65"/>
      <c r="J2424" s="65"/>
      <c r="K2424" s="65"/>
      <c r="L2424" s="65"/>
      <c r="M2424" s="65"/>
      <c r="P2424" s="164"/>
      <c r="Q2424" s="185"/>
      <c r="R2424" s="65"/>
      <c r="S2424" s="65"/>
      <c r="T2424" s="65"/>
      <c r="U2424" s="13"/>
      <c r="V2424" s="165"/>
      <c r="W2424" s="165"/>
      <c r="X2424" s="165"/>
      <c r="Y2424" s="165"/>
      <c r="Z2424" s="166"/>
      <c r="AA2424" s="166"/>
      <c r="AB2424" s="166"/>
      <c r="AC2424" s="166"/>
      <c r="AD2424" s="166"/>
      <c r="AE2424" s="166"/>
      <c r="AF2424" s="166"/>
      <c r="AG2424" s="166"/>
      <c r="AH2424" s="166"/>
      <c r="AI2424" s="166"/>
    </row>
    <row r="2425" spans="1:35" ht="15.750000" customHeight="1">
      <c r="B2425" s="170"/>
      <c r="I2425" s="65"/>
      <c r="J2425" s="65"/>
      <c r="K2425" s="65"/>
      <c r="L2425" s="65"/>
      <c r="M2425" s="65"/>
      <c r="P2425" s="167"/>
      <c r="Q2425" s="185"/>
      <c r="R2425" s="175"/>
      <c r="S2425" s="65"/>
      <c r="T2425" s="65"/>
      <c r="U2425" s="13"/>
      <c r="V2425" s="165"/>
      <c r="W2425" s="165"/>
      <c r="X2425" s="165"/>
      <c r="Y2425" s="165"/>
      <c r="Z2425" s="166"/>
      <c r="AA2425" s="166"/>
      <c r="AB2425" s="166"/>
      <c r="AC2425" s="166"/>
      <c r="AD2425" s="166"/>
      <c r="AE2425" s="166"/>
      <c r="AF2425" s="166"/>
      <c r="AG2425" s="166"/>
      <c r="AH2425" s="166"/>
      <c r="AI2425" s="166"/>
    </row>
    <row r="2426" spans="1:35" ht="15.750000" customHeight="1">
      <c r="B2426" s="189"/>
      <c r="I2426" s="65"/>
      <c r="J2426" s="65"/>
      <c r="K2426" s="65"/>
      <c r="L2426" s="65"/>
      <c r="M2426" s="65"/>
      <c r="P2426" s="164"/>
      <c r="Q2426" s="185"/>
      <c r="R2426" s="65"/>
      <c r="S2426" s="65"/>
      <c r="T2426" s="65"/>
      <c r="U2426" s="13"/>
      <c r="V2426" s="165"/>
      <c r="W2426" s="165"/>
      <c r="X2426" s="165"/>
      <c r="Y2426" s="165"/>
      <c r="Z2426" s="166"/>
      <c r="AA2426" s="166"/>
      <c r="AB2426" s="166"/>
      <c r="AC2426" s="166"/>
      <c r="AD2426" s="166"/>
      <c r="AE2426" s="166"/>
      <c r="AF2426" s="166"/>
      <c r="AG2426" s="166"/>
      <c r="AH2426" s="166"/>
      <c r="AI2426" s="166"/>
    </row>
    <row r="2427" spans="1:35" ht="15.750000" customHeight="1">
      <c r="B2427" s="189"/>
      <c r="I2427" s="65"/>
      <c r="J2427" s="65"/>
      <c r="K2427" s="65"/>
      <c r="L2427" s="65"/>
      <c r="M2427" s="65"/>
      <c r="P2427" s="167"/>
      <c r="Q2427" s="185"/>
      <c r="R2427" s="175"/>
      <c r="S2427" s="65"/>
      <c r="T2427" s="65"/>
      <c r="U2427" s="13"/>
      <c r="V2427" s="165"/>
      <c r="W2427" s="165"/>
      <c r="X2427" s="165"/>
      <c r="Y2427" s="165"/>
      <c r="Z2427" s="166"/>
      <c r="AA2427" s="166"/>
      <c r="AB2427" s="166"/>
      <c r="AC2427" s="166"/>
      <c r="AD2427" s="166"/>
      <c r="AE2427" s="166"/>
      <c r="AF2427" s="166"/>
      <c r="AG2427" s="166"/>
      <c r="AH2427" s="166"/>
      <c r="AI2427" s="166"/>
    </row>
    <row r="2428" spans="1:35" ht="15.750000" customHeight="1">
      <c r="A2428" s="156"/>
      <c r="B2428" s="88"/>
      <c r="C2428" s="286"/>
      <c r="D2428" s="204"/>
      <c r="E2428" s="158"/>
      <c r="F2428" s="158"/>
      <c r="G2428" s="159"/>
      <c r="H2428" s="160"/>
      <c r="I2428" s="162"/>
      <c r="J2428" s="65"/>
      <c r="K2428" s="162"/>
      <c r="L2428" s="65"/>
      <c r="M2428" s="162"/>
      <c r="N2428" s="162"/>
      <c r="O2428" s="163"/>
      <c r="P2428" s="164"/>
      <c r="Q2428" s="165"/>
      <c r="R2428" s="65"/>
      <c r="S2428" s="65"/>
      <c r="T2428" s="65"/>
      <c r="U2428" s="65"/>
      <c r="V2428" s="65"/>
      <c r="W2428" s="166"/>
      <c r="X2428" s="166"/>
      <c r="Y2428" s="166"/>
      <c r="Z2428" s="166"/>
      <c r="AA2428" s="166"/>
      <c r="AB2428" s="166"/>
      <c r="AC2428" s="166"/>
      <c r="AD2428" s="166"/>
      <c r="AE2428" s="166"/>
      <c r="AF2428" s="166"/>
      <c r="AG2428" s="166"/>
      <c r="AH2428" s="166"/>
      <c r="AI2428" s="166"/>
    </row>
    <row r="2429" spans="1:35" ht="15.750000" customHeight="1">
      <c r="B2429" s="153"/>
      <c r="I2429" s="65"/>
      <c r="J2429" s="65"/>
      <c r="K2429" s="65"/>
      <c r="L2429" s="65"/>
      <c r="M2429" s="65"/>
      <c r="P2429" s="167"/>
      <c r="Q2429" s="168"/>
      <c r="R2429" s="175"/>
      <c r="S2429" s="65"/>
      <c r="T2429" s="65"/>
      <c r="U2429" s="65"/>
      <c r="V2429" s="65"/>
      <c r="W2429" s="166"/>
      <c r="X2429" s="166"/>
      <c r="Y2429" s="166"/>
      <c r="Z2429" s="166"/>
      <c r="AA2429" s="166"/>
      <c r="AB2429" s="166"/>
      <c r="AC2429" s="166"/>
      <c r="AD2429" s="166"/>
      <c r="AE2429" s="166"/>
      <c r="AF2429" s="166"/>
      <c r="AG2429" s="166"/>
      <c r="AH2429" s="166"/>
      <c r="AI2429" s="166"/>
    </row>
    <row r="2430" spans="1:35" ht="15.750000" customHeight="1">
      <c r="B2430" s="153"/>
      <c r="I2430" s="65"/>
      <c r="J2430" s="65"/>
      <c r="K2430" s="65"/>
      <c r="L2430" s="65"/>
      <c r="M2430" s="65"/>
      <c r="P2430" s="164"/>
      <c r="Q2430" s="165"/>
      <c r="R2430" s="65"/>
      <c r="S2430" s="65"/>
      <c r="T2430" s="65"/>
      <c r="U2430" s="65"/>
      <c r="V2430" s="65"/>
      <c r="W2430" s="166"/>
      <c r="X2430" s="166"/>
      <c r="Y2430" s="166"/>
      <c r="Z2430" s="166"/>
      <c r="AA2430" s="166"/>
      <c r="AB2430" s="166"/>
      <c r="AC2430" s="166"/>
      <c r="AD2430" s="166"/>
      <c r="AE2430" s="166"/>
      <c r="AF2430" s="166"/>
      <c r="AG2430" s="166"/>
      <c r="AH2430" s="166"/>
      <c r="AI2430" s="166"/>
    </row>
    <row r="2431" spans="1:35" ht="15.750000" customHeight="1">
      <c r="B2431" s="153"/>
      <c r="I2431" s="65"/>
      <c r="J2431" s="65"/>
      <c r="K2431" s="65"/>
      <c r="L2431" s="65"/>
      <c r="M2431" s="65"/>
      <c r="P2431" s="167"/>
      <c r="Q2431" s="168"/>
      <c r="R2431" s="175"/>
      <c r="S2431" s="65"/>
      <c r="T2431" s="65"/>
      <c r="U2431" s="65"/>
      <c r="V2431" s="65"/>
      <c r="W2431" s="166"/>
      <c r="X2431" s="166"/>
      <c r="Y2431" s="166"/>
      <c r="Z2431" s="166"/>
      <c r="AA2431" s="166"/>
      <c r="AB2431" s="166"/>
      <c r="AC2431" s="166"/>
      <c r="AD2431" s="166"/>
      <c r="AE2431" s="166"/>
      <c r="AF2431" s="166"/>
      <c r="AG2431" s="166"/>
      <c r="AH2431" s="166"/>
      <c r="AI2431" s="166"/>
    </row>
    <row r="2432" spans="1:35" ht="15.750000" customHeight="1">
      <c r="B2432" s="153"/>
      <c r="I2432" s="65"/>
      <c r="J2432" s="65"/>
      <c r="K2432" s="65"/>
      <c r="L2432" s="65"/>
      <c r="M2432" s="65"/>
      <c r="P2432" s="164"/>
      <c r="Q2432" s="165"/>
      <c r="R2432" s="65"/>
      <c r="S2432" s="65"/>
      <c r="T2432" s="65"/>
      <c r="U2432" s="65"/>
      <c r="V2432" s="65"/>
      <c r="W2432" s="166"/>
      <c r="X2432" s="166"/>
      <c r="Y2432" s="166"/>
      <c r="Z2432" s="166"/>
      <c r="AA2432" s="166"/>
      <c r="AB2432" s="166"/>
      <c r="AC2432" s="166"/>
      <c r="AD2432" s="166"/>
      <c r="AE2432" s="166"/>
      <c r="AF2432" s="166"/>
      <c r="AG2432" s="166"/>
      <c r="AH2432" s="166"/>
      <c r="AI2432" s="166"/>
    </row>
    <row r="2433" spans="1:35" ht="15.750000" customHeight="1">
      <c r="A2433" s="156"/>
      <c r="B2433" s="88"/>
      <c r="C2433" s="287"/>
      <c r="D2433" s="177"/>
      <c r="E2433" s="158"/>
      <c r="F2433" s="158"/>
      <c r="G2433" s="159"/>
      <c r="H2433" s="160"/>
      <c r="I2433" s="162"/>
      <c r="J2433" s="65"/>
      <c r="K2433" s="162"/>
      <c r="L2433" s="65"/>
      <c r="M2433" s="162"/>
      <c r="N2433" s="162"/>
      <c r="O2433" s="163"/>
      <c r="P2433" s="167"/>
      <c r="Q2433" s="168"/>
      <c r="R2433" s="175"/>
      <c r="S2433" s="65"/>
      <c r="T2433" s="65"/>
      <c r="U2433" s="65"/>
      <c r="V2433" s="65"/>
      <c r="W2433" s="166"/>
      <c r="X2433" s="166"/>
      <c r="Y2433" s="166"/>
      <c r="Z2433" s="166"/>
      <c r="AA2433" s="166"/>
      <c r="AB2433" s="166"/>
      <c r="AC2433" s="166"/>
      <c r="AD2433" s="166"/>
      <c r="AE2433" s="166"/>
      <c r="AF2433" s="166"/>
      <c r="AG2433" s="166"/>
      <c r="AH2433" s="166"/>
      <c r="AI2433" s="166"/>
    </row>
    <row r="2434" spans="1:35" ht="15.750000" customHeight="1">
      <c r="B2434" s="153"/>
      <c r="I2434" s="65"/>
      <c r="J2434" s="65"/>
      <c r="K2434" s="65"/>
      <c r="L2434" s="65"/>
      <c r="M2434" s="65"/>
      <c r="P2434" s="164"/>
      <c r="Q2434" s="165"/>
      <c r="R2434" s="65"/>
      <c r="S2434" s="65"/>
      <c r="T2434" s="65"/>
      <c r="U2434" s="65"/>
      <c r="V2434" s="65"/>
      <c r="W2434" s="166"/>
      <c r="X2434" s="166"/>
      <c r="Y2434" s="166"/>
      <c r="Z2434" s="166"/>
      <c r="AA2434" s="166"/>
      <c r="AB2434" s="166"/>
      <c r="AC2434" s="166"/>
      <c r="AD2434" s="166"/>
      <c r="AE2434" s="166"/>
      <c r="AF2434" s="166"/>
      <c r="AG2434" s="166"/>
      <c r="AH2434" s="166"/>
      <c r="AI2434" s="166"/>
    </row>
    <row r="2435" spans="1:35" ht="15.750000" customHeight="1">
      <c r="B2435" s="153"/>
      <c r="I2435" s="65"/>
      <c r="J2435" s="65"/>
      <c r="K2435" s="65"/>
      <c r="L2435" s="65"/>
      <c r="M2435" s="65"/>
      <c r="P2435" s="167"/>
      <c r="Q2435" s="168"/>
      <c r="R2435" s="175"/>
      <c r="S2435" s="65"/>
      <c r="T2435" s="65"/>
      <c r="U2435" s="65"/>
      <c r="V2435" s="65"/>
      <c r="W2435" s="166"/>
      <c r="X2435" s="166"/>
      <c r="Y2435" s="166"/>
      <c r="Z2435" s="166"/>
      <c r="AA2435" s="166"/>
      <c r="AB2435" s="166"/>
      <c r="AC2435" s="166"/>
      <c r="AD2435" s="166"/>
      <c r="AE2435" s="166"/>
      <c r="AF2435" s="166"/>
      <c r="AG2435" s="166"/>
      <c r="AH2435" s="166"/>
      <c r="AI2435" s="166"/>
    </row>
    <row r="2436" spans="1:35" ht="15.750000" customHeight="1">
      <c r="B2436" s="153"/>
      <c r="I2436" s="65"/>
      <c r="J2436" s="194"/>
      <c r="K2436" s="65"/>
      <c r="L2436" s="65"/>
      <c r="M2436" s="65"/>
      <c r="P2436" s="164"/>
      <c r="Q2436" s="165"/>
      <c r="R2436" s="65"/>
      <c r="S2436" s="65"/>
      <c r="T2436" s="65"/>
      <c r="U2436" s="65"/>
      <c r="V2436" s="65"/>
      <c r="W2436" s="166"/>
      <c r="X2436" s="166"/>
      <c r="Y2436" s="166"/>
      <c r="Z2436" s="166"/>
      <c r="AA2436" s="166"/>
      <c r="AB2436" s="166"/>
      <c r="AC2436" s="166"/>
      <c r="AD2436" s="166"/>
      <c r="AE2436" s="166"/>
      <c r="AF2436" s="166"/>
      <c r="AG2436" s="166"/>
      <c r="AH2436" s="166"/>
      <c r="AI2436" s="166"/>
    </row>
    <row r="2437" spans="1:35" ht="15.750000" customHeight="1">
      <c r="B2437" s="153"/>
      <c r="I2437" s="65"/>
      <c r="J2437" s="65"/>
      <c r="K2437" s="65"/>
      <c r="L2437" s="65"/>
      <c r="M2437" s="65"/>
      <c r="P2437" s="167"/>
      <c r="Q2437" s="168"/>
      <c r="R2437" s="175"/>
      <c r="S2437" s="65"/>
      <c r="T2437" s="65"/>
      <c r="U2437" s="65"/>
      <c r="V2437" s="65"/>
      <c r="W2437" s="166"/>
      <c r="X2437" s="166"/>
      <c r="Y2437" s="166"/>
      <c r="Z2437" s="166"/>
      <c r="AA2437" s="166"/>
      <c r="AB2437" s="166"/>
      <c r="AC2437" s="166"/>
      <c r="AD2437" s="166"/>
      <c r="AE2437" s="166"/>
      <c r="AF2437" s="166"/>
      <c r="AG2437" s="166"/>
      <c r="AH2437" s="166"/>
      <c r="AI2437" s="166"/>
    </row>
    <row r="2438" spans="1:35" ht="15.750000" customHeight="1">
      <c r="A2438" s="156"/>
      <c r="B2438" s="88"/>
      <c r="C2438" s="286"/>
      <c r="D2438" s="204"/>
      <c r="E2438" s="158"/>
      <c r="F2438" s="158"/>
      <c r="G2438" s="159"/>
      <c r="H2438" s="186"/>
      <c r="I2438" s="162"/>
      <c r="J2438" s="65"/>
      <c r="K2438" s="162"/>
      <c r="L2438" s="65"/>
      <c r="M2438" s="162"/>
      <c r="N2438" s="162"/>
      <c r="O2438" s="163"/>
      <c r="P2438" s="164"/>
      <c r="Q2438" s="185"/>
      <c r="R2438" s="65"/>
      <c r="S2438" s="65"/>
      <c r="T2438" s="65"/>
      <c r="U2438" s="13"/>
      <c r="V2438" s="165"/>
      <c r="W2438" s="165"/>
      <c r="X2438" s="165"/>
      <c r="Y2438" s="165"/>
      <c r="Z2438" s="166"/>
      <c r="AA2438" s="166"/>
      <c r="AB2438" s="166"/>
      <c r="AC2438" s="166"/>
      <c r="AD2438" s="166"/>
      <c r="AE2438" s="166"/>
      <c r="AF2438" s="166"/>
      <c r="AG2438" s="166"/>
      <c r="AH2438" s="166"/>
      <c r="AI2438" s="166"/>
    </row>
    <row r="2439" spans="1:35" ht="15.750000" customHeight="1">
      <c r="B2439" s="189"/>
      <c r="I2439" s="65"/>
      <c r="J2439" s="65"/>
      <c r="K2439" s="65"/>
      <c r="L2439" s="65"/>
      <c r="M2439" s="65"/>
      <c r="P2439" s="167"/>
      <c r="Q2439" s="185"/>
      <c r="R2439" s="175"/>
      <c r="S2439" s="65"/>
      <c r="T2439" s="65"/>
      <c r="U2439" s="13"/>
      <c r="V2439" s="165"/>
      <c r="W2439" s="165"/>
      <c r="X2439" s="165"/>
      <c r="Y2439" s="165"/>
      <c r="Z2439" s="166"/>
      <c r="AA2439" s="166"/>
      <c r="AB2439" s="166"/>
      <c r="AC2439" s="166"/>
      <c r="AD2439" s="166"/>
      <c r="AE2439" s="166"/>
      <c r="AF2439" s="166"/>
      <c r="AG2439" s="166"/>
      <c r="AH2439" s="166"/>
      <c r="AI2439" s="166"/>
    </row>
    <row r="2440" spans="1:35" ht="15.750000" customHeight="1">
      <c r="B2440" s="189"/>
      <c r="I2440" s="65"/>
      <c r="J2440" s="65"/>
      <c r="K2440" s="65"/>
      <c r="L2440" s="65"/>
      <c r="M2440" s="65"/>
      <c r="P2440" s="164"/>
      <c r="Q2440" s="185"/>
      <c r="R2440" s="65"/>
      <c r="S2440" s="65"/>
      <c r="T2440" s="65"/>
      <c r="U2440" s="13"/>
      <c r="V2440" s="165"/>
      <c r="W2440" s="165"/>
      <c r="X2440" s="165"/>
      <c r="Y2440" s="165"/>
      <c r="Z2440" s="166"/>
      <c r="AA2440" s="166"/>
      <c r="AB2440" s="166"/>
      <c r="AC2440" s="166"/>
      <c r="AD2440" s="166"/>
      <c r="AE2440" s="166"/>
      <c r="AF2440" s="166"/>
      <c r="AG2440" s="166"/>
      <c r="AH2440" s="166"/>
      <c r="AI2440" s="166"/>
    </row>
    <row r="2441" spans="1:35" ht="15.750000" customHeight="1">
      <c r="B2441" s="189"/>
      <c r="I2441" s="65"/>
      <c r="J2441" s="65"/>
      <c r="K2441" s="65"/>
      <c r="L2441" s="65"/>
      <c r="M2441" s="65"/>
      <c r="P2441" s="167"/>
      <c r="Q2441" s="185"/>
      <c r="R2441" s="175"/>
      <c r="S2441" s="65"/>
      <c r="T2441" s="65"/>
      <c r="U2441" s="13"/>
      <c r="V2441" s="165"/>
      <c r="W2441" s="165"/>
      <c r="X2441" s="165"/>
      <c r="Y2441" s="165"/>
      <c r="Z2441" s="166"/>
      <c r="AA2441" s="166"/>
      <c r="AB2441" s="166"/>
      <c r="AC2441" s="166"/>
      <c r="AD2441" s="166"/>
      <c r="AE2441" s="166"/>
      <c r="AF2441" s="166"/>
      <c r="AG2441" s="166"/>
      <c r="AH2441" s="166"/>
      <c r="AI2441" s="166"/>
    </row>
    <row r="2442" spans="1:35" ht="15.750000" customHeight="1">
      <c r="B2442" s="189"/>
      <c r="I2442" s="65"/>
      <c r="J2442" s="65"/>
      <c r="K2442" s="65"/>
      <c r="L2442" s="65"/>
      <c r="M2442" s="65"/>
      <c r="P2442" s="164"/>
      <c r="Q2442" s="185"/>
      <c r="R2442" s="65"/>
      <c r="S2442" s="65"/>
      <c r="T2442" s="65"/>
      <c r="U2442" s="13"/>
      <c r="V2442" s="165"/>
      <c r="W2442" s="165"/>
      <c r="X2442" s="165"/>
      <c r="Y2442" s="165"/>
      <c r="Z2442" s="166"/>
      <c r="AA2442" s="166"/>
      <c r="AB2442" s="166"/>
      <c r="AC2442" s="166"/>
      <c r="AD2442" s="166"/>
      <c r="AE2442" s="166"/>
      <c r="AF2442" s="166"/>
      <c r="AG2442" s="166"/>
      <c r="AH2442" s="166"/>
      <c r="AI2442" s="166"/>
    </row>
    <row r="2443" spans="1:35" ht="15.750000" customHeight="1">
      <c r="A2443" s="156"/>
      <c r="B2443" s="88"/>
      <c r="C2443" s="287"/>
      <c r="D2443" s="177"/>
      <c r="E2443" s="158"/>
      <c r="F2443" s="158"/>
      <c r="G2443" s="159"/>
      <c r="H2443" s="186"/>
      <c r="I2443" s="162"/>
      <c r="J2443" s="65"/>
      <c r="K2443" s="162"/>
      <c r="L2443" s="65"/>
      <c r="M2443" s="162"/>
      <c r="N2443" s="162"/>
      <c r="O2443" s="163"/>
      <c r="P2443" s="167"/>
      <c r="Q2443" s="185"/>
      <c r="R2443" s="175"/>
      <c r="S2443" s="65"/>
      <c r="T2443" s="65"/>
      <c r="U2443" s="13"/>
      <c r="V2443" s="165"/>
      <c r="W2443" s="165"/>
      <c r="X2443" s="165"/>
      <c r="Y2443" s="165"/>
      <c r="Z2443" s="166"/>
      <c r="AA2443" s="166"/>
      <c r="AB2443" s="166"/>
      <c r="AC2443" s="166"/>
      <c r="AD2443" s="166"/>
      <c r="AE2443" s="166"/>
      <c r="AF2443" s="166"/>
      <c r="AG2443" s="166"/>
      <c r="AH2443" s="166"/>
      <c r="AI2443" s="166"/>
    </row>
    <row r="2444" spans="1:35" ht="15.750000" customHeight="1">
      <c r="B2444" s="170"/>
      <c r="I2444" s="65"/>
      <c r="J2444" s="65"/>
      <c r="K2444" s="65"/>
      <c r="L2444" s="65"/>
      <c r="M2444" s="65"/>
      <c r="P2444" s="164"/>
      <c r="Q2444" s="185"/>
      <c r="R2444" s="65"/>
      <c r="S2444" s="65"/>
      <c r="T2444" s="65"/>
      <c r="U2444" s="13"/>
      <c r="V2444" s="165"/>
      <c r="W2444" s="165"/>
      <c r="X2444" s="165"/>
      <c r="Y2444" s="165"/>
      <c r="Z2444" s="166"/>
      <c r="AA2444" s="166"/>
      <c r="AB2444" s="166"/>
      <c r="AC2444" s="166"/>
      <c r="AD2444" s="166"/>
      <c r="AE2444" s="166"/>
      <c r="AF2444" s="166"/>
      <c r="AG2444" s="166"/>
      <c r="AH2444" s="166"/>
      <c r="AI2444" s="166"/>
    </row>
    <row r="2445" spans="1:35" ht="15.750000" customHeight="1">
      <c r="B2445" s="170"/>
      <c r="I2445" s="65"/>
      <c r="J2445" s="65"/>
      <c r="K2445" s="65"/>
      <c r="L2445" s="65"/>
      <c r="M2445" s="65"/>
      <c r="P2445" s="167"/>
      <c r="Q2445" s="185"/>
      <c r="R2445" s="175"/>
      <c r="S2445" s="65"/>
      <c r="T2445" s="65"/>
      <c r="U2445" s="13"/>
      <c r="V2445" s="165"/>
      <c r="W2445" s="165"/>
      <c r="X2445" s="165"/>
      <c r="Y2445" s="165"/>
      <c r="Z2445" s="166"/>
      <c r="AA2445" s="166"/>
      <c r="AB2445" s="166"/>
      <c r="AC2445" s="166"/>
      <c r="AD2445" s="166"/>
      <c r="AE2445" s="166"/>
      <c r="AF2445" s="166"/>
      <c r="AG2445" s="166"/>
      <c r="AH2445" s="166"/>
      <c r="AI2445" s="166"/>
    </row>
    <row r="2446" spans="1:35" ht="15.750000" customHeight="1">
      <c r="B2446" s="189"/>
      <c r="I2446" s="65"/>
      <c r="J2446" s="65"/>
      <c r="K2446" s="65"/>
      <c r="L2446" s="65"/>
      <c r="M2446" s="65"/>
      <c r="P2446" s="164"/>
      <c r="Q2446" s="185"/>
      <c r="R2446" s="65"/>
      <c r="S2446" s="65"/>
      <c r="T2446" s="65"/>
      <c r="U2446" s="13"/>
      <c r="V2446" s="165"/>
      <c r="W2446" s="165"/>
      <c r="X2446" s="165"/>
      <c r="Y2446" s="165"/>
      <c r="Z2446" s="166"/>
      <c r="AA2446" s="166"/>
      <c r="AB2446" s="166"/>
      <c r="AC2446" s="166"/>
      <c r="AD2446" s="166"/>
      <c r="AE2446" s="166"/>
      <c r="AF2446" s="166"/>
      <c r="AG2446" s="166"/>
      <c r="AH2446" s="166"/>
      <c r="AI2446" s="166"/>
    </row>
    <row r="2447" spans="1:35" ht="15.750000" customHeight="1">
      <c r="B2447" s="189"/>
      <c r="I2447" s="65"/>
      <c r="J2447" s="65"/>
      <c r="K2447" s="65"/>
      <c r="L2447" s="65"/>
      <c r="M2447" s="65"/>
      <c r="P2447" s="167"/>
      <c r="Q2447" s="185"/>
      <c r="R2447" s="175"/>
      <c r="S2447" s="65"/>
      <c r="T2447" s="65"/>
      <c r="U2447" s="13"/>
      <c r="V2447" s="165"/>
      <c r="W2447" s="165"/>
      <c r="X2447" s="165"/>
      <c r="Y2447" s="165"/>
      <c r="Z2447" s="166"/>
      <c r="AA2447" s="166"/>
      <c r="AB2447" s="166"/>
      <c r="AC2447" s="166"/>
      <c r="AD2447" s="166"/>
      <c r="AE2447" s="166"/>
      <c r="AF2447" s="166"/>
      <c r="AG2447" s="166"/>
      <c r="AH2447" s="166"/>
      <c r="AI2447" s="166"/>
    </row>
    <row r="2448" spans="1:35" ht="15.750000" customHeight="1">
      <c r="A2448" s="156"/>
      <c r="B2448" s="88"/>
      <c r="C2448" s="286"/>
      <c r="D2448" s="204"/>
      <c r="E2448" s="158"/>
      <c r="F2448" s="158"/>
      <c r="G2448" s="159"/>
      <c r="H2448" s="186"/>
      <c r="I2448" s="162"/>
      <c r="J2448" s="65"/>
      <c r="K2448" s="162"/>
      <c r="L2448" s="65"/>
      <c r="M2448" s="162"/>
      <c r="N2448" s="162"/>
      <c r="O2448" s="163"/>
      <c r="P2448" s="164"/>
      <c r="Q2448" s="185"/>
      <c r="R2448" s="65"/>
      <c r="S2448" s="65"/>
      <c r="T2448" s="65"/>
      <c r="U2448" s="13"/>
      <c r="V2448" s="165"/>
      <c r="W2448" s="165"/>
      <c r="X2448" s="165"/>
      <c r="Y2448" s="165"/>
      <c r="Z2448" s="166"/>
      <c r="AA2448" s="166"/>
      <c r="AB2448" s="166"/>
      <c r="AC2448" s="166"/>
      <c r="AD2448" s="166"/>
      <c r="AE2448" s="166"/>
      <c r="AF2448" s="166"/>
      <c r="AG2448" s="166"/>
      <c r="AH2448" s="166"/>
      <c r="AI2448" s="166"/>
    </row>
    <row r="2449" spans="1:35" ht="15.750000" customHeight="1">
      <c r="B2449" s="170"/>
      <c r="I2449" s="65"/>
      <c r="J2449" s="65"/>
      <c r="K2449" s="65"/>
      <c r="L2449" s="65"/>
      <c r="M2449" s="65"/>
      <c r="P2449" s="167"/>
      <c r="Q2449" s="185"/>
      <c r="R2449" s="175"/>
      <c r="S2449" s="65"/>
      <c r="T2449" s="65"/>
      <c r="U2449" s="13"/>
      <c r="V2449" s="165"/>
      <c r="W2449" s="165"/>
      <c r="X2449" s="165"/>
      <c r="Y2449" s="165"/>
      <c r="Z2449" s="166"/>
      <c r="AA2449" s="166"/>
      <c r="AB2449" s="166"/>
      <c r="AC2449" s="166"/>
      <c r="AD2449" s="166"/>
      <c r="AE2449" s="166"/>
      <c r="AF2449" s="166"/>
      <c r="AG2449" s="166"/>
      <c r="AH2449" s="166"/>
      <c r="AI2449" s="166"/>
    </row>
    <row r="2450" spans="1:35" ht="15.750000" customHeight="1">
      <c r="B2450" s="170"/>
      <c r="I2450" s="65"/>
      <c r="J2450" s="65"/>
      <c r="K2450" s="65"/>
      <c r="L2450" s="65"/>
      <c r="M2450" s="65"/>
      <c r="P2450" s="164"/>
      <c r="Q2450" s="185"/>
      <c r="R2450" s="65"/>
      <c r="S2450" s="65"/>
      <c r="T2450" s="65"/>
      <c r="U2450" s="13"/>
      <c r="V2450" s="165"/>
      <c r="W2450" s="165"/>
      <c r="X2450" s="165"/>
      <c r="Y2450" s="165"/>
      <c r="Z2450" s="166"/>
      <c r="AA2450" s="166"/>
      <c r="AB2450" s="166"/>
      <c r="AC2450" s="166"/>
      <c r="AD2450" s="166"/>
      <c r="AE2450" s="166"/>
      <c r="AF2450" s="166"/>
      <c r="AG2450" s="166"/>
      <c r="AH2450" s="166"/>
      <c r="AI2450" s="166"/>
    </row>
    <row r="2451" spans="1:35" ht="15.750000" customHeight="1">
      <c r="B2451" s="189"/>
      <c r="I2451" s="65"/>
      <c r="J2451" s="65"/>
      <c r="K2451" s="65"/>
      <c r="L2451" s="65"/>
      <c r="M2451" s="65"/>
      <c r="P2451" s="167"/>
      <c r="Q2451" s="185"/>
      <c r="R2451" s="175"/>
      <c r="S2451" s="65"/>
      <c r="T2451" s="65"/>
      <c r="U2451" s="13"/>
      <c r="V2451" s="165"/>
      <c r="W2451" s="165"/>
      <c r="X2451" s="165"/>
      <c r="Y2451" s="165"/>
      <c r="Z2451" s="166"/>
      <c r="AA2451" s="166"/>
      <c r="AB2451" s="166"/>
      <c r="AC2451" s="166"/>
      <c r="AD2451" s="166"/>
      <c r="AE2451" s="166"/>
      <c r="AF2451" s="166"/>
      <c r="AG2451" s="166"/>
      <c r="AH2451" s="166"/>
      <c r="AI2451" s="166"/>
    </row>
    <row r="2452" spans="1:35" ht="15.750000" customHeight="1">
      <c r="B2452" s="189"/>
      <c r="I2452" s="65"/>
      <c r="J2452" s="65"/>
      <c r="K2452" s="65"/>
      <c r="L2452" s="65"/>
      <c r="M2452" s="65"/>
      <c r="P2452" s="164"/>
      <c r="Q2452" s="185"/>
      <c r="R2452" s="65"/>
      <c r="S2452" s="65"/>
      <c r="T2452" s="65"/>
      <c r="U2452" s="13"/>
      <c r="V2452" s="165"/>
      <c r="W2452" s="165"/>
      <c r="X2452" s="165"/>
      <c r="Y2452" s="165"/>
      <c r="Z2452" s="166"/>
      <c r="AA2452" s="166"/>
      <c r="AB2452" s="166"/>
      <c r="AC2452" s="166"/>
      <c r="AD2452" s="166"/>
      <c r="AE2452" s="166"/>
      <c r="AF2452" s="166"/>
      <c r="AG2452" s="166"/>
      <c r="AH2452" s="166"/>
      <c r="AI2452" s="166"/>
    </row>
    <row r="2453" spans="1:35" ht="15.750000" customHeight="1">
      <c r="A2453" s="156"/>
      <c r="B2453" s="88"/>
      <c r="C2453" s="287"/>
      <c r="D2453" s="177"/>
      <c r="E2453" s="158"/>
      <c r="F2453" s="158"/>
      <c r="G2453" s="159"/>
      <c r="H2453" s="160"/>
      <c r="I2453" s="162"/>
      <c r="J2453" s="65"/>
      <c r="K2453" s="162"/>
      <c r="L2453" s="65"/>
      <c r="M2453" s="162"/>
      <c r="N2453" s="162"/>
      <c r="O2453" s="163"/>
      <c r="P2453" s="167"/>
      <c r="Q2453" s="168"/>
      <c r="R2453" s="175"/>
      <c r="S2453" s="65"/>
      <c r="T2453" s="65"/>
      <c r="U2453" s="65"/>
      <c r="V2453" s="65"/>
      <c r="W2453" s="166"/>
      <c r="X2453" s="166"/>
      <c r="Y2453" s="166"/>
      <c r="Z2453" s="166"/>
      <c r="AA2453" s="166"/>
      <c r="AB2453" s="166"/>
      <c r="AC2453" s="166"/>
      <c r="AD2453" s="166"/>
      <c r="AE2453" s="166"/>
      <c r="AF2453" s="166"/>
      <c r="AG2453" s="166"/>
      <c r="AH2453" s="166"/>
      <c r="AI2453" s="166"/>
    </row>
    <row r="2454" spans="1:35" ht="15.750000" customHeight="1">
      <c r="B2454" s="153"/>
      <c r="I2454" s="65"/>
      <c r="J2454" s="65"/>
      <c r="K2454" s="65"/>
      <c r="L2454" s="65"/>
      <c r="M2454" s="65"/>
      <c r="P2454" s="164"/>
      <c r="Q2454" s="165"/>
      <c r="R2454" s="65"/>
      <c r="S2454" s="65"/>
      <c r="T2454" s="65"/>
      <c r="U2454" s="65"/>
      <c r="V2454" s="65"/>
      <c r="W2454" s="166"/>
      <c r="X2454" s="166"/>
      <c r="Y2454" s="166"/>
      <c r="Z2454" s="166"/>
      <c r="AA2454" s="166"/>
      <c r="AB2454" s="166"/>
      <c r="AC2454" s="166"/>
      <c r="AD2454" s="166"/>
      <c r="AE2454" s="166"/>
      <c r="AF2454" s="166"/>
      <c r="AG2454" s="166"/>
      <c r="AH2454" s="166"/>
      <c r="AI2454" s="166"/>
    </row>
    <row r="2455" spans="1:35" ht="15.750000" customHeight="1">
      <c r="B2455" s="153"/>
      <c r="I2455" s="65"/>
      <c r="J2455" s="65"/>
      <c r="K2455" s="65"/>
      <c r="L2455" s="65"/>
      <c r="M2455" s="65"/>
      <c r="P2455" s="167"/>
      <c r="Q2455" s="168"/>
      <c r="R2455" s="175"/>
      <c r="S2455" s="65"/>
      <c r="T2455" s="65"/>
      <c r="U2455" s="65"/>
      <c r="V2455" s="65"/>
      <c r="W2455" s="166"/>
      <c r="X2455" s="166"/>
      <c r="Y2455" s="166"/>
      <c r="Z2455" s="166"/>
      <c r="AA2455" s="166"/>
      <c r="AB2455" s="166"/>
      <c r="AC2455" s="166"/>
      <c r="AD2455" s="166"/>
      <c r="AE2455" s="166"/>
      <c r="AF2455" s="166"/>
      <c r="AG2455" s="166"/>
      <c r="AH2455" s="166"/>
      <c r="AI2455" s="166"/>
    </row>
    <row r="2456" spans="1:35" ht="15.750000" customHeight="1">
      <c r="B2456" s="153"/>
      <c r="I2456" s="65"/>
      <c r="J2456" s="65"/>
      <c r="K2456" s="65"/>
      <c r="L2456" s="65"/>
      <c r="M2456" s="65"/>
      <c r="P2456" s="164"/>
      <c r="Q2456" s="165"/>
      <c r="R2456" s="65"/>
      <c r="S2456" s="65"/>
      <c r="T2456" s="65"/>
      <c r="U2456" s="65"/>
      <c r="V2456" s="65"/>
      <c r="W2456" s="166"/>
      <c r="X2456" s="166"/>
      <c r="Y2456" s="166"/>
      <c r="Z2456" s="166"/>
      <c r="AA2456" s="166"/>
      <c r="AB2456" s="166"/>
      <c r="AC2456" s="166"/>
      <c r="AD2456" s="166"/>
      <c r="AE2456" s="166"/>
      <c r="AF2456" s="166"/>
      <c r="AG2456" s="166"/>
      <c r="AH2456" s="166"/>
      <c r="AI2456" s="166"/>
    </row>
    <row r="2457" spans="1:35" ht="15.750000" customHeight="1">
      <c r="B2457" s="153"/>
      <c r="I2457" s="65"/>
      <c r="J2457" s="65"/>
      <c r="K2457" s="65"/>
      <c r="L2457" s="65"/>
      <c r="M2457" s="65"/>
      <c r="P2457" s="167"/>
      <c r="Q2457" s="168"/>
      <c r="R2457" s="175"/>
      <c r="S2457" s="65"/>
      <c r="T2457" s="65"/>
      <c r="U2457" s="65"/>
      <c r="V2457" s="65"/>
      <c r="W2457" s="166"/>
      <c r="X2457" s="166"/>
      <c r="Y2457" s="166"/>
      <c r="Z2457" s="166"/>
      <c r="AA2457" s="166"/>
      <c r="AB2457" s="166"/>
      <c r="AC2457" s="166"/>
      <c r="AD2457" s="166"/>
      <c r="AE2457" s="166"/>
      <c r="AF2457" s="166"/>
      <c r="AG2457" s="166"/>
      <c r="AH2457" s="166"/>
      <c r="AI2457" s="166"/>
    </row>
    <row r="2458" spans="1:35" ht="15.750000" customHeight="1">
      <c r="A2458" s="156"/>
      <c r="B2458" s="88"/>
      <c r="C2458" s="286"/>
      <c r="D2458" s="204"/>
      <c r="E2458" s="158"/>
      <c r="F2458" s="158"/>
      <c r="G2458" s="159"/>
      <c r="H2458" s="160"/>
      <c r="I2458" s="162"/>
      <c r="J2458" s="65"/>
      <c r="K2458" s="162"/>
      <c r="L2458" s="65"/>
      <c r="M2458" s="162"/>
      <c r="N2458" s="162"/>
      <c r="O2458" s="163"/>
      <c r="P2458" s="164"/>
      <c r="Q2458" s="165"/>
      <c r="R2458" s="65"/>
      <c r="S2458" s="65"/>
      <c r="T2458" s="65"/>
      <c r="U2458" s="65"/>
      <c r="V2458" s="65"/>
      <c r="W2458" s="166"/>
      <c r="X2458" s="166"/>
      <c r="Y2458" s="166"/>
      <c r="Z2458" s="166"/>
      <c r="AA2458" s="166"/>
      <c r="AB2458" s="166"/>
      <c r="AC2458" s="166"/>
      <c r="AD2458" s="166"/>
      <c r="AE2458" s="166"/>
      <c r="AF2458" s="166"/>
      <c r="AG2458" s="166"/>
      <c r="AH2458" s="166"/>
      <c r="AI2458" s="166"/>
    </row>
    <row r="2459" spans="1:35" ht="15.750000" customHeight="1">
      <c r="B2459" s="153"/>
      <c r="I2459" s="65"/>
      <c r="J2459" s="65"/>
      <c r="K2459" s="65"/>
      <c r="L2459" s="65"/>
      <c r="M2459" s="65"/>
      <c r="P2459" s="167"/>
      <c r="Q2459" s="168"/>
      <c r="R2459" s="175"/>
      <c r="S2459" s="65"/>
      <c r="T2459" s="65"/>
      <c r="U2459" s="65"/>
      <c r="V2459" s="65"/>
      <c r="W2459" s="166"/>
      <c r="X2459" s="166"/>
      <c r="Y2459" s="166"/>
      <c r="Z2459" s="166"/>
      <c r="AA2459" s="166"/>
      <c r="AB2459" s="166"/>
      <c r="AC2459" s="166"/>
      <c r="AD2459" s="166"/>
      <c r="AE2459" s="166"/>
      <c r="AF2459" s="166"/>
      <c r="AG2459" s="166"/>
      <c r="AH2459" s="166"/>
      <c r="AI2459" s="166"/>
    </row>
    <row r="2460" spans="1:35" ht="15.750000" customHeight="1">
      <c r="B2460" s="153"/>
      <c r="I2460" s="65"/>
      <c r="J2460" s="65"/>
      <c r="K2460" s="65"/>
      <c r="L2460" s="65"/>
      <c r="M2460" s="65"/>
      <c r="P2460" s="164"/>
      <c r="Q2460" s="165"/>
      <c r="R2460" s="65"/>
      <c r="S2460" s="65"/>
      <c r="T2460" s="65"/>
      <c r="U2460" s="65"/>
      <c r="V2460" s="65"/>
      <c r="W2460" s="166"/>
      <c r="X2460" s="166"/>
      <c r="Y2460" s="166"/>
      <c r="Z2460" s="166"/>
      <c r="AA2460" s="166"/>
      <c r="AB2460" s="166"/>
      <c r="AC2460" s="166"/>
      <c r="AD2460" s="166"/>
      <c r="AE2460" s="166"/>
      <c r="AF2460" s="166"/>
      <c r="AG2460" s="166"/>
      <c r="AH2460" s="166"/>
      <c r="AI2460" s="166"/>
    </row>
    <row r="2461" spans="1:35" ht="15.750000" customHeight="1">
      <c r="B2461" s="153"/>
      <c r="I2461" s="65"/>
      <c r="J2461" s="65"/>
      <c r="K2461" s="65"/>
      <c r="L2461" s="65"/>
      <c r="M2461" s="65"/>
      <c r="P2461" s="167"/>
      <c r="Q2461" s="168"/>
      <c r="R2461" s="175"/>
      <c r="S2461" s="65"/>
      <c r="T2461" s="65"/>
      <c r="U2461" s="65"/>
      <c r="V2461" s="65"/>
      <c r="W2461" s="166"/>
      <c r="X2461" s="166"/>
      <c r="Y2461" s="166"/>
      <c r="Z2461" s="166"/>
      <c r="AA2461" s="166"/>
      <c r="AB2461" s="166"/>
      <c r="AC2461" s="166"/>
      <c r="AD2461" s="166"/>
      <c r="AE2461" s="166"/>
      <c r="AF2461" s="166"/>
      <c r="AG2461" s="166"/>
      <c r="AH2461" s="166"/>
      <c r="AI2461" s="166"/>
    </row>
    <row r="2462" spans="1:35" ht="15.750000" customHeight="1">
      <c r="B2462" s="153"/>
      <c r="I2462" s="65"/>
      <c r="J2462" s="65"/>
      <c r="K2462" s="65"/>
      <c r="L2462" s="65"/>
      <c r="M2462" s="65"/>
      <c r="P2462" s="164"/>
      <c r="Q2462" s="165"/>
      <c r="R2462" s="65"/>
      <c r="S2462" s="65"/>
      <c r="T2462" s="65"/>
      <c r="U2462" s="65"/>
      <c r="V2462" s="65"/>
      <c r="W2462" s="166"/>
      <c r="X2462" s="166"/>
      <c r="Y2462" s="166"/>
      <c r="Z2462" s="166"/>
      <c r="AA2462" s="166"/>
      <c r="AB2462" s="166"/>
      <c r="AC2462" s="166"/>
      <c r="AD2462" s="166"/>
      <c r="AE2462" s="166"/>
      <c r="AF2462" s="166"/>
      <c r="AG2462" s="166"/>
      <c r="AH2462" s="166"/>
      <c r="AI2462" s="166"/>
    </row>
    <row r="2463" spans="1:35" ht="15.750000" customHeight="1">
      <c r="A2463" s="156"/>
      <c r="B2463" s="88"/>
      <c r="C2463" s="287"/>
      <c r="D2463" s="177"/>
      <c r="E2463" s="158"/>
      <c r="F2463" s="158"/>
      <c r="G2463" s="159"/>
      <c r="H2463" s="186"/>
      <c r="I2463" s="162"/>
      <c r="J2463" s="65"/>
      <c r="K2463" s="162"/>
      <c r="L2463" s="65"/>
      <c r="M2463" s="162"/>
      <c r="N2463" s="162"/>
      <c r="O2463" s="163"/>
      <c r="P2463" s="167"/>
      <c r="Q2463" s="185"/>
      <c r="R2463" s="175"/>
      <c r="S2463" s="65"/>
      <c r="T2463" s="65"/>
      <c r="U2463" s="13"/>
      <c r="V2463" s="165"/>
      <c r="W2463" s="165"/>
      <c r="X2463" s="165"/>
      <c r="Y2463" s="165"/>
      <c r="Z2463" s="166"/>
      <c r="AA2463" s="166"/>
      <c r="AB2463" s="166"/>
      <c r="AC2463" s="166"/>
      <c r="AD2463" s="166"/>
      <c r="AE2463" s="166"/>
      <c r="AF2463" s="166"/>
      <c r="AG2463" s="166"/>
      <c r="AH2463" s="166"/>
      <c r="AI2463" s="166"/>
    </row>
    <row r="2464" spans="1:35" ht="15.750000" customHeight="1">
      <c r="B2464" s="189"/>
      <c r="I2464" s="65"/>
      <c r="J2464" s="65"/>
      <c r="K2464" s="65"/>
      <c r="L2464" s="65"/>
      <c r="M2464" s="65"/>
      <c r="P2464" s="164"/>
      <c r="Q2464" s="185"/>
      <c r="R2464" s="65"/>
      <c r="S2464" s="65"/>
      <c r="T2464" s="65"/>
      <c r="U2464" s="13"/>
      <c r="V2464" s="165"/>
      <c r="W2464" s="165"/>
      <c r="X2464" s="165"/>
      <c r="Y2464" s="165"/>
      <c r="Z2464" s="166"/>
      <c r="AA2464" s="166"/>
      <c r="AB2464" s="166"/>
      <c r="AC2464" s="166"/>
      <c r="AD2464" s="166"/>
      <c r="AE2464" s="166"/>
      <c r="AF2464" s="166"/>
      <c r="AG2464" s="166"/>
      <c r="AH2464" s="166"/>
      <c r="AI2464" s="166"/>
    </row>
    <row r="2465" spans="1:35" ht="15.750000" customHeight="1">
      <c r="B2465" s="189"/>
      <c r="I2465" s="65"/>
      <c r="J2465" s="65"/>
      <c r="K2465" s="65"/>
      <c r="L2465" s="65"/>
      <c r="M2465" s="65"/>
      <c r="P2465" s="167"/>
      <c r="Q2465" s="185"/>
      <c r="R2465" s="175"/>
      <c r="S2465" s="65"/>
      <c r="T2465" s="65"/>
      <c r="U2465" s="13"/>
      <c r="V2465" s="165"/>
      <c r="W2465" s="165"/>
      <c r="X2465" s="165"/>
      <c r="Y2465" s="165"/>
      <c r="Z2465" s="166"/>
      <c r="AA2465" s="166"/>
      <c r="AB2465" s="166"/>
      <c r="AC2465" s="166"/>
      <c r="AD2465" s="166"/>
      <c r="AE2465" s="166"/>
      <c r="AF2465" s="166"/>
      <c r="AG2465" s="166"/>
      <c r="AH2465" s="166"/>
      <c r="AI2465" s="166"/>
    </row>
    <row r="2466" spans="1:35" ht="15.750000" customHeight="1">
      <c r="B2466" s="189"/>
      <c r="I2466" s="65"/>
      <c r="J2466" s="65"/>
      <c r="K2466" s="65"/>
      <c r="L2466" s="65"/>
      <c r="M2466" s="65"/>
      <c r="P2466" s="164"/>
      <c r="Q2466" s="185"/>
      <c r="R2466" s="65"/>
      <c r="S2466" s="65"/>
      <c r="T2466" s="65"/>
      <c r="U2466" s="13"/>
      <c r="V2466" s="165"/>
      <c r="W2466" s="165"/>
      <c r="X2466" s="165"/>
      <c r="Y2466" s="165"/>
      <c r="Z2466" s="166"/>
      <c r="AA2466" s="166"/>
      <c r="AB2466" s="166"/>
      <c r="AC2466" s="166"/>
      <c r="AD2466" s="166"/>
      <c r="AE2466" s="166"/>
      <c r="AF2466" s="166"/>
      <c r="AG2466" s="166"/>
      <c r="AH2466" s="166"/>
      <c r="AI2466" s="166"/>
    </row>
    <row r="2467" spans="1:35" ht="15.750000" customHeight="1">
      <c r="B2467" s="189"/>
      <c r="I2467" s="65"/>
      <c r="J2467" s="65"/>
      <c r="K2467" s="65"/>
      <c r="L2467" s="65"/>
      <c r="M2467" s="65"/>
      <c r="P2467" s="167"/>
      <c r="Q2467" s="185"/>
      <c r="R2467" s="175"/>
      <c r="S2467" s="65"/>
      <c r="T2467" s="65"/>
      <c r="U2467" s="13"/>
      <c r="V2467" s="165"/>
      <c r="W2467" s="165"/>
      <c r="X2467" s="165"/>
      <c r="Y2467" s="165"/>
      <c r="Z2467" s="166"/>
      <c r="AA2467" s="166"/>
      <c r="AB2467" s="166"/>
      <c r="AC2467" s="166"/>
      <c r="AD2467" s="166"/>
      <c r="AE2467" s="166"/>
      <c r="AF2467" s="166"/>
      <c r="AG2467" s="166"/>
      <c r="AH2467" s="166"/>
      <c r="AI2467" s="166"/>
    </row>
    <row r="2468" spans="1:35" ht="15.750000" customHeight="1">
      <c r="A2468" s="156"/>
      <c r="B2468" s="88"/>
      <c r="C2468" s="286"/>
      <c r="D2468" s="204"/>
      <c r="E2468" s="158"/>
      <c r="F2468" s="158"/>
      <c r="G2468" s="159"/>
      <c r="H2468" s="186"/>
      <c r="I2468" s="162"/>
      <c r="J2468" s="65"/>
      <c r="K2468" s="162"/>
      <c r="L2468" s="65"/>
      <c r="M2468" s="162"/>
      <c r="N2468" s="162"/>
      <c r="O2468" s="163"/>
      <c r="P2468" s="164"/>
      <c r="Q2468" s="185"/>
      <c r="R2468" s="65"/>
      <c r="S2468" s="65"/>
      <c r="T2468" s="65"/>
      <c r="U2468" s="13"/>
      <c r="V2468" s="165"/>
      <c r="W2468" s="165"/>
      <c r="X2468" s="165"/>
      <c r="Y2468" s="165"/>
      <c r="Z2468" s="166"/>
      <c r="AA2468" s="166"/>
      <c r="AB2468" s="166"/>
      <c r="AC2468" s="166"/>
      <c r="AD2468" s="166"/>
      <c r="AE2468" s="166"/>
      <c r="AF2468" s="166"/>
      <c r="AG2468" s="166"/>
      <c r="AH2468" s="166"/>
      <c r="AI2468" s="166"/>
    </row>
    <row r="2469" spans="1:35" ht="15.750000" customHeight="1">
      <c r="B2469" s="170"/>
      <c r="I2469" s="65"/>
      <c r="J2469" s="65"/>
      <c r="K2469" s="65"/>
      <c r="L2469" s="65"/>
      <c r="M2469" s="65"/>
      <c r="P2469" s="167"/>
      <c r="Q2469" s="185"/>
      <c r="R2469" s="175"/>
      <c r="S2469" s="65"/>
      <c r="T2469" s="65"/>
      <c r="U2469" s="13"/>
      <c r="V2469" s="165"/>
      <c r="W2469" s="165"/>
      <c r="X2469" s="165"/>
      <c r="Y2469" s="165"/>
      <c r="Z2469" s="166"/>
      <c r="AA2469" s="166"/>
      <c r="AB2469" s="166"/>
      <c r="AC2469" s="166"/>
      <c r="AD2469" s="166"/>
      <c r="AE2469" s="166"/>
      <c r="AF2469" s="166"/>
      <c r="AG2469" s="166"/>
      <c r="AH2469" s="166"/>
      <c r="AI2469" s="166"/>
    </row>
    <row r="2470" spans="1:35" ht="15.750000" customHeight="1">
      <c r="B2470" s="170"/>
      <c r="I2470" s="65"/>
      <c r="J2470" s="65"/>
      <c r="K2470" s="65"/>
      <c r="L2470" s="65"/>
      <c r="M2470" s="65"/>
      <c r="P2470" s="164"/>
      <c r="Q2470" s="185"/>
      <c r="R2470" s="65"/>
      <c r="S2470" s="65"/>
      <c r="T2470" s="65"/>
      <c r="U2470" s="13"/>
      <c r="V2470" s="165"/>
      <c r="W2470" s="165"/>
      <c r="X2470" s="165"/>
      <c r="Y2470" s="165"/>
      <c r="Z2470" s="166"/>
      <c r="AA2470" s="166"/>
      <c r="AB2470" s="166"/>
      <c r="AC2470" s="166"/>
      <c r="AD2470" s="166"/>
      <c r="AE2470" s="166"/>
      <c r="AF2470" s="166"/>
      <c r="AG2470" s="166"/>
      <c r="AH2470" s="166"/>
      <c r="AI2470" s="166"/>
    </row>
    <row r="2471" spans="1:35" ht="15.750000" customHeight="1">
      <c r="B2471" s="189"/>
      <c r="I2471" s="65"/>
      <c r="J2471" s="65"/>
      <c r="K2471" s="65"/>
      <c r="L2471" s="65"/>
      <c r="M2471" s="65"/>
      <c r="P2471" s="167"/>
      <c r="Q2471" s="185"/>
      <c r="R2471" s="175"/>
      <c r="S2471" s="65"/>
      <c r="T2471" s="65"/>
      <c r="U2471" s="13"/>
      <c r="V2471" s="165"/>
      <c r="W2471" s="165"/>
      <c r="X2471" s="165"/>
      <c r="Y2471" s="165"/>
      <c r="Z2471" s="166"/>
      <c r="AA2471" s="166"/>
      <c r="AB2471" s="166"/>
      <c r="AC2471" s="166"/>
      <c r="AD2471" s="166"/>
      <c r="AE2471" s="166"/>
      <c r="AF2471" s="166"/>
      <c r="AG2471" s="166"/>
      <c r="AH2471" s="166"/>
      <c r="AI2471" s="166"/>
    </row>
    <row r="2472" spans="1:35" ht="15.750000" customHeight="1">
      <c r="B2472" s="189"/>
      <c r="I2472" s="65"/>
      <c r="J2472" s="65"/>
      <c r="K2472" s="65"/>
      <c r="L2472" s="65"/>
      <c r="M2472" s="65"/>
      <c r="P2472" s="164"/>
      <c r="Q2472" s="185"/>
      <c r="R2472" s="65"/>
      <c r="S2472" s="65"/>
      <c r="T2472" s="65"/>
      <c r="U2472" s="13"/>
      <c r="V2472" s="165"/>
      <c r="W2472" s="165"/>
      <c r="X2472" s="165"/>
      <c r="Y2472" s="165"/>
      <c r="Z2472" s="166"/>
      <c r="AA2472" s="166"/>
      <c r="AB2472" s="166"/>
      <c r="AC2472" s="166"/>
      <c r="AD2472" s="166"/>
      <c r="AE2472" s="166"/>
      <c r="AF2472" s="166"/>
      <c r="AG2472" s="166"/>
      <c r="AH2472" s="166"/>
      <c r="AI2472" s="166"/>
    </row>
    <row r="2473" spans="1:35" ht="15.750000" customHeight="1">
      <c r="A2473" s="156"/>
      <c r="B2473" s="88"/>
      <c r="C2473" s="287"/>
      <c r="D2473" s="177"/>
      <c r="E2473" s="158"/>
      <c r="F2473" s="158"/>
      <c r="G2473" s="159"/>
      <c r="H2473" s="160"/>
      <c r="I2473" s="162"/>
      <c r="J2473" s="65"/>
      <c r="K2473" s="162"/>
      <c r="L2473" s="65"/>
      <c r="M2473" s="162"/>
      <c r="N2473" s="162"/>
      <c r="O2473" s="163"/>
      <c r="P2473" s="167"/>
      <c r="Q2473" s="168"/>
      <c r="R2473" s="175"/>
      <c r="S2473" s="65"/>
      <c r="T2473" s="65"/>
      <c r="U2473" s="65"/>
      <c r="V2473" s="65"/>
      <c r="W2473" s="166"/>
      <c r="X2473" s="166"/>
      <c r="Y2473" s="166"/>
      <c r="Z2473" s="166"/>
      <c r="AA2473" s="166"/>
      <c r="AB2473" s="166"/>
      <c r="AC2473" s="166"/>
      <c r="AD2473" s="166"/>
      <c r="AE2473" s="166"/>
      <c r="AF2473" s="166"/>
      <c r="AG2473" s="166"/>
      <c r="AH2473" s="166"/>
      <c r="AI2473" s="166"/>
    </row>
    <row r="2474" spans="1:35" ht="15.750000" customHeight="1">
      <c r="B2474" s="153"/>
      <c r="I2474" s="65"/>
      <c r="J2474" s="65"/>
      <c r="K2474" s="65"/>
      <c r="L2474" s="65"/>
      <c r="M2474" s="65"/>
      <c r="P2474" s="164"/>
      <c r="Q2474" s="165"/>
      <c r="R2474" s="65"/>
      <c r="S2474" s="65"/>
      <c r="T2474" s="65"/>
      <c r="U2474" s="65"/>
      <c r="V2474" s="65"/>
      <c r="W2474" s="166"/>
      <c r="X2474" s="166"/>
      <c r="Y2474" s="166"/>
      <c r="Z2474" s="166"/>
      <c r="AA2474" s="166"/>
      <c r="AB2474" s="166"/>
      <c r="AC2474" s="166"/>
      <c r="AD2474" s="166"/>
      <c r="AE2474" s="166"/>
      <c r="AF2474" s="166"/>
      <c r="AG2474" s="166"/>
      <c r="AH2474" s="166"/>
      <c r="AI2474" s="166"/>
    </row>
    <row r="2475" spans="1:35" ht="15.750000" customHeight="1">
      <c r="B2475" s="153"/>
      <c r="I2475" s="65"/>
      <c r="J2475" s="65"/>
      <c r="K2475" s="65"/>
      <c r="L2475" s="65"/>
      <c r="M2475" s="65"/>
      <c r="P2475" s="167"/>
      <c r="Q2475" s="168"/>
      <c r="R2475" s="175"/>
      <c r="S2475" s="65"/>
      <c r="T2475" s="65"/>
      <c r="U2475" s="65"/>
      <c r="V2475" s="65"/>
      <c r="W2475" s="166"/>
      <c r="X2475" s="166"/>
      <c r="Y2475" s="166"/>
      <c r="Z2475" s="166"/>
      <c r="AA2475" s="166"/>
      <c r="AB2475" s="166"/>
      <c r="AC2475" s="166"/>
      <c r="AD2475" s="166"/>
      <c r="AE2475" s="166"/>
      <c r="AF2475" s="166"/>
      <c r="AG2475" s="166"/>
      <c r="AH2475" s="166"/>
      <c r="AI2475" s="166"/>
    </row>
    <row r="2476" spans="1:35" ht="15.750000" customHeight="1">
      <c r="B2476" s="153"/>
      <c r="I2476" s="65"/>
      <c r="J2476" s="65"/>
      <c r="K2476" s="65"/>
      <c r="L2476" s="65"/>
      <c r="M2476" s="65"/>
      <c r="P2476" s="164"/>
      <c r="Q2476" s="165"/>
      <c r="R2476" s="65"/>
      <c r="S2476" s="65"/>
      <c r="T2476" s="65"/>
      <c r="U2476" s="65"/>
      <c r="V2476" s="65"/>
      <c r="W2476" s="166"/>
      <c r="X2476" s="166"/>
      <c r="Y2476" s="166"/>
      <c r="Z2476" s="166"/>
      <c r="AA2476" s="166"/>
      <c r="AB2476" s="166"/>
      <c r="AC2476" s="166"/>
      <c r="AD2476" s="166"/>
      <c r="AE2476" s="166"/>
      <c r="AF2476" s="166"/>
      <c r="AG2476" s="166"/>
      <c r="AH2476" s="166"/>
      <c r="AI2476" s="166"/>
    </row>
    <row r="2477" spans="1:35" ht="15.750000" customHeight="1">
      <c r="B2477" s="153"/>
      <c r="I2477" s="65"/>
      <c r="J2477" s="65"/>
      <c r="K2477" s="65"/>
      <c r="L2477" s="65"/>
      <c r="M2477" s="65"/>
      <c r="P2477" s="167"/>
      <c r="Q2477" s="168"/>
      <c r="R2477" s="175"/>
      <c r="S2477" s="65"/>
      <c r="T2477" s="65"/>
      <c r="U2477" s="65"/>
      <c r="V2477" s="65"/>
      <c r="W2477" s="166"/>
      <c r="X2477" s="166"/>
      <c r="Y2477" s="166"/>
      <c r="Z2477" s="166"/>
      <c r="AA2477" s="166"/>
      <c r="AB2477" s="166"/>
      <c r="AC2477" s="166"/>
      <c r="AD2477" s="166"/>
      <c r="AE2477" s="166"/>
      <c r="AF2477" s="166"/>
      <c r="AG2477" s="166"/>
      <c r="AH2477" s="166"/>
      <c r="AI2477" s="166"/>
    </row>
    <row r="2478" spans="1:35" ht="15.750000" customHeight="1">
      <c r="A2478" s="156"/>
      <c r="B2478" s="88"/>
      <c r="C2478" s="286"/>
      <c r="D2478" s="204"/>
      <c r="E2478" s="158"/>
      <c r="F2478" s="158"/>
      <c r="G2478" s="159"/>
      <c r="H2478" s="160"/>
      <c r="I2478" s="162"/>
      <c r="J2478" s="65"/>
      <c r="K2478" s="162"/>
      <c r="L2478" s="65"/>
      <c r="M2478" s="162"/>
      <c r="N2478" s="162"/>
      <c r="O2478" s="163"/>
      <c r="P2478" s="164"/>
      <c r="Q2478" s="165"/>
      <c r="R2478" s="65"/>
      <c r="S2478" s="65"/>
      <c r="T2478" s="65"/>
      <c r="U2478" s="65"/>
      <c r="V2478" s="65"/>
      <c r="W2478" s="166"/>
      <c r="X2478" s="166"/>
      <c r="Y2478" s="166"/>
      <c r="Z2478" s="166"/>
      <c r="AA2478" s="166"/>
      <c r="AB2478" s="166"/>
      <c r="AC2478" s="166"/>
      <c r="AD2478" s="166"/>
      <c r="AE2478" s="166"/>
      <c r="AF2478" s="166"/>
      <c r="AG2478" s="166"/>
      <c r="AH2478" s="166"/>
      <c r="AI2478" s="166"/>
    </row>
    <row r="2479" spans="1:35" ht="15.750000" customHeight="1">
      <c r="B2479" s="153"/>
      <c r="I2479" s="65"/>
      <c r="J2479" s="65"/>
      <c r="K2479" s="65"/>
      <c r="L2479" s="65"/>
      <c r="M2479" s="65"/>
      <c r="P2479" s="167"/>
      <c r="Q2479" s="168"/>
      <c r="R2479" s="175"/>
      <c r="S2479" s="65"/>
      <c r="T2479" s="65"/>
      <c r="U2479" s="65"/>
      <c r="V2479" s="65"/>
      <c r="W2479" s="166"/>
      <c r="X2479" s="166"/>
      <c r="Y2479" s="166"/>
      <c r="Z2479" s="166"/>
      <c r="AA2479" s="166"/>
      <c r="AB2479" s="166"/>
      <c r="AC2479" s="166"/>
      <c r="AD2479" s="166"/>
      <c r="AE2479" s="166"/>
      <c r="AF2479" s="166"/>
      <c r="AG2479" s="166"/>
      <c r="AH2479" s="166"/>
      <c r="AI2479" s="166"/>
    </row>
    <row r="2480" spans="1:35" ht="15.750000" customHeight="1">
      <c r="B2480" s="153"/>
      <c r="I2480" s="65"/>
      <c r="J2480" s="65"/>
      <c r="K2480" s="65"/>
      <c r="L2480" s="65"/>
      <c r="M2480" s="65"/>
      <c r="P2480" s="164"/>
      <c r="Q2480" s="165"/>
      <c r="R2480" s="65"/>
      <c r="S2480" s="65"/>
      <c r="T2480" s="65"/>
      <c r="U2480" s="65"/>
      <c r="V2480" s="65"/>
      <c r="W2480" s="166"/>
      <c r="X2480" s="166"/>
      <c r="Y2480" s="166"/>
      <c r="Z2480" s="166"/>
      <c r="AA2480" s="166"/>
      <c r="AB2480" s="166"/>
      <c r="AC2480" s="166"/>
      <c r="AD2480" s="166"/>
      <c r="AE2480" s="166"/>
      <c r="AF2480" s="166"/>
      <c r="AG2480" s="166"/>
      <c r="AH2480" s="166"/>
      <c r="AI2480" s="166"/>
    </row>
    <row r="2481" spans="1:35" ht="15.750000" customHeight="1">
      <c r="B2481" s="153"/>
      <c r="I2481" s="65"/>
      <c r="J2481" s="65"/>
      <c r="K2481" s="65"/>
      <c r="L2481" s="65"/>
      <c r="M2481" s="65"/>
      <c r="P2481" s="167"/>
      <c r="Q2481" s="168"/>
      <c r="R2481" s="175"/>
      <c r="S2481" s="65"/>
      <c r="T2481" s="65"/>
      <c r="U2481" s="65"/>
      <c r="V2481" s="65"/>
      <c r="W2481" s="166"/>
      <c r="X2481" s="166"/>
      <c r="Y2481" s="166"/>
      <c r="Z2481" s="166"/>
      <c r="AA2481" s="166"/>
      <c r="AB2481" s="166"/>
      <c r="AC2481" s="166"/>
      <c r="AD2481" s="166"/>
      <c r="AE2481" s="166"/>
      <c r="AF2481" s="166"/>
      <c r="AG2481" s="166"/>
      <c r="AH2481" s="166"/>
      <c r="AI2481" s="166"/>
    </row>
    <row r="2482" spans="1:35" ht="15.750000" customHeight="1">
      <c r="B2482" s="153"/>
      <c r="I2482" s="65"/>
      <c r="J2482" s="65"/>
      <c r="K2482" s="65"/>
      <c r="L2482" s="65"/>
      <c r="M2482" s="65"/>
      <c r="P2482" s="164"/>
      <c r="Q2482" s="165"/>
      <c r="R2482" s="65"/>
      <c r="S2482" s="65"/>
      <c r="T2482" s="65"/>
      <c r="U2482" s="65"/>
      <c r="V2482" s="65"/>
      <c r="W2482" s="166"/>
      <c r="X2482" s="166"/>
      <c r="Y2482" s="166"/>
      <c r="Z2482" s="166"/>
      <c r="AA2482" s="166"/>
      <c r="AB2482" s="166"/>
      <c r="AC2482" s="166"/>
      <c r="AD2482" s="166"/>
      <c r="AE2482" s="166"/>
      <c r="AF2482" s="166"/>
      <c r="AG2482" s="166"/>
      <c r="AH2482" s="166"/>
      <c r="AI2482" s="166"/>
    </row>
    <row r="2483" spans="1:35" ht="15.750000" customHeight="1">
      <c r="A2483" s="156"/>
      <c r="B2483" s="88"/>
      <c r="C2483" s="287"/>
      <c r="D2483" s="177"/>
      <c r="E2483" s="158"/>
      <c r="F2483" s="158"/>
      <c r="G2483" s="159"/>
      <c r="H2483" s="186"/>
      <c r="I2483" s="162"/>
      <c r="J2483" s="65"/>
      <c r="K2483" s="162"/>
      <c r="L2483" s="65"/>
      <c r="M2483" s="162"/>
      <c r="N2483" s="162"/>
      <c r="O2483" s="163"/>
      <c r="P2483" s="167"/>
      <c r="Q2483" s="185"/>
      <c r="R2483" s="175"/>
      <c r="S2483" s="65"/>
      <c r="T2483" s="65"/>
      <c r="U2483" s="13"/>
      <c r="V2483" s="165"/>
      <c r="W2483" s="165"/>
      <c r="X2483" s="165"/>
      <c r="Y2483" s="165"/>
      <c r="Z2483" s="166"/>
      <c r="AA2483" s="166"/>
      <c r="AB2483" s="166"/>
      <c r="AC2483" s="166"/>
      <c r="AD2483" s="166"/>
      <c r="AE2483" s="166"/>
      <c r="AF2483" s="166"/>
      <c r="AG2483" s="166"/>
      <c r="AH2483" s="166"/>
      <c r="AI2483" s="166"/>
    </row>
    <row r="2484" spans="1:35" ht="15.750000" customHeight="1">
      <c r="B2484" s="189"/>
      <c r="I2484" s="65"/>
      <c r="J2484" s="65"/>
      <c r="K2484" s="65"/>
      <c r="L2484" s="65"/>
      <c r="M2484" s="65"/>
      <c r="P2484" s="164"/>
      <c r="Q2484" s="185"/>
      <c r="R2484" s="65"/>
      <c r="S2484" s="65"/>
      <c r="T2484" s="65"/>
      <c r="U2484" s="13"/>
      <c r="V2484" s="165"/>
      <c r="W2484" s="165"/>
      <c r="X2484" s="165"/>
      <c r="Y2484" s="165"/>
      <c r="Z2484" s="166"/>
      <c r="AA2484" s="166"/>
      <c r="AB2484" s="166"/>
      <c r="AC2484" s="166"/>
      <c r="AD2484" s="166"/>
      <c r="AE2484" s="166"/>
      <c r="AF2484" s="166"/>
      <c r="AG2484" s="166"/>
      <c r="AH2484" s="166"/>
      <c r="AI2484" s="166"/>
    </row>
    <row r="2485" spans="1:35" ht="15.750000" customHeight="1">
      <c r="B2485" s="189"/>
      <c r="I2485" s="65"/>
      <c r="J2485" s="65"/>
      <c r="K2485" s="65"/>
      <c r="L2485" s="65"/>
      <c r="M2485" s="65"/>
      <c r="P2485" s="167"/>
      <c r="Q2485" s="185"/>
      <c r="R2485" s="65"/>
      <c r="S2485" s="65"/>
      <c r="T2485" s="65"/>
      <c r="U2485" s="13"/>
      <c r="V2485" s="165"/>
      <c r="W2485" s="165"/>
      <c r="X2485" s="165"/>
      <c r="Y2485" s="165"/>
      <c r="Z2485" s="166"/>
      <c r="AA2485" s="166"/>
      <c r="AB2485" s="166"/>
      <c r="AC2485" s="166"/>
      <c r="AD2485" s="166"/>
      <c r="AE2485" s="166"/>
      <c r="AF2485" s="166"/>
      <c r="AG2485" s="166"/>
      <c r="AH2485" s="166"/>
      <c r="AI2485" s="166"/>
    </row>
    <row r="2486" spans="1:35" ht="15.750000" customHeight="1">
      <c r="B2486" s="189"/>
      <c r="I2486" s="65"/>
      <c r="J2486" s="65"/>
      <c r="K2486" s="65"/>
      <c r="L2486" s="65"/>
      <c r="M2486" s="65"/>
      <c r="P2486" s="164"/>
      <c r="Q2486" s="185"/>
      <c r="R2486" s="65"/>
      <c r="S2486" s="65"/>
      <c r="T2486" s="65"/>
      <c r="U2486" s="13"/>
      <c r="V2486" s="165"/>
      <c r="W2486" s="165"/>
      <c r="X2486" s="165"/>
      <c r="Y2486" s="165"/>
      <c r="Z2486" s="166"/>
      <c r="AA2486" s="166"/>
      <c r="AB2486" s="166"/>
      <c r="AC2486" s="166"/>
      <c r="AD2486" s="166"/>
      <c r="AE2486" s="166"/>
      <c r="AF2486" s="166"/>
      <c r="AG2486" s="166"/>
      <c r="AH2486" s="166"/>
      <c r="AI2486" s="166"/>
    </row>
    <row r="2487" spans="1:35" ht="15.750000" customHeight="1">
      <c r="B2487" s="189"/>
      <c r="I2487" s="169"/>
      <c r="J2487" s="65"/>
      <c r="K2487" s="65"/>
      <c r="L2487" s="65"/>
      <c r="M2487" s="65"/>
      <c r="P2487" s="167"/>
      <c r="Q2487" s="185"/>
      <c r="R2487" s="65"/>
      <c r="S2487" s="65"/>
      <c r="T2487" s="65"/>
      <c r="U2487" s="13"/>
      <c r="V2487" s="165"/>
      <c r="W2487" s="165"/>
      <c r="X2487" s="165"/>
      <c r="Y2487" s="165"/>
      <c r="Z2487" s="166"/>
      <c r="AA2487" s="166"/>
      <c r="AB2487" s="166"/>
      <c r="AC2487" s="166"/>
      <c r="AD2487" s="166"/>
      <c r="AE2487" s="166"/>
      <c r="AF2487" s="166"/>
      <c r="AG2487" s="166"/>
      <c r="AH2487" s="166"/>
      <c r="AI2487" s="166"/>
    </row>
    <row r="2488" spans="1:35" ht="15.750000" customHeight="1">
      <c r="A2488" s="156"/>
      <c r="B2488" s="170"/>
      <c r="C2488" s="286"/>
      <c r="D2488" s="204"/>
      <c r="E2488" s="158"/>
      <c r="F2488" s="158"/>
      <c r="G2488" s="159"/>
      <c r="H2488" s="186"/>
      <c r="I2488" s="162"/>
      <c r="J2488" s="65"/>
      <c r="K2488" s="162"/>
      <c r="L2488" s="65"/>
      <c r="M2488" s="162"/>
      <c r="N2488" s="162"/>
      <c r="O2488" s="163"/>
      <c r="P2488" s="164"/>
      <c r="Q2488" s="185"/>
      <c r="R2488" s="65"/>
      <c r="S2488" s="65"/>
      <c r="T2488" s="65"/>
      <c r="U2488" s="13"/>
      <c r="V2488" s="165"/>
      <c r="W2488" s="165"/>
      <c r="X2488" s="165"/>
      <c r="Y2488" s="165"/>
      <c r="Z2488" s="166"/>
      <c r="AA2488" s="166"/>
      <c r="AB2488" s="166"/>
      <c r="AC2488" s="166"/>
      <c r="AD2488" s="166"/>
      <c r="AE2488" s="166"/>
      <c r="AF2488" s="166"/>
      <c r="AG2488" s="166"/>
      <c r="AH2488" s="166"/>
      <c r="AI2488" s="166"/>
    </row>
    <row r="2489" spans="1:35" ht="15.750000" customHeight="1">
      <c r="B2489" s="170"/>
      <c r="I2489" s="162"/>
      <c r="J2489" s="65"/>
      <c r="K2489" s="162"/>
      <c r="L2489" s="65"/>
      <c r="M2489" s="162"/>
      <c r="P2489" s="167"/>
      <c r="Q2489" s="185"/>
      <c r="R2489" s="65"/>
      <c r="S2489" s="65"/>
      <c r="T2489" s="65"/>
      <c r="U2489" s="13"/>
      <c r="V2489" s="165"/>
      <c r="W2489" s="165"/>
      <c r="X2489" s="165"/>
      <c r="Y2489" s="165"/>
      <c r="Z2489" s="166"/>
      <c r="AA2489" s="166"/>
      <c r="AB2489" s="166"/>
      <c r="AC2489" s="166"/>
      <c r="AD2489" s="166"/>
      <c r="AE2489" s="166"/>
      <c r="AF2489" s="166"/>
      <c r="AG2489" s="166"/>
      <c r="AH2489" s="166"/>
      <c r="AI2489" s="166"/>
    </row>
    <row r="2490" spans="1:35" ht="15.750000" customHeight="1">
      <c r="B2490" s="170"/>
      <c r="I2490" s="162"/>
      <c r="J2490" s="65"/>
      <c r="K2490" s="162"/>
      <c r="L2490" s="65"/>
      <c r="M2490" s="162"/>
      <c r="P2490" s="164"/>
      <c r="Q2490" s="185"/>
      <c r="R2490" s="65"/>
      <c r="S2490" s="65"/>
      <c r="T2490" s="65"/>
      <c r="U2490" s="13"/>
      <c r="V2490" s="165"/>
      <c r="W2490" s="165"/>
      <c r="X2490" s="165"/>
      <c r="Y2490" s="165"/>
      <c r="Z2490" s="166"/>
      <c r="AA2490" s="166"/>
      <c r="AB2490" s="166"/>
      <c r="AC2490" s="166"/>
      <c r="AD2490" s="166"/>
      <c r="AE2490" s="166"/>
      <c r="AF2490" s="166"/>
      <c r="AG2490" s="166"/>
      <c r="AH2490" s="166"/>
      <c r="AI2490" s="166"/>
    </row>
    <row r="2491" spans="1:35" ht="15.750000" customHeight="1">
      <c r="B2491" s="170"/>
      <c r="I2491" s="162"/>
      <c r="J2491" s="65"/>
      <c r="K2491" s="162"/>
      <c r="L2491" s="65"/>
      <c r="M2491" s="162"/>
      <c r="P2491" s="167"/>
      <c r="Q2491" s="185"/>
      <c r="R2491" s="65"/>
      <c r="S2491" s="65"/>
      <c r="T2491" s="65"/>
      <c r="U2491" s="13"/>
      <c r="V2491" s="165"/>
      <c r="W2491" s="165"/>
      <c r="X2491" s="165"/>
      <c r="Y2491" s="165"/>
      <c r="Z2491" s="166"/>
      <c r="AA2491" s="166"/>
      <c r="AB2491" s="166"/>
      <c r="AC2491" s="166"/>
      <c r="AD2491" s="166"/>
      <c r="AE2491" s="166"/>
      <c r="AF2491" s="166"/>
      <c r="AG2491" s="166"/>
      <c r="AH2491" s="166"/>
      <c r="AI2491" s="166"/>
    </row>
    <row r="2492" spans="1:35" ht="15.750000" customHeight="1">
      <c r="B2492" s="170"/>
      <c r="I2492" s="162"/>
      <c r="J2492" s="65"/>
      <c r="K2492" s="162"/>
      <c r="L2492" s="65"/>
      <c r="M2492" s="162"/>
      <c r="P2492" s="164"/>
      <c r="Q2492" s="185"/>
      <c r="R2492" s="65"/>
      <c r="S2492" s="65"/>
      <c r="T2492" s="65"/>
      <c r="U2492" s="13"/>
      <c r="V2492" s="165"/>
      <c r="W2492" s="165"/>
      <c r="X2492" s="165"/>
      <c r="Y2492" s="165"/>
      <c r="Z2492" s="166"/>
      <c r="AA2492" s="166"/>
      <c r="AB2492" s="166"/>
      <c r="AC2492" s="166"/>
      <c r="AD2492" s="166"/>
      <c r="AE2492" s="166"/>
      <c r="AF2492" s="166"/>
      <c r="AG2492" s="166"/>
      <c r="AH2492" s="166"/>
      <c r="AI2492" s="166"/>
    </row>
    <row r="2493" spans="1:35" ht="15.750000" customHeight="1">
      <c r="A2493" s="115"/>
      <c r="B2493" s="115"/>
      <c r="C2493" s="283"/>
      <c r="D2493" s="283"/>
      <c r="E2493" s="283"/>
      <c r="F2493" s="283"/>
      <c r="G2493" s="283"/>
      <c r="H2493" s="243"/>
      <c r="I2493" s="65"/>
      <c r="J2493" s="9"/>
      <c r="K2493" s="243"/>
      <c r="L2493" s="243"/>
      <c r="M2493" s="65"/>
      <c r="N2493" s="97"/>
      <c r="O2493" s="283"/>
      <c r="P2493" s="283"/>
      <c r="Q2493" s="283"/>
      <c r="R2493" s="283"/>
      <c r="S2493" s="243"/>
      <c r="T2493" s="243"/>
      <c r="U2493" s="243"/>
      <c r="V2493" s="115"/>
      <c r="W2493" s="115"/>
      <c r="X2493" s="115"/>
      <c r="Y2493" s="115"/>
      <c r="Z2493" s="115"/>
      <c r="AA2493" s="115"/>
      <c r="AB2493" s="115"/>
      <c r="AC2493" s="115"/>
      <c r="AD2493" s="115"/>
      <c r="AE2493" s="115"/>
      <c r="AF2493" s="115"/>
      <c r="AG2493" s="115"/>
      <c r="AH2493" s="115"/>
      <c r="AI2493" s="115"/>
    </row>
    <row r="2494" spans="1:35" ht="15.750000" customHeight="1">
      <c r="A2494" s="156"/>
      <c r="B2494" s="170"/>
      <c r="C2494" s="240"/>
      <c r="D2494" s="240"/>
      <c r="E2494" s="158"/>
      <c r="F2494" s="158"/>
      <c r="G2494" s="159"/>
      <c r="H2494" s="160"/>
      <c r="I2494" s="162"/>
      <c r="J2494" s="253"/>
      <c r="K2494" s="162"/>
      <c r="L2494" s="65"/>
      <c r="M2494" s="162"/>
      <c r="N2494" s="162"/>
      <c r="O2494" s="163"/>
      <c r="P2494" s="190"/>
      <c r="Q2494" s="162"/>
      <c r="R2494" s="188"/>
      <c r="S2494" s="13"/>
      <c r="T2494" s="65"/>
      <c r="U2494" s="13"/>
      <c r="V2494" s="165"/>
      <c r="W2494" s="165"/>
      <c r="X2494" s="165"/>
      <c r="Y2494" s="165"/>
      <c r="Z2494" s="166"/>
      <c r="AA2494" s="166"/>
      <c r="AB2494" s="166"/>
      <c r="AC2494" s="166"/>
      <c r="AD2494" s="166"/>
      <c r="AE2494" s="166"/>
      <c r="AF2494" s="166"/>
      <c r="AG2494" s="166"/>
      <c r="AH2494" s="166"/>
      <c r="AI2494" s="166"/>
    </row>
    <row r="2495" spans="1:35" ht="15.750000" customHeight="1">
      <c r="B2495" s="170"/>
      <c r="I2495" s="162"/>
      <c r="J2495" s="253"/>
      <c r="K2495" s="162"/>
      <c r="L2495" s="65"/>
      <c r="M2495" s="162"/>
      <c r="P2495" s="191"/>
      <c r="Q2495" s="175"/>
      <c r="R2495" s="65"/>
      <c r="S2495" s="65"/>
      <c r="T2495" s="65"/>
      <c r="U2495" s="13"/>
      <c r="V2495" s="165"/>
      <c r="W2495" s="165"/>
      <c r="X2495" s="165"/>
      <c r="Y2495" s="165"/>
      <c r="Z2495" s="166"/>
      <c r="AA2495" s="166"/>
      <c r="AB2495" s="166"/>
      <c r="AC2495" s="166"/>
      <c r="AD2495" s="166"/>
      <c r="AE2495" s="166"/>
      <c r="AF2495" s="166"/>
      <c r="AG2495" s="166"/>
      <c r="AH2495" s="166"/>
      <c r="AI2495" s="166"/>
    </row>
    <row r="2496" spans="1:35" ht="15.750000" customHeight="1">
      <c r="B2496" s="170"/>
      <c r="I2496" s="162"/>
      <c r="J2496" s="253"/>
      <c r="K2496" s="162"/>
      <c r="L2496" s="65"/>
      <c r="M2496" s="162"/>
      <c r="P2496" s="190"/>
      <c r="Q2496" s="65"/>
      <c r="R2496" s="65"/>
      <c r="S2496" s="65"/>
      <c r="T2496" s="65"/>
      <c r="U2496" s="13"/>
      <c r="V2496" s="165"/>
      <c r="W2496" s="165"/>
      <c r="X2496" s="165"/>
      <c r="Y2496" s="165"/>
      <c r="Z2496" s="166"/>
      <c r="AA2496" s="166"/>
      <c r="AB2496" s="166"/>
      <c r="AC2496" s="166"/>
      <c r="AD2496" s="166"/>
      <c r="AE2496" s="166"/>
      <c r="AF2496" s="166"/>
      <c r="AG2496" s="166"/>
      <c r="AH2496" s="166"/>
      <c r="AI2496" s="166"/>
    </row>
    <row r="2497" spans="1:35" ht="15.750000" customHeight="1">
      <c r="B2497" s="170"/>
      <c r="I2497" s="162"/>
      <c r="J2497" s="253"/>
      <c r="K2497" s="162"/>
      <c r="L2497" s="65"/>
      <c r="M2497" s="162"/>
      <c r="P2497" s="191"/>
      <c r="Q2497" s="238"/>
      <c r="R2497" s="65"/>
      <c r="S2497" s="65"/>
      <c r="T2497" s="65"/>
      <c r="U2497" s="13"/>
      <c r="V2497" s="165"/>
      <c r="W2497" s="165"/>
      <c r="X2497" s="165"/>
      <c r="Y2497" s="165"/>
      <c r="Z2497" s="166"/>
      <c r="AA2497" s="166"/>
      <c r="AB2497" s="166"/>
      <c r="AC2497" s="166"/>
      <c r="AD2497" s="166"/>
      <c r="AE2497" s="166"/>
      <c r="AF2497" s="166"/>
      <c r="AG2497" s="166"/>
      <c r="AH2497" s="166"/>
      <c r="AI2497" s="166"/>
    </row>
    <row r="2498" spans="1:35" ht="15.750000" customHeight="1">
      <c r="B2498" s="170"/>
      <c r="I2498" s="220"/>
      <c r="J2498" s="65"/>
      <c r="K2498" s="190"/>
      <c r="L2498" s="65"/>
      <c r="M2498" s="162"/>
      <c r="P2498" s="190"/>
      <c r="Q2498" s="162"/>
      <c r="R2498" s="65"/>
      <c r="S2498" s="65"/>
      <c r="T2498" s="65"/>
      <c r="U2498" s="13"/>
      <c r="V2498" s="165"/>
      <c r="W2498" s="165"/>
      <c r="X2498" s="165"/>
      <c r="Y2498" s="165"/>
      <c r="Z2498" s="166"/>
      <c r="AA2498" s="166"/>
      <c r="AB2498" s="166"/>
      <c r="AC2498" s="166"/>
      <c r="AD2498" s="166"/>
      <c r="AE2498" s="166"/>
      <c r="AF2498" s="166"/>
      <c r="AG2498" s="166"/>
      <c r="AH2498" s="166"/>
      <c r="AI2498" s="166"/>
    </row>
    <row r="2499" spans="1:35" ht="15.750000" customHeight="1">
      <c r="A2499" s="156"/>
      <c r="B2499" s="170"/>
      <c r="C2499" s="241"/>
      <c r="D2499" s="177"/>
      <c r="E2499" s="158"/>
      <c r="F2499" s="158"/>
      <c r="G2499" s="159"/>
      <c r="H2499" s="160"/>
      <c r="I2499" s="162"/>
      <c r="J2499" s="65"/>
      <c r="K2499" s="162"/>
      <c r="L2499" s="215"/>
      <c r="M2499" s="162"/>
      <c r="N2499" s="162"/>
      <c r="O2499" s="163"/>
      <c r="P2499" s="191"/>
      <c r="Q2499" s="168"/>
      <c r="R2499" s="65"/>
      <c r="S2499" s="65"/>
      <c r="T2499" s="65"/>
      <c r="U2499" s="65"/>
      <c r="V2499" s="65"/>
      <c r="W2499" s="166"/>
      <c r="X2499" s="166"/>
      <c r="Y2499" s="166"/>
      <c r="Z2499" s="166"/>
      <c r="AA2499" s="166"/>
      <c r="AB2499" s="166"/>
      <c r="AC2499" s="166"/>
      <c r="AD2499" s="166"/>
      <c r="AE2499" s="166"/>
      <c r="AF2499" s="166"/>
      <c r="AG2499" s="166"/>
      <c r="AH2499" s="166"/>
      <c r="AI2499" s="166"/>
    </row>
    <row r="2500" spans="1:35" ht="15.750000" customHeight="1">
      <c r="B2500" s="170"/>
      <c r="I2500" s="162"/>
      <c r="J2500" s="65"/>
      <c r="K2500" s="162"/>
      <c r="L2500" s="215"/>
      <c r="M2500" s="162"/>
      <c r="P2500" s="190"/>
      <c r="Q2500" s="165"/>
      <c r="R2500" s="65"/>
      <c r="S2500" s="65"/>
      <c r="T2500" s="65"/>
      <c r="U2500" s="65"/>
      <c r="V2500" s="65"/>
      <c r="W2500" s="166"/>
      <c r="X2500" s="166"/>
      <c r="Y2500" s="166"/>
      <c r="Z2500" s="166"/>
      <c r="AA2500" s="166"/>
      <c r="AB2500" s="166"/>
      <c r="AC2500" s="166"/>
      <c r="AD2500" s="166"/>
      <c r="AE2500" s="166"/>
      <c r="AF2500" s="166"/>
      <c r="AG2500" s="166"/>
      <c r="AH2500" s="166"/>
      <c r="AI2500" s="166"/>
    </row>
    <row r="2501" spans="1:35" ht="15.750000" customHeight="1">
      <c r="B2501" s="170"/>
      <c r="I2501" s="162"/>
      <c r="J2501" s="65"/>
      <c r="K2501" s="162"/>
      <c r="L2501" s="215"/>
      <c r="M2501" s="162"/>
      <c r="P2501" s="191"/>
      <c r="Q2501" s="168"/>
      <c r="R2501" s="65"/>
      <c r="S2501" s="65"/>
      <c r="T2501" s="65"/>
      <c r="U2501" s="65"/>
      <c r="V2501" s="65"/>
      <c r="W2501" s="166"/>
      <c r="X2501" s="166"/>
      <c r="Y2501" s="166"/>
      <c r="Z2501" s="166"/>
      <c r="AA2501" s="166"/>
      <c r="AB2501" s="166"/>
      <c r="AC2501" s="166"/>
      <c r="AD2501" s="166"/>
      <c r="AE2501" s="166"/>
      <c r="AF2501" s="166"/>
      <c r="AG2501" s="166"/>
      <c r="AH2501" s="166"/>
      <c r="AI2501" s="166"/>
    </row>
    <row r="2502" spans="1:35" ht="15.750000" customHeight="1">
      <c r="B2502" s="170"/>
      <c r="I2502" s="162"/>
      <c r="J2502" s="65"/>
      <c r="K2502" s="162"/>
      <c r="L2502" s="215"/>
      <c r="M2502" s="162"/>
      <c r="P2502" s="190"/>
      <c r="Q2502" s="216"/>
      <c r="R2502" s="65"/>
      <c r="S2502" s="65"/>
      <c r="T2502" s="65"/>
      <c r="U2502" s="65"/>
      <c r="V2502" s="65"/>
      <c r="W2502" s="166"/>
      <c r="X2502" s="166"/>
      <c r="Y2502" s="166"/>
      <c r="Z2502" s="166"/>
      <c r="AA2502" s="166"/>
      <c r="AB2502" s="166"/>
      <c r="AC2502" s="166"/>
      <c r="AD2502" s="166"/>
      <c r="AE2502" s="166"/>
      <c r="AF2502" s="166"/>
      <c r="AG2502" s="166"/>
      <c r="AH2502" s="166"/>
      <c r="AI2502" s="166"/>
    </row>
    <row r="2503" spans="1:35" ht="15.750000" customHeight="1">
      <c r="B2503" s="170"/>
      <c r="I2503" s="162"/>
      <c r="J2503" s="65"/>
      <c r="K2503" s="162"/>
      <c r="L2503" s="215"/>
      <c r="M2503" s="162"/>
      <c r="P2503" s="191"/>
      <c r="Q2503" s="176"/>
      <c r="R2503" s="65"/>
      <c r="S2503" s="65"/>
      <c r="T2503" s="65"/>
      <c r="U2503" s="65"/>
      <c r="V2503" s="65"/>
      <c r="W2503" s="166"/>
      <c r="X2503" s="166"/>
      <c r="Y2503" s="166"/>
      <c r="Z2503" s="166"/>
      <c r="AA2503" s="166"/>
      <c r="AB2503" s="166"/>
      <c r="AC2503" s="166"/>
      <c r="AD2503" s="166"/>
      <c r="AE2503" s="166"/>
      <c r="AF2503" s="166"/>
      <c r="AG2503" s="166"/>
      <c r="AH2503" s="166"/>
      <c r="AI2503" s="166"/>
    </row>
    <row r="2504" spans="1:35" ht="15.750000" customHeight="1">
      <c r="A2504" s="156"/>
      <c r="B2504" s="170"/>
      <c r="C2504" s="204"/>
      <c r="D2504" s="204"/>
      <c r="E2504" s="158"/>
      <c r="F2504" s="158"/>
      <c r="G2504" s="159"/>
      <c r="H2504" s="186"/>
      <c r="I2504" s="161"/>
      <c r="J2504" s="65"/>
      <c r="K2504" s="162"/>
      <c r="L2504" s="65"/>
      <c r="M2504" s="162"/>
      <c r="N2504" s="162"/>
      <c r="O2504" s="163"/>
      <c r="P2504" s="164"/>
      <c r="Q2504" s="185"/>
      <c r="R2504" s="65"/>
      <c r="S2504" s="65"/>
      <c r="T2504" s="65"/>
      <c r="U2504" s="13"/>
      <c r="V2504" s="165"/>
      <c r="W2504" s="165"/>
      <c r="X2504" s="165"/>
      <c r="Y2504" s="165"/>
      <c r="Z2504" s="166"/>
      <c r="AA2504" s="166"/>
      <c r="AB2504" s="166"/>
      <c r="AC2504" s="166"/>
      <c r="AD2504" s="166"/>
      <c r="AE2504" s="166"/>
      <c r="AF2504" s="166"/>
      <c r="AG2504" s="166"/>
      <c r="AH2504" s="166"/>
      <c r="AI2504" s="166"/>
    </row>
    <row r="2505" spans="1:35" ht="15.750000" customHeight="1">
      <c r="B2505" s="170"/>
      <c r="I2505" s="162"/>
      <c r="J2505" s="65"/>
      <c r="K2505" s="162"/>
      <c r="L2505" s="65"/>
      <c r="M2505" s="162"/>
      <c r="P2505" s="167"/>
      <c r="Q2505" s="185"/>
      <c r="R2505" s="175"/>
      <c r="S2505" s="65"/>
      <c r="T2505" s="65"/>
      <c r="U2505" s="13"/>
      <c r="V2505" s="165"/>
      <c r="W2505" s="165"/>
      <c r="X2505" s="165"/>
      <c r="Y2505" s="165"/>
      <c r="Z2505" s="166"/>
      <c r="AA2505" s="166"/>
      <c r="AB2505" s="166"/>
      <c r="AC2505" s="166"/>
      <c r="AD2505" s="166"/>
      <c r="AE2505" s="166"/>
      <c r="AF2505" s="166"/>
      <c r="AG2505" s="166"/>
      <c r="AH2505" s="166"/>
      <c r="AI2505" s="166"/>
    </row>
    <row r="2506" spans="1:35" ht="15.750000" customHeight="1">
      <c r="B2506" s="170"/>
      <c r="I2506" s="162"/>
      <c r="J2506" s="65"/>
      <c r="K2506" s="162"/>
      <c r="L2506" s="65"/>
      <c r="M2506" s="162"/>
      <c r="P2506" s="164"/>
      <c r="Q2506" s="185"/>
      <c r="R2506" s="65"/>
      <c r="S2506" s="65"/>
      <c r="T2506" s="65"/>
      <c r="U2506" s="13"/>
      <c r="V2506" s="165"/>
      <c r="W2506" s="165"/>
      <c r="X2506" s="165"/>
      <c r="Y2506" s="165"/>
      <c r="Z2506" s="166"/>
      <c r="AA2506" s="166"/>
      <c r="AB2506" s="166"/>
      <c r="AC2506" s="166"/>
      <c r="AD2506" s="166"/>
      <c r="AE2506" s="166"/>
      <c r="AF2506" s="166"/>
      <c r="AG2506" s="166"/>
      <c r="AH2506" s="166"/>
      <c r="AI2506" s="166"/>
    </row>
    <row r="2507" spans="1:35" ht="15.750000" customHeight="1">
      <c r="B2507" s="189"/>
      <c r="I2507" s="65"/>
      <c r="J2507" s="65"/>
      <c r="K2507" s="65"/>
      <c r="L2507" s="65"/>
      <c r="M2507" s="65"/>
      <c r="P2507" s="167"/>
      <c r="Q2507" s="185"/>
      <c r="R2507" s="175"/>
      <c r="S2507" s="65"/>
      <c r="T2507" s="65"/>
      <c r="U2507" s="13"/>
      <c r="V2507" s="165"/>
      <c r="W2507" s="165"/>
      <c r="X2507" s="165"/>
      <c r="Y2507" s="165"/>
      <c r="Z2507" s="166"/>
      <c r="AA2507" s="166"/>
      <c r="AB2507" s="166"/>
      <c r="AC2507" s="166"/>
      <c r="AD2507" s="166"/>
      <c r="AE2507" s="166"/>
      <c r="AF2507" s="166"/>
      <c r="AG2507" s="166"/>
      <c r="AH2507" s="166"/>
      <c r="AI2507" s="166"/>
    </row>
    <row r="2508" spans="1:35" ht="15.750000" customHeight="1">
      <c r="B2508" s="189"/>
      <c r="I2508" s="65"/>
      <c r="J2508" s="65"/>
      <c r="K2508" s="65"/>
      <c r="L2508" s="65"/>
      <c r="M2508" s="65"/>
      <c r="P2508" s="164"/>
      <c r="Q2508" s="185"/>
      <c r="R2508" s="65"/>
      <c r="S2508" s="65"/>
      <c r="T2508" s="65"/>
      <c r="U2508" s="13"/>
      <c r="V2508" s="165"/>
      <c r="W2508" s="165"/>
      <c r="X2508" s="165"/>
      <c r="Y2508" s="165"/>
      <c r="Z2508" s="166"/>
      <c r="AA2508" s="166"/>
      <c r="AB2508" s="166"/>
      <c r="AC2508" s="166"/>
      <c r="AD2508" s="166"/>
      <c r="AE2508" s="166"/>
      <c r="AF2508" s="166"/>
      <c r="AG2508" s="166"/>
      <c r="AH2508" s="166"/>
      <c r="AI2508" s="166"/>
    </row>
    <row r="2509" spans="1:35" ht="15.750000" customHeight="1">
      <c r="A2509" s="156"/>
      <c r="B2509" s="170"/>
      <c r="C2509" s="177"/>
      <c r="D2509" s="177"/>
      <c r="E2509" s="158"/>
      <c r="F2509" s="158"/>
      <c r="G2509" s="159"/>
      <c r="H2509" s="160"/>
      <c r="I2509" s="161"/>
      <c r="J2509" s="65"/>
      <c r="K2509" s="162"/>
      <c r="L2509" s="65"/>
      <c r="M2509" s="162"/>
      <c r="N2509" s="162"/>
      <c r="O2509" s="163"/>
      <c r="P2509" s="167"/>
      <c r="Q2509" s="168"/>
      <c r="R2509" s="175"/>
      <c r="S2509" s="65"/>
      <c r="T2509" s="65"/>
      <c r="U2509" s="13"/>
      <c r="V2509" s="65"/>
      <c r="W2509" s="166"/>
      <c r="X2509" s="166"/>
      <c r="Y2509" s="166"/>
      <c r="Z2509" s="166"/>
      <c r="AA2509" s="166"/>
      <c r="AB2509" s="166"/>
      <c r="AC2509" s="166"/>
      <c r="AD2509" s="166"/>
      <c r="AE2509" s="166"/>
      <c r="AF2509" s="166"/>
      <c r="AG2509" s="166"/>
      <c r="AH2509" s="166"/>
      <c r="AI2509" s="166"/>
    </row>
    <row r="2510" spans="1:35" ht="15.750000" customHeight="1">
      <c r="B2510" s="170"/>
      <c r="I2510" s="162"/>
      <c r="J2510" s="65"/>
      <c r="K2510" s="162"/>
      <c r="L2510" s="65"/>
      <c r="M2510" s="162"/>
      <c r="P2510" s="164"/>
      <c r="Q2510" s="165"/>
      <c r="R2510" s="65"/>
      <c r="S2510" s="65"/>
      <c r="T2510" s="65"/>
      <c r="U2510" s="13"/>
      <c r="V2510" s="65"/>
      <c r="W2510" s="166"/>
      <c r="X2510" s="166"/>
      <c r="Y2510" s="166"/>
      <c r="Z2510" s="166"/>
      <c r="AA2510" s="166"/>
      <c r="AB2510" s="166"/>
      <c r="AC2510" s="166"/>
      <c r="AD2510" s="166"/>
      <c r="AE2510" s="166"/>
      <c r="AF2510" s="166"/>
      <c r="AG2510" s="166"/>
      <c r="AH2510" s="166"/>
      <c r="AI2510" s="166"/>
    </row>
    <row r="2511" spans="1:35" ht="15.750000" customHeight="1">
      <c r="B2511" s="170"/>
      <c r="I2511" s="162"/>
      <c r="J2511" s="65"/>
      <c r="K2511" s="162"/>
      <c r="L2511" s="65"/>
      <c r="M2511" s="162"/>
      <c r="P2511" s="167"/>
      <c r="Q2511" s="168"/>
      <c r="R2511" s="175"/>
      <c r="S2511" s="65"/>
      <c r="T2511" s="65"/>
      <c r="U2511" s="13"/>
      <c r="V2511" s="65"/>
      <c r="W2511" s="166"/>
      <c r="X2511" s="166"/>
      <c r="Y2511" s="166"/>
      <c r="Z2511" s="166"/>
      <c r="AA2511" s="166"/>
      <c r="AB2511" s="166"/>
      <c r="AC2511" s="166"/>
      <c r="AD2511" s="166"/>
      <c r="AE2511" s="166"/>
      <c r="AF2511" s="166"/>
      <c r="AG2511" s="166"/>
      <c r="AH2511" s="166"/>
      <c r="AI2511" s="166"/>
    </row>
    <row r="2512" spans="1:35" ht="15.750000" customHeight="1">
      <c r="B2512" s="153"/>
      <c r="I2512" s="65"/>
      <c r="J2512" s="65"/>
      <c r="K2512" s="65"/>
      <c r="L2512" s="65"/>
      <c r="M2512" s="65"/>
      <c r="P2512" s="164"/>
      <c r="Q2512" s="165"/>
      <c r="R2512" s="65"/>
      <c r="S2512" s="65"/>
      <c r="T2512" s="65"/>
      <c r="U2512" s="13"/>
      <c r="V2512" s="65"/>
      <c r="W2512" s="166"/>
      <c r="X2512" s="166"/>
      <c r="Y2512" s="166"/>
      <c r="Z2512" s="166"/>
      <c r="AA2512" s="166"/>
      <c r="AB2512" s="166"/>
      <c r="AC2512" s="166"/>
      <c r="AD2512" s="166"/>
      <c r="AE2512" s="166"/>
      <c r="AF2512" s="166"/>
      <c r="AG2512" s="166"/>
      <c r="AH2512" s="166"/>
      <c r="AI2512" s="166"/>
    </row>
    <row r="2513" spans="1:35" ht="15.750000" customHeight="1">
      <c r="B2513" s="153"/>
      <c r="I2513" s="65"/>
      <c r="J2513" s="65"/>
      <c r="K2513" s="65"/>
      <c r="L2513" s="65"/>
      <c r="M2513" s="65"/>
      <c r="P2513" s="167"/>
      <c r="Q2513" s="168"/>
      <c r="R2513" s="175"/>
      <c r="S2513" s="65"/>
      <c r="T2513" s="65"/>
      <c r="U2513" s="13"/>
      <c r="V2513" s="65"/>
      <c r="W2513" s="166"/>
      <c r="X2513" s="166"/>
      <c r="Y2513" s="166"/>
      <c r="Z2513" s="166"/>
      <c r="AA2513" s="166"/>
      <c r="AB2513" s="166"/>
      <c r="AC2513" s="166"/>
      <c r="AD2513" s="166"/>
      <c r="AE2513" s="166"/>
      <c r="AF2513" s="166"/>
      <c r="AG2513" s="166"/>
      <c r="AH2513" s="166"/>
      <c r="AI2513" s="166"/>
    </row>
    <row r="2514" spans="1:35" ht="15.750000" customHeight="1">
      <c r="A2514" s="156"/>
      <c r="B2514" s="170"/>
      <c r="C2514" s="204"/>
      <c r="D2514" s="204"/>
      <c r="E2514" s="158"/>
      <c r="F2514" s="158"/>
      <c r="G2514" s="159"/>
      <c r="H2514" s="160"/>
      <c r="I2514" s="161"/>
      <c r="J2514" s="65"/>
      <c r="K2514" s="162"/>
      <c r="L2514" s="65"/>
      <c r="M2514" s="162"/>
      <c r="N2514" s="162"/>
      <c r="O2514" s="163"/>
      <c r="P2514" s="164"/>
      <c r="Q2514" s="165"/>
      <c r="R2514" s="65"/>
      <c r="S2514" s="65"/>
      <c r="T2514" s="65"/>
      <c r="U2514" s="13"/>
      <c r="V2514" s="65"/>
      <c r="W2514" s="166"/>
      <c r="X2514" s="166"/>
      <c r="Y2514" s="166"/>
      <c r="Z2514" s="166"/>
      <c r="AA2514" s="166"/>
      <c r="AB2514" s="166"/>
      <c r="AC2514" s="166"/>
      <c r="AD2514" s="166"/>
      <c r="AE2514" s="166"/>
      <c r="AF2514" s="166"/>
      <c r="AG2514" s="166"/>
      <c r="AH2514" s="166"/>
      <c r="AI2514" s="166"/>
    </row>
    <row r="2515" spans="1:35" ht="15.750000" customHeight="1">
      <c r="B2515" s="170"/>
      <c r="I2515" s="162"/>
      <c r="J2515" s="65"/>
      <c r="K2515" s="162"/>
      <c r="L2515" s="65"/>
      <c r="M2515" s="162"/>
      <c r="P2515" s="167"/>
      <c r="Q2515" s="168"/>
      <c r="R2515" s="175"/>
      <c r="S2515" s="65"/>
      <c r="T2515" s="65"/>
      <c r="U2515" s="13"/>
      <c r="V2515" s="65"/>
      <c r="W2515" s="166"/>
      <c r="X2515" s="166"/>
      <c r="Y2515" s="166"/>
      <c r="Z2515" s="166"/>
      <c r="AA2515" s="166"/>
      <c r="AB2515" s="166"/>
      <c r="AC2515" s="166"/>
      <c r="AD2515" s="166"/>
      <c r="AE2515" s="166"/>
      <c r="AF2515" s="166"/>
      <c r="AG2515" s="166"/>
      <c r="AH2515" s="166"/>
      <c r="AI2515" s="166"/>
    </row>
    <row r="2516" spans="1:35" ht="15.750000" customHeight="1">
      <c r="B2516" s="170"/>
      <c r="I2516" s="162"/>
      <c r="J2516" s="65"/>
      <c r="K2516" s="162"/>
      <c r="L2516" s="65"/>
      <c r="M2516" s="162"/>
      <c r="P2516" s="164"/>
      <c r="Q2516" s="165"/>
      <c r="R2516" s="65"/>
      <c r="S2516" s="65"/>
      <c r="T2516" s="65"/>
      <c r="U2516" s="13"/>
      <c r="V2516" s="65"/>
      <c r="W2516" s="166"/>
      <c r="X2516" s="166"/>
      <c r="Y2516" s="166"/>
      <c r="Z2516" s="166"/>
      <c r="AA2516" s="166"/>
      <c r="AB2516" s="166"/>
      <c r="AC2516" s="166"/>
      <c r="AD2516" s="166"/>
      <c r="AE2516" s="166"/>
      <c r="AF2516" s="166"/>
      <c r="AG2516" s="166"/>
      <c r="AH2516" s="166"/>
      <c r="AI2516" s="166"/>
    </row>
    <row r="2517" spans="1:35" ht="15.750000" customHeight="1">
      <c r="B2517" s="153"/>
      <c r="I2517" s="65"/>
      <c r="J2517" s="65"/>
      <c r="K2517" s="65"/>
      <c r="L2517" s="65"/>
      <c r="M2517" s="65"/>
      <c r="P2517" s="167"/>
      <c r="Q2517" s="168"/>
      <c r="R2517" s="175"/>
      <c r="S2517" s="65"/>
      <c r="T2517" s="65"/>
      <c r="U2517" s="13"/>
      <c r="V2517" s="65"/>
      <c r="W2517" s="166"/>
      <c r="X2517" s="166"/>
      <c r="Y2517" s="166"/>
      <c r="Z2517" s="166"/>
      <c r="AA2517" s="166"/>
      <c r="AB2517" s="166"/>
      <c r="AC2517" s="166"/>
      <c r="AD2517" s="166"/>
      <c r="AE2517" s="166"/>
      <c r="AF2517" s="166"/>
      <c r="AG2517" s="166"/>
      <c r="AH2517" s="166"/>
      <c r="AI2517" s="166"/>
    </row>
    <row r="2518" spans="1:35" ht="15.750000" customHeight="1">
      <c r="B2518" s="153"/>
      <c r="I2518" s="65"/>
      <c r="J2518" s="65"/>
      <c r="K2518" s="65"/>
      <c r="L2518" s="65"/>
      <c r="M2518" s="65"/>
      <c r="P2518" s="164"/>
      <c r="Q2518" s="165"/>
      <c r="R2518" s="65"/>
      <c r="S2518" s="65"/>
      <c r="T2518" s="65"/>
      <c r="U2518" s="13"/>
      <c r="V2518" s="65"/>
      <c r="W2518" s="166"/>
      <c r="X2518" s="166"/>
      <c r="Y2518" s="166"/>
      <c r="Z2518" s="166"/>
      <c r="AA2518" s="166"/>
      <c r="AB2518" s="166"/>
      <c r="AC2518" s="166"/>
      <c r="AD2518" s="166"/>
      <c r="AE2518" s="166"/>
      <c r="AF2518" s="166"/>
      <c r="AG2518" s="166"/>
      <c r="AH2518" s="166"/>
      <c r="AI2518" s="166"/>
    </row>
    <row r="2519" spans="1:35" ht="15.750000" customHeight="1">
      <c r="A2519" s="156"/>
      <c r="B2519" s="170"/>
      <c r="C2519" s="177"/>
      <c r="D2519" s="177"/>
      <c r="E2519" s="158"/>
      <c r="F2519" s="158"/>
      <c r="G2519" s="159"/>
      <c r="H2519" s="186"/>
      <c r="I2519" s="161"/>
      <c r="J2519" s="65"/>
      <c r="K2519" s="162"/>
      <c r="L2519" s="65"/>
      <c r="M2519" s="162"/>
      <c r="N2519" s="162"/>
      <c r="O2519" s="163"/>
      <c r="P2519" s="167"/>
      <c r="Q2519" s="185"/>
      <c r="R2519" s="181"/>
      <c r="S2519" s="65"/>
      <c r="T2519" s="65"/>
      <c r="U2519" s="13"/>
      <c r="V2519" s="165"/>
      <c r="W2519" s="165"/>
      <c r="X2519" s="165"/>
      <c r="Y2519" s="165"/>
      <c r="Z2519" s="166"/>
      <c r="AA2519" s="166"/>
      <c r="AB2519" s="166"/>
      <c r="AC2519" s="166"/>
      <c r="AD2519" s="166"/>
      <c r="AE2519" s="166"/>
      <c r="AF2519" s="166"/>
      <c r="AG2519" s="166"/>
      <c r="AH2519" s="166"/>
      <c r="AI2519" s="166"/>
    </row>
    <row r="2520" spans="1:35" ht="15.750000" customHeight="1">
      <c r="B2520" s="170"/>
      <c r="I2520" s="162"/>
      <c r="J2520" s="65"/>
      <c r="K2520" s="162"/>
      <c r="L2520" s="65"/>
      <c r="M2520" s="162"/>
      <c r="P2520" s="164"/>
      <c r="Q2520" s="185"/>
      <c r="R2520" s="65"/>
      <c r="S2520" s="65"/>
      <c r="T2520" s="65"/>
      <c r="U2520" s="13"/>
      <c r="V2520" s="165"/>
      <c r="W2520" s="165"/>
      <c r="X2520" s="165"/>
      <c r="Y2520" s="165"/>
      <c r="Z2520" s="166"/>
      <c r="AA2520" s="166"/>
      <c r="AB2520" s="166"/>
      <c r="AC2520" s="166"/>
      <c r="AD2520" s="166"/>
      <c r="AE2520" s="166"/>
      <c r="AF2520" s="166"/>
      <c r="AG2520" s="166"/>
      <c r="AH2520" s="166"/>
      <c r="AI2520" s="166"/>
    </row>
    <row r="2521" spans="1:35" ht="15.750000" customHeight="1">
      <c r="B2521" s="170"/>
      <c r="I2521" s="162"/>
      <c r="J2521" s="65"/>
      <c r="K2521" s="162"/>
      <c r="L2521" s="65"/>
      <c r="M2521" s="162"/>
      <c r="P2521" s="167"/>
      <c r="Q2521" s="185"/>
      <c r="R2521" s="175"/>
      <c r="S2521" s="65"/>
      <c r="T2521" s="65"/>
      <c r="U2521" s="13"/>
      <c r="V2521" s="165"/>
      <c r="W2521" s="165"/>
      <c r="X2521" s="165"/>
      <c r="Y2521" s="165"/>
      <c r="Z2521" s="166"/>
      <c r="AA2521" s="166"/>
      <c r="AB2521" s="166"/>
      <c r="AC2521" s="166"/>
      <c r="AD2521" s="166"/>
      <c r="AE2521" s="166"/>
      <c r="AF2521" s="166"/>
      <c r="AG2521" s="166"/>
      <c r="AH2521" s="166"/>
      <c r="AI2521" s="166"/>
    </row>
    <row r="2522" spans="1:35" ht="15.750000" customHeight="1">
      <c r="B2522" s="170"/>
      <c r="I2522" s="162"/>
      <c r="J2522" s="65"/>
      <c r="K2522" s="162"/>
      <c r="L2522" s="65"/>
      <c r="M2522" s="162"/>
      <c r="P2522" s="164"/>
      <c r="Q2522" s="185"/>
      <c r="R2522" s="65"/>
      <c r="S2522" s="65"/>
      <c r="T2522" s="65"/>
      <c r="U2522" s="13"/>
      <c r="V2522" s="165"/>
      <c r="W2522" s="165"/>
      <c r="X2522" s="165"/>
      <c r="Y2522" s="165"/>
      <c r="Z2522" s="166"/>
      <c r="AA2522" s="166"/>
      <c r="AB2522" s="166"/>
      <c r="AC2522" s="166"/>
      <c r="AD2522" s="166"/>
      <c r="AE2522" s="166"/>
      <c r="AF2522" s="166"/>
      <c r="AG2522" s="166"/>
      <c r="AH2522" s="166"/>
      <c r="AI2522" s="166"/>
    </row>
    <row r="2523" spans="1:35" ht="15.750000" customHeight="1">
      <c r="B2523" s="170"/>
      <c r="I2523" s="162"/>
      <c r="J2523" s="65"/>
      <c r="K2523" s="162"/>
      <c r="L2523" s="65"/>
      <c r="M2523" s="162"/>
      <c r="P2523" s="167"/>
      <c r="Q2523" s="185"/>
      <c r="R2523" s="175"/>
      <c r="S2523" s="65"/>
      <c r="T2523" s="65"/>
      <c r="U2523" s="13"/>
      <c r="V2523" s="165"/>
      <c r="W2523" s="165"/>
      <c r="X2523" s="165"/>
      <c r="Y2523" s="165"/>
      <c r="Z2523" s="166"/>
      <c r="AA2523" s="166"/>
      <c r="AB2523" s="166"/>
      <c r="AC2523" s="166"/>
      <c r="AD2523" s="166"/>
      <c r="AE2523" s="166"/>
      <c r="AF2523" s="166"/>
      <c r="AG2523" s="166"/>
      <c r="AH2523" s="166"/>
      <c r="AI2523" s="166"/>
    </row>
    <row r="2524" spans="1:35" ht="15.750000" customHeight="1">
      <c r="A2524" s="156"/>
      <c r="B2524" s="170"/>
      <c r="C2524" s="204"/>
      <c r="D2524" s="204"/>
      <c r="E2524" s="158"/>
      <c r="F2524" s="158"/>
      <c r="G2524" s="159"/>
      <c r="H2524" s="186"/>
      <c r="I2524" s="161"/>
      <c r="J2524" s="65"/>
      <c r="K2524" s="162"/>
      <c r="L2524" s="65"/>
      <c r="M2524" s="162"/>
      <c r="N2524" s="162"/>
      <c r="O2524" s="163"/>
      <c r="P2524" s="164"/>
      <c r="Q2524" s="185"/>
      <c r="R2524" s="188"/>
      <c r="S2524" s="65"/>
      <c r="T2524" s="65"/>
      <c r="U2524" s="13"/>
      <c r="V2524" s="165"/>
      <c r="W2524" s="165"/>
      <c r="X2524" s="165"/>
      <c r="Y2524" s="165"/>
      <c r="Z2524" s="166"/>
      <c r="AA2524" s="166"/>
      <c r="AB2524" s="166"/>
      <c r="AC2524" s="166"/>
      <c r="AD2524" s="166"/>
      <c r="AE2524" s="166"/>
      <c r="AF2524" s="166"/>
      <c r="AG2524" s="166"/>
      <c r="AH2524" s="166"/>
      <c r="AI2524" s="166"/>
    </row>
    <row r="2525" spans="1:35" ht="15.750000" customHeight="1">
      <c r="B2525" s="170"/>
      <c r="I2525" s="162"/>
      <c r="J2525" s="65"/>
      <c r="K2525" s="162"/>
      <c r="L2525" s="65"/>
      <c r="M2525" s="162"/>
      <c r="P2525" s="167"/>
      <c r="Q2525" s="185"/>
      <c r="R2525" s="175"/>
      <c r="S2525" s="65"/>
      <c r="T2525" s="65"/>
      <c r="U2525" s="13"/>
      <c r="V2525" s="165"/>
      <c r="W2525" s="165"/>
      <c r="X2525" s="165"/>
      <c r="Y2525" s="165"/>
      <c r="Z2525" s="166"/>
      <c r="AA2525" s="166"/>
      <c r="AB2525" s="166"/>
      <c r="AC2525" s="166"/>
      <c r="AD2525" s="166"/>
      <c r="AE2525" s="166"/>
      <c r="AF2525" s="166"/>
      <c r="AG2525" s="166"/>
      <c r="AH2525" s="166"/>
      <c r="AI2525" s="166"/>
    </row>
    <row r="2526" spans="1:35" ht="15.750000" customHeight="1">
      <c r="B2526" s="170"/>
      <c r="I2526" s="162"/>
      <c r="J2526" s="65"/>
      <c r="K2526" s="162"/>
      <c r="L2526" s="65"/>
      <c r="M2526" s="162"/>
      <c r="P2526" s="164"/>
      <c r="Q2526" s="185"/>
      <c r="R2526" s="65"/>
      <c r="S2526" s="65"/>
      <c r="T2526" s="65"/>
      <c r="U2526" s="13"/>
      <c r="V2526" s="165"/>
      <c r="W2526" s="165"/>
      <c r="X2526" s="165"/>
      <c r="Y2526" s="165"/>
      <c r="Z2526" s="166"/>
      <c r="AA2526" s="166"/>
      <c r="AB2526" s="166"/>
      <c r="AC2526" s="166"/>
      <c r="AD2526" s="166"/>
      <c r="AE2526" s="166"/>
      <c r="AF2526" s="166"/>
      <c r="AG2526" s="166"/>
      <c r="AH2526" s="166"/>
      <c r="AI2526" s="166"/>
    </row>
    <row r="2527" spans="1:35" ht="15.750000" customHeight="1">
      <c r="B2527" s="170"/>
      <c r="I2527" s="162"/>
      <c r="J2527" s="65"/>
      <c r="K2527" s="162"/>
      <c r="L2527" s="65"/>
      <c r="M2527" s="162"/>
      <c r="P2527" s="167"/>
      <c r="Q2527" s="185"/>
      <c r="R2527" s="175"/>
      <c r="S2527" s="65"/>
      <c r="T2527" s="65"/>
      <c r="U2527" s="13"/>
      <c r="V2527" s="165"/>
      <c r="W2527" s="165"/>
      <c r="X2527" s="165"/>
      <c r="Y2527" s="165"/>
      <c r="Z2527" s="166"/>
      <c r="AA2527" s="166"/>
      <c r="AB2527" s="166"/>
      <c r="AC2527" s="166"/>
      <c r="AD2527" s="166"/>
      <c r="AE2527" s="166"/>
      <c r="AF2527" s="166"/>
      <c r="AG2527" s="166"/>
      <c r="AH2527" s="166"/>
      <c r="AI2527" s="166"/>
    </row>
    <row r="2528" spans="1:35" ht="15.750000" customHeight="1">
      <c r="B2528" s="170"/>
      <c r="I2528" s="162"/>
      <c r="J2528" s="65"/>
      <c r="K2528" s="162"/>
      <c r="L2528" s="65"/>
      <c r="M2528" s="162"/>
      <c r="P2528" s="164"/>
      <c r="Q2528" s="185"/>
      <c r="R2528" s="65"/>
      <c r="S2528" s="65"/>
      <c r="T2528" s="65"/>
      <c r="U2528" s="13"/>
      <c r="V2528" s="165"/>
      <c r="W2528" s="165"/>
      <c r="X2528" s="165"/>
      <c r="Y2528" s="165"/>
      <c r="Z2528" s="166"/>
      <c r="AA2528" s="166"/>
      <c r="AB2528" s="166"/>
      <c r="AC2528" s="166"/>
      <c r="AD2528" s="166"/>
      <c r="AE2528" s="166"/>
      <c r="AF2528" s="166"/>
      <c r="AG2528" s="166"/>
      <c r="AH2528" s="166"/>
      <c r="AI2528" s="166"/>
    </row>
    <row r="2529" spans="1:35" ht="15.750000" customHeight="1">
      <c r="A2529" s="156"/>
      <c r="B2529" s="170"/>
      <c r="C2529" s="177"/>
      <c r="D2529" s="177"/>
      <c r="E2529" s="158"/>
      <c r="F2529" s="158"/>
      <c r="G2529" s="159"/>
      <c r="H2529" s="160"/>
      <c r="I2529" s="162"/>
      <c r="J2529" s="65"/>
      <c r="K2529" s="162"/>
      <c r="L2529" s="65"/>
      <c r="M2529" s="162"/>
      <c r="N2529" s="162"/>
      <c r="O2529" s="163"/>
      <c r="P2529" s="167"/>
      <c r="Q2529" s="168"/>
      <c r="R2529" s="288"/>
      <c r="S2529" s="65"/>
      <c r="T2529" s="65"/>
      <c r="U2529" s="13"/>
      <c r="V2529" s="65"/>
      <c r="W2529" s="166"/>
      <c r="X2529" s="166"/>
      <c r="Y2529" s="166"/>
      <c r="Z2529" s="166"/>
      <c r="AA2529" s="166"/>
      <c r="AB2529" s="166"/>
      <c r="AC2529" s="166"/>
      <c r="AD2529" s="166"/>
      <c r="AE2529" s="166"/>
      <c r="AF2529" s="166"/>
      <c r="AG2529" s="166"/>
      <c r="AH2529" s="166"/>
      <c r="AI2529" s="166"/>
    </row>
    <row r="2530" spans="1:35" ht="15.750000" customHeight="1">
      <c r="B2530" s="170"/>
      <c r="I2530" s="162"/>
      <c r="J2530" s="65"/>
      <c r="K2530" s="162"/>
      <c r="L2530" s="65"/>
      <c r="M2530" s="162"/>
      <c r="P2530" s="164"/>
      <c r="Q2530" s="165"/>
      <c r="R2530" s="65"/>
      <c r="S2530" s="65"/>
      <c r="T2530" s="65"/>
      <c r="U2530" s="13"/>
      <c r="V2530" s="65"/>
      <c r="W2530" s="166"/>
      <c r="X2530" s="166"/>
      <c r="Y2530" s="166"/>
      <c r="Z2530" s="166"/>
      <c r="AA2530" s="166"/>
      <c r="AB2530" s="166"/>
      <c r="AC2530" s="166"/>
      <c r="AD2530" s="166"/>
      <c r="AE2530" s="166"/>
      <c r="AF2530" s="166"/>
      <c r="AG2530" s="166"/>
      <c r="AH2530" s="166"/>
      <c r="AI2530" s="166"/>
    </row>
    <row r="2531" spans="1:35" ht="15.750000" customHeight="1">
      <c r="B2531" s="170"/>
      <c r="I2531" s="162"/>
      <c r="J2531" s="65"/>
      <c r="K2531" s="162"/>
      <c r="L2531" s="65"/>
      <c r="M2531" s="162"/>
      <c r="P2531" s="167"/>
      <c r="Q2531" s="168"/>
      <c r="R2531" s="175"/>
      <c r="S2531" s="65"/>
      <c r="T2531" s="65"/>
      <c r="U2531" s="13"/>
      <c r="V2531" s="65"/>
      <c r="W2531" s="166"/>
      <c r="X2531" s="166"/>
      <c r="Y2531" s="166"/>
      <c r="Z2531" s="166"/>
      <c r="AA2531" s="166"/>
      <c r="AB2531" s="166"/>
      <c r="AC2531" s="166"/>
      <c r="AD2531" s="166"/>
      <c r="AE2531" s="166"/>
      <c r="AF2531" s="166"/>
      <c r="AG2531" s="166"/>
      <c r="AH2531" s="166"/>
      <c r="AI2531" s="166"/>
    </row>
    <row r="2532" spans="1:35" ht="15.750000" customHeight="1">
      <c r="B2532" s="170"/>
      <c r="I2532" s="162"/>
      <c r="J2532" s="65"/>
      <c r="K2532" s="162"/>
      <c r="L2532" s="65"/>
      <c r="M2532" s="162"/>
      <c r="P2532" s="164"/>
      <c r="Q2532" s="165"/>
      <c r="R2532" s="65"/>
      <c r="S2532" s="65"/>
      <c r="T2532" s="65"/>
      <c r="U2532" s="13"/>
      <c r="V2532" s="65"/>
      <c r="W2532" s="166"/>
      <c r="X2532" s="166"/>
      <c r="Y2532" s="166"/>
      <c r="Z2532" s="166"/>
      <c r="AA2532" s="166"/>
      <c r="AB2532" s="166"/>
      <c r="AC2532" s="166"/>
      <c r="AD2532" s="166"/>
      <c r="AE2532" s="166"/>
      <c r="AF2532" s="166"/>
      <c r="AG2532" s="166"/>
      <c r="AH2532" s="166"/>
      <c r="AI2532" s="166"/>
    </row>
    <row r="2533" spans="1:35" ht="15.750000" customHeight="1">
      <c r="B2533" s="153"/>
      <c r="I2533" s="65"/>
      <c r="J2533" s="65"/>
      <c r="K2533" s="65"/>
      <c r="L2533" s="65"/>
      <c r="M2533" s="65"/>
      <c r="P2533" s="167"/>
      <c r="Q2533" s="168"/>
      <c r="R2533" s="175"/>
      <c r="S2533" s="65"/>
      <c r="T2533" s="65"/>
      <c r="U2533" s="13"/>
      <c r="V2533" s="65"/>
      <c r="W2533" s="166"/>
      <c r="X2533" s="166"/>
      <c r="Y2533" s="166"/>
      <c r="Z2533" s="166"/>
      <c r="AA2533" s="166"/>
      <c r="AB2533" s="166"/>
      <c r="AC2533" s="166"/>
      <c r="AD2533" s="166"/>
      <c r="AE2533" s="166"/>
      <c r="AF2533" s="166"/>
      <c r="AG2533" s="166"/>
      <c r="AH2533" s="166"/>
      <c r="AI2533" s="166"/>
    </row>
    <row r="2534" spans="1:35" ht="15.750000" customHeight="1">
      <c r="A2534" s="156"/>
      <c r="B2534" s="170"/>
      <c r="C2534" s="204"/>
      <c r="D2534" s="204"/>
      <c r="E2534" s="158"/>
      <c r="F2534" s="158"/>
      <c r="G2534" s="159"/>
      <c r="H2534" s="160"/>
      <c r="I2534" s="162"/>
      <c r="J2534" s="65"/>
      <c r="K2534" s="162"/>
      <c r="L2534" s="65"/>
      <c r="M2534" s="162"/>
      <c r="N2534" s="162"/>
      <c r="O2534" s="163"/>
      <c r="P2534" s="164"/>
      <c r="Q2534" s="165"/>
      <c r="R2534" s="272"/>
      <c r="S2534" s="65"/>
      <c r="T2534" s="65"/>
      <c r="U2534" s="13"/>
      <c r="V2534" s="65"/>
      <c r="W2534" s="166"/>
      <c r="X2534" s="166"/>
      <c r="Y2534" s="166"/>
      <c r="Z2534" s="166"/>
      <c r="AA2534" s="166"/>
      <c r="AB2534" s="166"/>
      <c r="AC2534" s="166"/>
      <c r="AD2534" s="166"/>
      <c r="AE2534" s="166"/>
      <c r="AF2534" s="166"/>
      <c r="AG2534" s="166"/>
      <c r="AH2534" s="166"/>
      <c r="AI2534" s="166"/>
    </row>
    <row r="2535" spans="1:35" ht="15.750000" customHeight="1">
      <c r="B2535" s="170"/>
      <c r="I2535" s="162"/>
      <c r="J2535" s="65"/>
      <c r="K2535" s="162"/>
      <c r="L2535" s="65"/>
      <c r="M2535" s="162"/>
      <c r="P2535" s="167"/>
      <c r="Q2535" s="168"/>
      <c r="R2535" s="175"/>
      <c r="S2535" s="65"/>
      <c r="T2535" s="65"/>
      <c r="U2535" s="13"/>
      <c r="V2535" s="65"/>
      <c r="W2535" s="166"/>
      <c r="X2535" s="166"/>
      <c r="Y2535" s="166"/>
      <c r="Z2535" s="166"/>
      <c r="AA2535" s="166"/>
      <c r="AB2535" s="166"/>
      <c r="AC2535" s="166"/>
      <c r="AD2535" s="166"/>
      <c r="AE2535" s="166"/>
      <c r="AF2535" s="166"/>
      <c r="AG2535" s="166"/>
      <c r="AH2535" s="166"/>
      <c r="AI2535" s="166"/>
    </row>
    <row r="2536" spans="1:35" ht="15.750000" customHeight="1">
      <c r="B2536" s="153"/>
      <c r="I2536" s="65"/>
      <c r="J2536" s="65"/>
      <c r="K2536" s="65"/>
      <c r="L2536" s="65"/>
      <c r="M2536" s="65"/>
      <c r="P2536" s="164"/>
      <c r="Q2536" s="165"/>
      <c r="R2536" s="65"/>
      <c r="S2536" s="65"/>
      <c r="T2536" s="65"/>
      <c r="U2536" s="13"/>
      <c r="V2536" s="65"/>
      <c r="W2536" s="166"/>
      <c r="X2536" s="166"/>
      <c r="Y2536" s="166"/>
      <c r="Z2536" s="166"/>
      <c r="AA2536" s="166"/>
      <c r="AB2536" s="166"/>
      <c r="AC2536" s="166"/>
      <c r="AD2536" s="166"/>
      <c r="AE2536" s="166"/>
      <c r="AF2536" s="166"/>
      <c r="AG2536" s="166"/>
      <c r="AH2536" s="166"/>
      <c r="AI2536" s="166"/>
    </row>
    <row r="2537" spans="1:35" ht="15.750000" customHeight="1">
      <c r="B2537" s="153"/>
      <c r="I2537" s="65"/>
      <c r="J2537" s="65"/>
      <c r="K2537" s="65"/>
      <c r="L2537" s="65"/>
      <c r="M2537" s="65"/>
      <c r="P2537" s="167"/>
      <c r="Q2537" s="168"/>
      <c r="R2537" s="175"/>
      <c r="S2537" s="65"/>
      <c r="T2537" s="65"/>
      <c r="U2537" s="13"/>
      <c r="V2537" s="65"/>
      <c r="W2537" s="166"/>
      <c r="X2537" s="166"/>
      <c r="Y2537" s="166"/>
      <c r="Z2537" s="166"/>
      <c r="AA2537" s="166"/>
      <c r="AB2537" s="166"/>
      <c r="AC2537" s="166"/>
      <c r="AD2537" s="166"/>
      <c r="AE2537" s="166"/>
      <c r="AF2537" s="166"/>
      <c r="AG2537" s="166"/>
      <c r="AH2537" s="166"/>
      <c r="AI2537" s="166"/>
    </row>
    <row r="2538" spans="1:35" ht="15.750000" customHeight="1">
      <c r="B2538" s="153"/>
      <c r="I2538" s="65"/>
      <c r="J2538" s="65"/>
      <c r="K2538" s="65"/>
      <c r="L2538" s="65"/>
      <c r="M2538" s="65"/>
      <c r="P2538" s="164"/>
      <c r="Q2538" s="165"/>
      <c r="R2538" s="65"/>
      <c r="S2538" s="65"/>
      <c r="T2538" s="65"/>
      <c r="U2538" s="13"/>
      <c r="V2538" s="65"/>
      <c r="W2538" s="166"/>
      <c r="X2538" s="166"/>
      <c r="Y2538" s="166"/>
      <c r="Z2538" s="166"/>
      <c r="AA2538" s="166"/>
      <c r="AB2538" s="166"/>
      <c r="AC2538" s="166"/>
      <c r="AD2538" s="166"/>
      <c r="AE2538" s="166"/>
      <c r="AF2538" s="166"/>
      <c r="AG2538" s="166"/>
      <c r="AH2538" s="166"/>
      <c r="AI2538" s="166"/>
    </row>
    <row r="2539" spans="1:35" ht="15.750000" customHeight="1">
      <c r="A2539" s="156"/>
      <c r="B2539" s="170"/>
      <c r="C2539" s="177"/>
      <c r="D2539" s="177"/>
      <c r="E2539" s="158"/>
      <c r="F2539" s="158"/>
      <c r="G2539" s="159"/>
      <c r="H2539" s="186"/>
      <c r="I2539" s="162"/>
      <c r="J2539" s="65"/>
      <c r="K2539" s="162"/>
      <c r="L2539" s="65"/>
      <c r="M2539" s="162"/>
      <c r="N2539" s="162"/>
      <c r="O2539" s="163"/>
      <c r="P2539" s="167"/>
      <c r="Q2539" s="185"/>
      <c r="R2539" s="181"/>
      <c r="S2539" s="65"/>
      <c r="T2539" s="65"/>
      <c r="U2539" s="13"/>
      <c r="V2539" s="165"/>
      <c r="W2539" s="165"/>
      <c r="X2539" s="165"/>
      <c r="Y2539" s="165"/>
      <c r="Z2539" s="166"/>
      <c r="AA2539" s="166"/>
      <c r="AB2539" s="166"/>
      <c r="AC2539" s="166"/>
      <c r="AD2539" s="166"/>
      <c r="AE2539" s="166"/>
      <c r="AF2539" s="166"/>
      <c r="AG2539" s="166"/>
      <c r="AH2539" s="166"/>
      <c r="AI2539" s="166"/>
    </row>
    <row r="2540" spans="1:35" ht="15.750000" customHeight="1">
      <c r="B2540" s="170"/>
      <c r="I2540" s="162"/>
      <c r="J2540" s="65"/>
      <c r="K2540" s="162"/>
      <c r="L2540" s="65"/>
      <c r="M2540" s="162"/>
      <c r="P2540" s="164"/>
      <c r="Q2540" s="185"/>
      <c r="R2540" s="65"/>
      <c r="S2540" s="65"/>
      <c r="T2540" s="65"/>
      <c r="U2540" s="13"/>
      <c r="V2540" s="165"/>
      <c r="W2540" s="165"/>
      <c r="X2540" s="165"/>
      <c r="Y2540" s="165"/>
      <c r="Z2540" s="166"/>
      <c r="AA2540" s="166"/>
      <c r="AB2540" s="166"/>
      <c r="AC2540" s="166"/>
      <c r="AD2540" s="166"/>
      <c r="AE2540" s="166"/>
      <c r="AF2540" s="166"/>
      <c r="AG2540" s="166"/>
      <c r="AH2540" s="166"/>
      <c r="AI2540" s="166"/>
    </row>
    <row r="2541" spans="1:35" ht="15.750000" customHeight="1">
      <c r="B2541" s="189"/>
      <c r="I2541" s="65"/>
      <c r="J2541" s="65"/>
      <c r="K2541" s="65"/>
      <c r="L2541" s="65"/>
      <c r="M2541" s="65"/>
      <c r="P2541" s="167"/>
      <c r="Q2541" s="185"/>
      <c r="R2541" s="175"/>
      <c r="S2541" s="65"/>
      <c r="T2541" s="65"/>
      <c r="U2541" s="13"/>
      <c r="V2541" s="165"/>
      <c r="W2541" s="165"/>
      <c r="X2541" s="165"/>
      <c r="Y2541" s="165"/>
      <c r="Z2541" s="166"/>
      <c r="AA2541" s="166"/>
      <c r="AB2541" s="166"/>
      <c r="AC2541" s="166"/>
      <c r="AD2541" s="166"/>
      <c r="AE2541" s="166"/>
      <c r="AF2541" s="166"/>
      <c r="AG2541" s="166"/>
      <c r="AH2541" s="166"/>
      <c r="AI2541" s="166"/>
    </row>
    <row r="2542" spans="1:35" ht="15.750000" customHeight="1">
      <c r="B2542" s="189"/>
      <c r="I2542" s="65"/>
      <c r="J2542" s="65"/>
      <c r="K2542" s="65"/>
      <c r="L2542" s="65"/>
      <c r="M2542" s="65"/>
      <c r="P2542" s="164"/>
      <c r="Q2542" s="185"/>
      <c r="R2542" s="65"/>
      <c r="S2542" s="65"/>
      <c r="T2542" s="65"/>
      <c r="U2542" s="13"/>
      <c r="V2542" s="165"/>
      <c r="W2542" s="165"/>
      <c r="X2542" s="165"/>
      <c r="Y2542" s="165"/>
      <c r="Z2542" s="166"/>
      <c r="AA2542" s="166"/>
      <c r="AB2542" s="166"/>
      <c r="AC2542" s="166"/>
      <c r="AD2542" s="166"/>
      <c r="AE2542" s="166"/>
      <c r="AF2542" s="166"/>
      <c r="AG2542" s="166"/>
      <c r="AH2542" s="166"/>
      <c r="AI2542" s="166"/>
    </row>
    <row r="2543" spans="1:35" ht="15.750000" customHeight="1">
      <c r="B2543" s="189"/>
      <c r="I2543" s="65"/>
      <c r="J2543" s="65"/>
      <c r="K2543" s="65"/>
      <c r="L2543" s="65"/>
      <c r="M2543" s="65"/>
      <c r="P2543" s="167"/>
      <c r="Q2543" s="185"/>
      <c r="R2543" s="175"/>
      <c r="S2543" s="65"/>
      <c r="T2543" s="65"/>
      <c r="U2543" s="13"/>
      <c r="V2543" s="165"/>
      <c r="W2543" s="165"/>
      <c r="X2543" s="165"/>
      <c r="Y2543" s="165"/>
      <c r="Z2543" s="166"/>
      <c r="AA2543" s="166"/>
      <c r="AB2543" s="166"/>
      <c r="AC2543" s="166"/>
      <c r="AD2543" s="166"/>
      <c r="AE2543" s="166"/>
      <c r="AF2543" s="166"/>
      <c r="AG2543" s="166"/>
      <c r="AH2543" s="166"/>
      <c r="AI2543" s="166"/>
    </row>
    <row r="2544" spans="1:35" ht="15.750000" customHeight="1">
      <c r="A2544" s="156"/>
      <c r="B2544" s="170"/>
      <c r="C2544" s="204"/>
      <c r="D2544" s="204"/>
      <c r="E2544" s="158"/>
      <c r="F2544" s="158"/>
      <c r="G2544" s="159"/>
      <c r="H2544" s="186"/>
      <c r="I2544" s="162"/>
      <c r="J2544" s="65"/>
      <c r="K2544" s="162"/>
      <c r="L2544" s="65"/>
      <c r="M2544" s="162"/>
      <c r="N2544" s="162"/>
      <c r="O2544" s="163"/>
      <c r="P2544" s="164"/>
      <c r="Q2544" s="185"/>
      <c r="R2544" s="188"/>
      <c r="S2544" s="65"/>
      <c r="T2544" s="65"/>
      <c r="U2544" s="13"/>
      <c r="V2544" s="165"/>
      <c r="W2544" s="165"/>
      <c r="X2544" s="165"/>
      <c r="Y2544" s="165"/>
      <c r="Z2544" s="166"/>
      <c r="AA2544" s="166"/>
      <c r="AB2544" s="166"/>
      <c r="AC2544" s="166"/>
      <c r="AD2544" s="166"/>
      <c r="AE2544" s="166"/>
      <c r="AF2544" s="166"/>
      <c r="AG2544" s="166"/>
      <c r="AH2544" s="166"/>
      <c r="AI2544" s="166"/>
    </row>
    <row r="2545" spans="1:35" ht="15.750000" customHeight="1">
      <c r="B2545" s="170"/>
      <c r="I2545" s="162"/>
      <c r="J2545" s="65"/>
      <c r="K2545" s="162"/>
      <c r="L2545" s="65"/>
      <c r="M2545" s="162"/>
      <c r="P2545" s="167"/>
      <c r="Q2545" s="185"/>
      <c r="R2545" s="175"/>
      <c r="S2545" s="65"/>
      <c r="T2545" s="65"/>
      <c r="U2545" s="13"/>
      <c r="V2545" s="165"/>
      <c r="W2545" s="165"/>
      <c r="X2545" s="165"/>
      <c r="Y2545" s="165"/>
      <c r="Z2545" s="166"/>
      <c r="AA2545" s="166"/>
      <c r="AB2545" s="166"/>
      <c r="AC2545" s="166"/>
      <c r="AD2545" s="166"/>
      <c r="AE2545" s="166"/>
      <c r="AF2545" s="166"/>
      <c r="AG2545" s="166"/>
      <c r="AH2545" s="166"/>
      <c r="AI2545" s="166"/>
    </row>
    <row r="2546" spans="1:35" ht="15.750000" customHeight="1">
      <c r="B2546" s="170"/>
      <c r="I2546" s="65"/>
      <c r="J2546" s="65"/>
      <c r="K2546" s="65"/>
      <c r="L2546" s="65"/>
      <c r="M2546" s="65"/>
      <c r="P2546" s="164"/>
      <c r="Q2546" s="185"/>
      <c r="R2546" s="65"/>
      <c r="S2546" s="65"/>
      <c r="T2546" s="65"/>
      <c r="U2546" s="13"/>
      <c r="V2546" s="165"/>
      <c r="W2546" s="165"/>
      <c r="X2546" s="165"/>
      <c r="Y2546" s="165"/>
      <c r="Z2546" s="166"/>
      <c r="AA2546" s="166"/>
      <c r="AB2546" s="166"/>
      <c r="AC2546" s="166"/>
      <c r="AD2546" s="166"/>
      <c r="AE2546" s="166"/>
      <c r="AF2546" s="166"/>
      <c r="AG2546" s="166"/>
      <c r="AH2546" s="166"/>
      <c r="AI2546" s="166"/>
    </row>
    <row r="2547" spans="1:35" ht="15.750000" customHeight="1">
      <c r="B2547" s="189"/>
      <c r="I2547" s="65"/>
      <c r="J2547" s="65"/>
      <c r="K2547" s="65"/>
      <c r="L2547" s="65"/>
      <c r="M2547" s="65"/>
      <c r="P2547" s="167"/>
      <c r="Q2547" s="185"/>
      <c r="R2547" s="175"/>
      <c r="S2547" s="65"/>
      <c r="T2547" s="65"/>
      <c r="U2547" s="13"/>
      <c r="V2547" s="165"/>
      <c r="W2547" s="165"/>
      <c r="X2547" s="165"/>
      <c r="Y2547" s="165"/>
      <c r="Z2547" s="166"/>
      <c r="AA2547" s="166"/>
      <c r="AB2547" s="166"/>
      <c r="AC2547" s="166"/>
      <c r="AD2547" s="166"/>
      <c r="AE2547" s="166"/>
      <c r="AF2547" s="166"/>
      <c r="AG2547" s="166"/>
      <c r="AH2547" s="166"/>
      <c r="AI2547" s="166"/>
    </row>
    <row r="2548" spans="1:35" ht="15.750000" customHeight="1">
      <c r="B2548" s="189"/>
      <c r="I2548" s="65"/>
      <c r="J2548" s="65"/>
      <c r="K2548" s="65"/>
      <c r="L2548" s="65"/>
      <c r="M2548" s="65"/>
      <c r="P2548" s="164"/>
      <c r="Q2548" s="185"/>
      <c r="R2548" s="65"/>
      <c r="S2548" s="65"/>
      <c r="T2548" s="65"/>
      <c r="U2548" s="13"/>
      <c r="V2548" s="165"/>
      <c r="W2548" s="165"/>
      <c r="X2548" s="165"/>
      <c r="Y2548" s="165"/>
      <c r="Z2548" s="166"/>
      <c r="AA2548" s="166"/>
      <c r="AB2548" s="166"/>
      <c r="AC2548" s="166"/>
      <c r="AD2548" s="166"/>
      <c r="AE2548" s="166"/>
      <c r="AF2548" s="166"/>
      <c r="AG2548" s="166"/>
      <c r="AH2548" s="166"/>
      <c r="AI2548" s="166"/>
    </row>
    <row r="2549" spans="1:35" ht="15.750000" customHeight="1">
      <c r="A2549" s="156"/>
      <c r="B2549" s="170"/>
      <c r="C2549" s="177"/>
      <c r="D2549" s="177"/>
      <c r="E2549" s="158"/>
      <c r="F2549" s="158"/>
      <c r="G2549" s="159"/>
      <c r="H2549" s="186"/>
      <c r="I2549" s="162"/>
      <c r="J2549" s="65"/>
      <c r="K2549" s="162"/>
      <c r="L2549" s="65"/>
      <c r="M2549" s="162"/>
      <c r="N2549" s="162"/>
      <c r="O2549" s="163"/>
      <c r="P2549" s="167"/>
      <c r="Q2549" s="185"/>
      <c r="R2549" s="181"/>
      <c r="S2549" s="65"/>
      <c r="T2549" s="65"/>
      <c r="U2549" s="13"/>
      <c r="V2549" s="165"/>
      <c r="W2549" s="165"/>
      <c r="X2549" s="165"/>
      <c r="Y2549" s="165"/>
      <c r="Z2549" s="166"/>
      <c r="AA2549" s="166"/>
      <c r="AB2549" s="166"/>
      <c r="AC2549" s="166"/>
      <c r="AD2549" s="166"/>
      <c r="AE2549" s="166"/>
      <c r="AF2549" s="166"/>
      <c r="AG2549" s="166"/>
      <c r="AH2549" s="166"/>
      <c r="AI2549" s="166"/>
    </row>
    <row r="2550" spans="1:35" ht="15.750000" customHeight="1">
      <c r="B2550" s="170"/>
      <c r="I2550" s="162"/>
      <c r="J2550" s="65"/>
      <c r="K2550" s="162"/>
      <c r="L2550" s="65"/>
      <c r="M2550" s="162"/>
      <c r="P2550" s="164"/>
      <c r="Q2550" s="185"/>
      <c r="R2550" s="65"/>
      <c r="S2550" s="65"/>
      <c r="T2550" s="65"/>
      <c r="U2550" s="13"/>
      <c r="V2550" s="165"/>
      <c r="W2550" s="165"/>
      <c r="X2550" s="165"/>
      <c r="Y2550" s="165"/>
      <c r="Z2550" s="166"/>
      <c r="AA2550" s="166"/>
      <c r="AB2550" s="166"/>
      <c r="AC2550" s="166"/>
      <c r="AD2550" s="166"/>
      <c r="AE2550" s="166"/>
      <c r="AF2550" s="166"/>
      <c r="AG2550" s="166"/>
      <c r="AH2550" s="166"/>
      <c r="AI2550" s="166"/>
    </row>
    <row r="2551" spans="1:35" ht="15.750000" customHeight="1">
      <c r="B2551" s="170"/>
      <c r="I2551" s="65"/>
      <c r="J2551" s="65"/>
      <c r="K2551" s="65"/>
      <c r="L2551" s="65"/>
      <c r="M2551" s="65"/>
      <c r="P2551" s="167"/>
      <c r="Q2551" s="185"/>
      <c r="R2551" s="175"/>
      <c r="S2551" s="65"/>
      <c r="T2551" s="65"/>
      <c r="U2551" s="13"/>
      <c r="V2551" s="165"/>
      <c r="W2551" s="165"/>
      <c r="X2551" s="165"/>
      <c r="Y2551" s="165"/>
      <c r="Z2551" s="166"/>
      <c r="AA2551" s="166"/>
      <c r="AB2551" s="166"/>
      <c r="AC2551" s="166"/>
      <c r="AD2551" s="166"/>
      <c r="AE2551" s="166"/>
      <c r="AF2551" s="166"/>
      <c r="AG2551" s="166"/>
      <c r="AH2551" s="166"/>
      <c r="AI2551" s="166"/>
    </row>
    <row r="2552" spans="1:35" ht="15.750000" customHeight="1">
      <c r="B2552" s="189"/>
      <c r="I2552" s="65"/>
      <c r="J2552" s="65"/>
      <c r="K2552" s="65"/>
      <c r="L2552" s="65"/>
      <c r="M2552" s="65"/>
      <c r="P2552" s="164"/>
      <c r="Q2552" s="185"/>
      <c r="R2552" s="65"/>
      <c r="S2552" s="65"/>
      <c r="T2552" s="65"/>
      <c r="U2552" s="13"/>
      <c r="V2552" s="165"/>
      <c r="W2552" s="165"/>
      <c r="X2552" s="165"/>
      <c r="Y2552" s="165"/>
      <c r="Z2552" s="166"/>
      <c r="AA2552" s="166"/>
      <c r="AB2552" s="166"/>
      <c r="AC2552" s="166"/>
      <c r="AD2552" s="166"/>
      <c r="AE2552" s="166"/>
      <c r="AF2552" s="166"/>
      <c r="AG2552" s="166"/>
      <c r="AH2552" s="166"/>
      <c r="AI2552" s="166"/>
    </row>
    <row r="2553" spans="1:35" ht="15.750000" customHeight="1">
      <c r="B2553" s="189"/>
      <c r="I2553" s="65"/>
      <c r="J2553" s="65"/>
      <c r="K2553" s="65"/>
      <c r="L2553" s="65"/>
      <c r="M2553" s="65"/>
      <c r="P2553" s="167"/>
      <c r="Q2553" s="185"/>
      <c r="R2553" s="175"/>
      <c r="S2553" s="65"/>
      <c r="T2553" s="65"/>
      <c r="U2553" s="13"/>
      <c r="V2553" s="165"/>
      <c r="W2553" s="165"/>
      <c r="X2553" s="165"/>
      <c r="Y2553" s="165"/>
      <c r="Z2553" s="166"/>
      <c r="AA2553" s="166"/>
      <c r="AB2553" s="166"/>
      <c r="AC2553" s="166"/>
      <c r="AD2553" s="166"/>
      <c r="AE2553" s="166"/>
      <c r="AF2553" s="166"/>
      <c r="AG2553" s="166"/>
      <c r="AH2553" s="166"/>
      <c r="AI2553" s="166"/>
    </row>
    <row r="2554" spans="1:35" ht="15.750000" customHeight="1">
      <c r="A2554" s="156"/>
      <c r="B2554" s="170"/>
      <c r="C2554" s="204"/>
      <c r="D2554" s="204"/>
      <c r="E2554" s="158"/>
      <c r="F2554" s="158"/>
      <c r="G2554" s="159"/>
      <c r="H2554" s="160"/>
      <c r="I2554" s="162"/>
      <c r="J2554" s="65"/>
      <c r="K2554" s="162"/>
      <c r="L2554" s="65"/>
      <c r="M2554" s="162"/>
      <c r="N2554" s="162"/>
      <c r="O2554" s="163"/>
      <c r="P2554" s="164"/>
      <c r="Q2554" s="165"/>
      <c r="R2554" s="188"/>
      <c r="S2554" s="65"/>
      <c r="T2554" s="65"/>
      <c r="U2554" s="13"/>
      <c r="V2554" s="65"/>
      <c r="W2554" s="166"/>
      <c r="X2554" s="166"/>
      <c r="Y2554" s="166"/>
      <c r="Z2554" s="166"/>
      <c r="AA2554" s="166"/>
      <c r="AB2554" s="166"/>
      <c r="AC2554" s="166"/>
      <c r="AD2554" s="166"/>
      <c r="AE2554" s="166"/>
      <c r="AF2554" s="166"/>
      <c r="AG2554" s="166"/>
      <c r="AH2554" s="166"/>
      <c r="AI2554" s="166"/>
    </row>
    <row r="2555" spans="1:35" ht="15.750000" customHeight="1">
      <c r="B2555" s="170"/>
      <c r="I2555" s="162"/>
      <c r="J2555" s="65"/>
      <c r="K2555" s="162"/>
      <c r="L2555" s="65"/>
      <c r="M2555" s="162"/>
      <c r="P2555" s="167"/>
      <c r="Q2555" s="168"/>
      <c r="R2555" s="175"/>
      <c r="S2555" s="65"/>
      <c r="T2555" s="65"/>
      <c r="U2555" s="13"/>
      <c r="V2555" s="65"/>
      <c r="W2555" s="166"/>
      <c r="X2555" s="166"/>
      <c r="Y2555" s="166"/>
      <c r="Z2555" s="166"/>
      <c r="AA2555" s="166"/>
      <c r="AB2555" s="166"/>
      <c r="AC2555" s="166"/>
      <c r="AD2555" s="166"/>
      <c r="AE2555" s="166"/>
      <c r="AF2555" s="166"/>
      <c r="AG2555" s="166"/>
      <c r="AH2555" s="166"/>
      <c r="AI2555" s="166"/>
    </row>
    <row r="2556" spans="1:35" ht="15.750000" customHeight="1">
      <c r="B2556" s="153"/>
      <c r="I2556" s="65"/>
      <c r="J2556" s="65"/>
      <c r="K2556" s="65"/>
      <c r="L2556" s="65"/>
      <c r="M2556" s="65"/>
      <c r="P2556" s="164"/>
      <c r="Q2556" s="165"/>
      <c r="R2556" s="65"/>
      <c r="S2556" s="65"/>
      <c r="T2556" s="65"/>
      <c r="U2556" s="13"/>
      <c r="V2556" s="65"/>
      <c r="W2556" s="166"/>
      <c r="X2556" s="166"/>
      <c r="Y2556" s="166"/>
      <c r="Z2556" s="166"/>
      <c r="AA2556" s="166"/>
      <c r="AB2556" s="166"/>
      <c r="AC2556" s="166"/>
      <c r="AD2556" s="166"/>
      <c r="AE2556" s="166"/>
      <c r="AF2556" s="166"/>
      <c r="AG2556" s="166"/>
      <c r="AH2556" s="166"/>
      <c r="AI2556" s="166"/>
    </row>
    <row r="2557" spans="1:35" ht="15.750000" customHeight="1">
      <c r="B2557" s="153"/>
      <c r="I2557" s="65"/>
      <c r="J2557" s="65"/>
      <c r="K2557" s="65"/>
      <c r="L2557" s="65"/>
      <c r="M2557" s="65"/>
      <c r="P2557" s="167"/>
      <c r="Q2557" s="168"/>
      <c r="R2557" s="175"/>
      <c r="S2557" s="65"/>
      <c r="T2557" s="65"/>
      <c r="U2557" s="13"/>
      <c r="V2557" s="65"/>
      <c r="W2557" s="166"/>
      <c r="X2557" s="166"/>
      <c r="Y2557" s="166"/>
      <c r="Z2557" s="166"/>
      <c r="AA2557" s="166"/>
      <c r="AB2557" s="166"/>
      <c r="AC2557" s="166"/>
      <c r="AD2557" s="166"/>
      <c r="AE2557" s="166"/>
      <c r="AF2557" s="166"/>
      <c r="AG2557" s="166"/>
      <c r="AH2557" s="166"/>
      <c r="AI2557" s="166"/>
    </row>
    <row r="2558" spans="1:35" ht="15.750000" customHeight="1">
      <c r="B2558" s="153"/>
      <c r="I2558" s="65"/>
      <c r="J2558" s="65"/>
      <c r="K2558" s="65"/>
      <c r="L2558" s="65"/>
      <c r="M2558" s="65"/>
      <c r="P2558" s="164"/>
      <c r="Q2558" s="165"/>
      <c r="R2558" s="65"/>
      <c r="S2558" s="65"/>
      <c r="T2558" s="65"/>
      <c r="U2558" s="13"/>
      <c r="V2558" s="65"/>
      <c r="W2558" s="166"/>
      <c r="X2558" s="166"/>
      <c r="Y2558" s="166"/>
      <c r="Z2558" s="166"/>
      <c r="AA2558" s="166"/>
      <c r="AB2558" s="166"/>
      <c r="AC2558" s="166"/>
      <c r="AD2558" s="166"/>
      <c r="AE2558" s="166"/>
      <c r="AF2558" s="166"/>
      <c r="AG2558" s="166"/>
      <c r="AH2558" s="166"/>
      <c r="AI2558" s="166"/>
    </row>
    <row r="2559" spans="1:35" ht="15.750000" customHeight="1">
      <c r="A2559" s="156"/>
      <c r="B2559" s="170"/>
      <c r="C2559" s="177"/>
      <c r="D2559" s="177"/>
      <c r="E2559" s="158"/>
      <c r="F2559" s="158"/>
      <c r="G2559" s="159"/>
      <c r="H2559" s="160"/>
      <c r="I2559" s="162"/>
      <c r="J2559" s="65"/>
      <c r="K2559" s="162"/>
      <c r="L2559" s="65"/>
      <c r="M2559" s="162"/>
      <c r="N2559" s="162"/>
      <c r="O2559" s="163"/>
      <c r="P2559" s="167"/>
      <c r="Q2559" s="168"/>
      <c r="R2559" s="181"/>
      <c r="S2559" s="65"/>
      <c r="T2559" s="65"/>
      <c r="U2559" s="13"/>
      <c r="V2559" s="65"/>
      <c r="W2559" s="166"/>
      <c r="X2559" s="166"/>
      <c r="Y2559" s="166"/>
      <c r="Z2559" s="166"/>
      <c r="AA2559" s="166"/>
      <c r="AB2559" s="166"/>
      <c r="AC2559" s="166"/>
      <c r="AD2559" s="166"/>
      <c r="AE2559" s="166"/>
      <c r="AF2559" s="166"/>
      <c r="AG2559" s="166"/>
      <c r="AH2559" s="166"/>
      <c r="AI2559" s="166"/>
    </row>
    <row r="2560" spans="1:35" ht="15.750000" customHeight="1">
      <c r="B2560" s="170"/>
      <c r="I2560" s="162"/>
      <c r="J2560" s="65"/>
      <c r="K2560" s="162"/>
      <c r="L2560" s="65"/>
      <c r="M2560" s="162"/>
      <c r="P2560" s="164"/>
      <c r="Q2560" s="165"/>
      <c r="R2560" s="65"/>
      <c r="S2560" s="65"/>
      <c r="T2560" s="65"/>
      <c r="U2560" s="13"/>
      <c r="V2560" s="65"/>
      <c r="W2560" s="166"/>
      <c r="X2560" s="166"/>
      <c r="Y2560" s="166"/>
      <c r="Z2560" s="166"/>
      <c r="AA2560" s="166"/>
      <c r="AB2560" s="166"/>
      <c r="AC2560" s="166"/>
      <c r="AD2560" s="166"/>
      <c r="AE2560" s="166"/>
      <c r="AF2560" s="166"/>
      <c r="AG2560" s="166"/>
      <c r="AH2560" s="166"/>
      <c r="AI2560" s="166"/>
    </row>
    <row r="2561" spans="1:35" ht="15.750000" customHeight="1">
      <c r="B2561" s="153"/>
      <c r="I2561" s="65"/>
      <c r="J2561" s="65"/>
      <c r="K2561" s="65"/>
      <c r="L2561" s="65"/>
      <c r="M2561" s="65"/>
      <c r="P2561" s="167"/>
      <c r="Q2561" s="168"/>
      <c r="R2561" s="175"/>
      <c r="S2561" s="65"/>
      <c r="T2561" s="65"/>
      <c r="U2561" s="13"/>
      <c r="V2561" s="65"/>
      <c r="W2561" s="166"/>
      <c r="X2561" s="166"/>
      <c r="Y2561" s="166"/>
      <c r="Z2561" s="166"/>
      <c r="AA2561" s="166"/>
      <c r="AB2561" s="166"/>
      <c r="AC2561" s="166"/>
      <c r="AD2561" s="166"/>
      <c r="AE2561" s="166"/>
      <c r="AF2561" s="166"/>
      <c r="AG2561" s="166"/>
      <c r="AH2561" s="166"/>
      <c r="AI2561" s="166"/>
    </row>
    <row r="2562" spans="1:35" ht="15.750000" customHeight="1">
      <c r="B2562" s="153"/>
      <c r="I2562" s="65"/>
      <c r="J2562" s="65"/>
      <c r="K2562" s="65"/>
      <c r="L2562" s="65"/>
      <c r="M2562" s="65"/>
      <c r="P2562" s="164"/>
      <c r="Q2562" s="165"/>
      <c r="R2562" s="65"/>
      <c r="S2562" s="65"/>
      <c r="T2562" s="65"/>
      <c r="U2562" s="13"/>
      <c r="V2562" s="65"/>
      <c r="W2562" s="166"/>
      <c r="X2562" s="166"/>
      <c r="Y2562" s="166"/>
      <c r="Z2562" s="166"/>
      <c r="AA2562" s="166"/>
      <c r="AB2562" s="166"/>
      <c r="AC2562" s="166"/>
      <c r="AD2562" s="166"/>
      <c r="AE2562" s="166"/>
      <c r="AF2562" s="166"/>
      <c r="AG2562" s="166"/>
      <c r="AH2562" s="166"/>
      <c r="AI2562" s="166"/>
    </row>
    <row r="2563" spans="1:35" ht="15.750000" customHeight="1">
      <c r="B2563" s="153"/>
      <c r="I2563" s="65"/>
      <c r="J2563" s="65"/>
      <c r="K2563" s="65"/>
      <c r="L2563" s="65"/>
      <c r="M2563" s="65"/>
      <c r="P2563" s="167"/>
      <c r="Q2563" s="168"/>
      <c r="R2563" s="175"/>
      <c r="S2563" s="65"/>
      <c r="T2563" s="65"/>
      <c r="U2563" s="13"/>
      <c r="V2563" s="65"/>
      <c r="W2563" s="166"/>
      <c r="X2563" s="166"/>
      <c r="Y2563" s="166"/>
      <c r="Z2563" s="166"/>
      <c r="AA2563" s="166"/>
      <c r="AB2563" s="166"/>
      <c r="AC2563" s="166"/>
      <c r="AD2563" s="166"/>
      <c r="AE2563" s="166"/>
      <c r="AF2563" s="166"/>
      <c r="AG2563" s="166"/>
      <c r="AH2563" s="166"/>
      <c r="AI2563" s="166"/>
    </row>
    <row r="2564" spans="1:35" ht="15.750000" customHeight="1">
      <c r="A2564" s="156"/>
      <c r="B2564" s="170"/>
      <c r="C2564" s="204"/>
      <c r="D2564" s="204"/>
      <c r="E2564" s="158"/>
      <c r="F2564" s="158"/>
      <c r="G2564" s="159"/>
      <c r="H2564" s="186"/>
      <c r="I2564" s="162"/>
      <c r="J2564" s="65"/>
      <c r="K2564" s="162"/>
      <c r="L2564" s="65"/>
      <c r="M2564" s="162"/>
      <c r="N2564" s="162"/>
      <c r="O2564" s="163"/>
      <c r="P2564" s="164"/>
      <c r="Q2564" s="185"/>
      <c r="R2564" s="188"/>
      <c r="S2564" s="65"/>
      <c r="T2564" s="65"/>
      <c r="U2564" s="13"/>
      <c r="V2564" s="165"/>
      <c r="W2564" s="165"/>
      <c r="X2564" s="165"/>
      <c r="Y2564" s="165"/>
      <c r="Z2564" s="166"/>
      <c r="AA2564" s="166"/>
      <c r="AB2564" s="166"/>
      <c r="AC2564" s="166"/>
      <c r="AD2564" s="166"/>
      <c r="AE2564" s="166"/>
      <c r="AF2564" s="166"/>
      <c r="AG2564" s="166"/>
      <c r="AH2564" s="166"/>
      <c r="AI2564" s="166"/>
    </row>
    <row r="2565" spans="1:35" ht="15.750000" customHeight="1">
      <c r="B2565" s="170"/>
      <c r="I2565" s="162"/>
      <c r="J2565" s="65"/>
      <c r="K2565" s="162"/>
      <c r="L2565" s="65"/>
      <c r="M2565" s="162"/>
      <c r="P2565" s="167"/>
      <c r="Q2565" s="185"/>
      <c r="R2565" s="175"/>
      <c r="S2565" s="65"/>
      <c r="T2565" s="65"/>
      <c r="U2565" s="13"/>
      <c r="V2565" s="165"/>
      <c r="W2565" s="165"/>
      <c r="X2565" s="165"/>
      <c r="Y2565" s="165"/>
      <c r="Z2565" s="166"/>
      <c r="AA2565" s="166"/>
      <c r="AB2565" s="166"/>
      <c r="AC2565" s="166"/>
      <c r="AD2565" s="166"/>
      <c r="AE2565" s="166"/>
      <c r="AF2565" s="166"/>
      <c r="AG2565" s="166"/>
      <c r="AH2565" s="166"/>
      <c r="AI2565" s="166"/>
    </row>
    <row r="2566" spans="1:35" ht="15.750000" customHeight="1">
      <c r="B2566" s="189"/>
      <c r="I2566" s="65"/>
      <c r="J2566" s="65"/>
      <c r="K2566" s="65"/>
      <c r="L2566" s="65"/>
      <c r="M2566" s="65"/>
      <c r="P2566" s="164"/>
      <c r="Q2566" s="185"/>
      <c r="R2566" s="65"/>
      <c r="S2566" s="65"/>
      <c r="T2566" s="65"/>
      <c r="U2566" s="13"/>
      <c r="V2566" s="165"/>
      <c r="W2566" s="165"/>
      <c r="X2566" s="165"/>
      <c r="Y2566" s="165"/>
      <c r="Z2566" s="166"/>
      <c r="AA2566" s="166"/>
      <c r="AB2566" s="166"/>
      <c r="AC2566" s="166"/>
      <c r="AD2566" s="166"/>
      <c r="AE2566" s="166"/>
      <c r="AF2566" s="166"/>
      <c r="AG2566" s="166"/>
      <c r="AH2566" s="166"/>
      <c r="AI2566" s="166"/>
    </row>
    <row r="2567" spans="1:35" ht="15.750000" customHeight="1">
      <c r="B2567" s="189"/>
      <c r="I2567" s="65"/>
      <c r="J2567" s="65"/>
      <c r="K2567" s="65"/>
      <c r="L2567" s="65"/>
      <c r="M2567" s="65"/>
      <c r="P2567" s="167"/>
      <c r="Q2567" s="185"/>
      <c r="R2567" s="175"/>
      <c r="S2567" s="65"/>
      <c r="T2567" s="65"/>
      <c r="U2567" s="13"/>
      <c r="V2567" s="165"/>
      <c r="W2567" s="165"/>
      <c r="X2567" s="165"/>
      <c r="Y2567" s="165"/>
      <c r="Z2567" s="166"/>
      <c r="AA2567" s="166"/>
      <c r="AB2567" s="166"/>
      <c r="AC2567" s="166"/>
      <c r="AD2567" s="166"/>
      <c r="AE2567" s="166"/>
      <c r="AF2567" s="166"/>
      <c r="AG2567" s="166"/>
      <c r="AH2567" s="166"/>
      <c r="AI2567" s="166"/>
    </row>
    <row r="2568" spans="1:35" ht="15.750000" customHeight="1">
      <c r="B2568" s="189"/>
      <c r="I2568" s="65"/>
      <c r="J2568" s="65"/>
      <c r="K2568" s="65"/>
      <c r="L2568" s="65"/>
      <c r="M2568" s="65"/>
      <c r="P2568" s="164"/>
      <c r="Q2568" s="185"/>
      <c r="R2568" s="65"/>
      <c r="S2568" s="65"/>
      <c r="T2568" s="65"/>
      <c r="U2568" s="13"/>
      <c r="V2568" s="165"/>
      <c r="W2568" s="165"/>
      <c r="X2568" s="165"/>
      <c r="Y2568" s="165"/>
      <c r="Z2568" s="166"/>
      <c r="AA2568" s="166"/>
      <c r="AB2568" s="166"/>
      <c r="AC2568" s="166"/>
      <c r="AD2568" s="166"/>
      <c r="AE2568" s="166"/>
      <c r="AF2568" s="166"/>
      <c r="AG2568" s="166"/>
      <c r="AH2568" s="166"/>
      <c r="AI2568" s="166"/>
    </row>
    <row r="2569" spans="1:35" ht="15.750000" customHeight="1">
      <c r="A2569" s="156"/>
      <c r="B2569" s="170"/>
      <c r="C2569" s="177"/>
      <c r="D2569" s="177"/>
      <c r="E2569" s="158"/>
      <c r="F2569" s="158"/>
      <c r="G2569" s="159"/>
      <c r="H2569" s="186"/>
      <c r="I2569" s="162"/>
      <c r="J2569" s="65"/>
      <c r="K2569" s="162"/>
      <c r="L2569" s="65"/>
      <c r="M2569" s="162"/>
      <c r="N2569" s="162"/>
      <c r="O2569" s="163"/>
      <c r="P2569" s="167"/>
      <c r="Q2569" s="185"/>
      <c r="R2569" s="181"/>
      <c r="S2569" s="65"/>
      <c r="T2569" s="65"/>
      <c r="U2569" s="13"/>
      <c r="V2569" s="165"/>
      <c r="W2569" s="165"/>
      <c r="X2569" s="165"/>
      <c r="Y2569" s="165"/>
      <c r="Z2569" s="166"/>
      <c r="AA2569" s="166"/>
      <c r="AB2569" s="166"/>
      <c r="AC2569" s="166"/>
      <c r="AD2569" s="166"/>
      <c r="AE2569" s="166"/>
      <c r="AF2569" s="166"/>
      <c r="AG2569" s="166"/>
      <c r="AH2569" s="166"/>
      <c r="AI2569" s="166"/>
    </row>
    <row r="2570" spans="1:35" ht="15.750000" customHeight="1">
      <c r="B2570" s="170"/>
      <c r="I2570" s="162"/>
      <c r="J2570" s="65"/>
      <c r="K2570" s="162"/>
      <c r="L2570" s="65"/>
      <c r="M2570" s="162"/>
      <c r="P2570" s="164"/>
      <c r="Q2570" s="185"/>
      <c r="R2570" s="65"/>
      <c r="S2570" s="65"/>
      <c r="T2570" s="65"/>
      <c r="U2570" s="13"/>
      <c r="V2570" s="165"/>
      <c r="W2570" s="165"/>
      <c r="X2570" s="165"/>
      <c r="Y2570" s="165"/>
      <c r="Z2570" s="166"/>
      <c r="AA2570" s="166"/>
      <c r="AB2570" s="166"/>
      <c r="AC2570" s="166"/>
      <c r="AD2570" s="166"/>
      <c r="AE2570" s="166"/>
      <c r="AF2570" s="166"/>
      <c r="AG2570" s="166"/>
      <c r="AH2570" s="166"/>
      <c r="AI2570" s="166"/>
    </row>
    <row r="2571" spans="1:35" ht="15.750000" customHeight="1">
      <c r="B2571" s="170"/>
      <c r="I2571" s="65"/>
      <c r="J2571" s="65"/>
      <c r="K2571" s="65"/>
      <c r="L2571" s="65"/>
      <c r="M2571" s="65"/>
      <c r="P2571" s="167"/>
      <c r="Q2571" s="185"/>
      <c r="R2571" s="175"/>
      <c r="S2571" s="65"/>
      <c r="T2571" s="65"/>
      <c r="U2571" s="13"/>
      <c r="V2571" s="165"/>
      <c r="W2571" s="165"/>
      <c r="X2571" s="165"/>
      <c r="Y2571" s="165"/>
      <c r="Z2571" s="166"/>
      <c r="AA2571" s="166"/>
      <c r="AB2571" s="166"/>
      <c r="AC2571" s="166"/>
      <c r="AD2571" s="166"/>
      <c r="AE2571" s="166"/>
      <c r="AF2571" s="166"/>
      <c r="AG2571" s="166"/>
      <c r="AH2571" s="166"/>
      <c r="AI2571" s="166"/>
    </row>
    <row r="2572" spans="1:35" ht="15.750000" customHeight="1">
      <c r="B2572" s="189"/>
      <c r="I2572" s="65"/>
      <c r="J2572" s="65"/>
      <c r="K2572" s="65"/>
      <c r="L2572" s="65"/>
      <c r="M2572" s="65"/>
      <c r="P2572" s="164"/>
      <c r="Q2572" s="185"/>
      <c r="R2572" s="65"/>
      <c r="S2572" s="65"/>
      <c r="T2572" s="65"/>
      <c r="U2572" s="13"/>
      <c r="V2572" s="165"/>
      <c r="W2572" s="165"/>
      <c r="X2572" s="165"/>
      <c r="Y2572" s="165"/>
      <c r="Z2572" s="166"/>
      <c r="AA2572" s="166"/>
      <c r="AB2572" s="166"/>
      <c r="AC2572" s="166"/>
      <c r="AD2572" s="166"/>
      <c r="AE2572" s="166"/>
      <c r="AF2572" s="166"/>
      <c r="AG2572" s="166"/>
      <c r="AH2572" s="166"/>
      <c r="AI2572" s="166"/>
    </row>
    <row r="2573" spans="1:35" ht="15.750000" customHeight="1">
      <c r="B2573" s="189"/>
      <c r="I2573" s="65"/>
      <c r="J2573" s="65"/>
      <c r="K2573" s="65"/>
      <c r="L2573" s="65"/>
      <c r="M2573" s="65"/>
      <c r="P2573" s="167"/>
      <c r="Q2573" s="185"/>
      <c r="R2573" s="175"/>
      <c r="S2573" s="65"/>
      <c r="T2573" s="65"/>
      <c r="U2573" s="13"/>
      <c r="V2573" s="165"/>
      <c r="W2573" s="165"/>
      <c r="X2573" s="165"/>
      <c r="Y2573" s="165"/>
      <c r="Z2573" s="166"/>
      <c r="AA2573" s="166"/>
      <c r="AB2573" s="166"/>
      <c r="AC2573" s="166"/>
      <c r="AD2573" s="166"/>
      <c r="AE2573" s="166"/>
      <c r="AF2573" s="166"/>
      <c r="AG2573" s="166"/>
      <c r="AH2573" s="166"/>
      <c r="AI2573" s="166"/>
    </row>
    <row r="2574" spans="1:35" ht="15.750000" customHeight="1">
      <c r="A2574" s="156"/>
      <c r="B2574" s="170"/>
      <c r="C2574" s="204"/>
      <c r="D2574" s="204"/>
      <c r="E2574" s="158"/>
      <c r="F2574" s="158"/>
      <c r="G2574" s="159"/>
      <c r="H2574" s="160"/>
      <c r="I2574" s="161"/>
      <c r="J2574" s="65"/>
      <c r="K2574" s="162"/>
      <c r="L2574" s="65"/>
      <c r="M2574" s="162"/>
      <c r="N2574" s="162"/>
      <c r="O2574" s="163"/>
      <c r="P2574" s="164"/>
      <c r="Q2574" s="165"/>
      <c r="R2574" s="188"/>
      <c r="S2574" s="65"/>
      <c r="T2574" s="65"/>
      <c r="U2574" s="13"/>
      <c r="V2574" s="65"/>
      <c r="W2574" s="166"/>
      <c r="X2574" s="166"/>
      <c r="Y2574" s="166"/>
      <c r="Z2574" s="166"/>
      <c r="AA2574" s="166"/>
      <c r="AB2574" s="166"/>
      <c r="AC2574" s="166"/>
      <c r="AD2574" s="166"/>
      <c r="AE2574" s="166"/>
      <c r="AF2574" s="166"/>
      <c r="AG2574" s="166"/>
      <c r="AH2574" s="166"/>
      <c r="AI2574" s="166"/>
    </row>
    <row r="2575" spans="1:35" ht="15.750000" customHeight="1">
      <c r="B2575" s="170"/>
      <c r="I2575" s="162"/>
      <c r="J2575" s="65"/>
      <c r="K2575" s="162"/>
      <c r="L2575" s="65"/>
      <c r="M2575" s="162"/>
      <c r="P2575" s="167"/>
      <c r="Q2575" s="168"/>
      <c r="R2575" s="175"/>
      <c r="S2575" s="65"/>
      <c r="T2575" s="65"/>
      <c r="U2575" s="13"/>
      <c r="V2575" s="65"/>
      <c r="W2575" s="166"/>
      <c r="X2575" s="166"/>
      <c r="Y2575" s="166"/>
      <c r="Z2575" s="166"/>
      <c r="AA2575" s="166"/>
      <c r="AB2575" s="166"/>
      <c r="AC2575" s="166"/>
      <c r="AD2575" s="166"/>
      <c r="AE2575" s="166"/>
      <c r="AF2575" s="166"/>
      <c r="AG2575" s="166"/>
      <c r="AH2575" s="166"/>
      <c r="AI2575" s="166"/>
    </row>
    <row r="2576" spans="1:35" ht="15.750000" customHeight="1">
      <c r="B2576" s="170"/>
      <c r="I2576" s="162"/>
      <c r="J2576" s="65"/>
      <c r="K2576" s="162"/>
      <c r="L2576" s="65"/>
      <c r="M2576" s="162"/>
      <c r="P2576" s="164"/>
      <c r="Q2576" s="165"/>
      <c r="R2576" s="65"/>
      <c r="S2576" s="65"/>
      <c r="T2576" s="65"/>
      <c r="U2576" s="13"/>
      <c r="V2576" s="65"/>
      <c r="W2576" s="166"/>
      <c r="X2576" s="166"/>
      <c r="Y2576" s="166"/>
      <c r="Z2576" s="166"/>
      <c r="AA2576" s="166"/>
      <c r="AB2576" s="166"/>
      <c r="AC2576" s="166"/>
      <c r="AD2576" s="166"/>
      <c r="AE2576" s="166"/>
      <c r="AF2576" s="166"/>
      <c r="AG2576" s="166"/>
      <c r="AH2576" s="166"/>
      <c r="AI2576" s="166"/>
    </row>
    <row r="2577" spans="1:35" ht="15.750000" customHeight="1">
      <c r="B2577" s="153"/>
      <c r="I2577" s="65"/>
      <c r="J2577" s="65"/>
      <c r="K2577" s="65"/>
      <c r="L2577" s="65"/>
      <c r="M2577" s="65"/>
      <c r="P2577" s="167"/>
      <c r="Q2577" s="168"/>
      <c r="R2577" s="175"/>
      <c r="S2577" s="65"/>
      <c r="T2577" s="65"/>
      <c r="U2577" s="13"/>
      <c r="V2577" s="65"/>
      <c r="W2577" s="166"/>
      <c r="X2577" s="166"/>
      <c r="Y2577" s="166"/>
      <c r="Z2577" s="166"/>
      <c r="AA2577" s="166"/>
      <c r="AB2577" s="166"/>
      <c r="AC2577" s="166"/>
      <c r="AD2577" s="166"/>
      <c r="AE2577" s="166"/>
      <c r="AF2577" s="166"/>
      <c r="AG2577" s="166"/>
      <c r="AH2577" s="166"/>
      <c r="AI2577" s="166"/>
    </row>
    <row r="2578" spans="1:35" ht="15.750000" customHeight="1">
      <c r="B2578" s="153"/>
      <c r="I2578" s="65"/>
      <c r="J2578" s="65"/>
      <c r="K2578" s="65"/>
      <c r="L2578" s="65"/>
      <c r="M2578" s="65"/>
      <c r="P2578" s="164"/>
      <c r="Q2578" s="165"/>
      <c r="R2578" s="65"/>
      <c r="S2578" s="65"/>
      <c r="T2578" s="65"/>
      <c r="U2578" s="13"/>
      <c r="V2578" s="65"/>
      <c r="W2578" s="166"/>
      <c r="X2578" s="166"/>
      <c r="Y2578" s="166"/>
      <c r="Z2578" s="166"/>
      <c r="AA2578" s="166"/>
      <c r="AB2578" s="166"/>
      <c r="AC2578" s="166"/>
      <c r="AD2578" s="166"/>
      <c r="AE2578" s="166"/>
      <c r="AF2578" s="166"/>
      <c r="AG2578" s="166"/>
      <c r="AH2578" s="166"/>
      <c r="AI2578" s="166"/>
    </row>
    <row r="2579" spans="1:35" ht="15.750000" customHeight="1">
      <c r="A2579" s="115"/>
      <c r="B2579" s="115"/>
      <c r="C2579" s="283"/>
      <c r="D2579" s="283"/>
      <c r="E2579" s="283"/>
      <c r="F2579" s="283"/>
      <c r="G2579" s="283"/>
      <c r="H2579" s="243"/>
      <c r="I2579" s="65"/>
      <c r="J2579" s="9"/>
      <c r="K2579" s="243"/>
      <c r="L2579" s="243"/>
      <c r="M2579" s="65"/>
      <c r="N2579" s="97"/>
      <c r="O2579" s="283"/>
      <c r="P2579" s="283"/>
      <c r="Q2579" s="283"/>
      <c r="R2579" s="283"/>
      <c r="S2579" s="243"/>
      <c r="T2579" s="243"/>
      <c r="U2579" s="243"/>
      <c r="V2579" s="115"/>
      <c r="W2579" s="115"/>
      <c r="X2579" s="115"/>
      <c r="Y2579" s="115"/>
      <c r="Z2579" s="115"/>
      <c r="AA2579" s="115"/>
      <c r="AB2579" s="115"/>
      <c r="AC2579" s="115"/>
      <c r="AD2579" s="115"/>
      <c r="AE2579" s="115"/>
      <c r="AF2579" s="115"/>
      <c r="AG2579" s="115"/>
      <c r="AH2579" s="115"/>
      <c r="AI2579" s="115"/>
    </row>
    <row r="2580" spans="1:35" ht="15.750000" customHeight="1">
      <c r="A2580" s="156"/>
      <c r="B2580" s="170"/>
      <c r="C2580" s="204"/>
      <c r="D2580" s="204"/>
      <c r="E2580" s="158"/>
      <c r="F2580" s="158"/>
      <c r="G2580" s="159"/>
      <c r="H2580" s="160"/>
      <c r="I2580" s="162"/>
      <c r="J2580" s="65"/>
      <c r="K2580" s="162"/>
      <c r="L2580" s="65"/>
      <c r="M2580" s="162"/>
      <c r="N2580" s="162"/>
      <c r="O2580" s="163"/>
      <c r="P2580" s="190"/>
      <c r="Q2580" s="165"/>
      <c r="R2580" s="65"/>
      <c r="S2580" s="65"/>
      <c r="T2580" s="65"/>
      <c r="U2580" s="65"/>
      <c r="V2580" s="65"/>
      <c r="W2580" s="166"/>
      <c r="X2580" s="166"/>
      <c r="Y2580" s="166"/>
      <c r="Z2580" s="166"/>
      <c r="AA2580" s="166"/>
      <c r="AB2580" s="166"/>
      <c r="AC2580" s="166"/>
      <c r="AD2580" s="166"/>
      <c r="AE2580" s="166"/>
      <c r="AF2580" s="166"/>
      <c r="AG2580" s="166"/>
      <c r="AH2580" s="166"/>
      <c r="AI2580" s="166"/>
    </row>
    <row r="2581" spans="1:35" ht="15.750000" customHeight="1">
      <c r="B2581" s="170"/>
      <c r="I2581" s="162"/>
      <c r="J2581" s="65"/>
      <c r="K2581" s="162"/>
      <c r="L2581" s="65"/>
      <c r="M2581" s="162"/>
      <c r="P2581" s="191"/>
      <c r="Q2581" s="168"/>
      <c r="R2581" s="65"/>
      <c r="S2581" s="65"/>
      <c r="T2581" s="65"/>
      <c r="U2581" s="65"/>
      <c r="V2581" s="65"/>
      <c r="W2581" s="166"/>
      <c r="X2581" s="166"/>
      <c r="Y2581" s="166"/>
      <c r="Z2581" s="166"/>
      <c r="AA2581" s="166"/>
      <c r="AB2581" s="166"/>
      <c r="AC2581" s="166"/>
      <c r="AD2581" s="166"/>
      <c r="AE2581" s="166"/>
      <c r="AF2581" s="166"/>
      <c r="AG2581" s="166"/>
      <c r="AH2581" s="166"/>
      <c r="AI2581" s="166"/>
    </row>
    <row r="2582" spans="1:35" ht="15.750000" customHeight="1">
      <c r="B2582" s="170"/>
      <c r="I2582" s="162"/>
      <c r="J2582" s="65"/>
      <c r="K2582" s="162"/>
      <c r="L2582" s="65"/>
      <c r="M2582" s="162"/>
      <c r="P2582" s="190"/>
      <c r="Q2582" s="165"/>
      <c r="R2582" s="65"/>
      <c r="S2582" s="65"/>
      <c r="T2582" s="65"/>
      <c r="U2582" s="65"/>
      <c r="V2582" s="65"/>
      <c r="W2582" s="166"/>
      <c r="X2582" s="166"/>
      <c r="Y2582" s="166"/>
      <c r="Z2582" s="166"/>
      <c r="AA2582" s="166"/>
      <c r="AB2582" s="166"/>
      <c r="AC2582" s="166"/>
      <c r="AD2582" s="166"/>
      <c r="AE2582" s="166"/>
      <c r="AF2582" s="166"/>
      <c r="AG2582" s="166"/>
      <c r="AH2582" s="166"/>
      <c r="AI2582" s="166"/>
    </row>
    <row r="2583" spans="1:35" ht="15.750000" customHeight="1">
      <c r="B2583" s="170"/>
      <c r="I2583" s="162"/>
      <c r="J2583" s="65"/>
      <c r="K2583" s="162"/>
      <c r="L2583" s="65"/>
      <c r="M2583" s="162"/>
      <c r="P2583" s="191"/>
      <c r="Q2583" s="168"/>
      <c r="R2583" s="65"/>
      <c r="S2583" s="65"/>
      <c r="T2583" s="65"/>
      <c r="U2583" s="65"/>
      <c r="V2583" s="65"/>
      <c r="W2583" s="166"/>
      <c r="X2583" s="166"/>
      <c r="Y2583" s="166"/>
      <c r="Z2583" s="166"/>
      <c r="AA2583" s="166"/>
      <c r="AB2583" s="166"/>
      <c r="AC2583" s="166"/>
      <c r="AD2583" s="166"/>
      <c r="AE2583" s="166"/>
      <c r="AF2583" s="166"/>
      <c r="AG2583" s="166"/>
      <c r="AH2583" s="166"/>
      <c r="AI2583" s="166"/>
    </row>
    <row r="2584" spans="1:35" ht="15.750000" customHeight="1">
      <c r="B2584" s="170"/>
      <c r="I2584" s="162"/>
      <c r="J2584" s="65"/>
      <c r="K2584" s="162"/>
      <c r="L2584" s="65"/>
      <c r="M2584" s="162"/>
      <c r="P2584" s="190"/>
      <c r="Q2584" s="165"/>
      <c r="R2584" s="65"/>
      <c r="S2584" s="65"/>
      <c r="T2584" s="65"/>
      <c r="U2584" s="65"/>
      <c r="V2584" s="65"/>
      <c r="W2584" s="166"/>
      <c r="X2584" s="166"/>
      <c r="Y2584" s="166"/>
      <c r="Z2584" s="166"/>
      <c r="AA2584" s="166"/>
      <c r="AB2584" s="166"/>
      <c r="AC2584" s="166"/>
      <c r="AD2584" s="166"/>
      <c r="AE2584" s="166"/>
      <c r="AF2584" s="166"/>
      <c r="AG2584" s="166"/>
      <c r="AH2584" s="166"/>
      <c r="AI2584" s="166"/>
    </row>
    <row r="2585" spans="1:35" ht="15.750000" customHeight="1">
      <c r="A2585" s="156"/>
      <c r="B2585" s="170"/>
      <c r="C2585" s="177"/>
      <c r="D2585" s="177"/>
      <c r="E2585" s="158"/>
      <c r="F2585" s="158"/>
      <c r="G2585" s="159"/>
      <c r="H2585" s="186"/>
      <c r="I2585" s="162"/>
      <c r="J2585" s="65"/>
      <c r="K2585" s="162"/>
      <c r="L2585" s="65"/>
      <c r="M2585" s="162"/>
      <c r="N2585" s="162"/>
      <c r="O2585" s="163"/>
      <c r="P2585" s="191"/>
      <c r="Q2585" s="185"/>
      <c r="R2585" s="188"/>
      <c r="S2585" s="13"/>
      <c r="T2585" s="65"/>
      <c r="U2585" s="13"/>
      <c r="V2585" s="165"/>
      <c r="W2585" s="165"/>
      <c r="X2585" s="165"/>
      <c r="Y2585" s="165"/>
      <c r="Z2585" s="166"/>
      <c r="AA2585" s="166"/>
      <c r="AB2585" s="166"/>
      <c r="AC2585" s="166"/>
      <c r="AD2585" s="166"/>
      <c r="AE2585" s="166"/>
      <c r="AF2585" s="166"/>
      <c r="AG2585" s="166"/>
      <c r="AH2585" s="166"/>
      <c r="AI2585" s="166"/>
    </row>
    <row r="2586" spans="1:35" ht="15.750000" customHeight="1">
      <c r="B2586" s="170"/>
      <c r="I2586" s="162"/>
      <c r="J2586" s="65"/>
      <c r="K2586" s="162"/>
      <c r="L2586" s="65"/>
      <c r="M2586" s="162"/>
      <c r="P2586" s="190"/>
      <c r="Q2586" s="185"/>
      <c r="R2586" s="65"/>
      <c r="S2586" s="65"/>
      <c r="T2586" s="65"/>
      <c r="U2586" s="13"/>
      <c r="V2586" s="165"/>
      <c r="W2586" s="165"/>
      <c r="X2586" s="165"/>
      <c r="Y2586" s="165"/>
      <c r="Z2586" s="166"/>
      <c r="AA2586" s="166"/>
      <c r="AB2586" s="166"/>
      <c r="AC2586" s="166"/>
      <c r="AD2586" s="166"/>
      <c r="AE2586" s="166"/>
      <c r="AF2586" s="166"/>
      <c r="AG2586" s="166"/>
      <c r="AH2586" s="166"/>
      <c r="AI2586" s="166"/>
    </row>
    <row r="2587" spans="1:35" ht="15.750000" customHeight="1">
      <c r="B2587" s="170"/>
      <c r="I2587" s="162"/>
      <c r="J2587" s="65"/>
      <c r="K2587" s="162"/>
      <c r="L2587" s="65"/>
      <c r="M2587" s="162"/>
      <c r="P2587" s="191"/>
      <c r="Q2587" s="185"/>
      <c r="R2587" s="65"/>
      <c r="S2587" s="65"/>
      <c r="T2587" s="65"/>
      <c r="U2587" s="13"/>
      <c r="V2587" s="165"/>
      <c r="W2587" s="165"/>
      <c r="X2587" s="165"/>
      <c r="Y2587" s="165"/>
      <c r="Z2587" s="166"/>
      <c r="AA2587" s="166"/>
      <c r="AB2587" s="166"/>
      <c r="AC2587" s="166"/>
      <c r="AD2587" s="166"/>
      <c r="AE2587" s="166"/>
      <c r="AF2587" s="166"/>
      <c r="AG2587" s="166"/>
      <c r="AH2587" s="166"/>
      <c r="AI2587" s="166"/>
    </row>
    <row r="2588" spans="1:35" ht="15.750000" customHeight="1">
      <c r="B2588" s="170"/>
      <c r="I2588" s="162"/>
      <c r="J2588" s="65"/>
      <c r="K2588" s="162"/>
      <c r="L2588" s="65"/>
      <c r="M2588" s="162"/>
      <c r="P2588" s="190"/>
      <c r="Q2588" s="185"/>
      <c r="R2588" s="65"/>
      <c r="S2588" s="65"/>
      <c r="T2588" s="65"/>
      <c r="U2588" s="13"/>
      <c r="V2588" s="165"/>
      <c r="W2588" s="165"/>
      <c r="X2588" s="165"/>
      <c r="Y2588" s="165"/>
      <c r="Z2588" s="166"/>
      <c r="AA2588" s="166"/>
      <c r="AB2588" s="166"/>
      <c r="AC2588" s="166"/>
      <c r="AD2588" s="166"/>
      <c r="AE2588" s="166"/>
      <c r="AF2588" s="166"/>
      <c r="AG2588" s="166"/>
      <c r="AH2588" s="166"/>
      <c r="AI2588" s="166"/>
    </row>
    <row r="2589" spans="1:35" ht="15.750000" customHeight="1">
      <c r="B2589" s="170"/>
      <c r="I2589" s="162"/>
      <c r="J2589" s="65"/>
      <c r="K2589" s="162"/>
      <c r="L2589" s="65"/>
      <c r="M2589" s="162"/>
      <c r="P2589" s="191"/>
      <c r="Q2589" s="185"/>
      <c r="R2589" s="65"/>
      <c r="S2589" s="65"/>
      <c r="T2589" s="65"/>
      <c r="U2589" s="13"/>
      <c r="V2589" s="165"/>
      <c r="W2589" s="165"/>
      <c r="X2589" s="165"/>
      <c r="Y2589" s="165"/>
      <c r="Z2589" s="166"/>
      <c r="AA2589" s="166"/>
      <c r="AB2589" s="166"/>
      <c r="AC2589" s="166"/>
      <c r="AD2589" s="166"/>
      <c r="AE2589" s="166"/>
      <c r="AF2589" s="166"/>
      <c r="AG2589" s="166"/>
      <c r="AH2589" s="166"/>
      <c r="AI2589" s="166"/>
    </row>
    <row r="2590" spans="1:35" ht="15.750000" customHeight="1">
      <c r="A2590" s="156"/>
      <c r="B2590" s="170"/>
      <c r="C2590" s="240"/>
      <c r="D2590" s="240"/>
      <c r="E2590" s="158"/>
      <c r="F2590" s="158"/>
      <c r="G2590" s="159"/>
      <c r="H2590" s="186"/>
      <c r="I2590" s="162"/>
      <c r="J2590" s="65"/>
      <c r="K2590" s="162"/>
      <c r="L2590" s="65"/>
      <c r="M2590" s="162"/>
      <c r="N2590" s="162"/>
      <c r="O2590" s="163"/>
      <c r="P2590" s="190"/>
      <c r="Q2590" s="185"/>
      <c r="R2590" s="65"/>
      <c r="S2590" s="13"/>
      <c r="T2590" s="65"/>
      <c r="U2590" s="13"/>
      <c r="V2590" s="165"/>
      <c r="W2590" s="165"/>
      <c r="X2590" s="165"/>
      <c r="Y2590" s="165"/>
      <c r="Z2590" s="166"/>
      <c r="AA2590" s="166"/>
      <c r="AB2590" s="166"/>
      <c r="AC2590" s="166"/>
      <c r="AD2590" s="166"/>
      <c r="AE2590" s="166"/>
      <c r="AF2590" s="166"/>
      <c r="AG2590" s="166"/>
      <c r="AH2590" s="166"/>
      <c r="AI2590" s="166"/>
    </row>
    <row r="2591" spans="1:35" ht="15.750000" customHeight="1">
      <c r="B2591" s="170"/>
      <c r="I2591" s="162"/>
      <c r="J2591" s="65"/>
      <c r="K2591" s="162"/>
      <c r="L2591" s="65"/>
      <c r="M2591" s="162"/>
      <c r="P2591" s="191"/>
      <c r="Q2591" s="185"/>
      <c r="R2591" s="65"/>
      <c r="S2591" s="65"/>
      <c r="T2591" s="65"/>
      <c r="U2591" s="13"/>
      <c r="V2591" s="165"/>
      <c r="W2591" s="165"/>
      <c r="X2591" s="165"/>
      <c r="Y2591" s="165"/>
      <c r="Z2591" s="166"/>
      <c r="AA2591" s="166"/>
      <c r="AB2591" s="166"/>
      <c r="AC2591" s="166"/>
      <c r="AD2591" s="166"/>
      <c r="AE2591" s="166"/>
      <c r="AF2591" s="166"/>
      <c r="AG2591" s="166"/>
      <c r="AH2591" s="166"/>
      <c r="AI2591" s="166"/>
    </row>
    <row r="2592" spans="1:35" ht="15.750000" customHeight="1">
      <c r="B2592" s="170"/>
      <c r="I2592" s="162"/>
      <c r="J2592" s="65"/>
      <c r="K2592" s="162"/>
      <c r="L2592" s="65"/>
      <c r="M2592" s="162"/>
      <c r="P2592" s="190"/>
      <c r="Q2592" s="185"/>
      <c r="R2592" s="65"/>
      <c r="S2592" s="65"/>
      <c r="T2592" s="65"/>
      <c r="U2592" s="13"/>
      <c r="V2592" s="165"/>
      <c r="W2592" s="165"/>
      <c r="X2592" s="165"/>
      <c r="Y2592" s="165"/>
      <c r="Z2592" s="166"/>
      <c r="AA2592" s="166"/>
      <c r="AB2592" s="166"/>
      <c r="AC2592" s="166"/>
      <c r="AD2592" s="166"/>
      <c r="AE2592" s="166"/>
      <c r="AF2592" s="166"/>
      <c r="AG2592" s="166"/>
      <c r="AH2592" s="166"/>
      <c r="AI2592" s="166"/>
    </row>
    <row r="2593" spans="1:35" ht="15.750000" customHeight="1">
      <c r="B2593" s="189"/>
      <c r="I2593" s="162"/>
      <c r="J2593" s="65"/>
      <c r="K2593" s="162"/>
      <c r="L2593" s="65"/>
      <c r="M2593" s="162"/>
      <c r="P2593" s="191"/>
      <c r="Q2593" s="185"/>
      <c r="R2593" s="65"/>
      <c r="S2593" s="65"/>
      <c r="T2593" s="65"/>
      <c r="U2593" s="13"/>
      <c r="V2593" s="165"/>
      <c r="W2593" s="165"/>
      <c r="X2593" s="165"/>
      <c r="Y2593" s="165"/>
      <c r="Z2593" s="166"/>
      <c r="AA2593" s="166"/>
      <c r="AB2593" s="166"/>
      <c r="AC2593" s="166"/>
      <c r="AD2593" s="166"/>
      <c r="AE2593" s="166"/>
      <c r="AF2593" s="166"/>
      <c r="AG2593" s="166"/>
      <c r="AH2593" s="166"/>
      <c r="AI2593" s="166"/>
    </row>
    <row r="2594" spans="1:35" ht="15.750000" customHeight="1">
      <c r="B2594" s="189"/>
      <c r="I2594" s="220"/>
      <c r="J2594" s="65"/>
      <c r="K2594" s="162"/>
      <c r="L2594" s="65"/>
      <c r="M2594" s="162"/>
      <c r="P2594" s="190"/>
      <c r="Q2594" s="185"/>
      <c r="R2594" s="65"/>
      <c r="S2594" s="65"/>
      <c r="T2594" s="65"/>
      <c r="U2594" s="13"/>
      <c r="V2594" s="165"/>
      <c r="W2594" s="165"/>
      <c r="X2594" s="165"/>
      <c r="Y2594" s="165"/>
      <c r="Z2594" s="166"/>
      <c r="AA2594" s="166"/>
      <c r="AB2594" s="166"/>
      <c r="AC2594" s="166"/>
      <c r="AD2594" s="166"/>
      <c r="AE2594" s="166"/>
      <c r="AF2594" s="166"/>
      <c r="AG2594" s="166"/>
      <c r="AH2594" s="166"/>
      <c r="AI2594" s="166"/>
    </row>
    <row r="2595" spans="1:35" ht="15.750000" customHeight="1">
      <c r="A2595" s="156"/>
      <c r="B2595" s="170"/>
      <c r="C2595" s="177"/>
      <c r="D2595" s="177"/>
      <c r="E2595" s="158"/>
      <c r="F2595" s="158"/>
      <c r="G2595" s="159"/>
      <c r="H2595" s="160"/>
      <c r="I2595" s="162"/>
      <c r="J2595" s="65"/>
      <c r="K2595" s="162"/>
      <c r="L2595" s="65"/>
      <c r="M2595" s="162"/>
      <c r="N2595" s="161"/>
      <c r="O2595" s="163"/>
      <c r="P2595" s="191"/>
      <c r="Q2595" s="168"/>
      <c r="R2595" s="225"/>
      <c r="S2595" s="13"/>
      <c r="T2595" s="65"/>
      <c r="U2595" s="65"/>
      <c r="V2595" s="65"/>
      <c r="W2595" s="166"/>
      <c r="X2595" s="166"/>
      <c r="Y2595" s="166"/>
      <c r="Z2595" s="166"/>
      <c r="AA2595" s="166"/>
      <c r="AB2595" s="166"/>
      <c r="AC2595" s="166"/>
      <c r="AD2595" s="166"/>
      <c r="AE2595" s="166"/>
      <c r="AF2595" s="166"/>
      <c r="AG2595" s="166"/>
      <c r="AH2595" s="166"/>
      <c r="AI2595" s="166"/>
    </row>
    <row r="2596" spans="1:35" ht="15.750000" customHeight="1">
      <c r="B2596" s="170"/>
      <c r="I2596" s="162"/>
      <c r="J2596" s="65"/>
      <c r="K2596" s="162"/>
      <c r="L2596" s="65"/>
      <c r="M2596" s="162"/>
      <c r="P2596" s="190"/>
      <c r="Q2596" s="165"/>
      <c r="R2596" s="65"/>
      <c r="S2596" s="65"/>
      <c r="T2596" s="65"/>
      <c r="U2596" s="65"/>
      <c r="V2596" s="65"/>
      <c r="W2596" s="166"/>
      <c r="X2596" s="166"/>
      <c r="Y2596" s="166"/>
      <c r="Z2596" s="166"/>
      <c r="AA2596" s="166"/>
      <c r="AB2596" s="166"/>
      <c r="AC2596" s="166"/>
      <c r="AD2596" s="166"/>
      <c r="AE2596" s="166"/>
      <c r="AF2596" s="166"/>
      <c r="AG2596" s="166"/>
      <c r="AH2596" s="166"/>
      <c r="AI2596" s="166"/>
    </row>
    <row r="2597" spans="1:35" ht="15.750000" customHeight="1">
      <c r="B2597" s="170"/>
      <c r="I2597" s="162"/>
      <c r="J2597" s="65"/>
      <c r="K2597" s="162"/>
      <c r="L2597" s="65"/>
      <c r="M2597" s="162"/>
      <c r="P2597" s="191"/>
      <c r="Q2597" s="168"/>
      <c r="R2597" s="225"/>
      <c r="S2597" s="65"/>
      <c r="T2597" s="65"/>
      <c r="U2597" s="65"/>
      <c r="V2597" s="65"/>
      <c r="W2597" s="166"/>
      <c r="X2597" s="166"/>
      <c r="Y2597" s="166"/>
      <c r="Z2597" s="166"/>
      <c r="AA2597" s="166"/>
      <c r="AB2597" s="166"/>
      <c r="AC2597" s="166"/>
      <c r="AD2597" s="166"/>
      <c r="AE2597" s="166"/>
      <c r="AF2597" s="166"/>
      <c r="AG2597" s="166"/>
      <c r="AH2597" s="166"/>
      <c r="AI2597" s="166"/>
    </row>
    <row r="2598" spans="1:35" ht="15.750000" customHeight="1">
      <c r="B2598" s="170"/>
      <c r="I2598" s="162"/>
      <c r="J2598" s="65"/>
      <c r="K2598" s="162"/>
      <c r="L2598" s="65"/>
      <c r="M2598" s="162"/>
      <c r="P2598" s="190"/>
      <c r="Q2598" s="165"/>
      <c r="R2598" s="178"/>
      <c r="S2598" s="65"/>
      <c r="T2598" s="65"/>
      <c r="U2598" s="65"/>
      <c r="V2598" s="65"/>
      <c r="W2598" s="166"/>
      <c r="X2598" s="166"/>
      <c r="Y2598" s="166"/>
      <c r="Z2598" s="166"/>
      <c r="AA2598" s="166"/>
      <c r="AB2598" s="166"/>
      <c r="AC2598" s="166"/>
      <c r="AD2598" s="166"/>
      <c r="AE2598" s="166"/>
      <c r="AF2598" s="166"/>
      <c r="AG2598" s="166"/>
      <c r="AH2598" s="166"/>
      <c r="AI2598" s="166"/>
    </row>
    <row r="2599" spans="1:35" ht="15.750000" customHeight="1">
      <c r="B2599" s="170"/>
      <c r="I2599" s="220"/>
      <c r="J2599" s="65"/>
      <c r="K2599" s="162"/>
      <c r="L2599" s="65"/>
      <c r="M2599" s="162"/>
      <c r="P2599" s="191"/>
      <c r="Q2599" s="168"/>
      <c r="R2599" s="225"/>
      <c r="S2599" s="65"/>
      <c r="T2599" s="65"/>
      <c r="U2599" s="65"/>
      <c r="V2599" s="65"/>
      <c r="W2599" s="166"/>
      <c r="X2599" s="166"/>
      <c r="Y2599" s="166"/>
      <c r="Z2599" s="166"/>
      <c r="AA2599" s="166"/>
      <c r="AB2599" s="166"/>
      <c r="AC2599" s="166"/>
      <c r="AD2599" s="166"/>
      <c r="AE2599" s="166"/>
      <c r="AF2599" s="166"/>
      <c r="AG2599" s="166"/>
      <c r="AH2599" s="166"/>
      <c r="AI2599" s="166"/>
    </row>
    <row r="2600" spans="1:35" ht="15.750000" customHeight="1">
      <c r="A2600" s="156"/>
      <c r="B2600" s="170"/>
      <c r="C2600" s="204"/>
      <c r="D2600" s="204"/>
      <c r="E2600" s="158"/>
      <c r="F2600" s="158"/>
      <c r="G2600" s="159"/>
      <c r="H2600" s="284"/>
      <c r="I2600" s="161"/>
      <c r="J2600" s="65"/>
      <c r="K2600" s="162"/>
      <c r="L2600" s="65"/>
      <c r="M2600" s="162"/>
      <c r="N2600" s="162"/>
      <c r="O2600" s="163"/>
      <c r="P2600" s="164"/>
      <c r="Q2600" s="185"/>
      <c r="R2600" s="188"/>
      <c r="S2600" s="65"/>
      <c r="T2600" s="65"/>
      <c r="U2600" s="13"/>
      <c r="V2600" s="165"/>
      <c r="W2600" s="165"/>
      <c r="X2600" s="165"/>
      <c r="Y2600" s="165"/>
      <c r="Z2600" s="166"/>
      <c r="AA2600" s="166"/>
      <c r="AB2600" s="166"/>
      <c r="AC2600" s="166"/>
      <c r="AD2600" s="166"/>
      <c r="AE2600" s="166"/>
      <c r="AF2600" s="166"/>
      <c r="AG2600" s="166"/>
      <c r="AH2600" s="166"/>
      <c r="AI2600" s="166"/>
    </row>
    <row r="2601" spans="1:35" ht="15.750000" customHeight="1">
      <c r="B2601" s="170"/>
      <c r="I2601" s="162"/>
      <c r="J2601" s="65"/>
      <c r="K2601" s="162"/>
      <c r="L2601" s="65"/>
      <c r="M2601" s="162"/>
      <c r="P2601" s="167"/>
      <c r="Q2601" s="185"/>
      <c r="R2601" s="175"/>
      <c r="S2601" s="65"/>
      <c r="T2601" s="65"/>
      <c r="U2601" s="13"/>
      <c r="V2601" s="165"/>
      <c r="W2601" s="165"/>
      <c r="X2601" s="165"/>
      <c r="Y2601" s="165"/>
      <c r="Z2601" s="166"/>
      <c r="AA2601" s="166"/>
      <c r="AB2601" s="166"/>
      <c r="AC2601" s="166"/>
      <c r="AD2601" s="166"/>
      <c r="AE2601" s="166"/>
      <c r="AF2601" s="166"/>
      <c r="AG2601" s="166"/>
      <c r="AH2601" s="166"/>
      <c r="AI2601" s="166"/>
    </row>
    <row r="2602" spans="1:35" ht="15.750000" customHeight="1">
      <c r="B2602" s="170"/>
      <c r="I2602" s="162"/>
      <c r="J2602" s="65"/>
      <c r="K2602" s="162"/>
      <c r="L2602" s="65"/>
      <c r="M2602" s="162"/>
      <c r="P2602" s="164"/>
      <c r="Q2602" s="185"/>
      <c r="R2602" s="65"/>
      <c r="S2602" s="65"/>
      <c r="T2602" s="65"/>
      <c r="U2602" s="13"/>
      <c r="V2602" s="165"/>
      <c r="W2602" s="165"/>
      <c r="X2602" s="165"/>
      <c r="Y2602" s="165"/>
      <c r="Z2602" s="166"/>
      <c r="AA2602" s="166"/>
      <c r="AB2602" s="166"/>
      <c r="AC2602" s="166"/>
      <c r="AD2602" s="166"/>
      <c r="AE2602" s="166"/>
      <c r="AF2602" s="166"/>
      <c r="AG2602" s="166"/>
      <c r="AH2602" s="166"/>
      <c r="AI2602" s="166"/>
    </row>
    <row r="2603" spans="1:35" ht="15.750000" customHeight="1">
      <c r="B2603" s="170"/>
      <c r="I2603" s="162"/>
      <c r="J2603" s="65"/>
      <c r="K2603" s="162"/>
      <c r="L2603" s="65"/>
      <c r="M2603" s="162"/>
      <c r="P2603" s="167"/>
      <c r="Q2603" s="185"/>
      <c r="R2603" s="175"/>
      <c r="S2603" s="65"/>
      <c r="T2603" s="65"/>
      <c r="U2603" s="13"/>
      <c r="V2603" s="165"/>
      <c r="W2603" s="165"/>
      <c r="X2603" s="165"/>
      <c r="Y2603" s="165"/>
      <c r="Z2603" s="166"/>
      <c r="AA2603" s="166"/>
      <c r="AB2603" s="166"/>
      <c r="AC2603" s="166"/>
      <c r="AD2603" s="166"/>
      <c r="AE2603" s="166"/>
      <c r="AF2603" s="166"/>
      <c r="AG2603" s="166"/>
      <c r="AH2603" s="166"/>
      <c r="AI2603" s="166"/>
    </row>
    <row r="2604" spans="1:35" ht="15.750000" customHeight="1">
      <c r="B2604" s="170"/>
      <c r="I2604" s="162"/>
      <c r="J2604" s="65"/>
      <c r="K2604" s="162"/>
      <c r="L2604" s="65"/>
      <c r="M2604" s="162"/>
      <c r="P2604" s="164"/>
      <c r="Q2604" s="185"/>
      <c r="R2604" s="65"/>
      <c r="S2604" s="65"/>
      <c r="T2604" s="65"/>
      <c r="U2604" s="13"/>
      <c r="V2604" s="165"/>
      <c r="W2604" s="165"/>
      <c r="X2604" s="165"/>
      <c r="Y2604" s="165"/>
      <c r="Z2604" s="166"/>
      <c r="AA2604" s="166"/>
      <c r="AB2604" s="166"/>
      <c r="AC2604" s="166"/>
      <c r="AD2604" s="166"/>
      <c r="AE2604" s="166"/>
      <c r="AF2604" s="166"/>
      <c r="AG2604" s="166"/>
      <c r="AH2604" s="166"/>
      <c r="AI2604" s="166"/>
    </row>
    <row r="2605" spans="1:35" ht="15.750000" customHeight="1">
      <c r="A2605" s="156"/>
      <c r="B2605" s="170"/>
      <c r="C2605" s="177"/>
      <c r="D2605" s="177"/>
      <c r="E2605" s="158"/>
      <c r="F2605" s="158"/>
      <c r="G2605" s="159"/>
      <c r="H2605" s="290"/>
      <c r="I2605" s="162"/>
      <c r="J2605" s="65"/>
      <c r="K2605" s="162"/>
      <c r="L2605" s="65"/>
      <c r="M2605" s="162"/>
      <c r="N2605" s="162"/>
      <c r="O2605" s="163"/>
      <c r="P2605" s="167"/>
      <c r="Q2605" s="185"/>
      <c r="R2605" s="181"/>
      <c r="S2605" s="65"/>
      <c r="T2605" s="65"/>
      <c r="U2605" s="13"/>
      <c r="V2605" s="165"/>
      <c r="W2605" s="165"/>
      <c r="X2605" s="165"/>
      <c r="Y2605" s="165"/>
      <c r="Z2605" s="166"/>
      <c r="AA2605" s="166"/>
      <c r="AB2605" s="166"/>
      <c r="AC2605" s="166"/>
      <c r="AD2605" s="166"/>
      <c r="AE2605" s="166"/>
      <c r="AF2605" s="166"/>
      <c r="AG2605" s="166"/>
      <c r="AH2605" s="166"/>
      <c r="AI2605" s="166"/>
    </row>
    <row r="2606" spans="1:35" ht="15.750000" customHeight="1">
      <c r="B2606" s="170"/>
      <c r="I2606" s="162"/>
      <c r="J2606" s="65"/>
      <c r="K2606" s="162"/>
      <c r="L2606" s="65"/>
      <c r="M2606" s="162"/>
      <c r="P2606" s="164"/>
      <c r="Q2606" s="185"/>
      <c r="R2606" s="65"/>
      <c r="S2606" s="65"/>
      <c r="T2606" s="65"/>
      <c r="U2606" s="13"/>
      <c r="V2606" s="165"/>
      <c r="W2606" s="165"/>
      <c r="X2606" s="165"/>
      <c r="Y2606" s="165"/>
      <c r="Z2606" s="166"/>
      <c r="AA2606" s="166"/>
      <c r="AB2606" s="166"/>
      <c r="AC2606" s="166"/>
      <c r="AD2606" s="166"/>
      <c r="AE2606" s="166"/>
      <c r="AF2606" s="166"/>
      <c r="AG2606" s="166"/>
      <c r="AH2606" s="166"/>
      <c r="AI2606" s="166"/>
    </row>
    <row r="2607" spans="1:35" ht="15.750000" customHeight="1">
      <c r="B2607" s="170"/>
      <c r="I2607" s="162"/>
      <c r="J2607" s="65"/>
      <c r="K2607" s="162"/>
      <c r="L2607" s="65"/>
      <c r="M2607" s="162"/>
      <c r="P2607" s="167"/>
      <c r="Q2607" s="185"/>
      <c r="R2607" s="175"/>
      <c r="S2607" s="65"/>
      <c r="T2607" s="65"/>
      <c r="U2607" s="13"/>
      <c r="V2607" s="165"/>
      <c r="W2607" s="165"/>
      <c r="X2607" s="165"/>
      <c r="Y2607" s="165"/>
      <c r="Z2607" s="166"/>
      <c r="AA2607" s="166"/>
      <c r="AB2607" s="166"/>
      <c r="AC2607" s="166"/>
      <c r="AD2607" s="166"/>
      <c r="AE2607" s="166"/>
      <c r="AF2607" s="166"/>
      <c r="AG2607" s="166"/>
      <c r="AH2607" s="166"/>
      <c r="AI2607" s="166"/>
    </row>
    <row r="2608" spans="1:35" ht="15.750000" customHeight="1">
      <c r="B2608" s="170"/>
      <c r="I2608" s="162"/>
      <c r="J2608" s="65"/>
      <c r="K2608" s="162"/>
      <c r="L2608" s="65"/>
      <c r="M2608" s="162"/>
      <c r="P2608" s="164"/>
      <c r="Q2608" s="185"/>
      <c r="R2608" s="65"/>
      <c r="S2608" s="65"/>
      <c r="T2608" s="65"/>
      <c r="U2608" s="13"/>
      <c r="V2608" s="165"/>
      <c r="W2608" s="165"/>
      <c r="X2608" s="165"/>
      <c r="Y2608" s="165"/>
      <c r="Z2608" s="166"/>
      <c r="AA2608" s="166"/>
      <c r="AB2608" s="166"/>
      <c r="AC2608" s="166"/>
      <c r="AD2608" s="166"/>
      <c r="AE2608" s="166"/>
      <c r="AF2608" s="166"/>
      <c r="AG2608" s="166"/>
      <c r="AH2608" s="166"/>
      <c r="AI2608" s="166"/>
    </row>
    <row r="2609" spans="1:35" ht="15.750000" customHeight="1">
      <c r="B2609" s="170"/>
      <c r="I2609" s="162"/>
      <c r="J2609" s="65"/>
      <c r="K2609" s="162"/>
      <c r="L2609" s="65"/>
      <c r="M2609" s="162"/>
      <c r="P2609" s="167"/>
      <c r="Q2609" s="185"/>
      <c r="R2609" s="175"/>
      <c r="S2609" s="65"/>
      <c r="T2609" s="65"/>
      <c r="U2609" s="13"/>
      <c r="V2609" s="165"/>
      <c r="W2609" s="165"/>
      <c r="X2609" s="165"/>
      <c r="Y2609" s="165"/>
      <c r="Z2609" s="166"/>
      <c r="AA2609" s="166"/>
      <c r="AB2609" s="166"/>
      <c r="AC2609" s="166"/>
      <c r="AD2609" s="166"/>
      <c r="AE2609" s="166"/>
      <c r="AF2609" s="166"/>
      <c r="AG2609" s="166"/>
      <c r="AH2609" s="166"/>
      <c r="AI2609" s="166"/>
    </row>
    <row r="2610" spans="1:35" ht="15.750000" customHeight="1">
      <c r="A2610" s="156"/>
      <c r="B2610" s="170"/>
      <c r="C2610" s="204"/>
      <c r="D2610" s="204"/>
      <c r="E2610" s="158"/>
      <c r="F2610" s="158"/>
      <c r="G2610" s="159"/>
      <c r="H2610" s="160"/>
      <c r="I2610" s="161"/>
      <c r="J2610" s="65"/>
      <c r="K2610" s="162"/>
      <c r="L2610" s="65"/>
      <c r="M2610" s="162"/>
      <c r="N2610" s="162"/>
      <c r="O2610" s="163"/>
      <c r="P2610" s="164"/>
      <c r="Q2610" s="165"/>
      <c r="R2610" s="65"/>
      <c r="S2610" s="65"/>
      <c r="T2610" s="65"/>
      <c r="U2610" s="13"/>
      <c r="V2610" s="65"/>
      <c r="W2610" s="166"/>
      <c r="X2610" s="166"/>
      <c r="Y2610" s="166"/>
      <c r="Z2610" s="166"/>
      <c r="AA2610" s="166"/>
      <c r="AB2610" s="166"/>
      <c r="AC2610" s="166"/>
      <c r="AD2610" s="166"/>
      <c r="AE2610" s="166"/>
      <c r="AF2610" s="166"/>
      <c r="AG2610" s="166"/>
      <c r="AH2610" s="166"/>
      <c r="AI2610" s="166"/>
    </row>
    <row r="2611" spans="1:35" ht="15.750000" customHeight="1">
      <c r="B2611" s="170"/>
      <c r="I2611" s="162"/>
      <c r="J2611" s="65"/>
      <c r="K2611" s="162"/>
      <c r="L2611" s="65"/>
      <c r="M2611" s="162"/>
      <c r="P2611" s="167"/>
      <c r="Q2611" s="168"/>
      <c r="R2611" s="175"/>
      <c r="S2611" s="65"/>
      <c r="T2611" s="65"/>
      <c r="U2611" s="13"/>
      <c r="V2611" s="65"/>
      <c r="W2611" s="166"/>
      <c r="X2611" s="166"/>
      <c r="Y2611" s="166"/>
      <c r="Z2611" s="166"/>
      <c r="AA2611" s="166"/>
      <c r="AB2611" s="166"/>
      <c r="AC2611" s="166"/>
      <c r="AD2611" s="166"/>
      <c r="AE2611" s="166"/>
      <c r="AF2611" s="166"/>
      <c r="AG2611" s="166"/>
      <c r="AH2611" s="166"/>
      <c r="AI2611" s="166"/>
    </row>
    <row r="2612" spans="1:35" ht="15.750000" customHeight="1">
      <c r="B2612" s="170"/>
      <c r="I2612" s="162"/>
      <c r="J2612" s="65"/>
      <c r="K2612" s="162"/>
      <c r="L2612" s="65"/>
      <c r="M2612" s="162"/>
      <c r="P2612" s="164"/>
      <c r="Q2612" s="165"/>
      <c r="R2612" s="65"/>
      <c r="S2612" s="65"/>
      <c r="T2612" s="65"/>
      <c r="U2612" s="13"/>
      <c r="V2612" s="65"/>
      <c r="W2612" s="166"/>
      <c r="X2612" s="166"/>
      <c r="Y2612" s="166"/>
      <c r="Z2612" s="166"/>
      <c r="AA2612" s="166"/>
      <c r="AB2612" s="166"/>
      <c r="AC2612" s="166"/>
      <c r="AD2612" s="166"/>
      <c r="AE2612" s="166"/>
      <c r="AF2612" s="166"/>
      <c r="AG2612" s="166"/>
      <c r="AH2612" s="166"/>
      <c r="AI2612" s="166"/>
    </row>
    <row r="2613" spans="1:35" ht="15.750000" customHeight="1">
      <c r="B2613" s="153"/>
      <c r="I2613" s="65"/>
      <c r="J2613" s="65"/>
      <c r="K2613" s="65"/>
      <c r="L2613" s="65"/>
      <c r="M2613" s="65"/>
      <c r="P2613" s="167"/>
      <c r="Q2613" s="168"/>
      <c r="R2613" s="175"/>
      <c r="S2613" s="65"/>
      <c r="T2613" s="65"/>
      <c r="U2613" s="13"/>
      <c r="V2613" s="65"/>
      <c r="W2613" s="166"/>
      <c r="X2613" s="166"/>
      <c r="Y2613" s="166"/>
      <c r="Z2613" s="166"/>
      <c r="AA2613" s="166"/>
      <c r="AB2613" s="166"/>
      <c r="AC2613" s="166"/>
      <c r="AD2613" s="166"/>
      <c r="AE2613" s="166"/>
      <c r="AF2613" s="166"/>
      <c r="AG2613" s="166"/>
      <c r="AH2613" s="166"/>
      <c r="AI2613" s="166"/>
    </row>
    <row r="2614" spans="1:35" ht="15.750000" customHeight="1">
      <c r="B2614" s="153"/>
      <c r="I2614" s="65"/>
      <c r="J2614" s="65"/>
      <c r="K2614" s="65"/>
      <c r="L2614" s="65"/>
      <c r="M2614" s="65"/>
      <c r="P2614" s="164"/>
      <c r="Q2614" s="165"/>
      <c r="R2614" s="65"/>
      <c r="S2614" s="65"/>
      <c r="T2614" s="65"/>
      <c r="U2614" s="13"/>
      <c r="V2614" s="65"/>
      <c r="W2614" s="166"/>
      <c r="X2614" s="166"/>
      <c r="Y2614" s="166"/>
      <c r="Z2614" s="166"/>
      <c r="AA2614" s="166"/>
      <c r="AB2614" s="166"/>
      <c r="AC2614" s="166"/>
      <c r="AD2614" s="166"/>
      <c r="AE2614" s="166"/>
      <c r="AF2614" s="166"/>
      <c r="AG2614" s="166"/>
      <c r="AH2614" s="166"/>
      <c r="AI2614" s="166"/>
    </row>
    <row r="2615" spans="1:35" ht="15.750000" customHeight="1">
      <c r="A2615" s="156"/>
      <c r="B2615" s="170"/>
      <c r="C2615" s="177"/>
      <c r="D2615" s="177"/>
      <c r="E2615" s="158"/>
      <c r="F2615" s="158"/>
      <c r="G2615" s="159"/>
      <c r="H2615" s="160"/>
      <c r="I2615" s="162"/>
      <c r="J2615" s="65"/>
      <c r="K2615" s="162"/>
      <c r="L2615" s="65"/>
      <c r="M2615" s="162"/>
      <c r="N2615" s="162"/>
      <c r="O2615" s="163"/>
      <c r="P2615" s="167"/>
      <c r="Q2615" s="168"/>
      <c r="R2615" s="175"/>
      <c r="S2615" s="65"/>
      <c r="T2615" s="65"/>
      <c r="U2615" s="13"/>
      <c r="V2615" s="65"/>
      <c r="W2615" s="166"/>
      <c r="X2615" s="166"/>
      <c r="Y2615" s="166"/>
      <c r="Z2615" s="166"/>
      <c r="AA2615" s="166"/>
      <c r="AB2615" s="166"/>
      <c r="AC2615" s="166"/>
      <c r="AD2615" s="166"/>
      <c r="AE2615" s="166"/>
      <c r="AF2615" s="166"/>
      <c r="AG2615" s="166"/>
      <c r="AH2615" s="166"/>
      <c r="AI2615" s="166"/>
    </row>
    <row r="2616" spans="1:35" ht="15.750000" customHeight="1">
      <c r="B2616" s="170"/>
      <c r="I2616" s="162"/>
      <c r="J2616" s="65"/>
      <c r="K2616" s="162"/>
      <c r="L2616" s="65"/>
      <c r="M2616" s="162"/>
      <c r="P2616" s="164"/>
      <c r="Q2616" s="165"/>
      <c r="R2616" s="65"/>
      <c r="S2616" s="65"/>
      <c r="T2616" s="65"/>
      <c r="U2616" s="13"/>
      <c r="V2616" s="65"/>
      <c r="W2616" s="166"/>
      <c r="X2616" s="166"/>
      <c r="Y2616" s="166"/>
      <c r="Z2616" s="166"/>
      <c r="AA2616" s="166"/>
      <c r="AB2616" s="166"/>
      <c r="AC2616" s="166"/>
      <c r="AD2616" s="166"/>
      <c r="AE2616" s="166"/>
      <c r="AF2616" s="166"/>
      <c r="AG2616" s="166"/>
      <c r="AH2616" s="166"/>
      <c r="AI2616" s="166"/>
    </row>
    <row r="2617" spans="1:35" ht="15.750000" customHeight="1">
      <c r="B2617" s="170"/>
      <c r="I2617" s="162"/>
      <c r="J2617" s="65"/>
      <c r="K2617" s="162"/>
      <c r="L2617" s="65"/>
      <c r="M2617" s="162"/>
      <c r="P2617" s="167"/>
      <c r="Q2617" s="168"/>
      <c r="R2617" s="175"/>
      <c r="S2617" s="65"/>
      <c r="T2617" s="65"/>
      <c r="U2617" s="13"/>
      <c r="V2617" s="65"/>
      <c r="W2617" s="166"/>
      <c r="X2617" s="166"/>
      <c r="Y2617" s="166"/>
      <c r="Z2617" s="166"/>
      <c r="AA2617" s="166"/>
      <c r="AB2617" s="166"/>
      <c r="AC2617" s="166"/>
      <c r="AD2617" s="166"/>
      <c r="AE2617" s="166"/>
      <c r="AF2617" s="166"/>
      <c r="AG2617" s="166"/>
      <c r="AH2617" s="166"/>
      <c r="AI2617" s="166"/>
    </row>
    <row r="2618" spans="1:35" ht="15.750000" customHeight="1">
      <c r="B2618" s="153"/>
      <c r="I2618" s="65"/>
      <c r="J2618" s="65"/>
      <c r="K2618" s="65"/>
      <c r="L2618" s="65"/>
      <c r="M2618" s="65"/>
      <c r="P2618" s="164"/>
      <c r="Q2618" s="165"/>
      <c r="R2618" s="65"/>
      <c r="S2618" s="65"/>
      <c r="T2618" s="65"/>
      <c r="U2618" s="13"/>
      <c r="V2618" s="65"/>
      <c r="W2618" s="166"/>
      <c r="X2618" s="166"/>
      <c r="Y2618" s="166"/>
      <c r="Z2618" s="166"/>
      <c r="AA2618" s="166"/>
      <c r="AB2618" s="166"/>
      <c r="AC2618" s="166"/>
      <c r="AD2618" s="166"/>
      <c r="AE2618" s="166"/>
      <c r="AF2618" s="166"/>
      <c r="AG2618" s="166"/>
      <c r="AH2618" s="166"/>
      <c r="AI2618" s="166"/>
    </row>
    <row r="2619" spans="1:35" ht="15.750000" customHeight="1">
      <c r="B2619" s="153"/>
      <c r="I2619" s="65"/>
      <c r="J2619" s="65"/>
      <c r="K2619" s="65"/>
      <c r="L2619" s="65"/>
      <c r="M2619" s="65"/>
      <c r="P2619" s="167"/>
      <c r="Q2619" s="168"/>
      <c r="R2619" s="175"/>
      <c r="S2619" s="65"/>
      <c r="T2619" s="65"/>
      <c r="U2619" s="13"/>
      <c r="V2619" s="65"/>
      <c r="W2619" s="166"/>
      <c r="X2619" s="166"/>
      <c r="Y2619" s="166"/>
      <c r="Z2619" s="166"/>
      <c r="AA2619" s="166"/>
      <c r="AB2619" s="166"/>
      <c r="AC2619" s="166"/>
      <c r="AD2619" s="166"/>
      <c r="AE2619" s="166"/>
      <c r="AF2619" s="166"/>
      <c r="AG2619" s="166"/>
      <c r="AH2619" s="166"/>
      <c r="AI2619" s="166"/>
    </row>
    <row r="2620" spans="1:35" ht="15.750000" customHeight="1">
      <c r="A2620" s="156"/>
      <c r="B2620" s="170"/>
      <c r="C2620" s="204"/>
      <c r="D2620" s="204"/>
      <c r="E2620" s="158"/>
      <c r="F2620" s="158"/>
      <c r="G2620" s="159"/>
      <c r="H2620" s="186"/>
      <c r="I2620" s="161"/>
      <c r="J2620" s="65"/>
      <c r="K2620" s="162"/>
      <c r="L2620" s="65"/>
      <c r="M2620" s="162"/>
      <c r="N2620" s="162"/>
      <c r="O2620" s="163"/>
      <c r="P2620" s="164"/>
      <c r="Q2620" s="185"/>
      <c r="R2620" s="65"/>
      <c r="S2620" s="65"/>
      <c r="T2620" s="65"/>
      <c r="U2620" s="13"/>
      <c r="V2620" s="165"/>
      <c r="W2620" s="165"/>
      <c r="X2620" s="165"/>
      <c r="Y2620" s="165"/>
      <c r="Z2620" s="166"/>
      <c r="AA2620" s="166"/>
      <c r="AB2620" s="166"/>
      <c r="AC2620" s="166"/>
      <c r="AD2620" s="166"/>
      <c r="AE2620" s="166"/>
      <c r="AF2620" s="166"/>
      <c r="AG2620" s="166"/>
      <c r="AH2620" s="166"/>
      <c r="AI2620" s="166"/>
    </row>
    <row r="2621" spans="1:35" ht="15.750000" customHeight="1">
      <c r="B2621" s="170"/>
      <c r="I2621" s="162"/>
      <c r="J2621" s="65"/>
      <c r="K2621" s="162"/>
      <c r="L2621" s="65"/>
      <c r="M2621" s="162"/>
      <c r="P2621" s="167"/>
      <c r="Q2621" s="185"/>
      <c r="R2621" s="175"/>
      <c r="S2621" s="65"/>
      <c r="T2621" s="65"/>
      <c r="U2621" s="13"/>
      <c r="V2621" s="165"/>
      <c r="W2621" s="165"/>
      <c r="X2621" s="165"/>
      <c r="Y2621" s="165"/>
      <c r="Z2621" s="166"/>
      <c r="AA2621" s="166"/>
      <c r="AB2621" s="166"/>
      <c r="AC2621" s="166"/>
      <c r="AD2621" s="166"/>
      <c r="AE2621" s="166"/>
      <c r="AF2621" s="166"/>
      <c r="AG2621" s="166"/>
      <c r="AH2621" s="166"/>
      <c r="AI2621" s="166"/>
    </row>
    <row r="2622" spans="1:35" ht="15.750000" customHeight="1">
      <c r="B2622" s="170"/>
      <c r="I2622" s="162"/>
      <c r="J2622" s="65"/>
      <c r="K2622" s="162"/>
      <c r="L2622" s="65"/>
      <c r="M2622" s="162"/>
      <c r="P2622" s="164"/>
      <c r="Q2622" s="185"/>
      <c r="R2622" s="65"/>
      <c r="S2622" s="65"/>
      <c r="T2622" s="65"/>
      <c r="U2622" s="13"/>
      <c r="V2622" s="165"/>
      <c r="W2622" s="165"/>
      <c r="X2622" s="165"/>
      <c r="Y2622" s="165"/>
      <c r="Z2622" s="166"/>
      <c r="AA2622" s="166"/>
      <c r="AB2622" s="166"/>
      <c r="AC2622" s="166"/>
      <c r="AD2622" s="166"/>
      <c r="AE2622" s="166"/>
      <c r="AF2622" s="166"/>
      <c r="AG2622" s="166"/>
      <c r="AH2622" s="166"/>
      <c r="AI2622" s="166"/>
    </row>
    <row r="2623" spans="1:35" ht="15.750000" customHeight="1">
      <c r="B2623" s="189"/>
      <c r="I2623" s="65"/>
      <c r="J2623" s="65"/>
      <c r="K2623" s="65"/>
      <c r="L2623" s="65"/>
      <c r="M2623" s="65"/>
      <c r="P2623" s="167"/>
      <c r="Q2623" s="185"/>
      <c r="R2623" s="175"/>
      <c r="S2623" s="65"/>
      <c r="T2623" s="65"/>
      <c r="U2623" s="13"/>
      <c r="V2623" s="165"/>
      <c r="W2623" s="165"/>
      <c r="X2623" s="165"/>
      <c r="Y2623" s="165"/>
      <c r="Z2623" s="166"/>
      <c r="AA2623" s="166"/>
      <c r="AB2623" s="166"/>
      <c r="AC2623" s="166"/>
      <c r="AD2623" s="166"/>
      <c r="AE2623" s="166"/>
      <c r="AF2623" s="166"/>
      <c r="AG2623" s="166"/>
      <c r="AH2623" s="166"/>
      <c r="AI2623" s="166"/>
    </row>
    <row r="2624" spans="1:35" ht="15.750000" customHeight="1">
      <c r="B2624" s="189"/>
      <c r="I2624" s="65"/>
      <c r="J2624" s="65"/>
      <c r="K2624" s="65"/>
      <c r="L2624" s="65"/>
      <c r="M2624" s="65"/>
      <c r="P2624" s="164"/>
      <c r="Q2624" s="185"/>
      <c r="R2624" s="65"/>
      <c r="S2624" s="65"/>
      <c r="T2624" s="65"/>
      <c r="U2624" s="13"/>
      <c r="V2624" s="165"/>
      <c r="W2624" s="165"/>
      <c r="X2624" s="165"/>
      <c r="Y2624" s="165"/>
      <c r="Z2624" s="166"/>
      <c r="AA2624" s="166"/>
      <c r="AB2624" s="166"/>
      <c r="AC2624" s="166"/>
      <c r="AD2624" s="166"/>
      <c r="AE2624" s="166"/>
      <c r="AF2624" s="166"/>
      <c r="AG2624" s="166"/>
      <c r="AH2624" s="166"/>
      <c r="AI2624" s="166"/>
    </row>
    <row r="2625" spans="1:35" ht="15.750000" customHeight="1">
      <c r="A2625" s="156"/>
      <c r="B2625" s="170"/>
      <c r="C2625" s="177"/>
      <c r="D2625" s="177"/>
      <c r="E2625" s="158"/>
      <c r="F2625" s="158"/>
      <c r="G2625" s="159"/>
      <c r="H2625" s="186"/>
      <c r="I2625" s="162"/>
      <c r="J2625" s="65"/>
      <c r="K2625" s="162"/>
      <c r="L2625" s="65"/>
      <c r="M2625" s="162"/>
      <c r="N2625" s="162"/>
      <c r="O2625" s="163"/>
      <c r="P2625" s="167"/>
      <c r="Q2625" s="185"/>
      <c r="R2625" s="175"/>
      <c r="S2625" s="65"/>
      <c r="T2625" s="65"/>
      <c r="U2625" s="13"/>
      <c r="V2625" s="165"/>
      <c r="W2625" s="165"/>
      <c r="X2625" s="165"/>
      <c r="Y2625" s="165"/>
      <c r="Z2625" s="166"/>
      <c r="AA2625" s="166"/>
      <c r="AB2625" s="166"/>
      <c r="AC2625" s="166"/>
      <c r="AD2625" s="166"/>
      <c r="AE2625" s="166"/>
      <c r="AF2625" s="166"/>
      <c r="AG2625" s="166"/>
      <c r="AH2625" s="166"/>
      <c r="AI2625" s="166"/>
    </row>
    <row r="2626" spans="1:35" ht="15.750000" customHeight="1">
      <c r="B2626" s="170"/>
      <c r="I2626" s="162"/>
      <c r="J2626" s="65"/>
      <c r="K2626" s="162"/>
      <c r="L2626" s="65"/>
      <c r="M2626" s="162"/>
      <c r="P2626" s="164"/>
      <c r="Q2626" s="185"/>
      <c r="R2626" s="65"/>
      <c r="S2626" s="65"/>
      <c r="T2626" s="65"/>
      <c r="U2626" s="13"/>
      <c r="V2626" s="165"/>
      <c r="W2626" s="165"/>
      <c r="X2626" s="165"/>
      <c r="Y2626" s="165"/>
      <c r="Z2626" s="166"/>
      <c r="AA2626" s="166"/>
      <c r="AB2626" s="166"/>
      <c r="AC2626" s="166"/>
      <c r="AD2626" s="166"/>
      <c r="AE2626" s="166"/>
      <c r="AF2626" s="166"/>
      <c r="AG2626" s="166"/>
      <c r="AH2626" s="166"/>
      <c r="AI2626" s="166"/>
    </row>
    <row r="2627" spans="1:35" ht="15.750000" customHeight="1">
      <c r="B2627" s="170"/>
      <c r="I2627" s="162"/>
      <c r="J2627" s="65"/>
      <c r="K2627" s="162"/>
      <c r="L2627" s="65"/>
      <c r="M2627" s="162"/>
      <c r="P2627" s="167"/>
      <c r="Q2627" s="185"/>
      <c r="R2627" s="175"/>
      <c r="S2627" s="65"/>
      <c r="T2627" s="65"/>
      <c r="U2627" s="13"/>
      <c r="V2627" s="165"/>
      <c r="W2627" s="165"/>
      <c r="X2627" s="165"/>
      <c r="Y2627" s="165"/>
      <c r="Z2627" s="166"/>
      <c r="AA2627" s="166"/>
      <c r="AB2627" s="166"/>
      <c r="AC2627" s="166"/>
      <c r="AD2627" s="166"/>
      <c r="AE2627" s="166"/>
      <c r="AF2627" s="166"/>
      <c r="AG2627" s="166"/>
      <c r="AH2627" s="166"/>
      <c r="AI2627" s="166"/>
    </row>
    <row r="2628" spans="1:35" ht="15.750000" customHeight="1">
      <c r="B2628" s="189"/>
      <c r="I2628" s="65"/>
      <c r="J2628" s="65"/>
      <c r="K2628" s="65"/>
      <c r="L2628" s="65"/>
      <c r="M2628" s="65"/>
      <c r="P2628" s="164"/>
      <c r="Q2628" s="185"/>
      <c r="R2628" s="65"/>
      <c r="S2628" s="65"/>
      <c r="T2628" s="65"/>
      <c r="U2628" s="13"/>
      <c r="V2628" s="165"/>
      <c r="W2628" s="165"/>
      <c r="X2628" s="165"/>
      <c r="Y2628" s="165"/>
      <c r="Z2628" s="166"/>
      <c r="AA2628" s="166"/>
      <c r="AB2628" s="166"/>
      <c r="AC2628" s="166"/>
      <c r="AD2628" s="166"/>
      <c r="AE2628" s="166"/>
      <c r="AF2628" s="166"/>
      <c r="AG2628" s="166"/>
      <c r="AH2628" s="166"/>
      <c r="AI2628" s="166"/>
    </row>
    <row r="2629" spans="1:35" ht="15.750000" customHeight="1">
      <c r="B2629" s="189"/>
      <c r="I2629" s="65"/>
      <c r="J2629" s="65"/>
      <c r="K2629" s="65"/>
      <c r="L2629" s="65"/>
      <c r="M2629" s="65"/>
      <c r="P2629" s="167"/>
      <c r="Q2629" s="185"/>
      <c r="R2629" s="175"/>
      <c r="S2629" s="65"/>
      <c r="T2629" s="65"/>
      <c r="U2629" s="13"/>
      <c r="V2629" s="165"/>
      <c r="W2629" s="165"/>
      <c r="X2629" s="165"/>
      <c r="Y2629" s="165"/>
      <c r="Z2629" s="166"/>
      <c r="AA2629" s="166"/>
      <c r="AB2629" s="166"/>
      <c r="AC2629" s="166"/>
      <c r="AD2629" s="166"/>
      <c r="AE2629" s="166"/>
      <c r="AF2629" s="166"/>
      <c r="AG2629" s="166"/>
      <c r="AH2629" s="166"/>
      <c r="AI2629" s="166"/>
    </row>
    <row r="2630" spans="1:35" ht="15.750000" customHeight="1">
      <c r="A2630" s="156"/>
      <c r="B2630" s="170"/>
      <c r="C2630" s="204"/>
      <c r="D2630" s="204"/>
      <c r="E2630" s="158"/>
      <c r="F2630" s="158"/>
      <c r="G2630" s="159"/>
      <c r="H2630" s="160"/>
      <c r="I2630" s="162"/>
      <c r="J2630" s="65"/>
      <c r="K2630" s="162"/>
      <c r="L2630" s="65"/>
      <c r="M2630" s="162"/>
      <c r="N2630" s="162"/>
      <c r="O2630" s="163"/>
      <c r="P2630" s="164"/>
      <c r="Q2630" s="165"/>
      <c r="R2630" s="65"/>
      <c r="S2630" s="65"/>
      <c r="T2630" s="65"/>
      <c r="U2630" s="13"/>
      <c r="V2630" s="65"/>
      <c r="W2630" s="166"/>
      <c r="X2630" s="166"/>
      <c r="Y2630" s="166"/>
      <c r="Z2630" s="166"/>
      <c r="AA2630" s="166"/>
      <c r="AB2630" s="166"/>
      <c r="AC2630" s="166"/>
      <c r="AD2630" s="166"/>
      <c r="AE2630" s="166"/>
      <c r="AF2630" s="166"/>
      <c r="AG2630" s="166"/>
      <c r="AH2630" s="166"/>
      <c r="AI2630" s="166"/>
    </row>
    <row r="2631" spans="1:35" ht="15.750000" customHeight="1">
      <c r="B2631" s="170"/>
      <c r="I2631" s="162"/>
      <c r="J2631" s="65"/>
      <c r="K2631" s="162"/>
      <c r="L2631" s="65"/>
      <c r="M2631" s="162"/>
      <c r="P2631" s="167"/>
      <c r="Q2631" s="168"/>
      <c r="R2631" s="175"/>
      <c r="S2631" s="65"/>
      <c r="T2631" s="65"/>
      <c r="U2631" s="13"/>
      <c r="V2631" s="65"/>
      <c r="W2631" s="166"/>
      <c r="X2631" s="166"/>
      <c r="Y2631" s="166"/>
      <c r="Z2631" s="166"/>
      <c r="AA2631" s="166"/>
      <c r="AB2631" s="166"/>
      <c r="AC2631" s="166"/>
      <c r="AD2631" s="166"/>
      <c r="AE2631" s="166"/>
      <c r="AF2631" s="166"/>
      <c r="AG2631" s="166"/>
      <c r="AH2631" s="166"/>
      <c r="AI2631" s="166"/>
    </row>
    <row r="2632" spans="1:35" ht="15.750000" customHeight="1">
      <c r="B2632" s="170"/>
      <c r="I2632" s="162"/>
      <c r="J2632" s="65"/>
      <c r="K2632" s="162"/>
      <c r="L2632" s="65"/>
      <c r="M2632" s="162"/>
      <c r="P2632" s="164"/>
      <c r="Q2632" s="165"/>
      <c r="R2632" s="65"/>
      <c r="S2632" s="65"/>
      <c r="T2632" s="65"/>
      <c r="U2632" s="13"/>
      <c r="V2632" s="65"/>
      <c r="W2632" s="166"/>
      <c r="X2632" s="166"/>
      <c r="Y2632" s="166"/>
      <c r="Z2632" s="166"/>
      <c r="AA2632" s="166"/>
      <c r="AB2632" s="166"/>
      <c r="AC2632" s="166"/>
      <c r="AD2632" s="166"/>
      <c r="AE2632" s="166"/>
      <c r="AF2632" s="166"/>
      <c r="AG2632" s="166"/>
      <c r="AH2632" s="166"/>
      <c r="AI2632" s="166"/>
    </row>
    <row r="2633" spans="1:35" ht="15.750000" customHeight="1">
      <c r="B2633" s="153"/>
      <c r="I2633" s="65"/>
      <c r="J2633" s="65"/>
      <c r="K2633" s="65"/>
      <c r="L2633" s="65"/>
      <c r="M2633" s="65"/>
      <c r="P2633" s="167"/>
      <c r="Q2633" s="168"/>
      <c r="R2633" s="175"/>
      <c r="S2633" s="65"/>
      <c r="T2633" s="65"/>
      <c r="U2633" s="13"/>
      <c r="V2633" s="65"/>
      <c r="W2633" s="166"/>
      <c r="X2633" s="166"/>
      <c r="Y2633" s="166"/>
      <c r="Z2633" s="166"/>
      <c r="AA2633" s="166"/>
      <c r="AB2633" s="166"/>
      <c r="AC2633" s="166"/>
      <c r="AD2633" s="166"/>
      <c r="AE2633" s="166"/>
      <c r="AF2633" s="166"/>
      <c r="AG2633" s="166"/>
      <c r="AH2633" s="166"/>
      <c r="AI2633" s="166"/>
    </row>
    <row r="2634" spans="1:35" ht="15.750000" customHeight="1">
      <c r="B2634" s="153"/>
      <c r="I2634" s="65"/>
      <c r="J2634" s="65"/>
      <c r="K2634" s="65"/>
      <c r="L2634" s="65"/>
      <c r="M2634" s="65"/>
      <c r="P2634" s="164"/>
      <c r="Q2634" s="165"/>
      <c r="R2634" s="65"/>
      <c r="S2634" s="65"/>
      <c r="T2634" s="65"/>
      <c r="U2634" s="13"/>
      <c r="V2634" s="65"/>
      <c r="W2634" s="166"/>
      <c r="X2634" s="166"/>
      <c r="Y2634" s="166"/>
      <c r="Z2634" s="166"/>
      <c r="AA2634" s="166"/>
      <c r="AB2634" s="166"/>
      <c r="AC2634" s="166"/>
      <c r="AD2634" s="166"/>
      <c r="AE2634" s="166"/>
      <c r="AF2634" s="166"/>
      <c r="AG2634" s="166"/>
      <c r="AH2634" s="166"/>
      <c r="AI2634" s="166"/>
    </row>
    <row r="2635" spans="1:35" ht="15.750000" customHeight="1">
      <c r="A2635" s="156"/>
      <c r="B2635" s="170"/>
      <c r="C2635" s="276"/>
      <c r="D2635" s="276"/>
      <c r="E2635" s="158"/>
      <c r="F2635" s="158"/>
      <c r="G2635" s="159"/>
      <c r="H2635" s="160"/>
      <c r="I2635" s="161"/>
      <c r="J2635" s="65"/>
      <c r="K2635" s="162"/>
      <c r="L2635" s="65"/>
      <c r="M2635" s="162"/>
      <c r="N2635" s="162"/>
      <c r="O2635" s="163"/>
      <c r="P2635" s="167"/>
      <c r="Q2635" s="168"/>
      <c r="R2635" s="181"/>
      <c r="S2635" s="65"/>
      <c r="T2635" s="65"/>
      <c r="U2635" s="13"/>
      <c r="V2635" s="65"/>
      <c r="W2635" s="166"/>
      <c r="X2635" s="166"/>
      <c r="Y2635" s="166"/>
      <c r="Z2635" s="166"/>
      <c r="AA2635" s="166"/>
      <c r="AB2635" s="166"/>
      <c r="AC2635" s="166"/>
      <c r="AD2635" s="166"/>
      <c r="AE2635" s="166"/>
      <c r="AF2635" s="166"/>
      <c r="AG2635" s="166"/>
      <c r="AH2635" s="166"/>
      <c r="AI2635" s="166"/>
    </row>
    <row r="2636" spans="1:35" ht="15.750000" customHeight="1">
      <c r="B2636" s="170"/>
      <c r="I2636" s="162"/>
      <c r="J2636" s="65"/>
      <c r="K2636" s="162"/>
      <c r="L2636" s="65"/>
      <c r="M2636" s="162"/>
      <c r="P2636" s="164"/>
      <c r="Q2636" s="165"/>
      <c r="R2636" s="65"/>
      <c r="S2636" s="65"/>
      <c r="T2636" s="65"/>
      <c r="U2636" s="13"/>
      <c r="V2636" s="65"/>
      <c r="W2636" s="166"/>
      <c r="X2636" s="166"/>
      <c r="Y2636" s="166"/>
      <c r="Z2636" s="166"/>
      <c r="AA2636" s="166"/>
      <c r="AB2636" s="166"/>
      <c r="AC2636" s="166"/>
      <c r="AD2636" s="166"/>
      <c r="AE2636" s="166"/>
      <c r="AF2636" s="166"/>
      <c r="AG2636" s="166"/>
      <c r="AH2636" s="166"/>
      <c r="AI2636" s="166"/>
    </row>
    <row r="2637" spans="1:35" ht="15.750000" customHeight="1">
      <c r="B2637" s="170"/>
      <c r="I2637" s="162"/>
      <c r="J2637" s="65"/>
      <c r="K2637" s="162"/>
      <c r="L2637" s="65"/>
      <c r="M2637" s="162"/>
      <c r="P2637" s="167"/>
      <c r="Q2637" s="168"/>
      <c r="R2637" s="175"/>
      <c r="S2637" s="65"/>
      <c r="T2637" s="65"/>
      <c r="U2637" s="13"/>
      <c r="V2637" s="65"/>
      <c r="W2637" s="166"/>
      <c r="X2637" s="166"/>
      <c r="Y2637" s="166"/>
      <c r="Z2637" s="166"/>
      <c r="AA2637" s="166"/>
      <c r="AB2637" s="166"/>
      <c r="AC2637" s="166"/>
      <c r="AD2637" s="166"/>
      <c r="AE2637" s="166"/>
      <c r="AF2637" s="166"/>
      <c r="AG2637" s="166"/>
      <c r="AH2637" s="166"/>
      <c r="AI2637" s="166"/>
    </row>
    <row r="2638" spans="1:35" ht="15.750000" customHeight="1">
      <c r="B2638" s="153"/>
      <c r="I2638" s="65"/>
      <c r="J2638" s="65"/>
      <c r="K2638" s="65"/>
      <c r="L2638" s="65"/>
      <c r="M2638" s="65"/>
      <c r="P2638" s="164"/>
      <c r="Q2638" s="165"/>
      <c r="R2638" s="65"/>
      <c r="S2638" s="65"/>
      <c r="T2638" s="65"/>
      <c r="U2638" s="13"/>
      <c r="V2638" s="65"/>
      <c r="W2638" s="166"/>
      <c r="X2638" s="166"/>
      <c r="Y2638" s="166"/>
      <c r="Z2638" s="166"/>
      <c r="AA2638" s="166"/>
      <c r="AB2638" s="166"/>
      <c r="AC2638" s="166"/>
      <c r="AD2638" s="166"/>
      <c r="AE2638" s="166"/>
      <c r="AF2638" s="166"/>
      <c r="AG2638" s="166"/>
      <c r="AH2638" s="166"/>
      <c r="AI2638" s="166"/>
    </row>
    <row r="2639" spans="1:35" ht="15.750000" customHeight="1">
      <c r="B2639" s="153"/>
      <c r="I2639" s="65"/>
      <c r="J2639" s="65"/>
      <c r="K2639" s="65"/>
      <c r="L2639" s="65"/>
      <c r="M2639" s="65"/>
      <c r="P2639" s="167"/>
      <c r="Q2639" s="168"/>
      <c r="R2639" s="175"/>
      <c r="S2639" s="65"/>
      <c r="T2639" s="65"/>
      <c r="U2639" s="13"/>
      <c r="V2639" s="65"/>
      <c r="W2639" s="166"/>
      <c r="X2639" s="166"/>
      <c r="Y2639" s="166"/>
      <c r="Z2639" s="166"/>
      <c r="AA2639" s="166"/>
      <c r="AB2639" s="166"/>
      <c r="AC2639" s="166"/>
      <c r="AD2639" s="166"/>
      <c r="AE2639" s="166"/>
      <c r="AF2639" s="166"/>
      <c r="AG2639" s="166"/>
      <c r="AH2639" s="166"/>
      <c r="AI2639" s="166"/>
    </row>
    <row r="2640" spans="1:35" ht="15.750000" customHeight="1">
      <c r="A2640" s="156"/>
      <c r="B2640" s="170"/>
      <c r="C2640" s="286"/>
      <c r="D2640" s="286"/>
      <c r="E2640" s="158"/>
      <c r="F2640" s="158"/>
      <c r="G2640" s="159"/>
      <c r="H2640" s="186"/>
      <c r="I2640" s="162"/>
      <c r="J2640" s="65"/>
      <c r="K2640" s="162"/>
      <c r="L2640" s="65"/>
      <c r="M2640" s="162"/>
      <c r="N2640" s="162"/>
      <c r="O2640" s="163"/>
      <c r="P2640" s="164"/>
      <c r="Q2640" s="185"/>
      <c r="R2640" s="188"/>
      <c r="S2640" s="65"/>
      <c r="T2640" s="65"/>
      <c r="U2640" s="13"/>
      <c r="V2640" s="165"/>
      <c r="W2640" s="165"/>
      <c r="X2640" s="165"/>
      <c r="Y2640" s="165"/>
      <c r="Z2640" s="166"/>
      <c r="AA2640" s="166"/>
      <c r="AB2640" s="166"/>
      <c r="AC2640" s="166"/>
      <c r="AD2640" s="166"/>
      <c r="AE2640" s="166"/>
      <c r="AF2640" s="166"/>
      <c r="AG2640" s="166"/>
      <c r="AH2640" s="166"/>
      <c r="AI2640" s="166"/>
    </row>
    <row r="2641" spans="1:35" ht="15.750000" customHeight="1">
      <c r="B2641" s="170"/>
      <c r="I2641" s="162"/>
      <c r="J2641" s="65"/>
      <c r="K2641" s="162"/>
      <c r="L2641" s="65"/>
      <c r="M2641" s="162"/>
      <c r="P2641" s="167"/>
      <c r="Q2641" s="185"/>
      <c r="R2641" s="175"/>
      <c r="S2641" s="65"/>
      <c r="T2641" s="65"/>
      <c r="U2641" s="13"/>
      <c r="V2641" s="165"/>
      <c r="W2641" s="165"/>
      <c r="X2641" s="165"/>
      <c r="Y2641" s="165"/>
      <c r="Z2641" s="166"/>
      <c r="AA2641" s="166"/>
      <c r="AB2641" s="166"/>
      <c r="AC2641" s="166"/>
      <c r="AD2641" s="166"/>
      <c r="AE2641" s="166"/>
      <c r="AF2641" s="166"/>
      <c r="AG2641" s="166"/>
      <c r="AH2641" s="166"/>
      <c r="AI2641" s="166"/>
    </row>
    <row r="2642" spans="1:35" ht="15.750000" customHeight="1">
      <c r="B2642" s="170"/>
      <c r="I2642" s="162"/>
      <c r="J2642" s="65"/>
      <c r="K2642" s="162"/>
      <c r="L2642" s="65"/>
      <c r="M2642" s="162"/>
      <c r="P2642" s="164"/>
      <c r="Q2642" s="185"/>
      <c r="R2642" s="65"/>
      <c r="S2642" s="65"/>
      <c r="T2642" s="65"/>
      <c r="U2642" s="13"/>
      <c r="V2642" s="165"/>
      <c r="W2642" s="165"/>
      <c r="X2642" s="165"/>
      <c r="Y2642" s="165"/>
      <c r="Z2642" s="166"/>
      <c r="AA2642" s="166"/>
      <c r="AB2642" s="166"/>
      <c r="AC2642" s="166"/>
      <c r="AD2642" s="166"/>
      <c r="AE2642" s="166"/>
      <c r="AF2642" s="166"/>
      <c r="AG2642" s="166"/>
      <c r="AH2642" s="166"/>
      <c r="AI2642" s="166"/>
    </row>
    <row r="2643" spans="1:35" ht="15.750000" customHeight="1">
      <c r="B2643" s="170"/>
      <c r="I2643" s="162"/>
      <c r="J2643" s="65"/>
      <c r="K2643" s="162"/>
      <c r="L2643" s="65"/>
      <c r="M2643" s="162"/>
      <c r="P2643" s="167"/>
      <c r="Q2643" s="185"/>
      <c r="R2643" s="175"/>
      <c r="S2643" s="65"/>
      <c r="T2643" s="65"/>
      <c r="U2643" s="13"/>
      <c r="V2643" s="165"/>
      <c r="W2643" s="165"/>
      <c r="X2643" s="165"/>
      <c r="Y2643" s="165"/>
      <c r="Z2643" s="166"/>
      <c r="AA2643" s="166"/>
      <c r="AB2643" s="166"/>
      <c r="AC2643" s="166"/>
      <c r="AD2643" s="166"/>
      <c r="AE2643" s="166"/>
      <c r="AF2643" s="166"/>
      <c r="AG2643" s="166"/>
      <c r="AH2643" s="166"/>
      <c r="AI2643" s="166"/>
    </row>
    <row r="2644" spans="1:35" ht="15.750000" customHeight="1">
      <c r="B2644" s="170"/>
      <c r="I2644" s="162"/>
      <c r="J2644" s="65"/>
      <c r="K2644" s="162"/>
      <c r="L2644" s="65"/>
      <c r="M2644" s="162"/>
      <c r="P2644" s="164"/>
      <c r="Q2644" s="185"/>
      <c r="R2644" s="65"/>
      <c r="S2644" s="65"/>
      <c r="T2644" s="65"/>
      <c r="U2644" s="13"/>
      <c r="V2644" s="165"/>
      <c r="W2644" s="165"/>
      <c r="X2644" s="165"/>
      <c r="Y2644" s="165"/>
      <c r="Z2644" s="166"/>
      <c r="AA2644" s="166"/>
      <c r="AB2644" s="166"/>
      <c r="AC2644" s="166"/>
      <c r="AD2644" s="166"/>
      <c r="AE2644" s="166"/>
      <c r="AF2644" s="166"/>
      <c r="AG2644" s="166"/>
      <c r="AH2644" s="166"/>
      <c r="AI2644" s="166"/>
    </row>
    <row r="2645" spans="1:35" ht="15.750000" customHeight="1">
      <c r="A2645" s="156"/>
      <c r="B2645" s="170"/>
      <c r="C2645" s="287"/>
      <c r="D2645" s="287"/>
      <c r="E2645" s="158"/>
      <c r="F2645" s="158"/>
      <c r="G2645" s="159"/>
      <c r="H2645" s="186"/>
      <c r="I2645" s="162"/>
      <c r="J2645" s="65"/>
      <c r="K2645" s="162"/>
      <c r="L2645" s="65"/>
      <c r="M2645" s="162"/>
      <c r="N2645" s="162"/>
      <c r="O2645" s="163"/>
      <c r="P2645" s="167"/>
      <c r="Q2645" s="185"/>
      <c r="R2645" s="181"/>
      <c r="S2645" s="65"/>
      <c r="T2645" s="65"/>
      <c r="U2645" s="13"/>
      <c r="V2645" s="165"/>
      <c r="W2645" s="165"/>
      <c r="X2645" s="165"/>
      <c r="Y2645" s="165"/>
      <c r="Z2645" s="166"/>
      <c r="AA2645" s="166"/>
      <c r="AB2645" s="166"/>
      <c r="AC2645" s="166"/>
      <c r="AD2645" s="166"/>
      <c r="AE2645" s="166"/>
      <c r="AF2645" s="166"/>
      <c r="AG2645" s="166"/>
      <c r="AH2645" s="166"/>
      <c r="AI2645" s="166"/>
    </row>
    <row r="2646" spans="1:35" ht="15.750000" customHeight="1">
      <c r="B2646" s="170"/>
      <c r="I2646" s="162"/>
      <c r="J2646" s="65"/>
      <c r="K2646" s="162"/>
      <c r="L2646" s="65"/>
      <c r="M2646" s="162"/>
      <c r="P2646" s="164"/>
      <c r="Q2646" s="185"/>
      <c r="R2646" s="65"/>
      <c r="S2646" s="65"/>
      <c r="T2646" s="65"/>
      <c r="U2646" s="13"/>
      <c r="V2646" s="165"/>
      <c r="W2646" s="165"/>
      <c r="X2646" s="165"/>
      <c r="Y2646" s="165"/>
      <c r="Z2646" s="166"/>
      <c r="AA2646" s="166"/>
      <c r="AB2646" s="166"/>
      <c r="AC2646" s="166"/>
      <c r="AD2646" s="166"/>
      <c r="AE2646" s="166"/>
      <c r="AF2646" s="166"/>
      <c r="AG2646" s="166"/>
      <c r="AH2646" s="166"/>
      <c r="AI2646" s="166"/>
    </row>
    <row r="2647" spans="1:35" ht="15.750000" customHeight="1">
      <c r="B2647" s="170"/>
      <c r="I2647" s="162"/>
      <c r="J2647" s="65"/>
      <c r="K2647" s="162"/>
      <c r="L2647" s="65"/>
      <c r="M2647" s="162"/>
      <c r="P2647" s="167"/>
      <c r="Q2647" s="185"/>
      <c r="R2647" s="175"/>
      <c r="S2647" s="65"/>
      <c r="T2647" s="65"/>
      <c r="U2647" s="13"/>
      <c r="V2647" s="165"/>
      <c r="W2647" s="165"/>
      <c r="X2647" s="165"/>
      <c r="Y2647" s="165"/>
      <c r="Z2647" s="166"/>
      <c r="AA2647" s="166"/>
      <c r="AB2647" s="166"/>
      <c r="AC2647" s="166"/>
      <c r="AD2647" s="166"/>
      <c r="AE2647" s="166"/>
      <c r="AF2647" s="166"/>
      <c r="AG2647" s="166"/>
      <c r="AH2647" s="166"/>
      <c r="AI2647" s="166"/>
    </row>
    <row r="2648" spans="1:35" ht="15.750000" customHeight="1">
      <c r="B2648" s="170"/>
      <c r="I2648" s="162"/>
      <c r="J2648" s="65"/>
      <c r="K2648" s="162"/>
      <c r="L2648" s="65"/>
      <c r="M2648" s="162"/>
      <c r="P2648" s="164"/>
      <c r="Q2648" s="185"/>
      <c r="R2648" s="65"/>
      <c r="S2648" s="65"/>
      <c r="T2648" s="65"/>
      <c r="U2648" s="13"/>
      <c r="V2648" s="165"/>
      <c r="W2648" s="165"/>
      <c r="X2648" s="165"/>
      <c r="Y2648" s="165"/>
      <c r="Z2648" s="166"/>
      <c r="AA2648" s="166"/>
      <c r="AB2648" s="166"/>
      <c r="AC2648" s="166"/>
      <c r="AD2648" s="166"/>
      <c r="AE2648" s="166"/>
      <c r="AF2648" s="166"/>
      <c r="AG2648" s="166"/>
      <c r="AH2648" s="166"/>
      <c r="AI2648" s="166"/>
    </row>
    <row r="2649" spans="1:35" ht="15.750000" customHeight="1">
      <c r="B2649" s="170"/>
      <c r="I2649" s="162"/>
      <c r="J2649" s="65"/>
      <c r="K2649" s="162"/>
      <c r="L2649" s="65"/>
      <c r="M2649" s="162"/>
      <c r="P2649" s="167"/>
      <c r="Q2649" s="185"/>
      <c r="R2649" s="175"/>
      <c r="S2649" s="65"/>
      <c r="T2649" s="65"/>
      <c r="U2649" s="13"/>
      <c r="V2649" s="165"/>
      <c r="W2649" s="165"/>
      <c r="X2649" s="165"/>
      <c r="Y2649" s="165"/>
      <c r="Z2649" s="166"/>
      <c r="AA2649" s="166"/>
      <c r="AB2649" s="166"/>
      <c r="AC2649" s="166"/>
      <c r="AD2649" s="166"/>
      <c r="AE2649" s="166"/>
      <c r="AF2649" s="166"/>
      <c r="AG2649" s="166"/>
      <c r="AH2649" s="166"/>
      <c r="AI2649" s="166"/>
    </row>
    <row r="2650" spans="1:35" ht="15.750000" customHeight="1">
      <c r="A2650" s="156"/>
      <c r="B2650" s="170"/>
      <c r="C2650" s="286"/>
      <c r="D2650" s="286"/>
      <c r="E2650" s="158"/>
      <c r="F2650" s="158"/>
      <c r="G2650" s="159"/>
      <c r="H2650" s="186"/>
      <c r="I2650" s="162"/>
      <c r="J2650" s="65"/>
      <c r="K2650" s="162"/>
      <c r="L2650" s="65"/>
      <c r="M2650" s="162"/>
      <c r="N2650" s="162"/>
      <c r="O2650" s="163"/>
      <c r="P2650" s="164"/>
      <c r="Q2650" s="185"/>
      <c r="R2650" s="188"/>
      <c r="S2650" s="65"/>
      <c r="T2650" s="65"/>
      <c r="U2650" s="13"/>
      <c r="V2650" s="165"/>
      <c r="W2650" s="165"/>
      <c r="X2650" s="165"/>
      <c r="Y2650" s="165"/>
      <c r="Z2650" s="166"/>
      <c r="AA2650" s="166"/>
      <c r="AB2650" s="166"/>
      <c r="AC2650" s="166"/>
      <c r="AD2650" s="166"/>
      <c r="AE2650" s="166"/>
      <c r="AF2650" s="166"/>
      <c r="AG2650" s="166"/>
      <c r="AH2650" s="166"/>
      <c r="AI2650" s="166"/>
    </row>
    <row r="2651" spans="1:35" ht="15.750000" customHeight="1">
      <c r="B2651" s="170"/>
      <c r="I2651" s="162"/>
      <c r="J2651" s="65"/>
      <c r="K2651" s="162"/>
      <c r="L2651" s="65"/>
      <c r="M2651" s="162"/>
      <c r="P2651" s="167"/>
      <c r="Q2651" s="185"/>
      <c r="R2651" s="175"/>
      <c r="S2651" s="65"/>
      <c r="T2651" s="65"/>
      <c r="U2651" s="13"/>
      <c r="V2651" s="165"/>
      <c r="W2651" s="165"/>
      <c r="X2651" s="165"/>
      <c r="Y2651" s="165"/>
      <c r="Z2651" s="166"/>
      <c r="AA2651" s="166"/>
      <c r="AB2651" s="166"/>
      <c r="AC2651" s="166"/>
      <c r="AD2651" s="166"/>
      <c r="AE2651" s="166"/>
      <c r="AF2651" s="166"/>
      <c r="AG2651" s="166"/>
      <c r="AH2651" s="166"/>
      <c r="AI2651" s="166"/>
    </row>
    <row r="2652" spans="1:35" ht="15.750000" customHeight="1">
      <c r="B2652" s="170"/>
      <c r="I2652" s="162"/>
      <c r="J2652" s="65"/>
      <c r="K2652" s="162"/>
      <c r="L2652" s="65"/>
      <c r="M2652" s="162"/>
      <c r="P2652" s="164"/>
      <c r="Q2652" s="185"/>
      <c r="R2652" s="65"/>
      <c r="S2652" s="65"/>
      <c r="T2652" s="65"/>
      <c r="U2652" s="13"/>
      <c r="V2652" s="165"/>
      <c r="W2652" s="165"/>
      <c r="X2652" s="165"/>
      <c r="Y2652" s="165"/>
      <c r="Z2652" s="166"/>
      <c r="AA2652" s="166"/>
      <c r="AB2652" s="166"/>
      <c r="AC2652" s="166"/>
      <c r="AD2652" s="166"/>
      <c r="AE2652" s="166"/>
      <c r="AF2652" s="166"/>
      <c r="AG2652" s="166"/>
      <c r="AH2652" s="166"/>
      <c r="AI2652" s="166"/>
    </row>
    <row r="2653" spans="1:35" ht="15.750000" customHeight="1">
      <c r="B2653" s="170"/>
      <c r="I2653" s="162"/>
      <c r="J2653" s="65"/>
      <c r="K2653" s="162"/>
      <c r="L2653" s="65"/>
      <c r="M2653" s="162"/>
      <c r="P2653" s="167"/>
      <c r="Q2653" s="185"/>
      <c r="R2653" s="175"/>
      <c r="S2653" s="65"/>
      <c r="T2653" s="65"/>
      <c r="U2653" s="13"/>
      <c r="V2653" s="165"/>
      <c r="W2653" s="165"/>
      <c r="X2653" s="165"/>
      <c r="Y2653" s="165"/>
      <c r="Z2653" s="166"/>
      <c r="AA2653" s="166"/>
      <c r="AB2653" s="166"/>
      <c r="AC2653" s="166"/>
      <c r="AD2653" s="166"/>
      <c r="AE2653" s="166"/>
      <c r="AF2653" s="166"/>
      <c r="AG2653" s="166"/>
      <c r="AH2653" s="166"/>
      <c r="AI2653" s="166"/>
    </row>
    <row r="2654" spans="1:35" ht="15.750000" customHeight="1">
      <c r="B2654" s="189"/>
      <c r="I2654" s="162"/>
      <c r="J2654" s="65"/>
      <c r="K2654" s="162"/>
      <c r="L2654" s="65"/>
      <c r="M2654" s="162"/>
      <c r="P2654" s="164"/>
      <c r="Q2654" s="185"/>
      <c r="R2654" s="65"/>
      <c r="S2654" s="65"/>
      <c r="T2654" s="65"/>
      <c r="U2654" s="13"/>
      <c r="V2654" s="165"/>
      <c r="W2654" s="165"/>
      <c r="X2654" s="165"/>
      <c r="Y2654" s="165"/>
      <c r="Z2654" s="166"/>
      <c r="AA2654" s="166"/>
      <c r="AB2654" s="166"/>
      <c r="AC2654" s="166"/>
      <c r="AD2654" s="166"/>
      <c r="AE2654" s="166"/>
      <c r="AF2654" s="166"/>
      <c r="AG2654" s="166"/>
      <c r="AH2654" s="166"/>
      <c r="AI2654" s="166"/>
    </row>
    <row r="2655" spans="1:35" ht="15.750000" customHeight="1">
      <c r="A2655" s="156"/>
      <c r="B2655" s="170"/>
      <c r="C2655" s="287"/>
      <c r="D2655" s="287"/>
      <c r="E2655" s="158"/>
      <c r="F2655" s="158"/>
      <c r="G2655" s="159"/>
      <c r="H2655" s="160"/>
      <c r="I2655" s="162"/>
      <c r="J2655" s="65"/>
      <c r="K2655" s="162"/>
      <c r="L2655" s="65"/>
      <c r="M2655" s="162"/>
      <c r="N2655" s="162"/>
      <c r="O2655" s="163"/>
      <c r="P2655" s="167"/>
      <c r="Q2655" s="168"/>
      <c r="R2655" s="181"/>
      <c r="S2655" s="65"/>
      <c r="T2655" s="65"/>
      <c r="U2655" s="13"/>
      <c r="V2655" s="65"/>
      <c r="W2655" s="166"/>
      <c r="X2655" s="166"/>
      <c r="Y2655" s="166"/>
      <c r="Z2655" s="166"/>
      <c r="AA2655" s="166"/>
      <c r="AB2655" s="166"/>
      <c r="AC2655" s="166"/>
      <c r="AD2655" s="166"/>
      <c r="AE2655" s="166"/>
      <c r="AF2655" s="166"/>
      <c r="AG2655" s="166"/>
      <c r="AH2655" s="166"/>
      <c r="AI2655" s="166"/>
    </row>
    <row r="2656" spans="1:35" ht="15.750000" customHeight="1">
      <c r="B2656" s="170"/>
      <c r="I2656" s="162"/>
      <c r="J2656" s="65"/>
      <c r="K2656" s="162"/>
      <c r="L2656" s="65"/>
      <c r="M2656" s="162"/>
      <c r="P2656" s="164"/>
      <c r="Q2656" s="165"/>
      <c r="R2656" s="65"/>
      <c r="S2656" s="65"/>
      <c r="T2656" s="65"/>
      <c r="U2656" s="13"/>
      <c r="V2656" s="65"/>
      <c r="W2656" s="166"/>
      <c r="X2656" s="166"/>
      <c r="Y2656" s="166"/>
      <c r="Z2656" s="166"/>
      <c r="AA2656" s="166"/>
      <c r="AB2656" s="166"/>
      <c r="AC2656" s="166"/>
      <c r="AD2656" s="166"/>
      <c r="AE2656" s="166"/>
      <c r="AF2656" s="166"/>
      <c r="AG2656" s="166"/>
      <c r="AH2656" s="166"/>
      <c r="AI2656" s="166"/>
    </row>
    <row r="2657" spans="1:35" ht="15.750000" customHeight="1">
      <c r="B2657" s="170"/>
      <c r="I2657" s="162"/>
      <c r="J2657" s="65"/>
      <c r="K2657" s="162"/>
      <c r="L2657" s="65"/>
      <c r="M2657" s="162"/>
      <c r="P2657" s="167"/>
      <c r="Q2657" s="168"/>
      <c r="R2657" s="175"/>
      <c r="S2657" s="65"/>
      <c r="T2657" s="65"/>
      <c r="U2657" s="13"/>
      <c r="V2657" s="65"/>
      <c r="W2657" s="166"/>
      <c r="X2657" s="166"/>
      <c r="Y2657" s="166"/>
      <c r="Z2657" s="166"/>
      <c r="AA2657" s="166"/>
      <c r="AB2657" s="166"/>
      <c r="AC2657" s="166"/>
      <c r="AD2657" s="166"/>
      <c r="AE2657" s="166"/>
      <c r="AF2657" s="166"/>
      <c r="AG2657" s="166"/>
      <c r="AH2657" s="166"/>
      <c r="AI2657" s="166"/>
    </row>
    <row r="2658" spans="1:35" ht="15.750000" customHeight="1">
      <c r="B2658" s="170"/>
      <c r="I2658" s="162"/>
      <c r="J2658" s="65"/>
      <c r="K2658" s="162"/>
      <c r="L2658" s="65"/>
      <c r="M2658" s="162"/>
      <c r="P2658" s="164"/>
      <c r="Q2658" s="165"/>
      <c r="R2658" s="65"/>
      <c r="S2658" s="65"/>
      <c r="T2658" s="65"/>
      <c r="U2658" s="13"/>
      <c r="V2658" s="65"/>
      <c r="W2658" s="166"/>
      <c r="X2658" s="166"/>
      <c r="Y2658" s="166"/>
      <c r="Z2658" s="166"/>
      <c r="AA2658" s="166"/>
      <c r="AB2658" s="166"/>
      <c r="AC2658" s="166"/>
      <c r="AD2658" s="166"/>
      <c r="AE2658" s="166"/>
      <c r="AF2658" s="166"/>
      <c r="AG2658" s="166"/>
      <c r="AH2658" s="166"/>
      <c r="AI2658" s="166"/>
    </row>
    <row r="2659" spans="1:35" ht="15.750000" customHeight="1">
      <c r="B2659" s="153"/>
      <c r="I2659" s="65"/>
      <c r="J2659" s="65"/>
      <c r="K2659" s="65"/>
      <c r="L2659" s="65"/>
      <c r="M2659" s="65"/>
      <c r="P2659" s="167"/>
      <c r="Q2659" s="168"/>
      <c r="R2659" s="175"/>
      <c r="S2659" s="65"/>
      <c r="T2659" s="65"/>
      <c r="U2659" s="13"/>
      <c r="V2659" s="65"/>
      <c r="W2659" s="166"/>
      <c r="X2659" s="166"/>
      <c r="Y2659" s="166"/>
      <c r="Z2659" s="166"/>
      <c r="AA2659" s="166"/>
      <c r="AB2659" s="166"/>
      <c r="AC2659" s="166"/>
      <c r="AD2659" s="166"/>
      <c r="AE2659" s="166"/>
      <c r="AF2659" s="166"/>
      <c r="AG2659" s="166"/>
      <c r="AH2659" s="166"/>
      <c r="AI2659" s="166"/>
    </row>
    <row r="2660" spans="1:35" ht="15.750000" customHeight="1">
      <c r="A2660" s="156"/>
      <c r="B2660" s="170"/>
      <c r="C2660" s="286"/>
      <c r="D2660" s="286"/>
      <c r="E2660" s="158"/>
      <c r="F2660" s="158"/>
      <c r="G2660" s="159"/>
      <c r="H2660" s="160"/>
      <c r="I2660" s="162"/>
      <c r="J2660" s="65"/>
      <c r="K2660" s="162"/>
      <c r="L2660" s="65"/>
      <c r="M2660" s="162"/>
      <c r="N2660" s="162"/>
      <c r="O2660" s="163"/>
      <c r="P2660" s="164"/>
      <c r="Q2660" s="165"/>
      <c r="R2660" s="188"/>
      <c r="S2660" s="65"/>
      <c r="T2660" s="65"/>
      <c r="U2660" s="13"/>
      <c r="V2660" s="65"/>
      <c r="W2660" s="166"/>
      <c r="X2660" s="166"/>
      <c r="Y2660" s="166"/>
      <c r="Z2660" s="166"/>
      <c r="AA2660" s="166"/>
      <c r="AB2660" s="166"/>
      <c r="AC2660" s="166"/>
      <c r="AD2660" s="166"/>
      <c r="AE2660" s="166"/>
      <c r="AF2660" s="166"/>
      <c r="AG2660" s="166"/>
      <c r="AH2660" s="166"/>
      <c r="AI2660" s="166"/>
    </row>
    <row r="2661" spans="1:35" ht="15.750000" customHeight="1">
      <c r="B2661" s="170"/>
      <c r="I2661" s="162"/>
      <c r="J2661" s="65"/>
      <c r="K2661" s="162"/>
      <c r="L2661" s="65"/>
      <c r="M2661" s="162"/>
      <c r="P2661" s="167"/>
      <c r="Q2661" s="168"/>
      <c r="R2661" s="175"/>
      <c r="S2661" s="65"/>
      <c r="T2661" s="65"/>
      <c r="U2661" s="13"/>
      <c r="V2661" s="65"/>
      <c r="W2661" s="166"/>
      <c r="X2661" s="166"/>
      <c r="Y2661" s="166"/>
      <c r="Z2661" s="166"/>
      <c r="AA2661" s="166"/>
      <c r="AB2661" s="166"/>
      <c r="AC2661" s="166"/>
      <c r="AD2661" s="166"/>
      <c r="AE2661" s="166"/>
      <c r="AF2661" s="166"/>
      <c r="AG2661" s="166"/>
      <c r="AH2661" s="166"/>
      <c r="AI2661" s="166"/>
    </row>
    <row r="2662" spans="1:35" ht="15.750000" customHeight="1">
      <c r="B2662" s="170"/>
      <c r="I2662" s="162"/>
      <c r="J2662" s="65"/>
      <c r="K2662" s="65"/>
      <c r="L2662" s="65"/>
      <c r="M2662" s="162"/>
      <c r="P2662" s="164"/>
      <c r="Q2662" s="165"/>
      <c r="R2662" s="65"/>
      <c r="S2662" s="65"/>
      <c r="T2662" s="65"/>
      <c r="U2662" s="13"/>
      <c r="V2662" s="65"/>
      <c r="W2662" s="166"/>
      <c r="X2662" s="166"/>
      <c r="Y2662" s="166"/>
      <c r="Z2662" s="166"/>
      <c r="AA2662" s="166"/>
      <c r="AB2662" s="166"/>
      <c r="AC2662" s="166"/>
      <c r="AD2662" s="166"/>
      <c r="AE2662" s="166"/>
      <c r="AF2662" s="166"/>
      <c r="AG2662" s="166"/>
      <c r="AH2662" s="166"/>
      <c r="AI2662" s="166"/>
    </row>
    <row r="2663" spans="1:35" ht="15.750000" customHeight="1">
      <c r="B2663" s="170"/>
      <c r="I2663" s="162"/>
      <c r="J2663" s="65"/>
      <c r="K2663" s="162"/>
      <c r="L2663" s="65"/>
      <c r="M2663" s="162"/>
      <c r="P2663" s="167"/>
      <c r="Q2663" s="168"/>
      <c r="R2663" s="175"/>
      <c r="S2663" s="65"/>
      <c r="T2663" s="65"/>
      <c r="U2663" s="13"/>
      <c r="V2663" s="65"/>
      <c r="W2663" s="166"/>
      <c r="X2663" s="166"/>
      <c r="Y2663" s="166"/>
      <c r="Z2663" s="166"/>
      <c r="AA2663" s="166"/>
      <c r="AB2663" s="166"/>
      <c r="AC2663" s="166"/>
      <c r="AD2663" s="166"/>
      <c r="AE2663" s="166"/>
      <c r="AF2663" s="166"/>
      <c r="AG2663" s="166"/>
      <c r="AH2663" s="166"/>
      <c r="AI2663" s="166"/>
    </row>
    <row r="2664" spans="1:35" ht="15.750000" customHeight="1">
      <c r="B2664" s="170"/>
      <c r="I2664" s="162"/>
      <c r="J2664" s="65"/>
      <c r="K2664" s="162"/>
      <c r="L2664" s="65"/>
      <c r="M2664" s="162"/>
      <c r="P2664" s="164"/>
      <c r="Q2664" s="165"/>
      <c r="R2664" s="65"/>
      <c r="S2664" s="65"/>
      <c r="T2664" s="65"/>
      <c r="U2664" s="13"/>
      <c r="V2664" s="65"/>
      <c r="W2664" s="166"/>
      <c r="X2664" s="166"/>
      <c r="Y2664" s="166"/>
      <c r="Z2664" s="166"/>
      <c r="AA2664" s="166"/>
      <c r="AB2664" s="166"/>
      <c r="AC2664" s="166"/>
      <c r="AD2664" s="166"/>
      <c r="AE2664" s="166"/>
      <c r="AF2664" s="166"/>
      <c r="AG2664" s="166"/>
      <c r="AH2664" s="166"/>
      <c r="AI2664" s="166"/>
    </row>
    <row r="2665" spans="1:35" ht="15.750000" customHeight="1">
      <c r="A2665" s="156"/>
      <c r="B2665" s="170"/>
      <c r="C2665" s="287"/>
      <c r="D2665" s="177"/>
      <c r="E2665" s="158"/>
      <c r="F2665" s="158"/>
      <c r="G2665" s="159"/>
      <c r="H2665" s="186"/>
      <c r="I2665" s="162"/>
      <c r="J2665" s="65"/>
      <c r="K2665" s="162"/>
      <c r="L2665" s="65"/>
      <c r="M2665" s="162"/>
      <c r="N2665" s="162"/>
      <c r="O2665" s="163"/>
      <c r="P2665" s="167"/>
      <c r="Q2665" s="185"/>
      <c r="R2665" s="181"/>
      <c r="S2665" s="65"/>
      <c r="T2665" s="65"/>
      <c r="U2665" s="13"/>
      <c r="V2665" s="165"/>
      <c r="W2665" s="165"/>
      <c r="X2665" s="165"/>
      <c r="Y2665" s="165"/>
      <c r="Z2665" s="166"/>
      <c r="AA2665" s="166"/>
      <c r="AB2665" s="166"/>
      <c r="AC2665" s="166"/>
      <c r="AD2665" s="166"/>
      <c r="AE2665" s="166"/>
      <c r="AF2665" s="166"/>
      <c r="AG2665" s="166"/>
      <c r="AH2665" s="166"/>
      <c r="AI2665" s="166"/>
    </row>
    <row r="2666" spans="1:35" ht="15.750000" customHeight="1">
      <c r="B2666" s="170"/>
      <c r="I2666" s="162"/>
      <c r="J2666" s="65"/>
      <c r="K2666" s="162"/>
      <c r="L2666" s="65"/>
      <c r="M2666" s="162"/>
      <c r="P2666" s="164"/>
      <c r="Q2666" s="185"/>
      <c r="R2666" s="65"/>
      <c r="S2666" s="65"/>
      <c r="T2666" s="65"/>
      <c r="U2666" s="13"/>
      <c r="V2666" s="165"/>
      <c r="W2666" s="165"/>
      <c r="X2666" s="165"/>
      <c r="Y2666" s="165"/>
      <c r="Z2666" s="166"/>
      <c r="AA2666" s="166"/>
      <c r="AB2666" s="166"/>
      <c r="AC2666" s="166"/>
      <c r="AD2666" s="166"/>
      <c r="AE2666" s="166"/>
      <c r="AF2666" s="166"/>
      <c r="AG2666" s="166"/>
      <c r="AH2666" s="166"/>
      <c r="AI2666" s="166"/>
    </row>
    <row r="2667" spans="1:35" ht="15.750000" customHeight="1">
      <c r="B2667" s="189"/>
      <c r="I2667" s="65"/>
      <c r="J2667" s="65"/>
      <c r="K2667" s="65"/>
      <c r="L2667" s="65"/>
      <c r="M2667" s="65"/>
      <c r="P2667" s="167"/>
      <c r="Q2667" s="185"/>
      <c r="R2667" s="175"/>
      <c r="S2667" s="65"/>
      <c r="T2667" s="65"/>
      <c r="U2667" s="13"/>
      <c r="V2667" s="165"/>
      <c r="W2667" s="165"/>
      <c r="X2667" s="165"/>
      <c r="Y2667" s="165"/>
      <c r="Z2667" s="166"/>
      <c r="AA2667" s="166"/>
      <c r="AB2667" s="166"/>
      <c r="AC2667" s="166"/>
      <c r="AD2667" s="166"/>
      <c r="AE2667" s="166"/>
      <c r="AF2667" s="166"/>
      <c r="AG2667" s="166"/>
      <c r="AH2667" s="166"/>
      <c r="AI2667" s="166"/>
    </row>
    <row r="2668" spans="1:35" ht="15.750000" customHeight="1">
      <c r="B2668" s="189"/>
      <c r="I2668" s="65"/>
      <c r="J2668" s="65"/>
      <c r="K2668" s="65"/>
      <c r="L2668" s="65"/>
      <c r="M2668" s="65"/>
      <c r="P2668" s="164"/>
      <c r="Q2668" s="185"/>
      <c r="R2668" s="65"/>
      <c r="S2668" s="65"/>
      <c r="T2668" s="65"/>
      <c r="U2668" s="13"/>
      <c r="V2668" s="165"/>
      <c r="W2668" s="165"/>
      <c r="X2668" s="165"/>
      <c r="Y2668" s="165"/>
      <c r="Z2668" s="166"/>
      <c r="AA2668" s="166"/>
      <c r="AB2668" s="166"/>
      <c r="AC2668" s="166"/>
      <c r="AD2668" s="166"/>
      <c r="AE2668" s="166"/>
      <c r="AF2668" s="166"/>
      <c r="AG2668" s="166"/>
      <c r="AH2668" s="166"/>
      <c r="AI2668" s="166"/>
    </row>
    <row r="2669" spans="1:35" ht="15.750000" customHeight="1">
      <c r="B2669" s="189"/>
      <c r="I2669" s="65"/>
      <c r="J2669" s="65"/>
      <c r="K2669" s="65"/>
      <c r="L2669" s="65"/>
      <c r="M2669" s="65"/>
      <c r="P2669" s="167"/>
      <c r="Q2669" s="185"/>
      <c r="R2669" s="175"/>
      <c r="S2669" s="65"/>
      <c r="T2669" s="65"/>
      <c r="U2669" s="13"/>
      <c r="V2669" s="165"/>
      <c r="W2669" s="165"/>
      <c r="X2669" s="165"/>
      <c r="Y2669" s="165"/>
      <c r="Z2669" s="166"/>
      <c r="AA2669" s="166"/>
      <c r="AB2669" s="166"/>
      <c r="AC2669" s="166"/>
      <c r="AD2669" s="166"/>
      <c r="AE2669" s="166"/>
      <c r="AF2669" s="166"/>
      <c r="AG2669" s="166"/>
      <c r="AH2669" s="166"/>
      <c r="AI2669" s="166"/>
    </row>
    <row r="2670" spans="1:35" ht="15.750000" customHeight="1">
      <c r="A2670" s="156"/>
      <c r="B2670" s="170"/>
      <c r="C2670" s="286"/>
      <c r="D2670" s="286"/>
      <c r="E2670" s="158"/>
      <c r="F2670" s="158"/>
      <c r="G2670" s="159"/>
      <c r="H2670" s="186"/>
      <c r="I2670" s="162"/>
      <c r="J2670" s="65"/>
      <c r="K2670" s="162"/>
      <c r="L2670" s="65"/>
      <c r="M2670" s="162"/>
      <c r="N2670" s="162"/>
      <c r="O2670" s="163"/>
      <c r="P2670" s="164"/>
      <c r="Q2670" s="185"/>
      <c r="R2670" s="188"/>
      <c r="S2670" s="65"/>
      <c r="T2670" s="65"/>
      <c r="U2670" s="13"/>
      <c r="V2670" s="165"/>
      <c r="W2670" s="165"/>
      <c r="X2670" s="165"/>
      <c r="Y2670" s="165"/>
      <c r="Z2670" s="166"/>
      <c r="AA2670" s="166"/>
      <c r="AB2670" s="166"/>
      <c r="AC2670" s="166"/>
      <c r="AD2670" s="166"/>
      <c r="AE2670" s="166"/>
      <c r="AF2670" s="166"/>
      <c r="AG2670" s="166"/>
      <c r="AH2670" s="166"/>
      <c r="AI2670" s="166"/>
    </row>
    <row r="2671" spans="1:35" ht="15.750000" customHeight="1">
      <c r="B2671" s="170"/>
      <c r="I2671" s="162"/>
      <c r="J2671" s="65"/>
      <c r="K2671" s="162"/>
      <c r="L2671" s="65"/>
      <c r="M2671" s="162"/>
      <c r="P2671" s="167"/>
      <c r="Q2671" s="185"/>
      <c r="R2671" s="175"/>
      <c r="S2671" s="65"/>
      <c r="T2671" s="65"/>
      <c r="U2671" s="13"/>
      <c r="V2671" s="165"/>
      <c r="W2671" s="165"/>
      <c r="X2671" s="165"/>
      <c r="Y2671" s="165"/>
      <c r="Z2671" s="166"/>
      <c r="AA2671" s="166"/>
      <c r="AB2671" s="166"/>
      <c r="AC2671" s="166"/>
      <c r="AD2671" s="166"/>
      <c r="AE2671" s="166"/>
      <c r="AF2671" s="166"/>
      <c r="AG2671" s="166"/>
      <c r="AH2671" s="166"/>
      <c r="AI2671" s="166"/>
    </row>
    <row r="2672" spans="1:35" ht="15.750000" customHeight="1">
      <c r="B2672" s="170"/>
      <c r="I2672" s="162"/>
      <c r="J2672" s="65"/>
      <c r="K2672" s="162"/>
      <c r="L2672" s="65"/>
      <c r="M2672" s="162"/>
      <c r="P2672" s="164"/>
      <c r="Q2672" s="185"/>
      <c r="R2672" s="65"/>
      <c r="S2672" s="65"/>
      <c r="T2672" s="65"/>
      <c r="U2672" s="13"/>
      <c r="V2672" s="165"/>
      <c r="W2672" s="165"/>
      <c r="X2672" s="165"/>
      <c r="Y2672" s="165"/>
      <c r="Z2672" s="166"/>
      <c r="AA2672" s="166"/>
      <c r="AB2672" s="166"/>
      <c r="AC2672" s="166"/>
      <c r="AD2672" s="166"/>
      <c r="AE2672" s="166"/>
      <c r="AF2672" s="166"/>
      <c r="AG2672" s="166"/>
      <c r="AH2672" s="166"/>
      <c r="AI2672" s="166"/>
    </row>
    <row r="2673" spans="1:35" ht="15.750000" customHeight="1">
      <c r="B2673" s="189"/>
      <c r="I2673" s="65"/>
      <c r="J2673" s="65"/>
      <c r="K2673" s="65"/>
      <c r="L2673" s="65"/>
      <c r="M2673" s="65"/>
      <c r="P2673" s="167"/>
      <c r="Q2673" s="185"/>
      <c r="R2673" s="175"/>
      <c r="S2673" s="65"/>
      <c r="T2673" s="65"/>
      <c r="U2673" s="13"/>
      <c r="V2673" s="165"/>
      <c r="W2673" s="165"/>
      <c r="X2673" s="165"/>
      <c r="Y2673" s="165"/>
      <c r="Z2673" s="166"/>
      <c r="AA2673" s="166"/>
      <c r="AB2673" s="166"/>
      <c r="AC2673" s="166"/>
      <c r="AD2673" s="166"/>
      <c r="AE2673" s="166"/>
      <c r="AF2673" s="166"/>
      <c r="AG2673" s="166"/>
      <c r="AH2673" s="166"/>
      <c r="AI2673" s="166"/>
    </row>
    <row r="2674" spans="1:35" ht="15.750000" customHeight="1">
      <c r="B2674" s="189"/>
      <c r="I2674" s="65"/>
      <c r="J2674" s="65"/>
      <c r="K2674" s="65"/>
      <c r="L2674" s="65"/>
      <c r="M2674" s="65"/>
      <c r="P2674" s="164"/>
      <c r="Q2674" s="185"/>
      <c r="R2674" s="65"/>
      <c r="S2674" s="65"/>
      <c r="T2674" s="65"/>
      <c r="U2674" s="13"/>
      <c r="V2674" s="165"/>
      <c r="W2674" s="165"/>
      <c r="X2674" s="165"/>
      <c r="Y2674" s="165"/>
      <c r="Z2674" s="166"/>
      <c r="AA2674" s="166"/>
      <c r="AB2674" s="166"/>
      <c r="AC2674" s="166"/>
      <c r="AD2674" s="166"/>
      <c r="AE2674" s="166"/>
      <c r="AF2674" s="166"/>
      <c r="AG2674" s="166"/>
      <c r="AH2674" s="166"/>
      <c r="AI2674" s="166"/>
    </row>
    <row r="2675" spans="1:35" ht="15.750000" customHeight="1">
      <c r="A2675" s="156"/>
      <c r="B2675" s="170"/>
      <c r="C2675" s="287"/>
      <c r="D2675" s="287"/>
      <c r="E2675" s="158"/>
      <c r="F2675" s="158"/>
      <c r="G2675" s="159"/>
      <c r="H2675" s="160"/>
      <c r="I2675" s="162"/>
      <c r="J2675" s="65"/>
      <c r="K2675" s="162"/>
      <c r="L2675" s="65"/>
      <c r="M2675" s="162"/>
      <c r="N2675" s="162"/>
      <c r="O2675" s="163"/>
      <c r="P2675" s="167"/>
      <c r="Q2675" s="168"/>
      <c r="R2675" s="181"/>
      <c r="S2675" s="65"/>
      <c r="T2675" s="65"/>
      <c r="U2675" s="13"/>
      <c r="V2675" s="65"/>
      <c r="W2675" s="166"/>
      <c r="X2675" s="166"/>
      <c r="Y2675" s="166"/>
      <c r="Z2675" s="166"/>
      <c r="AA2675" s="166"/>
      <c r="AB2675" s="166"/>
      <c r="AC2675" s="166"/>
      <c r="AD2675" s="166"/>
      <c r="AE2675" s="166"/>
      <c r="AF2675" s="166"/>
      <c r="AG2675" s="166"/>
      <c r="AH2675" s="166"/>
      <c r="AI2675" s="166"/>
    </row>
    <row r="2676" spans="1:35" ht="15.750000" customHeight="1">
      <c r="B2676" s="170"/>
      <c r="I2676" s="162"/>
      <c r="J2676" s="65"/>
      <c r="K2676" s="162"/>
      <c r="L2676" s="65"/>
      <c r="M2676" s="162"/>
      <c r="P2676" s="164"/>
      <c r="Q2676" s="165"/>
      <c r="R2676" s="65"/>
      <c r="S2676" s="65"/>
      <c r="T2676" s="65"/>
      <c r="U2676" s="13"/>
      <c r="V2676" s="65"/>
      <c r="W2676" s="166"/>
      <c r="X2676" s="166"/>
      <c r="Y2676" s="166"/>
      <c r="Z2676" s="166"/>
      <c r="AA2676" s="166"/>
      <c r="AB2676" s="166"/>
      <c r="AC2676" s="166"/>
      <c r="AD2676" s="166"/>
      <c r="AE2676" s="166"/>
      <c r="AF2676" s="166"/>
      <c r="AG2676" s="166"/>
      <c r="AH2676" s="166"/>
      <c r="AI2676" s="166"/>
    </row>
    <row r="2677" spans="1:35" ht="15.750000" customHeight="1">
      <c r="B2677" s="153"/>
      <c r="I2677" s="65"/>
      <c r="J2677" s="65"/>
      <c r="K2677" s="65"/>
      <c r="L2677" s="65"/>
      <c r="M2677" s="65"/>
      <c r="P2677" s="167"/>
      <c r="Q2677" s="168"/>
      <c r="R2677" s="175"/>
      <c r="S2677" s="65"/>
      <c r="T2677" s="65"/>
      <c r="U2677" s="13"/>
      <c r="V2677" s="65"/>
      <c r="W2677" s="166"/>
      <c r="X2677" s="166"/>
      <c r="Y2677" s="166"/>
      <c r="Z2677" s="166"/>
      <c r="AA2677" s="166"/>
      <c r="AB2677" s="166"/>
      <c r="AC2677" s="166"/>
      <c r="AD2677" s="166"/>
      <c r="AE2677" s="166"/>
      <c r="AF2677" s="166"/>
      <c r="AG2677" s="166"/>
      <c r="AH2677" s="166"/>
      <c r="AI2677" s="166"/>
    </row>
    <row r="2678" spans="1:35" ht="15.750000" customHeight="1">
      <c r="B2678" s="153"/>
      <c r="I2678" s="65"/>
      <c r="J2678" s="65"/>
      <c r="K2678" s="65"/>
      <c r="L2678" s="65"/>
      <c r="M2678" s="65"/>
      <c r="P2678" s="164"/>
      <c r="Q2678" s="165"/>
      <c r="R2678" s="65"/>
      <c r="S2678" s="65"/>
      <c r="T2678" s="65"/>
      <c r="U2678" s="13"/>
      <c r="V2678" s="65"/>
      <c r="W2678" s="166"/>
      <c r="X2678" s="166"/>
      <c r="Y2678" s="166"/>
      <c r="Z2678" s="166"/>
      <c r="AA2678" s="166"/>
      <c r="AB2678" s="166"/>
      <c r="AC2678" s="166"/>
      <c r="AD2678" s="166"/>
      <c r="AE2678" s="166"/>
      <c r="AF2678" s="166"/>
      <c r="AG2678" s="166"/>
      <c r="AH2678" s="166"/>
      <c r="AI2678" s="166"/>
    </row>
    <row r="2679" spans="1:35" ht="15.750000" customHeight="1">
      <c r="B2679" s="153"/>
      <c r="I2679" s="65"/>
      <c r="J2679" s="65"/>
      <c r="K2679" s="65"/>
      <c r="L2679" s="65"/>
      <c r="M2679" s="65"/>
      <c r="P2679" s="167"/>
      <c r="Q2679" s="168"/>
      <c r="R2679" s="175"/>
      <c r="S2679" s="65"/>
      <c r="T2679" s="65"/>
      <c r="U2679" s="13"/>
      <c r="V2679" s="65"/>
      <c r="W2679" s="166"/>
      <c r="X2679" s="166"/>
      <c r="Y2679" s="166"/>
      <c r="Z2679" s="166"/>
      <c r="AA2679" s="166"/>
      <c r="AB2679" s="166"/>
      <c r="AC2679" s="166"/>
      <c r="AD2679" s="166"/>
      <c r="AE2679" s="166"/>
      <c r="AF2679" s="166"/>
      <c r="AG2679" s="166"/>
      <c r="AH2679" s="166"/>
      <c r="AI2679" s="166"/>
    </row>
    <row r="2680" spans="1:35" ht="15.750000" customHeight="1">
      <c r="A2680" s="156"/>
      <c r="B2680" s="170"/>
      <c r="C2680" s="291"/>
      <c r="D2680" s="291"/>
      <c r="E2680" s="158"/>
      <c r="F2680" s="158"/>
      <c r="G2680" s="159"/>
      <c r="H2680" s="160"/>
      <c r="I2680" s="162"/>
      <c r="J2680" s="65"/>
      <c r="K2680" s="162"/>
      <c r="L2680" s="65"/>
      <c r="M2680" s="162"/>
      <c r="N2680" s="161"/>
      <c r="O2680" s="163"/>
      <c r="P2680" s="164"/>
      <c r="Q2680" s="165"/>
      <c r="R2680" s="188"/>
      <c r="S2680" s="13"/>
      <c r="T2680" s="65"/>
      <c r="U2680" s="65"/>
      <c r="V2680" s="65"/>
      <c r="W2680" s="166"/>
      <c r="X2680" s="166"/>
      <c r="Y2680" s="166"/>
      <c r="Z2680" s="166"/>
      <c r="AA2680" s="166"/>
      <c r="AB2680" s="166"/>
      <c r="AC2680" s="166"/>
      <c r="AD2680" s="166"/>
      <c r="AE2680" s="166"/>
      <c r="AF2680" s="166"/>
      <c r="AG2680" s="166"/>
      <c r="AH2680" s="166"/>
      <c r="AI2680" s="166"/>
    </row>
    <row r="2681" spans="1:35" ht="15.750000" customHeight="1">
      <c r="B2681" s="170"/>
      <c r="I2681" s="162"/>
      <c r="J2681" s="65"/>
      <c r="K2681" s="162"/>
      <c r="L2681" s="65"/>
      <c r="M2681" s="162"/>
      <c r="P2681" s="167"/>
      <c r="Q2681" s="168"/>
      <c r="R2681" s="175"/>
      <c r="S2681" s="65"/>
      <c r="T2681" s="65"/>
      <c r="U2681" s="65"/>
      <c r="V2681" s="65"/>
      <c r="W2681" s="166"/>
      <c r="X2681" s="166"/>
      <c r="Y2681" s="166"/>
      <c r="Z2681" s="166"/>
      <c r="AA2681" s="166"/>
      <c r="AB2681" s="166"/>
      <c r="AC2681" s="166"/>
      <c r="AD2681" s="166"/>
      <c r="AE2681" s="166"/>
      <c r="AF2681" s="166"/>
      <c r="AG2681" s="166"/>
      <c r="AH2681" s="166"/>
      <c r="AI2681" s="166"/>
    </row>
    <row r="2682" spans="1:35" ht="15.750000" customHeight="1">
      <c r="B2682" s="170"/>
      <c r="I2682" s="162"/>
      <c r="J2682" s="65"/>
      <c r="K2682" s="162"/>
      <c r="L2682" s="65"/>
      <c r="M2682" s="162"/>
      <c r="P2682" s="164"/>
      <c r="Q2682" s="165"/>
      <c r="R2682" s="65"/>
      <c r="S2682" s="65"/>
      <c r="T2682" s="65"/>
      <c r="U2682" s="65"/>
      <c r="V2682" s="65"/>
      <c r="W2682" s="166"/>
      <c r="X2682" s="166"/>
      <c r="Y2682" s="166"/>
      <c r="Z2682" s="166"/>
      <c r="AA2682" s="166"/>
      <c r="AB2682" s="166"/>
      <c r="AC2682" s="166"/>
      <c r="AD2682" s="166"/>
      <c r="AE2682" s="166"/>
      <c r="AF2682" s="166"/>
      <c r="AG2682" s="166"/>
      <c r="AH2682" s="166"/>
      <c r="AI2682" s="166"/>
    </row>
    <row r="2683" spans="1:35" ht="15.750000" customHeight="1">
      <c r="B2683" s="153"/>
      <c r="I2683" s="65"/>
      <c r="J2683" s="65"/>
      <c r="K2683" s="65"/>
      <c r="L2683" s="65"/>
      <c r="M2683" s="65"/>
      <c r="P2683" s="167"/>
      <c r="Q2683" s="168"/>
      <c r="R2683" s="175"/>
      <c r="S2683" s="65"/>
      <c r="T2683" s="65"/>
      <c r="U2683" s="65"/>
      <c r="V2683" s="65"/>
      <c r="W2683" s="166"/>
      <c r="X2683" s="166"/>
      <c r="Y2683" s="166"/>
      <c r="Z2683" s="166"/>
      <c r="AA2683" s="166"/>
      <c r="AB2683" s="166"/>
      <c r="AC2683" s="166"/>
      <c r="AD2683" s="166"/>
      <c r="AE2683" s="166"/>
      <c r="AF2683" s="166"/>
      <c r="AG2683" s="166"/>
      <c r="AH2683" s="166"/>
      <c r="AI2683" s="166"/>
    </row>
    <row r="2684" spans="1:35" ht="15.750000" customHeight="1">
      <c r="B2684" s="153"/>
      <c r="I2684" s="65"/>
      <c r="J2684" s="65"/>
      <c r="K2684" s="65"/>
      <c r="L2684" s="65"/>
      <c r="M2684" s="65"/>
      <c r="P2684" s="164"/>
      <c r="Q2684" s="165"/>
      <c r="R2684" s="65"/>
      <c r="S2684" s="65"/>
      <c r="T2684" s="65"/>
      <c r="U2684" s="65"/>
      <c r="V2684" s="65"/>
      <c r="W2684" s="166"/>
      <c r="X2684" s="166"/>
      <c r="Y2684" s="166"/>
      <c r="Z2684" s="166"/>
      <c r="AA2684" s="166"/>
      <c r="AB2684" s="166"/>
      <c r="AC2684" s="166"/>
      <c r="AD2684" s="166"/>
      <c r="AE2684" s="166"/>
      <c r="AF2684" s="166"/>
      <c r="AG2684" s="166"/>
      <c r="AH2684" s="166"/>
      <c r="AI2684" s="166"/>
    </row>
    <row r="2685" spans="1:35" ht="15.750000" customHeight="1">
      <c r="A2685" s="156"/>
      <c r="B2685" s="170"/>
      <c r="C2685" s="287"/>
      <c r="D2685" s="287"/>
      <c r="E2685" s="158"/>
      <c r="F2685" s="158"/>
      <c r="G2685" s="159"/>
      <c r="H2685" s="186"/>
      <c r="I2685" s="162"/>
      <c r="J2685" s="65"/>
      <c r="K2685" s="162"/>
      <c r="L2685" s="65"/>
      <c r="M2685" s="162"/>
      <c r="N2685" s="162"/>
      <c r="O2685" s="163"/>
      <c r="P2685" s="167"/>
      <c r="Q2685" s="185"/>
      <c r="R2685" s="181"/>
      <c r="S2685" s="13"/>
      <c r="T2685" s="65"/>
      <c r="U2685" s="13"/>
      <c r="V2685" s="165"/>
      <c r="W2685" s="165"/>
      <c r="X2685" s="165"/>
      <c r="Y2685" s="165"/>
      <c r="Z2685" s="166"/>
      <c r="AA2685" s="166"/>
      <c r="AB2685" s="166"/>
      <c r="AC2685" s="166"/>
      <c r="AD2685" s="166"/>
      <c r="AE2685" s="166"/>
      <c r="AF2685" s="166"/>
      <c r="AG2685" s="166"/>
      <c r="AH2685" s="166"/>
      <c r="AI2685" s="166"/>
    </row>
    <row r="2686" spans="1:35" ht="15.750000" customHeight="1">
      <c r="B2686" s="170"/>
      <c r="I2686" s="162"/>
      <c r="J2686" s="65"/>
      <c r="K2686" s="162"/>
      <c r="L2686" s="65"/>
      <c r="M2686" s="162"/>
      <c r="P2686" s="164"/>
      <c r="Q2686" s="185"/>
      <c r="R2686" s="65"/>
      <c r="S2686" s="65"/>
      <c r="T2686" s="65"/>
      <c r="U2686" s="13"/>
      <c r="V2686" s="165"/>
      <c r="W2686" s="165"/>
      <c r="X2686" s="165"/>
      <c r="Y2686" s="165"/>
      <c r="Z2686" s="166"/>
      <c r="AA2686" s="166"/>
      <c r="AB2686" s="166"/>
      <c r="AC2686" s="166"/>
      <c r="AD2686" s="166"/>
      <c r="AE2686" s="166"/>
      <c r="AF2686" s="166"/>
      <c r="AG2686" s="166"/>
      <c r="AH2686" s="166"/>
      <c r="AI2686" s="166"/>
    </row>
    <row r="2687" spans="1:35" ht="15.750000" customHeight="1">
      <c r="B2687" s="170"/>
      <c r="I2687" s="162"/>
      <c r="J2687" s="65"/>
      <c r="K2687" s="162"/>
      <c r="L2687" s="65"/>
      <c r="M2687" s="162"/>
      <c r="P2687" s="167"/>
      <c r="Q2687" s="185"/>
      <c r="R2687" s="175"/>
      <c r="S2687" s="65"/>
      <c r="T2687" s="65"/>
      <c r="U2687" s="13"/>
      <c r="V2687" s="165"/>
      <c r="W2687" s="165"/>
      <c r="X2687" s="165"/>
      <c r="Y2687" s="165"/>
      <c r="Z2687" s="166"/>
      <c r="AA2687" s="166"/>
      <c r="AB2687" s="166"/>
      <c r="AC2687" s="166"/>
      <c r="AD2687" s="166"/>
      <c r="AE2687" s="166"/>
      <c r="AF2687" s="166"/>
      <c r="AG2687" s="166"/>
      <c r="AH2687" s="166"/>
      <c r="AI2687" s="166"/>
    </row>
    <row r="2688" spans="1:35" ht="15.750000" customHeight="1">
      <c r="B2688" s="189"/>
      <c r="I2688" s="65"/>
      <c r="J2688" s="194"/>
      <c r="K2688" s="65"/>
      <c r="L2688" s="65"/>
      <c r="M2688" s="65"/>
      <c r="P2688" s="164"/>
      <c r="Q2688" s="185"/>
      <c r="R2688" s="65"/>
      <c r="S2688" s="65"/>
      <c r="T2688" s="65"/>
      <c r="U2688" s="13"/>
      <c r="V2688" s="165"/>
      <c r="W2688" s="165"/>
      <c r="X2688" s="165"/>
      <c r="Y2688" s="165"/>
      <c r="Z2688" s="166"/>
      <c r="AA2688" s="166"/>
      <c r="AB2688" s="166"/>
      <c r="AC2688" s="166"/>
      <c r="AD2688" s="166"/>
      <c r="AE2688" s="166"/>
      <c r="AF2688" s="166"/>
      <c r="AG2688" s="166"/>
      <c r="AH2688" s="166"/>
      <c r="AI2688" s="166"/>
    </row>
    <row r="2689" spans="1:35" ht="15.750000" customHeight="1">
      <c r="B2689" s="189"/>
      <c r="I2689" s="65"/>
      <c r="J2689" s="65"/>
      <c r="K2689" s="65"/>
      <c r="L2689" s="65"/>
      <c r="M2689" s="65"/>
      <c r="P2689" s="167"/>
      <c r="Q2689" s="185"/>
      <c r="R2689" s="175"/>
      <c r="S2689" s="65"/>
      <c r="T2689" s="65"/>
      <c r="U2689" s="13"/>
      <c r="V2689" s="165"/>
      <c r="W2689" s="165"/>
      <c r="X2689" s="165"/>
      <c r="Y2689" s="165"/>
      <c r="Z2689" s="166"/>
      <c r="AA2689" s="166"/>
      <c r="AB2689" s="166"/>
      <c r="AC2689" s="166"/>
      <c r="AD2689" s="166"/>
      <c r="AE2689" s="166"/>
      <c r="AF2689" s="166"/>
      <c r="AG2689" s="166"/>
      <c r="AH2689" s="166"/>
      <c r="AI2689" s="166"/>
    </row>
    <row r="2690" spans="1:35" ht="15.750000" customHeight="1">
      <c r="A2690" s="156"/>
      <c r="B2690" s="170"/>
      <c r="C2690" s="286"/>
      <c r="D2690" s="286"/>
      <c r="E2690" s="158"/>
      <c r="F2690" s="158"/>
      <c r="G2690" s="159"/>
      <c r="H2690" s="186"/>
      <c r="I2690" s="162"/>
      <c r="J2690" s="65"/>
      <c r="K2690" s="162"/>
      <c r="L2690" s="65"/>
      <c r="M2690" s="162"/>
      <c r="N2690" s="162"/>
      <c r="O2690" s="163"/>
      <c r="P2690" s="164"/>
      <c r="Q2690" s="185"/>
      <c r="R2690" s="188"/>
      <c r="S2690" s="13"/>
      <c r="T2690" s="65"/>
      <c r="U2690" s="13"/>
      <c r="V2690" s="165"/>
      <c r="W2690" s="165"/>
      <c r="X2690" s="165"/>
      <c r="Y2690" s="165"/>
      <c r="Z2690" s="166"/>
      <c r="AA2690" s="166"/>
      <c r="AB2690" s="166"/>
      <c r="AC2690" s="166"/>
      <c r="AD2690" s="166"/>
      <c r="AE2690" s="166"/>
      <c r="AF2690" s="166"/>
      <c r="AG2690" s="166"/>
      <c r="AH2690" s="166"/>
      <c r="AI2690" s="166"/>
    </row>
    <row r="2691" spans="1:35" ht="15.750000" customHeight="1">
      <c r="B2691" s="170"/>
      <c r="I2691" s="162"/>
      <c r="J2691" s="65"/>
      <c r="K2691" s="162"/>
      <c r="L2691" s="65"/>
      <c r="M2691" s="162"/>
      <c r="P2691" s="167"/>
      <c r="Q2691" s="185"/>
      <c r="R2691" s="175"/>
      <c r="S2691" s="65"/>
      <c r="T2691" s="65"/>
      <c r="U2691" s="13"/>
      <c r="V2691" s="165"/>
      <c r="W2691" s="165"/>
      <c r="X2691" s="165"/>
      <c r="Y2691" s="165"/>
      <c r="Z2691" s="166"/>
      <c r="AA2691" s="166"/>
      <c r="AB2691" s="166"/>
      <c r="AC2691" s="166"/>
      <c r="AD2691" s="166"/>
      <c r="AE2691" s="166"/>
      <c r="AF2691" s="166"/>
      <c r="AG2691" s="166"/>
      <c r="AH2691" s="166"/>
      <c r="AI2691" s="166"/>
    </row>
    <row r="2692" spans="1:35" ht="15.750000" customHeight="1">
      <c r="B2692" s="170"/>
      <c r="I2692" s="162"/>
      <c r="J2692" s="65"/>
      <c r="K2692" s="162"/>
      <c r="L2692" s="65"/>
      <c r="M2692" s="162"/>
      <c r="P2692" s="164"/>
      <c r="Q2692" s="185"/>
      <c r="R2692" s="65"/>
      <c r="S2692" s="65"/>
      <c r="T2692" s="65"/>
      <c r="U2692" s="13"/>
      <c r="V2692" s="165"/>
      <c r="W2692" s="165"/>
      <c r="X2692" s="165"/>
      <c r="Y2692" s="165"/>
      <c r="Z2692" s="166"/>
      <c r="AA2692" s="166"/>
      <c r="AB2692" s="166"/>
      <c r="AC2692" s="166"/>
      <c r="AD2692" s="166"/>
      <c r="AE2692" s="166"/>
      <c r="AF2692" s="166"/>
      <c r="AG2692" s="166"/>
      <c r="AH2692" s="166"/>
      <c r="AI2692" s="166"/>
    </row>
    <row r="2693" spans="1:35" ht="15.750000" customHeight="1">
      <c r="B2693" s="189"/>
      <c r="I2693" s="65"/>
      <c r="J2693" s="65"/>
      <c r="K2693" s="65"/>
      <c r="L2693" s="65"/>
      <c r="M2693" s="65"/>
      <c r="P2693" s="167"/>
      <c r="Q2693" s="185"/>
      <c r="R2693" s="175"/>
      <c r="S2693" s="65"/>
      <c r="T2693" s="65"/>
      <c r="U2693" s="13"/>
      <c r="V2693" s="165"/>
      <c r="W2693" s="165"/>
      <c r="X2693" s="165"/>
      <c r="Y2693" s="165"/>
      <c r="Z2693" s="166"/>
      <c r="AA2693" s="166"/>
      <c r="AB2693" s="166"/>
      <c r="AC2693" s="166"/>
      <c r="AD2693" s="166"/>
      <c r="AE2693" s="166"/>
      <c r="AF2693" s="166"/>
      <c r="AG2693" s="166"/>
      <c r="AH2693" s="166"/>
      <c r="AI2693" s="166"/>
    </row>
    <row r="2694" spans="1:35" ht="15.750000" customHeight="1">
      <c r="B2694" s="189"/>
      <c r="I2694" s="65"/>
      <c r="J2694" s="65"/>
      <c r="K2694" s="65"/>
      <c r="L2694" s="65"/>
      <c r="M2694" s="65"/>
      <c r="P2694" s="164"/>
      <c r="Q2694" s="185"/>
      <c r="R2694" s="65"/>
      <c r="S2694" s="65"/>
      <c r="T2694" s="65"/>
      <c r="U2694" s="13"/>
      <c r="V2694" s="165"/>
      <c r="W2694" s="165"/>
      <c r="X2694" s="165"/>
      <c r="Y2694" s="165"/>
      <c r="Z2694" s="166"/>
      <c r="AA2694" s="166"/>
      <c r="AB2694" s="166"/>
      <c r="AC2694" s="166"/>
      <c r="AD2694" s="166"/>
      <c r="AE2694" s="166"/>
      <c r="AF2694" s="166"/>
      <c r="AG2694" s="166"/>
      <c r="AH2694" s="166"/>
      <c r="AI2694" s="166"/>
    </row>
    <row r="2695" spans="1:35" ht="15.750000" customHeight="1">
      <c r="A2695" s="115"/>
      <c r="B2695" s="115"/>
      <c r="C2695" s="292"/>
      <c r="D2695" s="292"/>
      <c r="E2695" s="283"/>
      <c r="F2695" s="283"/>
      <c r="G2695" s="283"/>
      <c r="H2695" s="243"/>
      <c r="I2695" s="65"/>
      <c r="J2695" s="9"/>
      <c r="K2695" s="243"/>
      <c r="L2695" s="243"/>
      <c r="M2695" s="65"/>
      <c r="N2695" s="97"/>
      <c r="O2695" s="283"/>
      <c r="P2695" s="283"/>
      <c r="Q2695" s="283"/>
      <c r="R2695" s="283"/>
      <c r="S2695" s="243"/>
      <c r="T2695" s="243"/>
      <c r="U2695" s="243"/>
      <c r="V2695" s="115"/>
      <c r="W2695" s="115"/>
      <c r="X2695" s="115"/>
      <c r="Y2695" s="115"/>
      <c r="Z2695" s="115"/>
      <c r="AA2695" s="115"/>
      <c r="AB2695" s="115"/>
      <c r="AC2695" s="115"/>
      <c r="AD2695" s="115"/>
      <c r="AE2695" s="115"/>
      <c r="AF2695" s="115"/>
      <c r="AG2695" s="115"/>
      <c r="AH2695" s="115"/>
      <c r="AI2695" s="115"/>
    </row>
    <row r="2696" spans="1:35" ht="15.750000" customHeight="1">
      <c r="A2696" s="156"/>
      <c r="B2696" s="170"/>
      <c r="C2696" s="291"/>
      <c r="D2696" s="291"/>
      <c r="E2696" s="158"/>
      <c r="F2696" s="158"/>
      <c r="G2696" s="159"/>
      <c r="H2696" s="160"/>
      <c r="I2696" s="162"/>
      <c r="J2696" s="65"/>
      <c r="K2696" s="162"/>
      <c r="L2696" s="65"/>
      <c r="M2696" s="162"/>
      <c r="N2696" s="162"/>
      <c r="O2696" s="163"/>
      <c r="P2696" s="190"/>
      <c r="Q2696" s="165"/>
      <c r="R2696" s="178"/>
      <c r="S2696" s="13"/>
      <c r="T2696" s="65"/>
      <c r="U2696" s="65"/>
      <c r="V2696" s="65"/>
      <c r="W2696" s="166"/>
      <c r="X2696" s="166"/>
      <c r="Y2696" s="166"/>
      <c r="Z2696" s="166"/>
      <c r="AA2696" s="166"/>
      <c r="AB2696" s="166"/>
      <c r="AC2696" s="166"/>
      <c r="AD2696" s="166"/>
      <c r="AE2696" s="166"/>
      <c r="AF2696" s="166"/>
      <c r="AG2696" s="166"/>
      <c r="AH2696" s="166"/>
      <c r="AI2696" s="166"/>
    </row>
    <row r="2697" spans="1:35" ht="15.750000" customHeight="1">
      <c r="B2697" s="170"/>
      <c r="I2697" s="162"/>
      <c r="J2697" s="65"/>
      <c r="K2697" s="162"/>
      <c r="L2697" s="65"/>
      <c r="M2697" s="162"/>
      <c r="P2697" s="191"/>
      <c r="Q2697" s="168"/>
      <c r="R2697" s="65"/>
      <c r="S2697" s="65"/>
      <c r="T2697" s="65"/>
      <c r="U2697" s="65"/>
      <c r="V2697" s="65"/>
      <c r="W2697" s="166"/>
      <c r="X2697" s="166"/>
      <c r="Y2697" s="166"/>
      <c r="Z2697" s="166"/>
      <c r="AA2697" s="166"/>
      <c r="AB2697" s="166"/>
      <c r="AC2697" s="166"/>
      <c r="AD2697" s="166"/>
      <c r="AE2697" s="166"/>
      <c r="AF2697" s="166"/>
      <c r="AG2697" s="166"/>
      <c r="AH2697" s="166"/>
      <c r="AI2697" s="166"/>
    </row>
    <row r="2698" spans="1:35" ht="15.750000" customHeight="1">
      <c r="B2698" s="170"/>
      <c r="I2698" s="162"/>
      <c r="J2698" s="65"/>
      <c r="K2698" s="162"/>
      <c r="L2698" s="65"/>
      <c r="M2698" s="162"/>
      <c r="P2698" s="190"/>
      <c r="Q2698" s="165"/>
      <c r="R2698" s="178"/>
      <c r="S2698" s="65"/>
      <c r="T2698" s="65"/>
      <c r="U2698" s="65"/>
      <c r="V2698" s="65"/>
      <c r="W2698" s="166"/>
      <c r="X2698" s="166"/>
      <c r="Y2698" s="166"/>
      <c r="Z2698" s="166"/>
      <c r="AA2698" s="166"/>
      <c r="AB2698" s="166"/>
      <c r="AC2698" s="166"/>
      <c r="AD2698" s="166"/>
      <c r="AE2698" s="166"/>
      <c r="AF2698" s="166"/>
      <c r="AG2698" s="166"/>
      <c r="AH2698" s="166"/>
      <c r="AI2698" s="166"/>
    </row>
    <row r="2699" spans="1:35" ht="15.750000" customHeight="1">
      <c r="B2699" s="170"/>
      <c r="I2699" s="162"/>
      <c r="J2699" s="65"/>
      <c r="K2699" s="162"/>
      <c r="L2699" s="65"/>
      <c r="M2699" s="162"/>
      <c r="P2699" s="191"/>
      <c r="Q2699" s="168"/>
      <c r="R2699" s="225"/>
      <c r="S2699" s="65"/>
      <c r="T2699" s="65"/>
      <c r="U2699" s="65"/>
      <c r="V2699" s="65"/>
      <c r="W2699" s="166"/>
      <c r="X2699" s="166"/>
      <c r="Y2699" s="166"/>
      <c r="Z2699" s="166"/>
      <c r="AA2699" s="166"/>
      <c r="AB2699" s="166"/>
      <c r="AC2699" s="166"/>
      <c r="AD2699" s="166"/>
      <c r="AE2699" s="166"/>
      <c r="AF2699" s="166"/>
      <c r="AG2699" s="166"/>
      <c r="AH2699" s="166"/>
      <c r="AI2699" s="166"/>
    </row>
    <row r="2700" spans="1:35" ht="15.750000" customHeight="1">
      <c r="B2700" s="170"/>
      <c r="I2700" s="162"/>
      <c r="J2700" s="65"/>
      <c r="K2700" s="162"/>
      <c r="L2700" s="65"/>
      <c r="M2700" s="162"/>
      <c r="P2700" s="190"/>
      <c r="Q2700" s="165"/>
      <c r="R2700" s="178"/>
      <c r="S2700" s="65"/>
      <c r="T2700" s="65"/>
      <c r="U2700" s="65"/>
      <c r="V2700" s="65"/>
      <c r="W2700" s="166"/>
      <c r="X2700" s="166"/>
      <c r="Y2700" s="166"/>
      <c r="Z2700" s="166"/>
      <c r="AA2700" s="166"/>
      <c r="AB2700" s="166"/>
      <c r="AC2700" s="166"/>
      <c r="AD2700" s="166"/>
      <c r="AE2700" s="166"/>
      <c r="AF2700" s="166"/>
      <c r="AG2700" s="166"/>
      <c r="AH2700" s="166"/>
      <c r="AI2700" s="166"/>
    </row>
    <row r="2701" spans="1:35" ht="15.750000" customHeight="1">
      <c r="A2701" s="156"/>
      <c r="B2701" s="170"/>
      <c r="C2701" s="293"/>
      <c r="D2701" s="293"/>
      <c r="E2701" s="158"/>
      <c r="F2701" s="158"/>
      <c r="G2701" s="159"/>
      <c r="H2701" s="160"/>
      <c r="I2701" s="162"/>
      <c r="J2701" s="65"/>
      <c r="K2701" s="162"/>
      <c r="L2701" s="65"/>
      <c r="M2701" s="162"/>
      <c r="N2701" s="162"/>
      <c r="O2701" s="163"/>
      <c r="P2701" s="191"/>
      <c r="Q2701" s="168"/>
      <c r="R2701" s="65"/>
      <c r="S2701" s="13"/>
      <c r="T2701" s="65"/>
      <c r="U2701" s="65"/>
      <c r="V2701" s="65"/>
      <c r="W2701" s="166"/>
      <c r="X2701" s="166"/>
      <c r="Y2701" s="166"/>
      <c r="Z2701" s="166"/>
      <c r="AA2701" s="166"/>
      <c r="AB2701" s="166"/>
      <c r="AC2701" s="166"/>
      <c r="AD2701" s="166"/>
      <c r="AE2701" s="166"/>
      <c r="AF2701" s="166"/>
      <c r="AG2701" s="166"/>
      <c r="AH2701" s="166"/>
      <c r="AI2701" s="166"/>
    </row>
    <row r="2702" spans="1:35" ht="15.750000" customHeight="1">
      <c r="B2702" s="153"/>
      <c r="I2702" s="162"/>
      <c r="J2702" s="65"/>
      <c r="K2702" s="162"/>
      <c r="L2702" s="65"/>
      <c r="M2702" s="162"/>
      <c r="P2702" s="190"/>
      <c r="Q2702" s="165"/>
      <c r="R2702" s="65"/>
      <c r="S2702" s="65"/>
      <c r="T2702" s="65"/>
      <c r="U2702" s="65"/>
      <c r="V2702" s="65"/>
      <c r="W2702" s="166"/>
      <c r="X2702" s="166"/>
      <c r="Y2702" s="166"/>
      <c r="Z2702" s="166"/>
      <c r="AA2702" s="166"/>
      <c r="AB2702" s="166"/>
      <c r="AC2702" s="166"/>
      <c r="AD2702" s="166"/>
      <c r="AE2702" s="166"/>
      <c r="AF2702" s="166"/>
      <c r="AG2702" s="166"/>
      <c r="AH2702" s="166"/>
      <c r="AI2702" s="166"/>
    </row>
    <row r="2703" spans="1:35" ht="15.750000" customHeight="1">
      <c r="B2703" s="153"/>
      <c r="I2703" s="162"/>
      <c r="J2703" s="65"/>
      <c r="K2703" s="162"/>
      <c r="L2703" s="65"/>
      <c r="M2703" s="162"/>
      <c r="P2703" s="191"/>
      <c r="Q2703" s="168"/>
      <c r="R2703" s="65"/>
      <c r="S2703" s="65"/>
      <c r="T2703" s="65"/>
      <c r="U2703" s="65"/>
      <c r="V2703" s="65"/>
      <c r="W2703" s="166"/>
      <c r="X2703" s="166"/>
      <c r="Y2703" s="166"/>
      <c r="Z2703" s="166"/>
      <c r="AA2703" s="166"/>
      <c r="AB2703" s="166"/>
      <c r="AC2703" s="166"/>
      <c r="AD2703" s="166"/>
      <c r="AE2703" s="166"/>
      <c r="AF2703" s="166"/>
      <c r="AG2703" s="166"/>
      <c r="AH2703" s="166"/>
      <c r="AI2703" s="166"/>
    </row>
    <row r="2704" spans="1:35" ht="15.750000" customHeight="1">
      <c r="B2704" s="153"/>
      <c r="I2704" s="162"/>
      <c r="J2704" s="65"/>
      <c r="K2704" s="162"/>
      <c r="L2704" s="65"/>
      <c r="M2704" s="162"/>
      <c r="P2704" s="190"/>
      <c r="Q2704" s="165"/>
      <c r="R2704" s="65"/>
      <c r="S2704" s="65"/>
      <c r="T2704" s="65"/>
      <c r="U2704" s="65"/>
      <c r="V2704" s="65"/>
      <c r="W2704" s="166"/>
      <c r="X2704" s="166"/>
      <c r="Y2704" s="166"/>
      <c r="Z2704" s="166"/>
      <c r="AA2704" s="166"/>
      <c r="AB2704" s="166"/>
      <c r="AC2704" s="166"/>
      <c r="AD2704" s="166"/>
      <c r="AE2704" s="166"/>
      <c r="AF2704" s="166"/>
      <c r="AG2704" s="166"/>
      <c r="AH2704" s="166"/>
      <c r="AI2704" s="166"/>
    </row>
    <row r="2705" spans="1:35" ht="15.750000" customHeight="1">
      <c r="B2705" s="153"/>
      <c r="I2705" s="220"/>
      <c r="J2705" s="65"/>
      <c r="K2705" s="162"/>
      <c r="L2705" s="65"/>
      <c r="M2705" s="162"/>
      <c r="P2705" s="191"/>
      <c r="Q2705" s="168"/>
      <c r="R2705" s="65"/>
      <c r="S2705" s="65"/>
      <c r="T2705" s="65"/>
      <c r="U2705" s="65"/>
      <c r="V2705" s="65"/>
      <c r="W2705" s="166"/>
      <c r="X2705" s="166"/>
      <c r="Y2705" s="166"/>
      <c r="Z2705" s="166"/>
      <c r="AA2705" s="166"/>
      <c r="AB2705" s="166"/>
      <c r="AC2705" s="166"/>
      <c r="AD2705" s="166"/>
      <c r="AE2705" s="166"/>
      <c r="AF2705" s="166"/>
      <c r="AG2705" s="166"/>
      <c r="AH2705" s="166"/>
      <c r="AI2705" s="166"/>
    </row>
    <row r="2706" spans="1:35" ht="15.750000" customHeight="1">
      <c r="A2706" s="156"/>
      <c r="B2706" s="170"/>
      <c r="C2706" s="204"/>
      <c r="D2706" s="204"/>
      <c r="E2706" s="158"/>
      <c r="F2706" s="158"/>
      <c r="G2706" s="159"/>
      <c r="H2706" s="160"/>
      <c r="I2706" s="161"/>
      <c r="J2706" s="65"/>
      <c r="K2706" s="162"/>
      <c r="L2706" s="65"/>
      <c r="M2706" s="162"/>
      <c r="N2706" s="162"/>
      <c r="O2706" s="163"/>
      <c r="P2706" s="164"/>
      <c r="Q2706" s="165"/>
      <c r="R2706" s="65"/>
      <c r="S2706" s="65"/>
      <c r="T2706" s="65"/>
      <c r="U2706" s="65"/>
      <c r="V2706" s="65"/>
      <c r="W2706" s="166"/>
      <c r="X2706" s="166"/>
      <c r="Y2706" s="166"/>
      <c r="Z2706" s="166"/>
      <c r="AA2706" s="166"/>
      <c r="AB2706" s="166"/>
      <c r="AC2706" s="166"/>
      <c r="AD2706" s="166"/>
      <c r="AE2706" s="166"/>
      <c r="AF2706" s="166"/>
      <c r="AG2706" s="166"/>
      <c r="AH2706" s="166"/>
      <c r="AI2706" s="166"/>
    </row>
    <row r="2707" spans="1:35" ht="15.750000" customHeight="1">
      <c r="B2707" s="170"/>
      <c r="I2707" s="162"/>
      <c r="J2707" s="65"/>
      <c r="K2707" s="162"/>
      <c r="L2707" s="65"/>
      <c r="M2707" s="162"/>
      <c r="P2707" s="167"/>
      <c r="Q2707" s="168"/>
      <c r="R2707" s="175"/>
      <c r="S2707" s="65"/>
      <c r="T2707" s="65"/>
      <c r="U2707" s="65"/>
      <c r="V2707" s="65"/>
      <c r="W2707" s="166"/>
      <c r="X2707" s="166"/>
      <c r="Y2707" s="166"/>
      <c r="Z2707" s="166"/>
      <c r="AA2707" s="166"/>
      <c r="AB2707" s="166"/>
      <c r="AC2707" s="166"/>
      <c r="AD2707" s="166"/>
      <c r="AE2707" s="166"/>
      <c r="AF2707" s="166"/>
      <c r="AG2707" s="166"/>
      <c r="AH2707" s="166"/>
      <c r="AI2707" s="166"/>
    </row>
    <row r="2708" spans="1:35" ht="15.750000" customHeight="1">
      <c r="B2708" s="170"/>
      <c r="I2708" s="162"/>
      <c r="J2708" s="65"/>
      <c r="K2708" s="162"/>
      <c r="L2708" s="65"/>
      <c r="M2708" s="162"/>
      <c r="P2708" s="164"/>
      <c r="Q2708" s="165"/>
      <c r="R2708" s="65"/>
      <c r="S2708" s="65"/>
      <c r="T2708" s="65"/>
      <c r="U2708" s="65"/>
      <c r="V2708" s="65"/>
      <c r="W2708" s="166"/>
      <c r="X2708" s="166"/>
      <c r="Y2708" s="166"/>
      <c r="Z2708" s="166"/>
      <c r="AA2708" s="166"/>
      <c r="AB2708" s="166"/>
      <c r="AC2708" s="166"/>
      <c r="AD2708" s="166"/>
      <c r="AE2708" s="166"/>
      <c r="AF2708" s="166"/>
      <c r="AG2708" s="166"/>
      <c r="AH2708" s="166"/>
      <c r="AI2708" s="166"/>
    </row>
    <row r="2709" spans="1:35" ht="15.750000" customHeight="1">
      <c r="B2709" s="153"/>
      <c r="I2709" s="65"/>
      <c r="J2709" s="65"/>
      <c r="K2709" s="65"/>
      <c r="L2709" s="65"/>
      <c r="M2709" s="65"/>
      <c r="P2709" s="167"/>
      <c r="Q2709" s="168"/>
      <c r="R2709" s="175"/>
      <c r="S2709" s="65"/>
      <c r="T2709" s="65"/>
      <c r="U2709" s="65"/>
      <c r="V2709" s="65"/>
      <c r="W2709" s="166"/>
      <c r="X2709" s="166"/>
      <c r="Y2709" s="166"/>
      <c r="Z2709" s="166"/>
      <c r="AA2709" s="166"/>
      <c r="AB2709" s="166"/>
      <c r="AC2709" s="166"/>
      <c r="AD2709" s="166"/>
      <c r="AE2709" s="166"/>
      <c r="AF2709" s="166"/>
      <c r="AG2709" s="166"/>
      <c r="AH2709" s="166"/>
      <c r="AI2709" s="166"/>
    </row>
    <row r="2710" spans="1:35" ht="15.750000" customHeight="1">
      <c r="B2710" s="153"/>
      <c r="I2710" s="65"/>
      <c r="J2710" s="65"/>
      <c r="K2710" s="65"/>
      <c r="L2710" s="65"/>
      <c r="M2710" s="65"/>
      <c r="P2710" s="164"/>
      <c r="Q2710" s="165"/>
      <c r="R2710" s="65"/>
      <c r="S2710" s="65"/>
      <c r="T2710" s="65"/>
      <c r="U2710" s="65"/>
      <c r="V2710" s="65"/>
      <c r="W2710" s="166"/>
      <c r="X2710" s="166"/>
      <c r="Y2710" s="166"/>
      <c r="Z2710" s="166"/>
      <c r="AA2710" s="166"/>
      <c r="AB2710" s="166"/>
      <c r="AC2710" s="166"/>
      <c r="AD2710" s="166"/>
      <c r="AE2710" s="166"/>
      <c r="AF2710" s="166"/>
      <c r="AG2710" s="166"/>
      <c r="AH2710" s="166"/>
      <c r="AI2710" s="166"/>
    </row>
    <row r="2711" spans="1:35" ht="15.750000" customHeight="1">
      <c r="A2711" s="156"/>
      <c r="B2711" s="170"/>
      <c r="C2711" s="177"/>
      <c r="D2711" s="177"/>
      <c r="E2711" s="158"/>
      <c r="F2711" s="158"/>
      <c r="G2711" s="159"/>
      <c r="H2711" s="186"/>
      <c r="I2711" s="162"/>
      <c r="J2711" s="65"/>
      <c r="K2711" s="162"/>
      <c r="L2711" s="65"/>
      <c r="M2711" s="162"/>
      <c r="N2711" s="162"/>
      <c r="O2711" s="163"/>
      <c r="P2711" s="167"/>
      <c r="Q2711" s="185"/>
      <c r="R2711" s="175"/>
      <c r="S2711" s="65"/>
      <c r="T2711" s="65"/>
      <c r="U2711" s="65"/>
      <c r="V2711" s="165"/>
      <c r="W2711" s="165"/>
      <c r="X2711" s="165"/>
      <c r="Y2711" s="165"/>
      <c r="Z2711" s="166"/>
      <c r="AA2711" s="166"/>
      <c r="AB2711" s="166"/>
      <c r="AC2711" s="166"/>
      <c r="AD2711" s="166"/>
      <c r="AE2711" s="166"/>
      <c r="AF2711" s="166"/>
      <c r="AG2711" s="166"/>
      <c r="AH2711" s="166"/>
      <c r="AI2711" s="166"/>
    </row>
    <row r="2712" spans="1:35" ht="15.750000" customHeight="1">
      <c r="B2712" s="170"/>
      <c r="I2712" s="162"/>
      <c r="J2712" s="65"/>
      <c r="K2712" s="162"/>
      <c r="L2712" s="65"/>
      <c r="M2712" s="162"/>
      <c r="P2712" s="164"/>
      <c r="Q2712" s="185"/>
      <c r="R2712" s="65"/>
      <c r="S2712" s="65"/>
      <c r="T2712" s="65"/>
      <c r="U2712" s="65"/>
      <c r="V2712" s="165"/>
      <c r="W2712" s="165"/>
      <c r="X2712" s="165"/>
      <c r="Y2712" s="165"/>
      <c r="Z2712" s="166"/>
      <c r="AA2712" s="166"/>
      <c r="AB2712" s="166"/>
      <c r="AC2712" s="166"/>
      <c r="AD2712" s="166"/>
      <c r="AE2712" s="166"/>
      <c r="AF2712" s="166"/>
      <c r="AG2712" s="166"/>
      <c r="AH2712" s="166"/>
      <c r="AI2712" s="166"/>
    </row>
    <row r="2713" spans="1:35" ht="15.750000" customHeight="1">
      <c r="B2713" s="170"/>
      <c r="I2713" s="162"/>
      <c r="J2713" s="65"/>
      <c r="K2713" s="162"/>
      <c r="L2713" s="65"/>
      <c r="M2713" s="162"/>
      <c r="P2713" s="167"/>
      <c r="Q2713" s="185"/>
      <c r="R2713" s="175"/>
      <c r="S2713" s="65"/>
      <c r="T2713" s="65"/>
      <c r="U2713" s="65"/>
      <c r="V2713" s="165"/>
      <c r="W2713" s="165"/>
      <c r="X2713" s="165"/>
      <c r="Y2713" s="165"/>
      <c r="Z2713" s="166"/>
      <c r="AA2713" s="166"/>
      <c r="AB2713" s="166"/>
      <c r="AC2713" s="166"/>
      <c r="AD2713" s="166"/>
      <c r="AE2713" s="166"/>
      <c r="AF2713" s="166"/>
      <c r="AG2713" s="166"/>
      <c r="AH2713" s="166"/>
      <c r="AI2713" s="166"/>
    </row>
    <row r="2714" spans="1:35" ht="15.750000" customHeight="1">
      <c r="B2714" s="189"/>
      <c r="I2714" s="65"/>
      <c r="J2714" s="65"/>
      <c r="K2714" s="65"/>
      <c r="L2714" s="65"/>
      <c r="M2714" s="65"/>
      <c r="P2714" s="164"/>
      <c r="Q2714" s="185"/>
      <c r="R2714" s="65"/>
      <c r="S2714" s="65"/>
      <c r="T2714" s="65"/>
      <c r="U2714" s="65"/>
      <c r="V2714" s="165"/>
      <c r="W2714" s="165"/>
      <c r="X2714" s="165"/>
      <c r="Y2714" s="165"/>
      <c r="Z2714" s="166"/>
      <c r="AA2714" s="166"/>
      <c r="AB2714" s="166"/>
      <c r="AC2714" s="166"/>
      <c r="AD2714" s="166"/>
      <c r="AE2714" s="166"/>
      <c r="AF2714" s="166"/>
      <c r="AG2714" s="166"/>
      <c r="AH2714" s="166"/>
      <c r="AI2714" s="166"/>
    </row>
    <row r="2715" spans="1:35" ht="15.750000" customHeight="1">
      <c r="B2715" s="189"/>
      <c r="I2715" s="65"/>
      <c r="J2715" s="65"/>
      <c r="K2715" s="65"/>
      <c r="L2715" s="65"/>
      <c r="M2715" s="65"/>
      <c r="P2715" s="167"/>
      <c r="Q2715" s="185"/>
      <c r="R2715" s="175"/>
      <c r="S2715" s="65"/>
      <c r="T2715" s="65"/>
      <c r="U2715" s="65"/>
      <c r="V2715" s="165"/>
      <c r="W2715" s="165"/>
      <c r="X2715" s="165"/>
      <c r="Y2715" s="165"/>
      <c r="Z2715" s="166"/>
      <c r="AA2715" s="166"/>
      <c r="AB2715" s="166"/>
      <c r="AC2715" s="166"/>
      <c r="AD2715" s="166"/>
      <c r="AE2715" s="166"/>
      <c r="AF2715" s="166"/>
      <c r="AG2715" s="166"/>
      <c r="AH2715" s="166"/>
      <c r="AI2715" s="166"/>
    </row>
    <row r="2716" spans="1:35" ht="15.750000" customHeight="1">
      <c r="A2716" s="156"/>
      <c r="B2716" s="170"/>
      <c r="C2716" s="294"/>
      <c r="D2716" s="294"/>
      <c r="E2716" s="158"/>
      <c r="F2716" s="158"/>
      <c r="G2716" s="159"/>
      <c r="H2716" s="186"/>
      <c r="I2716" s="161"/>
      <c r="J2716" s="65"/>
      <c r="K2716" s="162"/>
      <c r="L2716" s="65"/>
      <c r="M2716" s="162"/>
      <c r="N2716" s="161"/>
      <c r="O2716" s="163"/>
      <c r="P2716" s="164"/>
      <c r="Q2716" s="185"/>
      <c r="R2716" s="188"/>
      <c r="S2716" s="65"/>
      <c r="T2716" s="65"/>
      <c r="U2716" s="65"/>
      <c r="V2716" s="165"/>
      <c r="W2716" s="165"/>
      <c r="X2716" s="165"/>
      <c r="Y2716" s="165"/>
      <c r="Z2716" s="166"/>
      <c r="AA2716" s="166"/>
      <c r="AB2716" s="166"/>
      <c r="AC2716" s="166"/>
      <c r="AD2716" s="166"/>
      <c r="AE2716" s="166"/>
      <c r="AF2716" s="166"/>
      <c r="AG2716" s="166"/>
      <c r="AH2716" s="166"/>
      <c r="AI2716" s="166"/>
    </row>
    <row r="2717" spans="1:35" ht="15.750000" customHeight="1">
      <c r="B2717" s="170"/>
      <c r="I2717" s="162"/>
      <c r="J2717" s="65"/>
      <c r="K2717" s="162"/>
      <c r="L2717" s="65"/>
      <c r="M2717" s="162"/>
      <c r="P2717" s="167"/>
      <c r="Q2717" s="185"/>
      <c r="R2717" s="175"/>
      <c r="S2717" s="65"/>
      <c r="T2717" s="65"/>
      <c r="U2717" s="65"/>
      <c r="V2717" s="165"/>
      <c r="W2717" s="165"/>
      <c r="X2717" s="165"/>
      <c r="Y2717" s="165"/>
      <c r="Z2717" s="166"/>
      <c r="AA2717" s="166"/>
      <c r="AB2717" s="166"/>
      <c r="AC2717" s="166"/>
      <c r="AD2717" s="166"/>
      <c r="AE2717" s="166"/>
      <c r="AF2717" s="166"/>
      <c r="AG2717" s="166"/>
      <c r="AH2717" s="166"/>
      <c r="AI2717" s="166"/>
    </row>
    <row r="2718" spans="1:35" ht="15.750000" customHeight="1">
      <c r="B2718" s="170"/>
      <c r="I2718" s="162"/>
      <c r="J2718" s="65"/>
      <c r="K2718" s="162"/>
      <c r="L2718" s="65"/>
      <c r="M2718" s="162"/>
      <c r="P2718" s="164"/>
      <c r="Q2718" s="185"/>
      <c r="R2718" s="65"/>
      <c r="S2718" s="65"/>
      <c r="T2718" s="65"/>
      <c r="U2718" s="65"/>
      <c r="V2718" s="165"/>
      <c r="W2718" s="165"/>
      <c r="X2718" s="165"/>
      <c r="Y2718" s="165"/>
      <c r="Z2718" s="166"/>
      <c r="AA2718" s="166"/>
      <c r="AB2718" s="166"/>
      <c r="AC2718" s="166"/>
      <c r="AD2718" s="166"/>
      <c r="AE2718" s="166"/>
      <c r="AF2718" s="166"/>
      <c r="AG2718" s="166"/>
      <c r="AH2718" s="166"/>
      <c r="AI2718" s="166"/>
    </row>
    <row r="2719" spans="1:35" ht="15.750000" customHeight="1">
      <c r="B2719" s="170"/>
      <c r="I2719" s="162"/>
      <c r="J2719" s="65"/>
      <c r="K2719" s="162"/>
      <c r="L2719" s="65"/>
      <c r="M2719" s="162"/>
      <c r="P2719" s="167"/>
      <c r="Q2719" s="185"/>
      <c r="R2719" s="175"/>
      <c r="S2719" s="65"/>
      <c r="T2719" s="65"/>
      <c r="U2719" s="65"/>
      <c r="V2719" s="165"/>
      <c r="W2719" s="165"/>
      <c r="X2719" s="165"/>
      <c r="Y2719" s="165"/>
      <c r="Z2719" s="166"/>
      <c r="AA2719" s="166"/>
      <c r="AB2719" s="166"/>
      <c r="AC2719" s="166"/>
      <c r="AD2719" s="166"/>
      <c r="AE2719" s="166"/>
      <c r="AF2719" s="166"/>
      <c r="AG2719" s="166"/>
      <c r="AH2719" s="166"/>
      <c r="AI2719" s="166"/>
    </row>
    <row r="2720" spans="1:35" ht="15.750000" customHeight="1">
      <c r="B2720" s="170"/>
      <c r="I2720" s="162"/>
      <c r="J2720" s="65"/>
      <c r="K2720" s="162"/>
      <c r="L2720" s="65"/>
      <c r="M2720" s="162"/>
      <c r="P2720" s="164"/>
      <c r="Q2720" s="185"/>
      <c r="R2720" s="65"/>
      <c r="S2720" s="65"/>
      <c r="T2720" s="65"/>
      <c r="U2720" s="65"/>
      <c r="V2720" s="165"/>
      <c r="W2720" s="165"/>
      <c r="X2720" s="165"/>
      <c r="Y2720" s="165"/>
      <c r="Z2720" s="166"/>
      <c r="AA2720" s="166"/>
      <c r="AB2720" s="166"/>
      <c r="AC2720" s="166"/>
      <c r="AD2720" s="166"/>
      <c r="AE2720" s="166"/>
      <c r="AF2720" s="166"/>
      <c r="AG2720" s="166"/>
      <c r="AH2720" s="166"/>
      <c r="AI2720" s="166"/>
    </row>
    <row r="2721" spans="1:35" ht="15.750000" customHeight="1">
      <c r="A2721" s="156"/>
      <c r="B2721" s="170"/>
      <c r="C2721" s="177"/>
      <c r="D2721" s="177"/>
      <c r="E2721" s="158"/>
      <c r="F2721" s="158"/>
      <c r="G2721" s="159"/>
      <c r="H2721" s="160"/>
      <c r="I2721" s="162"/>
      <c r="J2721" s="65"/>
      <c r="K2721" s="162"/>
      <c r="L2721" s="65"/>
      <c r="M2721" s="162"/>
      <c r="N2721" s="162"/>
      <c r="O2721" s="163"/>
      <c r="P2721" s="167"/>
      <c r="Q2721" s="168"/>
      <c r="R2721" s="181"/>
      <c r="S2721" s="65"/>
      <c r="T2721" s="65"/>
      <c r="U2721" s="65"/>
      <c r="V2721" s="65"/>
      <c r="W2721" s="166"/>
      <c r="X2721" s="166"/>
      <c r="Y2721" s="166"/>
      <c r="Z2721" s="166"/>
      <c r="AA2721" s="166"/>
      <c r="AB2721" s="166"/>
      <c r="AC2721" s="166"/>
      <c r="AD2721" s="166"/>
      <c r="AE2721" s="166"/>
      <c r="AF2721" s="166"/>
      <c r="AG2721" s="166"/>
      <c r="AH2721" s="166"/>
      <c r="AI2721" s="166"/>
    </row>
    <row r="2722" spans="1:35" ht="15.750000" customHeight="1">
      <c r="B2722" s="170"/>
      <c r="I2722" s="162"/>
      <c r="J2722" s="65"/>
      <c r="K2722" s="162"/>
      <c r="L2722" s="65"/>
      <c r="M2722" s="162"/>
      <c r="P2722" s="164"/>
      <c r="Q2722" s="165"/>
      <c r="R2722" s="65"/>
      <c r="S2722" s="65"/>
      <c r="T2722" s="65"/>
      <c r="U2722" s="65"/>
      <c r="V2722" s="65"/>
      <c r="W2722" s="166"/>
      <c r="X2722" s="166"/>
      <c r="Y2722" s="166"/>
      <c r="Z2722" s="166"/>
      <c r="AA2722" s="166"/>
      <c r="AB2722" s="166"/>
      <c r="AC2722" s="166"/>
      <c r="AD2722" s="166"/>
      <c r="AE2722" s="166"/>
      <c r="AF2722" s="166"/>
      <c r="AG2722" s="166"/>
      <c r="AH2722" s="166"/>
      <c r="AI2722" s="166"/>
    </row>
    <row r="2723" spans="1:35" ht="15.750000" customHeight="1">
      <c r="B2723" s="170"/>
      <c r="I2723" s="162"/>
      <c r="J2723" s="65"/>
      <c r="K2723" s="162"/>
      <c r="L2723" s="65"/>
      <c r="M2723" s="162"/>
      <c r="P2723" s="167"/>
      <c r="Q2723" s="168"/>
      <c r="R2723" s="175"/>
      <c r="S2723" s="65"/>
      <c r="T2723" s="65"/>
      <c r="U2723" s="65"/>
      <c r="V2723" s="65"/>
      <c r="W2723" s="166"/>
      <c r="X2723" s="166"/>
      <c r="Y2723" s="166"/>
      <c r="Z2723" s="166"/>
      <c r="AA2723" s="166"/>
      <c r="AB2723" s="166"/>
      <c r="AC2723" s="166"/>
      <c r="AD2723" s="166"/>
      <c r="AE2723" s="166"/>
      <c r="AF2723" s="166"/>
      <c r="AG2723" s="166"/>
      <c r="AH2723" s="166"/>
      <c r="AI2723" s="166"/>
    </row>
    <row r="2724" spans="1:35" ht="15.750000" customHeight="1">
      <c r="B2724" s="170"/>
      <c r="I2724" s="162"/>
      <c r="J2724" s="65"/>
      <c r="K2724" s="162"/>
      <c r="L2724" s="65"/>
      <c r="M2724" s="162"/>
      <c r="P2724" s="164"/>
      <c r="Q2724" s="165"/>
      <c r="R2724" s="65"/>
      <c r="S2724" s="65"/>
      <c r="T2724" s="65"/>
      <c r="U2724" s="65"/>
      <c r="V2724" s="65"/>
      <c r="W2724" s="166"/>
      <c r="X2724" s="166"/>
      <c r="Y2724" s="166"/>
      <c r="Z2724" s="166"/>
      <c r="AA2724" s="166"/>
      <c r="AB2724" s="166"/>
      <c r="AC2724" s="166"/>
      <c r="AD2724" s="166"/>
      <c r="AE2724" s="166"/>
      <c r="AF2724" s="166"/>
      <c r="AG2724" s="166"/>
      <c r="AH2724" s="166"/>
      <c r="AI2724" s="166"/>
    </row>
    <row r="2725" spans="1:35" ht="15.750000" customHeight="1">
      <c r="B2725" s="170"/>
      <c r="I2725" s="162"/>
      <c r="J2725" s="65"/>
      <c r="K2725" s="162"/>
      <c r="L2725" s="65"/>
      <c r="M2725" s="162"/>
      <c r="P2725" s="167"/>
      <c r="Q2725" s="168"/>
      <c r="R2725" s="175"/>
      <c r="S2725" s="65"/>
      <c r="T2725" s="65"/>
      <c r="U2725" s="65"/>
      <c r="V2725" s="65"/>
      <c r="W2725" s="166"/>
      <c r="X2725" s="166"/>
      <c r="Y2725" s="166"/>
      <c r="Z2725" s="166"/>
      <c r="AA2725" s="166"/>
      <c r="AB2725" s="166"/>
      <c r="AC2725" s="166"/>
      <c r="AD2725" s="166"/>
      <c r="AE2725" s="166"/>
      <c r="AF2725" s="166"/>
      <c r="AG2725" s="166"/>
      <c r="AH2725" s="166"/>
      <c r="AI2725" s="166"/>
    </row>
    <row r="2726" spans="1:35" ht="15.750000" customHeight="1">
      <c r="A2726" s="156"/>
      <c r="B2726" s="170"/>
      <c r="C2726" s="204"/>
      <c r="D2726" s="204"/>
      <c r="E2726" s="158"/>
      <c r="F2726" s="158"/>
      <c r="G2726" s="159"/>
      <c r="H2726" s="160"/>
      <c r="I2726" s="161"/>
      <c r="J2726" s="65"/>
      <c r="K2726" s="162"/>
      <c r="L2726" s="65"/>
      <c r="M2726" s="162"/>
      <c r="N2726" s="162"/>
      <c r="O2726" s="163"/>
      <c r="P2726" s="164"/>
      <c r="Q2726" s="165"/>
      <c r="R2726" s="188"/>
      <c r="S2726" s="65"/>
      <c r="T2726" s="65"/>
      <c r="U2726" s="65"/>
      <c r="V2726" s="65"/>
      <c r="W2726" s="166"/>
      <c r="X2726" s="166"/>
      <c r="Y2726" s="166"/>
      <c r="Z2726" s="166"/>
      <c r="AA2726" s="166"/>
      <c r="AB2726" s="166"/>
      <c r="AC2726" s="166"/>
      <c r="AD2726" s="166"/>
      <c r="AE2726" s="166"/>
      <c r="AF2726" s="166"/>
      <c r="AG2726" s="166"/>
      <c r="AH2726" s="166"/>
      <c r="AI2726" s="166"/>
    </row>
    <row r="2727" spans="1:35" ht="15.750000" customHeight="1">
      <c r="B2727" s="170"/>
      <c r="I2727" s="162"/>
      <c r="J2727" s="65"/>
      <c r="K2727" s="162"/>
      <c r="L2727" s="65"/>
      <c r="M2727" s="162"/>
      <c r="P2727" s="167"/>
      <c r="Q2727" s="168"/>
      <c r="R2727" s="175"/>
      <c r="S2727" s="65"/>
      <c r="T2727" s="65"/>
      <c r="U2727" s="65"/>
      <c r="V2727" s="65"/>
      <c r="W2727" s="166"/>
      <c r="X2727" s="166"/>
      <c r="Y2727" s="166"/>
      <c r="Z2727" s="166"/>
      <c r="AA2727" s="166"/>
      <c r="AB2727" s="166"/>
      <c r="AC2727" s="166"/>
      <c r="AD2727" s="166"/>
      <c r="AE2727" s="166"/>
      <c r="AF2727" s="166"/>
      <c r="AG2727" s="166"/>
      <c r="AH2727" s="166"/>
      <c r="AI2727" s="166"/>
    </row>
    <row r="2728" spans="1:35" ht="15.750000" customHeight="1">
      <c r="B2728" s="170"/>
      <c r="I2728" s="162"/>
      <c r="J2728" s="65"/>
      <c r="K2728" s="162"/>
      <c r="L2728" s="65"/>
      <c r="M2728" s="162"/>
      <c r="P2728" s="164"/>
      <c r="Q2728" s="165"/>
      <c r="R2728" s="65"/>
      <c r="S2728" s="65"/>
      <c r="T2728" s="65"/>
      <c r="U2728" s="65"/>
      <c r="V2728" s="65"/>
      <c r="W2728" s="166"/>
      <c r="X2728" s="166"/>
      <c r="Y2728" s="166"/>
      <c r="Z2728" s="166"/>
      <c r="AA2728" s="166"/>
      <c r="AB2728" s="166"/>
      <c r="AC2728" s="166"/>
      <c r="AD2728" s="166"/>
      <c r="AE2728" s="166"/>
      <c r="AF2728" s="166"/>
      <c r="AG2728" s="166"/>
      <c r="AH2728" s="166"/>
      <c r="AI2728" s="166"/>
    </row>
    <row r="2729" spans="1:35" ht="15.750000" customHeight="1">
      <c r="B2729" s="170"/>
      <c r="I2729" s="162"/>
      <c r="J2729" s="65"/>
      <c r="K2729" s="162"/>
      <c r="L2729" s="65"/>
      <c r="M2729" s="162"/>
      <c r="P2729" s="167"/>
      <c r="Q2729" s="168"/>
      <c r="R2729" s="175"/>
      <c r="S2729" s="65"/>
      <c r="T2729" s="65"/>
      <c r="U2729" s="65"/>
      <c r="V2729" s="65"/>
      <c r="W2729" s="166"/>
      <c r="X2729" s="166"/>
      <c r="Y2729" s="166"/>
      <c r="Z2729" s="166"/>
      <c r="AA2729" s="166"/>
      <c r="AB2729" s="166"/>
      <c r="AC2729" s="166"/>
      <c r="AD2729" s="166"/>
      <c r="AE2729" s="166"/>
      <c r="AF2729" s="166"/>
      <c r="AG2729" s="166"/>
      <c r="AH2729" s="166"/>
      <c r="AI2729" s="166"/>
    </row>
    <row r="2730" spans="1:35" ht="15.750000" customHeight="1">
      <c r="B2730" s="170"/>
      <c r="I2730" s="162"/>
      <c r="J2730" s="65"/>
      <c r="K2730" s="162"/>
      <c r="L2730" s="65"/>
      <c r="M2730" s="162"/>
      <c r="P2730" s="164"/>
      <c r="Q2730" s="165"/>
      <c r="R2730" s="65"/>
      <c r="S2730" s="65"/>
      <c r="T2730" s="65"/>
      <c r="U2730" s="65"/>
      <c r="V2730" s="65"/>
      <c r="W2730" s="166"/>
      <c r="X2730" s="166"/>
      <c r="Y2730" s="166"/>
      <c r="Z2730" s="166"/>
      <c r="AA2730" s="166"/>
      <c r="AB2730" s="166"/>
      <c r="AC2730" s="166"/>
      <c r="AD2730" s="166"/>
      <c r="AE2730" s="166"/>
      <c r="AF2730" s="166"/>
      <c r="AG2730" s="166"/>
      <c r="AH2730" s="166"/>
      <c r="AI2730" s="166"/>
    </row>
    <row r="2731" spans="1:35" ht="15.750000" customHeight="1">
      <c r="A2731" s="156"/>
      <c r="B2731" s="170"/>
      <c r="C2731" s="177"/>
      <c r="D2731" s="177"/>
      <c r="E2731" s="158"/>
      <c r="F2731" s="158"/>
      <c r="G2731" s="159"/>
      <c r="H2731" s="186"/>
      <c r="I2731" s="162"/>
      <c r="J2731" s="65"/>
      <c r="K2731" s="162"/>
      <c r="L2731" s="65"/>
      <c r="M2731" s="162"/>
      <c r="N2731" s="162"/>
      <c r="O2731" s="163"/>
      <c r="P2731" s="167"/>
      <c r="Q2731" s="185"/>
      <c r="R2731" s="181"/>
      <c r="S2731" s="65"/>
      <c r="T2731" s="65"/>
      <c r="U2731" s="65"/>
      <c r="V2731" s="165"/>
      <c r="W2731" s="165"/>
      <c r="X2731" s="165"/>
      <c r="Y2731" s="165"/>
      <c r="Z2731" s="166"/>
      <c r="AA2731" s="166"/>
      <c r="AB2731" s="166"/>
      <c r="AC2731" s="166"/>
      <c r="AD2731" s="166"/>
      <c r="AE2731" s="166"/>
      <c r="AF2731" s="166"/>
      <c r="AG2731" s="166"/>
      <c r="AH2731" s="166"/>
      <c r="AI2731" s="166"/>
    </row>
    <row r="2732" spans="1:35" ht="15.750000" customHeight="1">
      <c r="B2732" s="170"/>
      <c r="I2732" s="162"/>
      <c r="J2732" s="65"/>
      <c r="K2732" s="162"/>
      <c r="L2732" s="65"/>
      <c r="M2732" s="162"/>
      <c r="P2732" s="164"/>
      <c r="Q2732" s="185"/>
      <c r="R2732" s="65"/>
      <c r="S2732" s="65"/>
      <c r="T2732" s="65"/>
      <c r="U2732" s="65"/>
      <c r="V2732" s="165"/>
      <c r="W2732" s="165"/>
      <c r="X2732" s="165"/>
      <c r="Y2732" s="165"/>
      <c r="Z2732" s="166"/>
      <c r="AA2732" s="166"/>
      <c r="AB2732" s="166"/>
      <c r="AC2732" s="166"/>
      <c r="AD2732" s="166"/>
      <c r="AE2732" s="166"/>
      <c r="AF2732" s="166"/>
      <c r="AG2732" s="166"/>
      <c r="AH2732" s="166"/>
      <c r="AI2732" s="166"/>
    </row>
    <row r="2733" spans="1:35" ht="15.750000" customHeight="1">
      <c r="B2733" s="170"/>
      <c r="I2733" s="162"/>
      <c r="J2733" s="65"/>
      <c r="K2733" s="162"/>
      <c r="L2733" s="65"/>
      <c r="M2733" s="162"/>
      <c r="P2733" s="167"/>
      <c r="Q2733" s="185"/>
      <c r="R2733" s="175"/>
      <c r="S2733" s="65"/>
      <c r="T2733" s="65"/>
      <c r="U2733" s="65"/>
      <c r="V2733" s="165"/>
      <c r="W2733" s="165"/>
      <c r="X2733" s="165"/>
      <c r="Y2733" s="165"/>
      <c r="Z2733" s="166"/>
      <c r="AA2733" s="166"/>
      <c r="AB2733" s="166"/>
      <c r="AC2733" s="166"/>
      <c r="AD2733" s="166"/>
      <c r="AE2733" s="166"/>
      <c r="AF2733" s="166"/>
      <c r="AG2733" s="166"/>
      <c r="AH2733" s="166"/>
      <c r="AI2733" s="166"/>
    </row>
    <row r="2734" spans="1:35" ht="15.750000" customHeight="1">
      <c r="B2734" s="170"/>
      <c r="I2734" s="162"/>
      <c r="J2734" s="65"/>
      <c r="K2734" s="162"/>
      <c r="L2734" s="65"/>
      <c r="M2734" s="162"/>
      <c r="P2734" s="164"/>
      <c r="Q2734" s="185"/>
      <c r="R2734" s="65"/>
      <c r="S2734" s="65"/>
      <c r="T2734" s="65"/>
      <c r="U2734" s="65"/>
      <c r="V2734" s="165"/>
      <c r="W2734" s="165"/>
      <c r="X2734" s="165"/>
      <c r="Y2734" s="165"/>
      <c r="Z2734" s="166"/>
      <c r="AA2734" s="166"/>
      <c r="AB2734" s="166"/>
      <c r="AC2734" s="166"/>
      <c r="AD2734" s="166"/>
      <c r="AE2734" s="166"/>
      <c r="AF2734" s="166"/>
      <c r="AG2734" s="166"/>
      <c r="AH2734" s="166"/>
      <c r="AI2734" s="166"/>
    </row>
    <row r="2735" spans="1:35" ht="15.750000" customHeight="1">
      <c r="B2735" s="170"/>
      <c r="I2735" s="162"/>
      <c r="J2735" s="65"/>
      <c r="K2735" s="162"/>
      <c r="L2735" s="65"/>
      <c r="M2735" s="162"/>
      <c r="P2735" s="167"/>
      <c r="Q2735" s="185"/>
      <c r="R2735" s="175"/>
      <c r="S2735" s="65"/>
      <c r="T2735" s="65"/>
      <c r="U2735" s="65"/>
      <c r="V2735" s="165"/>
      <c r="W2735" s="165"/>
      <c r="X2735" s="165"/>
      <c r="Y2735" s="165"/>
      <c r="Z2735" s="166"/>
      <c r="AA2735" s="166"/>
      <c r="AB2735" s="166"/>
      <c r="AC2735" s="166"/>
      <c r="AD2735" s="166"/>
      <c r="AE2735" s="166"/>
      <c r="AF2735" s="166"/>
      <c r="AG2735" s="166"/>
      <c r="AH2735" s="166"/>
      <c r="AI2735" s="166"/>
    </row>
    <row r="2736" spans="1:35" ht="15.750000" customHeight="1">
      <c r="A2736" s="156"/>
      <c r="B2736" s="170"/>
      <c r="C2736" s="204"/>
      <c r="D2736" s="204"/>
      <c r="E2736" s="158"/>
      <c r="F2736" s="158"/>
      <c r="G2736" s="159"/>
      <c r="H2736" s="186"/>
      <c r="I2736" s="162"/>
      <c r="J2736" s="65"/>
      <c r="K2736" s="162"/>
      <c r="L2736" s="65"/>
      <c r="M2736" s="162"/>
      <c r="N2736" s="162"/>
      <c r="O2736" s="163"/>
      <c r="P2736" s="164"/>
      <c r="Q2736" s="185"/>
      <c r="R2736" s="188"/>
      <c r="S2736" s="65"/>
      <c r="T2736" s="65"/>
      <c r="U2736" s="65"/>
      <c r="V2736" s="165"/>
      <c r="W2736" s="165"/>
      <c r="X2736" s="165"/>
      <c r="Y2736" s="165"/>
      <c r="Z2736" s="166"/>
      <c r="AA2736" s="166"/>
      <c r="AB2736" s="166"/>
      <c r="AC2736" s="166"/>
      <c r="AD2736" s="166"/>
      <c r="AE2736" s="166"/>
      <c r="AF2736" s="166"/>
      <c r="AG2736" s="166"/>
      <c r="AH2736" s="166"/>
      <c r="AI2736" s="166"/>
    </row>
    <row r="2737" spans="1:35" ht="15.750000" customHeight="1">
      <c r="B2737" s="170"/>
      <c r="I2737" s="162"/>
      <c r="J2737" s="65"/>
      <c r="K2737" s="162"/>
      <c r="L2737" s="65"/>
      <c r="M2737" s="162"/>
      <c r="P2737" s="167"/>
      <c r="Q2737" s="185"/>
      <c r="R2737" s="175"/>
      <c r="S2737" s="65"/>
      <c r="T2737" s="65"/>
      <c r="U2737" s="65"/>
      <c r="V2737" s="165"/>
      <c r="W2737" s="165"/>
      <c r="X2737" s="165"/>
      <c r="Y2737" s="165"/>
      <c r="Z2737" s="166"/>
      <c r="AA2737" s="166"/>
      <c r="AB2737" s="166"/>
      <c r="AC2737" s="166"/>
      <c r="AD2737" s="166"/>
      <c r="AE2737" s="166"/>
      <c r="AF2737" s="166"/>
      <c r="AG2737" s="166"/>
      <c r="AH2737" s="166"/>
      <c r="AI2737" s="166"/>
    </row>
    <row r="2738" spans="1:35" ht="15.750000" customHeight="1">
      <c r="B2738" s="170"/>
      <c r="I2738" s="162"/>
      <c r="J2738" s="65"/>
      <c r="K2738" s="162"/>
      <c r="L2738" s="65"/>
      <c r="M2738" s="162"/>
      <c r="P2738" s="164"/>
      <c r="Q2738" s="185"/>
      <c r="R2738" s="65"/>
      <c r="S2738" s="65"/>
      <c r="T2738" s="65"/>
      <c r="U2738" s="65"/>
      <c r="V2738" s="165"/>
      <c r="W2738" s="165"/>
      <c r="X2738" s="165"/>
      <c r="Y2738" s="165"/>
      <c r="Z2738" s="166"/>
      <c r="AA2738" s="166"/>
      <c r="AB2738" s="166"/>
      <c r="AC2738" s="166"/>
      <c r="AD2738" s="166"/>
      <c r="AE2738" s="166"/>
      <c r="AF2738" s="166"/>
      <c r="AG2738" s="166"/>
      <c r="AH2738" s="166"/>
      <c r="AI2738" s="166"/>
    </row>
    <row r="2739" spans="1:35" ht="15.750000" customHeight="1">
      <c r="B2739" s="170"/>
      <c r="I2739" s="162"/>
      <c r="J2739" s="65"/>
      <c r="K2739" s="162"/>
      <c r="L2739" s="65"/>
      <c r="M2739" s="162"/>
      <c r="P2739" s="167"/>
      <c r="Q2739" s="185"/>
      <c r="R2739" s="175"/>
      <c r="S2739" s="65"/>
      <c r="T2739" s="65"/>
      <c r="U2739" s="65"/>
      <c r="V2739" s="165"/>
      <c r="W2739" s="165"/>
      <c r="X2739" s="165"/>
      <c r="Y2739" s="165"/>
      <c r="Z2739" s="166"/>
      <c r="AA2739" s="166"/>
      <c r="AB2739" s="166"/>
      <c r="AC2739" s="166"/>
      <c r="AD2739" s="166"/>
      <c r="AE2739" s="166"/>
      <c r="AF2739" s="166"/>
      <c r="AG2739" s="166"/>
      <c r="AH2739" s="166"/>
      <c r="AI2739" s="166"/>
    </row>
    <row r="2740" spans="1:35" ht="15.750000" customHeight="1">
      <c r="B2740" s="170"/>
      <c r="I2740" s="162"/>
      <c r="J2740" s="65"/>
      <c r="K2740" s="162"/>
      <c r="L2740" s="65"/>
      <c r="M2740" s="162"/>
      <c r="P2740" s="164"/>
      <c r="Q2740" s="185"/>
      <c r="R2740" s="65"/>
      <c r="S2740" s="65"/>
      <c r="T2740" s="65"/>
      <c r="U2740" s="65"/>
      <c r="V2740" s="165"/>
      <c r="W2740" s="165"/>
      <c r="X2740" s="165"/>
      <c r="Y2740" s="165"/>
      <c r="Z2740" s="166"/>
      <c r="AA2740" s="166"/>
      <c r="AB2740" s="166"/>
      <c r="AC2740" s="166"/>
      <c r="AD2740" s="166"/>
      <c r="AE2740" s="166"/>
      <c r="AF2740" s="166"/>
      <c r="AG2740" s="166"/>
      <c r="AH2740" s="166"/>
      <c r="AI2740" s="166"/>
    </row>
    <row r="2741" spans="1:35" ht="15.750000" customHeight="1">
      <c r="A2741" s="156"/>
      <c r="B2741" s="170"/>
      <c r="C2741" s="177"/>
      <c r="D2741" s="177"/>
      <c r="E2741" s="158"/>
      <c r="F2741" s="158"/>
      <c r="G2741" s="159"/>
      <c r="H2741" s="186"/>
      <c r="I2741" s="161"/>
      <c r="J2741" s="65"/>
      <c r="K2741" s="162"/>
      <c r="L2741" s="65"/>
      <c r="M2741" s="162"/>
      <c r="N2741" s="162"/>
      <c r="O2741" s="163"/>
      <c r="P2741" s="167"/>
      <c r="Q2741" s="168"/>
      <c r="R2741" s="181"/>
      <c r="S2741" s="65"/>
      <c r="T2741" s="65"/>
      <c r="U2741" s="65"/>
      <c r="V2741" s="65"/>
      <c r="W2741" s="166"/>
      <c r="X2741" s="166"/>
      <c r="Y2741" s="166"/>
      <c r="Z2741" s="166"/>
      <c r="AA2741" s="166"/>
      <c r="AB2741" s="166"/>
      <c r="AC2741" s="166"/>
      <c r="AD2741" s="166"/>
      <c r="AE2741" s="166"/>
      <c r="AF2741" s="166"/>
      <c r="AG2741" s="166"/>
      <c r="AH2741" s="166"/>
      <c r="AI2741" s="166"/>
    </row>
    <row r="2742" spans="1:35" ht="15.750000" customHeight="1">
      <c r="B2742" s="170"/>
      <c r="I2742" s="162"/>
      <c r="J2742" s="65"/>
      <c r="K2742" s="162"/>
      <c r="L2742" s="65"/>
      <c r="M2742" s="162"/>
      <c r="P2742" s="164"/>
      <c r="Q2742" s="165"/>
      <c r="R2742" s="65"/>
      <c r="S2742" s="65"/>
      <c r="T2742" s="65"/>
      <c r="U2742" s="65"/>
      <c r="V2742" s="65"/>
      <c r="W2742" s="166"/>
      <c r="X2742" s="166"/>
      <c r="Y2742" s="166"/>
      <c r="Z2742" s="166"/>
      <c r="AA2742" s="166"/>
      <c r="AB2742" s="166"/>
      <c r="AC2742" s="166"/>
      <c r="AD2742" s="166"/>
      <c r="AE2742" s="166"/>
      <c r="AF2742" s="166"/>
      <c r="AG2742" s="166"/>
      <c r="AH2742" s="166"/>
      <c r="AI2742" s="166"/>
    </row>
    <row r="2743" spans="1:35" ht="15.750000" customHeight="1">
      <c r="B2743" s="170"/>
      <c r="I2743" s="162"/>
      <c r="J2743" s="65"/>
      <c r="K2743" s="162"/>
      <c r="L2743" s="65"/>
      <c r="M2743" s="162"/>
      <c r="P2743" s="167"/>
      <c r="Q2743" s="168"/>
      <c r="R2743" s="175"/>
      <c r="S2743" s="65"/>
      <c r="T2743" s="65"/>
      <c r="U2743" s="65"/>
      <c r="V2743" s="65"/>
      <c r="W2743" s="166"/>
      <c r="X2743" s="166"/>
      <c r="Y2743" s="166"/>
      <c r="Z2743" s="166"/>
      <c r="AA2743" s="166"/>
      <c r="AB2743" s="166"/>
      <c r="AC2743" s="166"/>
      <c r="AD2743" s="166"/>
      <c r="AE2743" s="166"/>
      <c r="AF2743" s="166"/>
      <c r="AG2743" s="166"/>
      <c r="AH2743" s="166"/>
      <c r="AI2743" s="166"/>
    </row>
    <row r="2744" spans="1:35" ht="15.750000" customHeight="1">
      <c r="B2744" s="170"/>
      <c r="I2744" s="162"/>
      <c r="J2744" s="65"/>
      <c r="K2744" s="162"/>
      <c r="L2744" s="65"/>
      <c r="M2744" s="162"/>
      <c r="P2744" s="164"/>
      <c r="Q2744" s="165"/>
      <c r="R2744" s="65"/>
      <c r="S2744" s="65"/>
      <c r="T2744" s="65"/>
      <c r="U2744" s="65"/>
      <c r="V2744" s="65"/>
      <c r="W2744" s="166"/>
      <c r="X2744" s="166"/>
      <c r="Y2744" s="166"/>
      <c r="Z2744" s="166"/>
      <c r="AA2744" s="166"/>
      <c r="AB2744" s="166"/>
      <c r="AC2744" s="166"/>
      <c r="AD2744" s="166"/>
      <c r="AE2744" s="166"/>
      <c r="AF2744" s="166"/>
      <c r="AG2744" s="166"/>
      <c r="AH2744" s="166"/>
      <c r="AI2744" s="166"/>
    </row>
    <row r="2745" spans="1:35" ht="15.750000" customHeight="1">
      <c r="B2745" s="170"/>
      <c r="I2745" s="162"/>
      <c r="J2745" s="65"/>
      <c r="K2745" s="162"/>
      <c r="L2745" s="65"/>
      <c r="M2745" s="162"/>
      <c r="P2745" s="167"/>
      <c r="Q2745" s="168"/>
      <c r="R2745" s="175"/>
      <c r="S2745" s="65"/>
      <c r="T2745" s="65"/>
      <c r="U2745" s="65"/>
      <c r="V2745" s="65"/>
      <c r="W2745" s="166"/>
      <c r="X2745" s="166"/>
      <c r="Y2745" s="166"/>
      <c r="Z2745" s="166"/>
      <c r="AA2745" s="166"/>
      <c r="AB2745" s="166"/>
      <c r="AC2745" s="166"/>
      <c r="AD2745" s="166"/>
      <c r="AE2745" s="166"/>
      <c r="AF2745" s="166"/>
      <c r="AG2745" s="166"/>
      <c r="AH2745" s="166"/>
      <c r="AI2745" s="166"/>
    </row>
    <row r="2746" spans="1:35" ht="15.750000" customHeight="1">
      <c r="A2746" s="156"/>
      <c r="B2746" s="170"/>
      <c r="C2746" s="294"/>
      <c r="D2746" s="294"/>
      <c r="E2746" s="158"/>
      <c r="F2746" s="158"/>
      <c r="G2746" s="159"/>
      <c r="H2746" s="186"/>
      <c r="I2746" s="162"/>
      <c r="J2746" s="65"/>
      <c r="K2746" s="162"/>
      <c r="L2746" s="65"/>
      <c r="M2746" s="162"/>
      <c r="N2746" s="161"/>
      <c r="O2746" s="163"/>
      <c r="P2746" s="164"/>
      <c r="Q2746" s="165"/>
      <c r="R2746" s="188"/>
      <c r="S2746" s="65"/>
      <c r="T2746" s="65"/>
      <c r="U2746" s="65"/>
      <c r="V2746" s="65"/>
      <c r="W2746" s="166"/>
      <c r="X2746" s="166"/>
      <c r="Y2746" s="166"/>
      <c r="Z2746" s="166"/>
      <c r="AA2746" s="166"/>
      <c r="AB2746" s="166"/>
      <c r="AC2746" s="166"/>
      <c r="AD2746" s="166"/>
      <c r="AE2746" s="166"/>
      <c r="AF2746" s="166"/>
      <c r="AG2746" s="166"/>
      <c r="AH2746" s="166"/>
      <c r="AI2746" s="166"/>
    </row>
    <row r="2747" spans="1:35" ht="15.750000" customHeight="1">
      <c r="B2747" s="170"/>
      <c r="I2747" s="162"/>
      <c r="J2747" s="65"/>
      <c r="K2747" s="162"/>
      <c r="L2747" s="65"/>
      <c r="M2747" s="162"/>
      <c r="P2747" s="167"/>
      <c r="Q2747" s="168"/>
      <c r="R2747" s="175"/>
      <c r="S2747" s="65"/>
      <c r="T2747" s="65"/>
      <c r="U2747" s="65"/>
      <c r="V2747" s="65"/>
      <c r="W2747" s="166"/>
      <c r="X2747" s="166"/>
      <c r="Y2747" s="166"/>
      <c r="Z2747" s="166"/>
      <c r="AA2747" s="166"/>
      <c r="AB2747" s="166"/>
      <c r="AC2747" s="166"/>
      <c r="AD2747" s="166"/>
      <c r="AE2747" s="166"/>
      <c r="AF2747" s="166"/>
      <c r="AG2747" s="166"/>
      <c r="AH2747" s="166"/>
      <c r="AI2747" s="166"/>
    </row>
    <row r="2748" spans="1:35" ht="15.750000" customHeight="1">
      <c r="B2748" s="170"/>
      <c r="I2748" s="162"/>
      <c r="J2748" s="65"/>
      <c r="K2748" s="162"/>
      <c r="L2748" s="65"/>
      <c r="M2748" s="162"/>
      <c r="P2748" s="164"/>
      <c r="Q2748" s="165"/>
      <c r="R2748" s="65"/>
      <c r="S2748" s="65"/>
      <c r="T2748" s="65"/>
      <c r="U2748" s="65"/>
      <c r="V2748" s="65"/>
      <c r="W2748" s="166"/>
      <c r="X2748" s="166"/>
      <c r="Y2748" s="166"/>
      <c r="Z2748" s="166"/>
      <c r="AA2748" s="166"/>
      <c r="AB2748" s="166"/>
      <c r="AC2748" s="166"/>
      <c r="AD2748" s="166"/>
      <c r="AE2748" s="166"/>
      <c r="AF2748" s="166"/>
      <c r="AG2748" s="166"/>
      <c r="AH2748" s="166"/>
      <c r="AI2748" s="166"/>
    </row>
    <row r="2749" spans="1:35" ht="15.750000" customHeight="1">
      <c r="B2749" s="170"/>
      <c r="I2749" s="162"/>
      <c r="J2749" s="65"/>
      <c r="K2749" s="162"/>
      <c r="L2749" s="65"/>
      <c r="M2749" s="162"/>
      <c r="P2749" s="167"/>
      <c r="Q2749" s="168"/>
      <c r="R2749" s="175"/>
      <c r="S2749" s="65"/>
      <c r="T2749" s="65"/>
      <c r="U2749" s="65"/>
      <c r="V2749" s="65"/>
      <c r="W2749" s="166"/>
      <c r="X2749" s="166"/>
      <c r="Y2749" s="166"/>
      <c r="Z2749" s="166"/>
      <c r="AA2749" s="166"/>
      <c r="AB2749" s="166"/>
      <c r="AC2749" s="166"/>
      <c r="AD2749" s="166"/>
      <c r="AE2749" s="166"/>
      <c r="AF2749" s="166"/>
      <c r="AG2749" s="166"/>
      <c r="AH2749" s="166"/>
      <c r="AI2749" s="166"/>
    </row>
    <row r="2750" spans="1:35" ht="15.750000" customHeight="1">
      <c r="B2750" s="170"/>
      <c r="I2750" s="162"/>
      <c r="J2750" s="65"/>
      <c r="K2750" s="162"/>
      <c r="L2750" s="65"/>
      <c r="M2750" s="162"/>
      <c r="P2750" s="164"/>
      <c r="Q2750" s="165"/>
      <c r="R2750" s="65"/>
      <c r="S2750" s="65"/>
      <c r="T2750" s="65"/>
      <c r="U2750" s="65"/>
      <c r="V2750" s="65"/>
      <c r="W2750" s="166"/>
      <c r="X2750" s="166"/>
      <c r="Y2750" s="166"/>
      <c r="Z2750" s="166"/>
      <c r="AA2750" s="166"/>
      <c r="AB2750" s="166"/>
      <c r="AC2750" s="166"/>
      <c r="AD2750" s="166"/>
      <c r="AE2750" s="166"/>
      <c r="AF2750" s="166"/>
      <c r="AG2750" s="166"/>
      <c r="AH2750" s="166"/>
      <c r="AI2750" s="166"/>
    </row>
    <row r="2751" spans="1:35" ht="15.750000" customHeight="1">
      <c r="A2751" s="156"/>
      <c r="B2751" s="170"/>
      <c r="C2751" s="177"/>
      <c r="D2751" s="177"/>
      <c r="E2751" s="158"/>
      <c r="F2751" s="158"/>
      <c r="G2751" s="159"/>
      <c r="H2751" s="186"/>
      <c r="I2751" s="162"/>
      <c r="J2751" s="65"/>
      <c r="K2751" s="162"/>
      <c r="L2751" s="65"/>
      <c r="M2751" s="162"/>
      <c r="N2751" s="162"/>
      <c r="O2751" s="163"/>
      <c r="P2751" s="167"/>
      <c r="Q2751" s="185"/>
      <c r="R2751" s="181"/>
      <c r="S2751" s="65"/>
      <c r="T2751" s="65"/>
      <c r="U2751" s="65"/>
      <c r="V2751" s="165"/>
      <c r="W2751" s="165"/>
      <c r="X2751" s="165"/>
      <c r="Y2751" s="165"/>
      <c r="Z2751" s="166"/>
      <c r="AA2751" s="166"/>
      <c r="AB2751" s="166"/>
      <c r="AC2751" s="166"/>
      <c r="AD2751" s="166"/>
      <c r="AE2751" s="166"/>
      <c r="AF2751" s="166"/>
      <c r="AG2751" s="166"/>
      <c r="AH2751" s="166"/>
      <c r="AI2751" s="166"/>
    </row>
    <row r="2752" spans="1:35" ht="15.750000" customHeight="1">
      <c r="B2752" s="170"/>
      <c r="I2752" s="162"/>
      <c r="J2752" s="65"/>
      <c r="K2752" s="162"/>
      <c r="L2752" s="65"/>
      <c r="M2752" s="162"/>
      <c r="P2752" s="164"/>
      <c r="Q2752" s="185"/>
      <c r="R2752" s="65"/>
      <c r="S2752" s="65"/>
      <c r="T2752" s="65"/>
      <c r="U2752" s="65"/>
      <c r="V2752" s="165"/>
      <c r="W2752" s="165"/>
      <c r="X2752" s="165"/>
      <c r="Y2752" s="165"/>
      <c r="Z2752" s="166"/>
      <c r="AA2752" s="166"/>
      <c r="AB2752" s="166"/>
      <c r="AC2752" s="166"/>
      <c r="AD2752" s="166"/>
      <c r="AE2752" s="166"/>
      <c r="AF2752" s="166"/>
      <c r="AG2752" s="166"/>
      <c r="AH2752" s="166"/>
      <c r="AI2752" s="166"/>
    </row>
    <row r="2753" spans="1:35" ht="15.750000" customHeight="1">
      <c r="B2753" s="170"/>
      <c r="I2753" s="162"/>
      <c r="J2753" s="65"/>
      <c r="K2753" s="162"/>
      <c r="L2753" s="65"/>
      <c r="M2753" s="162"/>
      <c r="P2753" s="167"/>
      <c r="Q2753" s="185"/>
      <c r="R2753" s="175"/>
      <c r="S2753" s="65"/>
      <c r="T2753" s="65"/>
      <c r="U2753" s="65"/>
      <c r="V2753" s="165"/>
      <c r="W2753" s="165"/>
      <c r="X2753" s="165"/>
      <c r="Y2753" s="165"/>
      <c r="Z2753" s="166"/>
      <c r="AA2753" s="166"/>
      <c r="AB2753" s="166"/>
      <c r="AC2753" s="166"/>
      <c r="AD2753" s="166"/>
      <c r="AE2753" s="166"/>
      <c r="AF2753" s="166"/>
      <c r="AG2753" s="166"/>
      <c r="AH2753" s="166"/>
      <c r="AI2753" s="166"/>
    </row>
    <row r="2754" spans="1:35" ht="15.750000" customHeight="1">
      <c r="B2754" s="170"/>
      <c r="I2754" s="162"/>
      <c r="J2754" s="65"/>
      <c r="K2754" s="162"/>
      <c r="L2754" s="65"/>
      <c r="M2754" s="162"/>
      <c r="P2754" s="164"/>
      <c r="Q2754" s="185"/>
      <c r="R2754" s="65"/>
      <c r="S2754" s="65"/>
      <c r="T2754" s="65"/>
      <c r="U2754" s="65"/>
      <c r="V2754" s="165"/>
      <c r="W2754" s="165"/>
      <c r="X2754" s="165"/>
      <c r="Y2754" s="165"/>
      <c r="Z2754" s="166"/>
      <c r="AA2754" s="166"/>
      <c r="AB2754" s="166"/>
      <c r="AC2754" s="166"/>
      <c r="AD2754" s="166"/>
      <c r="AE2754" s="166"/>
      <c r="AF2754" s="166"/>
      <c r="AG2754" s="166"/>
      <c r="AH2754" s="166"/>
      <c r="AI2754" s="166"/>
    </row>
    <row r="2755" spans="1:35" ht="15.750000" customHeight="1">
      <c r="B2755" s="170"/>
      <c r="I2755" s="162"/>
      <c r="J2755" s="65"/>
      <c r="K2755" s="162"/>
      <c r="L2755" s="65"/>
      <c r="M2755" s="162"/>
      <c r="P2755" s="167"/>
      <c r="Q2755" s="185"/>
      <c r="R2755" s="175"/>
      <c r="S2755" s="65"/>
      <c r="T2755" s="65"/>
      <c r="U2755" s="65"/>
      <c r="V2755" s="165"/>
      <c r="W2755" s="165"/>
      <c r="X2755" s="165"/>
      <c r="Y2755" s="165"/>
      <c r="Z2755" s="166"/>
      <c r="AA2755" s="166"/>
      <c r="AB2755" s="166"/>
      <c r="AC2755" s="166"/>
      <c r="AD2755" s="166"/>
      <c r="AE2755" s="166"/>
      <c r="AF2755" s="166"/>
      <c r="AG2755" s="166"/>
      <c r="AH2755" s="166"/>
      <c r="AI2755" s="166"/>
    </row>
    <row r="2756" spans="1:35" ht="15.750000" customHeight="1">
      <c r="A2756" s="156"/>
      <c r="B2756" s="170"/>
      <c r="C2756" s="204"/>
      <c r="D2756" s="204"/>
      <c r="E2756" s="158"/>
      <c r="F2756" s="158"/>
      <c r="G2756" s="159"/>
      <c r="H2756" s="186"/>
      <c r="I2756" s="162"/>
      <c r="J2756" s="65"/>
      <c r="K2756" s="162"/>
      <c r="L2756" s="65"/>
      <c r="M2756" s="162"/>
      <c r="N2756" s="162"/>
      <c r="O2756" s="163"/>
      <c r="P2756" s="164"/>
      <c r="Q2756" s="185"/>
      <c r="R2756" s="188"/>
      <c r="S2756" s="65"/>
      <c r="T2756" s="65"/>
      <c r="U2756" s="65"/>
      <c r="V2756" s="165"/>
      <c r="W2756" s="165"/>
      <c r="X2756" s="165"/>
      <c r="Y2756" s="165"/>
      <c r="Z2756" s="166"/>
      <c r="AA2756" s="166"/>
      <c r="AB2756" s="166"/>
      <c r="AC2756" s="166"/>
      <c r="AD2756" s="166"/>
      <c r="AE2756" s="166"/>
      <c r="AF2756" s="166"/>
      <c r="AG2756" s="166"/>
      <c r="AH2756" s="166"/>
      <c r="AI2756" s="166"/>
    </row>
    <row r="2757" spans="1:35" ht="15.750000" customHeight="1">
      <c r="B2757" s="170"/>
      <c r="I2757" s="162"/>
      <c r="J2757" s="65"/>
      <c r="K2757" s="162"/>
      <c r="L2757" s="65"/>
      <c r="M2757" s="162"/>
      <c r="P2757" s="167"/>
      <c r="Q2757" s="185"/>
      <c r="R2757" s="175"/>
      <c r="S2757" s="65"/>
      <c r="T2757" s="65"/>
      <c r="U2757" s="65"/>
      <c r="V2757" s="165"/>
      <c r="W2757" s="165"/>
      <c r="X2757" s="165"/>
      <c r="Y2757" s="165"/>
      <c r="Z2757" s="166"/>
      <c r="AA2757" s="166"/>
      <c r="AB2757" s="166"/>
      <c r="AC2757" s="166"/>
      <c r="AD2757" s="166"/>
      <c r="AE2757" s="166"/>
      <c r="AF2757" s="166"/>
      <c r="AG2757" s="166"/>
      <c r="AH2757" s="166"/>
      <c r="AI2757" s="166"/>
    </row>
    <row r="2758" spans="1:35" ht="15.750000" customHeight="1">
      <c r="B2758" s="170"/>
      <c r="I2758" s="65"/>
      <c r="J2758" s="65"/>
      <c r="K2758" s="65"/>
      <c r="L2758" s="65"/>
      <c r="M2758" s="65"/>
      <c r="P2758" s="164"/>
      <c r="Q2758" s="185"/>
      <c r="R2758" s="65"/>
      <c r="S2758" s="65"/>
      <c r="T2758" s="65"/>
      <c r="U2758" s="65"/>
      <c r="V2758" s="165"/>
      <c r="W2758" s="165"/>
      <c r="X2758" s="165"/>
      <c r="Y2758" s="165"/>
      <c r="Z2758" s="166"/>
      <c r="AA2758" s="166"/>
      <c r="AB2758" s="166"/>
      <c r="AC2758" s="166"/>
      <c r="AD2758" s="166"/>
      <c r="AE2758" s="166"/>
      <c r="AF2758" s="166"/>
      <c r="AG2758" s="166"/>
      <c r="AH2758" s="166"/>
      <c r="AI2758" s="166"/>
    </row>
    <row r="2759" spans="1:35" ht="15.750000" customHeight="1">
      <c r="B2759" s="189"/>
      <c r="I2759" s="65"/>
      <c r="J2759" s="65"/>
      <c r="K2759" s="65"/>
      <c r="L2759" s="65"/>
      <c r="M2759" s="65"/>
      <c r="P2759" s="167"/>
      <c r="Q2759" s="185"/>
      <c r="R2759" s="175"/>
      <c r="S2759" s="65"/>
      <c r="T2759" s="65"/>
      <c r="U2759" s="65"/>
      <c r="V2759" s="165"/>
      <c r="W2759" s="165"/>
      <c r="X2759" s="165"/>
      <c r="Y2759" s="165"/>
      <c r="Z2759" s="166"/>
      <c r="AA2759" s="166"/>
      <c r="AB2759" s="166"/>
      <c r="AC2759" s="166"/>
      <c r="AD2759" s="166"/>
      <c r="AE2759" s="166"/>
      <c r="AF2759" s="166"/>
      <c r="AG2759" s="166"/>
      <c r="AH2759" s="166"/>
      <c r="AI2759" s="166"/>
    </row>
    <row r="2760" spans="1:35" ht="15.750000" customHeight="1">
      <c r="B2760" s="189"/>
      <c r="I2760" s="65"/>
      <c r="J2760" s="65"/>
      <c r="K2760" s="65"/>
      <c r="L2760" s="65"/>
      <c r="M2760" s="65"/>
      <c r="P2760" s="164"/>
      <c r="Q2760" s="185"/>
      <c r="R2760" s="65"/>
      <c r="S2760" s="65"/>
      <c r="T2760" s="65"/>
      <c r="U2760" s="65"/>
      <c r="V2760" s="165"/>
      <c r="W2760" s="165"/>
      <c r="X2760" s="165"/>
      <c r="Y2760" s="165"/>
      <c r="Z2760" s="166"/>
      <c r="AA2760" s="166"/>
      <c r="AB2760" s="166"/>
      <c r="AC2760" s="166"/>
      <c r="AD2760" s="166"/>
      <c r="AE2760" s="166"/>
      <c r="AF2760" s="166"/>
      <c r="AG2760" s="166"/>
      <c r="AH2760" s="166"/>
      <c r="AI2760" s="166"/>
    </row>
    <row r="2761" spans="1:35" ht="15.750000" customHeight="1">
      <c r="A2761" s="156"/>
      <c r="B2761" s="170"/>
      <c r="C2761" s="177"/>
      <c r="D2761" s="177"/>
      <c r="E2761" s="158"/>
      <c r="F2761" s="158"/>
      <c r="G2761" s="159"/>
      <c r="H2761" s="186"/>
      <c r="I2761" s="162"/>
      <c r="J2761" s="65"/>
      <c r="K2761" s="162"/>
      <c r="L2761" s="65"/>
      <c r="M2761" s="162"/>
      <c r="N2761" s="162"/>
      <c r="O2761" s="163"/>
      <c r="P2761" s="167"/>
      <c r="Q2761" s="185"/>
      <c r="R2761" s="181"/>
      <c r="S2761" s="65"/>
      <c r="T2761" s="65"/>
      <c r="U2761" s="65"/>
      <c r="V2761" s="165"/>
      <c r="W2761" s="165"/>
      <c r="X2761" s="165"/>
      <c r="Y2761" s="165"/>
      <c r="Z2761" s="166"/>
      <c r="AA2761" s="166"/>
      <c r="AB2761" s="166"/>
      <c r="AC2761" s="166"/>
      <c r="AD2761" s="166"/>
      <c r="AE2761" s="166"/>
      <c r="AF2761" s="166"/>
      <c r="AG2761" s="166"/>
      <c r="AH2761" s="166"/>
      <c r="AI2761" s="166"/>
    </row>
    <row r="2762" spans="1:35" ht="15.750000" customHeight="1">
      <c r="B2762" s="170"/>
      <c r="I2762" s="162"/>
      <c r="J2762" s="65"/>
      <c r="K2762" s="162"/>
      <c r="L2762" s="65"/>
      <c r="M2762" s="162"/>
      <c r="P2762" s="164"/>
      <c r="Q2762" s="185"/>
      <c r="R2762" s="65"/>
      <c r="S2762" s="65"/>
      <c r="T2762" s="65"/>
      <c r="U2762" s="65"/>
      <c r="V2762" s="165"/>
      <c r="W2762" s="165"/>
      <c r="X2762" s="165"/>
      <c r="Y2762" s="165"/>
      <c r="Z2762" s="166"/>
      <c r="AA2762" s="166"/>
      <c r="AB2762" s="166"/>
      <c r="AC2762" s="166"/>
      <c r="AD2762" s="166"/>
      <c r="AE2762" s="166"/>
      <c r="AF2762" s="166"/>
      <c r="AG2762" s="166"/>
      <c r="AH2762" s="166"/>
      <c r="AI2762" s="166"/>
    </row>
    <row r="2763" spans="1:35" ht="15.750000" customHeight="1">
      <c r="B2763" s="170"/>
      <c r="I2763" s="162"/>
      <c r="J2763" s="65"/>
      <c r="K2763" s="162"/>
      <c r="L2763" s="65"/>
      <c r="M2763" s="162"/>
      <c r="P2763" s="167"/>
      <c r="Q2763" s="185"/>
      <c r="R2763" s="175"/>
      <c r="S2763" s="65"/>
      <c r="T2763" s="65"/>
      <c r="U2763" s="65"/>
      <c r="V2763" s="165"/>
      <c r="W2763" s="165"/>
      <c r="X2763" s="165"/>
      <c r="Y2763" s="165"/>
      <c r="Z2763" s="166"/>
      <c r="AA2763" s="166"/>
      <c r="AB2763" s="166"/>
      <c r="AC2763" s="166"/>
      <c r="AD2763" s="166"/>
      <c r="AE2763" s="166"/>
      <c r="AF2763" s="166"/>
      <c r="AG2763" s="166"/>
      <c r="AH2763" s="166"/>
      <c r="AI2763" s="166"/>
    </row>
    <row r="2764" spans="1:35" ht="15.750000" customHeight="1">
      <c r="B2764" s="189"/>
      <c r="I2764" s="65"/>
      <c r="J2764" s="65"/>
      <c r="K2764" s="65"/>
      <c r="L2764" s="65"/>
      <c r="M2764" s="65"/>
      <c r="P2764" s="164"/>
      <c r="Q2764" s="185"/>
      <c r="R2764" s="65"/>
      <c r="S2764" s="65"/>
      <c r="T2764" s="65"/>
      <c r="U2764" s="65"/>
      <c r="V2764" s="165"/>
      <c r="W2764" s="165"/>
      <c r="X2764" s="165"/>
      <c r="Y2764" s="165"/>
      <c r="Z2764" s="166"/>
      <c r="AA2764" s="166"/>
      <c r="AB2764" s="166"/>
      <c r="AC2764" s="166"/>
      <c r="AD2764" s="166"/>
      <c r="AE2764" s="166"/>
      <c r="AF2764" s="166"/>
      <c r="AG2764" s="166"/>
      <c r="AH2764" s="166"/>
      <c r="AI2764" s="166"/>
    </row>
    <row r="2765" spans="1:35" ht="15.750000" customHeight="1">
      <c r="B2765" s="189"/>
      <c r="I2765" s="65"/>
      <c r="J2765" s="65"/>
      <c r="K2765" s="65"/>
      <c r="L2765" s="65"/>
      <c r="M2765" s="65"/>
      <c r="P2765" s="167"/>
      <c r="Q2765" s="185"/>
      <c r="R2765" s="175"/>
      <c r="S2765" s="65"/>
      <c r="T2765" s="65"/>
      <c r="U2765" s="65"/>
      <c r="V2765" s="165"/>
      <c r="W2765" s="165"/>
      <c r="X2765" s="165"/>
      <c r="Y2765" s="165"/>
      <c r="Z2765" s="166"/>
      <c r="AA2765" s="166"/>
      <c r="AB2765" s="166"/>
      <c r="AC2765" s="166"/>
      <c r="AD2765" s="166"/>
      <c r="AE2765" s="166"/>
      <c r="AF2765" s="166"/>
      <c r="AG2765" s="166"/>
      <c r="AH2765" s="166"/>
      <c r="AI2765" s="166"/>
    </row>
    <row r="2766" spans="1:35" ht="15.750000" customHeight="1">
      <c r="A2766" s="156"/>
      <c r="B2766" s="170"/>
      <c r="C2766" s="204"/>
      <c r="D2766" s="204"/>
      <c r="E2766" s="158"/>
      <c r="F2766" s="158"/>
      <c r="G2766" s="159"/>
      <c r="H2766" s="160"/>
      <c r="I2766" s="162"/>
      <c r="J2766" s="65"/>
      <c r="K2766" s="162"/>
      <c r="L2766" s="65"/>
      <c r="M2766" s="162"/>
      <c r="N2766" s="162"/>
      <c r="O2766" s="163"/>
      <c r="P2766" s="164"/>
      <c r="Q2766" s="165"/>
      <c r="R2766" s="188"/>
      <c r="S2766" s="65"/>
      <c r="T2766" s="65"/>
      <c r="U2766" s="65"/>
      <c r="V2766" s="65"/>
      <c r="W2766" s="166"/>
      <c r="X2766" s="166"/>
      <c r="Y2766" s="166"/>
      <c r="Z2766" s="166"/>
      <c r="AA2766" s="166"/>
      <c r="AB2766" s="166"/>
      <c r="AC2766" s="166"/>
      <c r="AD2766" s="166"/>
      <c r="AE2766" s="166"/>
      <c r="AF2766" s="166"/>
      <c r="AG2766" s="166"/>
      <c r="AH2766" s="166"/>
      <c r="AI2766" s="166"/>
    </row>
    <row r="2767" spans="1:35" ht="15.750000" customHeight="1">
      <c r="B2767" s="170"/>
      <c r="I2767" s="162"/>
      <c r="J2767" s="65"/>
      <c r="K2767" s="162"/>
      <c r="L2767" s="65"/>
      <c r="M2767" s="162"/>
      <c r="P2767" s="167"/>
      <c r="Q2767" s="168"/>
      <c r="R2767" s="175"/>
      <c r="S2767" s="65"/>
      <c r="T2767" s="65"/>
      <c r="U2767" s="65"/>
      <c r="V2767" s="65"/>
      <c r="W2767" s="166"/>
      <c r="X2767" s="166"/>
      <c r="Y2767" s="166"/>
      <c r="Z2767" s="166"/>
      <c r="AA2767" s="166"/>
      <c r="AB2767" s="166"/>
      <c r="AC2767" s="166"/>
      <c r="AD2767" s="166"/>
      <c r="AE2767" s="166"/>
      <c r="AF2767" s="166"/>
      <c r="AG2767" s="166"/>
      <c r="AH2767" s="166"/>
      <c r="AI2767" s="166"/>
    </row>
    <row r="2768" spans="1:35" ht="15.750000" customHeight="1">
      <c r="B2768" s="170"/>
      <c r="I2768" s="162"/>
      <c r="J2768" s="65"/>
      <c r="K2768" s="162"/>
      <c r="L2768" s="65"/>
      <c r="M2768" s="162"/>
      <c r="P2768" s="164"/>
      <c r="Q2768" s="165"/>
      <c r="R2768" s="65"/>
      <c r="S2768" s="65"/>
      <c r="T2768" s="65"/>
      <c r="U2768" s="65"/>
      <c r="V2768" s="65"/>
      <c r="W2768" s="166"/>
      <c r="X2768" s="166"/>
      <c r="Y2768" s="166"/>
      <c r="Z2768" s="166"/>
      <c r="AA2768" s="166"/>
      <c r="AB2768" s="166"/>
      <c r="AC2768" s="166"/>
      <c r="AD2768" s="166"/>
      <c r="AE2768" s="166"/>
      <c r="AF2768" s="166"/>
      <c r="AG2768" s="166"/>
      <c r="AH2768" s="166"/>
      <c r="AI2768" s="166"/>
    </row>
    <row r="2769" spans="1:35" ht="15.750000" customHeight="1">
      <c r="B2769" s="153"/>
      <c r="I2769" s="65"/>
      <c r="J2769" s="65"/>
      <c r="K2769" s="65"/>
      <c r="L2769" s="65"/>
      <c r="M2769" s="65"/>
      <c r="P2769" s="167"/>
      <c r="Q2769" s="168"/>
      <c r="R2769" s="175"/>
      <c r="S2769" s="65"/>
      <c r="T2769" s="65"/>
      <c r="U2769" s="65"/>
      <c r="V2769" s="65"/>
      <c r="W2769" s="166"/>
      <c r="X2769" s="166"/>
      <c r="Y2769" s="166"/>
      <c r="Z2769" s="166"/>
      <c r="AA2769" s="166"/>
      <c r="AB2769" s="166"/>
      <c r="AC2769" s="166"/>
      <c r="AD2769" s="166"/>
      <c r="AE2769" s="166"/>
      <c r="AF2769" s="166"/>
      <c r="AG2769" s="166"/>
      <c r="AH2769" s="166"/>
      <c r="AI2769" s="166"/>
    </row>
    <row r="2770" spans="1:35" ht="15.750000" customHeight="1">
      <c r="B2770" s="153"/>
      <c r="I2770" s="65"/>
      <c r="J2770" s="65"/>
      <c r="K2770" s="65"/>
      <c r="L2770" s="65"/>
      <c r="M2770" s="65"/>
      <c r="P2770" s="164"/>
      <c r="Q2770" s="165"/>
      <c r="R2770" s="65"/>
      <c r="S2770" s="65"/>
      <c r="T2770" s="65"/>
      <c r="U2770" s="65"/>
      <c r="V2770" s="65"/>
      <c r="W2770" s="166"/>
      <c r="X2770" s="166"/>
      <c r="Y2770" s="166"/>
      <c r="Z2770" s="166"/>
      <c r="AA2770" s="166"/>
      <c r="AB2770" s="166"/>
      <c r="AC2770" s="166"/>
      <c r="AD2770" s="166"/>
      <c r="AE2770" s="166"/>
      <c r="AF2770" s="166"/>
      <c r="AG2770" s="166"/>
      <c r="AH2770" s="166"/>
      <c r="AI2770" s="166"/>
    </row>
    <row r="2771" spans="1:35" ht="15.750000" customHeight="1">
      <c r="A2771" s="156"/>
      <c r="B2771" s="170"/>
      <c r="C2771" s="177"/>
      <c r="D2771" s="177"/>
      <c r="E2771" s="158"/>
      <c r="F2771" s="158"/>
      <c r="G2771" s="159"/>
      <c r="H2771" s="160"/>
      <c r="I2771" s="162"/>
      <c r="J2771" s="65"/>
      <c r="K2771" s="162"/>
      <c r="L2771" s="65"/>
      <c r="M2771" s="162"/>
      <c r="N2771" s="162"/>
      <c r="O2771" s="163"/>
      <c r="P2771" s="167"/>
      <c r="Q2771" s="168"/>
      <c r="R2771" s="181"/>
      <c r="S2771" s="65"/>
      <c r="T2771" s="65"/>
      <c r="U2771" s="65"/>
      <c r="V2771" s="65"/>
      <c r="W2771" s="166"/>
      <c r="X2771" s="166"/>
      <c r="Y2771" s="166"/>
      <c r="Z2771" s="166"/>
      <c r="AA2771" s="166"/>
      <c r="AB2771" s="166"/>
      <c r="AC2771" s="166"/>
      <c r="AD2771" s="166"/>
      <c r="AE2771" s="166"/>
      <c r="AF2771" s="166"/>
      <c r="AG2771" s="166"/>
      <c r="AH2771" s="166"/>
      <c r="AI2771" s="166"/>
    </row>
    <row r="2772" spans="1:35" ht="15.750000" customHeight="1">
      <c r="B2772" s="170"/>
      <c r="I2772" s="162"/>
      <c r="J2772" s="65"/>
      <c r="K2772" s="162"/>
      <c r="L2772" s="65"/>
      <c r="M2772" s="162"/>
      <c r="P2772" s="164"/>
      <c r="Q2772" s="165"/>
      <c r="R2772" s="65"/>
      <c r="S2772" s="65"/>
      <c r="T2772" s="65"/>
      <c r="U2772" s="65"/>
      <c r="V2772" s="65"/>
      <c r="W2772" s="166"/>
      <c r="X2772" s="166"/>
      <c r="Y2772" s="166"/>
      <c r="Z2772" s="166"/>
      <c r="AA2772" s="166"/>
      <c r="AB2772" s="166"/>
      <c r="AC2772" s="166"/>
      <c r="AD2772" s="166"/>
      <c r="AE2772" s="166"/>
      <c r="AF2772" s="166"/>
      <c r="AG2772" s="166"/>
      <c r="AH2772" s="166"/>
      <c r="AI2772" s="166"/>
    </row>
    <row r="2773" spans="1:35" ht="15.750000" customHeight="1">
      <c r="B2773" s="170"/>
      <c r="I2773" s="162"/>
      <c r="J2773" s="65"/>
      <c r="K2773" s="162"/>
      <c r="L2773" s="65"/>
      <c r="M2773" s="162"/>
      <c r="P2773" s="167"/>
      <c r="Q2773" s="168"/>
      <c r="R2773" s="175"/>
      <c r="S2773" s="65"/>
      <c r="T2773" s="65"/>
      <c r="U2773" s="65"/>
      <c r="V2773" s="65"/>
      <c r="W2773" s="166"/>
      <c r="X2773" s="166"/>
      <c r="Y2773" s="166"/>
      <c r="Z2773" s="166"/>
      <c r="AA2773" s="166"/>
      <c r="AB2773" s="166"/>
      <c r="AC2773" s="166"/>
      <c r="AD2773" s="166"/>
      <c r="AE2773" s="166"/>
      <c r="AF2773" s="166"/>
      <c r="AG2773" s="166"/>
      <c r="AH2773" s="166"/>
      <c r="AI2773" s="166"/>
    </row>
    <row r="2774" spans="1:35" ht="15.750000" customHeight="1">
      <c r="B2774" s="153"/>
      <c r="I2774" s="65"/>
      <c r="J2774" s="65"/>
      <c r="K2774" s="65"/>
      <c r="L2774" s="65"/>
      <c r="M2774" s="65"/>
      <c r="P2774" s="164"/>
      <c r="Q2774" s="165"/>
      <c r="R2774" s="65"/>
      <c r="S2774" s="65"/>
      <c r="T2774" s="65"/>
      <c r="U2774" s="65"/>
      <c r="V2774" s="65"/>
      <c r="W2774" s="166"/>
      <c r="X2774" s="166"/>
      <c r="Y2774" s="166"/>
      <c r="Z2774" s="166"/>
      <c r="AA2774" s="166"/>
      <c r="AB2774" s="166"/>
      <c r="AC2774" s="166"/>
      <c r="AD2774" s="166"/>
      <c r="AE2774" s="166"/>
      <c r="AF2774" s="166"/>
      <c r="AG2774" s="166"/>
      <c r="AH2774" s="166"/>
      <c r="AI2774" s="166"/>
    </row>
    <row r="2775" spans="1:35" ht="15.750000" customHeight="1">
      <c r="B2775" s="153"/>
      <c r="I2775" s="65"/>
      <c r="J2775" s="65"/>
      <c r="K2775" s="65"/>
      <c r="L2775" s="65"/>
      <c r="M2775" s="65"/>
      <c r="P2775" s="167"/>
      <c r="Q2775" s="168"/>
      <c r="R2775" s="175"/>
      <c r="S2775" s="65"/>
      <c r="T2775" s="65"/>
      <c r="U2775" s="65"/>
      <c r="V2775" s="65"/>
      <c r="W2775" s="166"/>
      <c r="X2775" s="166"/>
      <c r="Y2775" s="166"/>
      <c r="Z2775" s="166"/>
      <c r="AA2775" s="166"/>
      <c r="AB2775" s="166"/>
      <c r="AC2775" s="166"/>
      <c r="AD2775" s="166"/>
      <c r="AE2775" s="166"/>
      <c r="AF2775" s="166"/>
      <c r="AG2775" s="166"/>
      <c r="AH2775" s="166"/>
      <c r="AI2775" s="166"/>
    </row>
    <row r="2776" spans="1:35" ht="15.750000" customHeight="1">
      <c r="A2776" s="156"/>
      <c r="B2776" s="170"/>
      <c r="C2776" s="204"/>
      <c r="D2776" s="204"/>
      <c r="E2776" s="158"/>
      <c r="F2776" s="158"/>
      <c r="G2776" s="159"/>
      <c r="H2776" s="186"/>
      <c r="I2776" s="162"/>
      <c r="J2776" s="65"/>
      <c r="K2776" s="162"/>
      <c r="L2776" s="65"/>
      <c r="M2776" s="162"/>
      <c r="N2776" s="161"/>
      <c r="O2776" s="163"/>
      <c r="P2776" s="164"/>
      <c r="Q2776" s="185"/>
      <c r="R2776" s="188"/>
      <c r="S2776" s="65"/>
      <c r="T2776" s="65"/>
      <c r="U2776" s="65"/>
      <c r="V2776" s="165"/>
      <c r="W2776" s="165"/>
      <c r="X2776" s="165"/>
      <c r="Y2776" s="165"/>
      <c r="Z2776" s="166"/>
      <c r="AA2776" s="166"/>
      <c r="AB2776" s="166"/>
      <c r="AC2776" s="166"/>
      <c r="AD2776" s="166"/>
      <c r="AE2776" s="166"/>
      <c r="AF2776" s="166"/>
      <c r="AG2776" s="166"/>
      <c r="AH2776" s="166"/>
      <c r="AI2776" s="166"/>
    </row>
    <row r="2777" spans="1:35" ht="15.750000" customHeight="1">
      <c r="B2777" s="170"/>
      <c r="I2777" s="162"/>
      <c r="J2777" s="65"/>
      <c r="K2777" s="162"/>
      <c r="L2777" s="65"/>
      <c r="M2777" s="162"/>
      <c r="P2777" s="167"/>
      <c r="Q2777" s="185"/>
      <c r="R2777" s="175"/>
      <c r="S2777" s="65"/>
      <c r="T2777" s="65"/>
      <c r="U2777" s="65"/>
      <c r="V2777" s="165"/>
      <c r="W2777" s="165"/>
      <c r="X2777" s="165"/>
      <c r="Y2777" s="165"/>
      <c r="Z2777" s="166"/>
      <c r="AA2777" s="166"/>
      <c r="AB2777" s="166"/>
      <c r="AC2777" s="166"/>
      <c r="AD2777" s="166"/>
      <c r="AE2777" s="166"/>
      <c r="AF2777" s="166"/>
      <c r="AG2777" s="166"/>
      <c r="AH2777" s="166"/>
      <c r="AI2777" s="166"/>
    </row>
    <row r="2778" spans="1:35" ht="15.750000" customHeight="1">
      <c r="B2778" s="189"/>
      <c r="I2778" s="65"/>
      <c r="J2778" s="65"/>
      <c r="K2778" s="65"/>
      <c r="L2778" s="65"/>
      <c r="M2778" s="65"/>
      <c r="P2778" s="164"/>
      <c r="Q2778" s="185"/>
      <c r="R2778" s="65"/>
      <c r="S2778" s="65"/>
      <c r="T2778" s="65"/>
      <c r="U2778" s="65"/>
      <c r="V2778" s="165"/>
      <c r="W2778" s="165"/>
      <c r="X2778" s="165"/>
      <c r="Y2778" s="165"/>
      <c r="Z2778" s="166"/>
      <c r="AA2778" s="166"/>
      <c r="AB2778" s="166"/>
      <c r="AC2778" s="166"/>
      <c r="AD2778" s="166"/>
      <c r="AE2778" s="166"/>
      <c r="AF2778" s="166"/>
      <c r="AG2778" s="166"/>
      <c r="AH2778" s="166"/>
      <c r="AI2778" s="166"/>
    </row>
    <row r="2779" spans="1:35" ht="15.750000" customHeight="1">
      <c r="B2779" s="189"/>
      <c r="I2779" s="65"/>
      <c r="J2779" s="65"/>
      <c r="K2779" s="65"/>
      <c r="L2779" s="65"/>
      <c r="M2779" s="65"/>
      <c r="P2779" s="167"/>
      <c r="Q2779" s="185"/>
      <c r="R2779" s="175"/>
      <c r="S2779" s="65"/>
      <c r="T2779" s="65"/>
      <c r="U2779" s="65"/>
      <c r="V2779" s="165"/>
      <c r="W2779" s="165"/>
      <c r="X2779" s="165"/>
      <c r="Y2779" s="165"/>
      <c r="Z2779" s="166"/>
      <c r="AA2779" s="166"/>
      <c r="AB2779" s="166"/>
      <c r="AC2779" s="166"/>
      <c r="AD2779" s="166"/>
      <c r="AE2779" s="166"/>
      <c r="AF2779" s="166"/>
      <c r="AG2779" s="166"/>
      <c r="AH2779" s="166"/>
      <c r="AI2779" s="166"/>
    </row>
    <row r="2780" spans="1:35" ht="15.750000" customHeight="1">
      <c r="B2780" s="189"/>
      <c r="I2780" s="65"/>
      <c r="J2780" s="65"/>
      <c r="K2780" s="65"/>
      <c r="L2780" s="65"/>
      <c r="M2780" s="65"/>
      <c r="P2780" s="164"/>
      <c r="Q2780" s="185"/>
      <c r="R2780" s="65"/>
      <c r="S2780" s="65"/>
      <c r="T2780" s="65"/>
      <c r="U2780" s="65"/>
      <c r="V2780" s="165"/>
      <c r="W2780" s="165"/>
      <c r="X2780" s="165"/>
      <c r="Y2780" s="165"/>
      <c r="Z2780" s="166"/>
      <c r="AA2780" s="166"/>
      <c r="AB2780" s="166"/>
      <c r="AC2780" s="166"/>
      <c r="AD2780" s="166"/>
      <c r="AE2780" s="166"/>
      <c r="AF2780" s="166"/>
      <c r="AG2780" s="166"/>
      <c r="AH2780" s="166"/>
      <c r="AI2780" s="166"/>
    </row>
    <row r="2781" spans="1:35" ht="15.750000" customHeight="1">
      <c r="A2781" s="156"/>
      <c r="B2781" s="170"/>
      <c r="C2781" s="177"/>
      <c r="D2781" s="177"/>
      <c r="E2781" s="158"/>
      <c r="F2781" s="158"/>
      <c r="G2781" s="159"/>
      <c r="H2781" s="186"/>
      <c r="I2781" s="162"/>
      <c r="J2781" s="65"/>
      <c r="K2781" s="162"/>
      <c r="L2781" s="65"/>
      <c r="M2781" s="162"/>
      <c r="N2781" s="162"/>
      <c r="O2781" s="163"/>
      <c r="P2781" s="167"/>
      <c r="Q2781" s="185"/>
      <c r="R2781" s="181"/>
      <c r="S2781" s="65"/>
      <c r="T2781" s="65"/>
      <c r="U2781" s="65"/>
      <c r="V2781" s="165"/>
      <c r="W2781" s="165"/>
      <c r="X2781" s="165"/>
      <c r="Y2781" s="165"/>
      <c r="Z2781" s="166"/>
      <c r="AA2781" s="166"/>
      <c r="AB2781" s="166"/>
      <c r="AC2781" s="166"/>
      <c r="AD2781" s="166"/>
      <c r="AE2781" s="166"/>
      <c r="AF2781" s="166"/>
      <c r="AG2781" s="166"/>
      <c r="AH2781" s="166"/>
      <c r="AI2781" s="166"/>
    </row>
    <row r="2782" spans="1:35" ht="15.750000" customHeight="1">
      <c r="B2782" s="170"/>
      <c r="I2782" s="162"/>
      <c r="J2782" s="65"/>
      <c r="K2782" s="162"/>
      <c r="L2782" s="65"/>
      <c r="M2782" s="162"/>
      <c r="P2782" s="164"/>
      <c r="Q2782" s="185"/>
      <c r="R2782" s="65"/>
      <c r="S2782" s="65"/>
      <c r="T2782" s="65"/>
      <c r="U2782" s="65"/>
      <c r="V2782" s="165"/>
      <c r="W2782" s="165"/>
      <c r="X2782" s="165"/>
      <c r="Y2782" s="165"/>
      <c r="Z2782" s="166"/>
      <c r="AA2782" s="166"/>
      <c r="AB2782" s="166"/>
      <c r="AC2782" s="166"/>
      <c r="AD2782" s="166"/>
      <c r="AE2782" s="166"/>
      <c r="AF2782" s="166"/>
      <c r="AG2782" s="166"/>
      <c r="AH2782" s="166"/>
      <c r="AI2782" s="166"/>
    </row>
    <row r="2783" spans="1:35" ht="15.750000" customHeight="1">
      <c r="B2783" s="170"/>
      <c r="I2783" s="162"/>
      <c r="J2783" s="65"/>
      <c r="K2783" s="162"/>
      <c r="L2783" s="65"/>
      <c r="M2783" s="162"/>
      <c r="P2783" s="167"/>
      <c r="Q2783" s="185"/>
      <c r="R2783" s="175"/>
      <c r="S2783" s="65"/>
      <c r="T2783" s="65"/>
      <c r="U2783" s="65"/>
      <c r="V2783" s="165"/>
      <c r="W2783" s="165"/>
      <c r="X2783" s="165"/>
      <c r="Y2783" s="165"/>
      <c r="Z2783" s="166"/>
      <c r="AA2783" s="166"/>
      <c r="AB2783" s="166"/>
      <c r="AC2783" s="166"/>
      <c r="AD2783" s="166"/>
      <c r="AE2783" s="166"/>
      <c r="AF2783" s="166"/>
      <c r="AG2783" s="166"/>
      <c r="AH2783" s="166"/>
      <c r="AI2783" s="166"/>
    </row>
    <row r="2784" spans="1:35" ht="15.750000" customHeight="1">
      <c r="B2784" s="189"/>
      <c r="I2784" s="65"/>
      <c r="J2784" s="194"/>
      <c r="K2784" s="65"/>
      <c r="L2784" s="65"/>
      <c r="M2784" s="65"/>
      <c r="P2784" s="164"/>
      <c r="Q2784" s="185"/>
      <c r="R2784" s="65"/>
      <c r="S2784" s="65"/>
      <c r="T2784" s="65"/>
      <c r="U2784" s="65"/>
      <c r="V2784" s="165"/>
      <c r="W2784" s="165"/>
      <c r="X2784" s="165"/>
      <c r="Y2784" s="165"/>
      <c r="Z2784" s="166"/>
      <c r="AA2784" s="166"/>
      <c r="AB2784" s="166"/>
      <c r="AC2784" s="166"/>
      <c r="AD2784" s="166"/>
      <c r="AE2784" s="166"/>
      <c r="AF2784" s="166"/>
      <c r="AG2784" s="166"/>
      <c r="AH2784" s="166"/>
      <c r="AI2784" s="166"/>
    </row>
    <row r="2785" spans="1:35" ht="15.750000" customHeight="1">
      <c r="B2785" s="189"/>
      <c r="I2785" s="65"/>
      <c r="J2785" s="65"/>
      <c r="K2785" s="65"/>
      <c r="L2785" s="65"/>
      <c r="M2785" s="65"/>
      <c r="P2785" s="167"/>
      <c r="Q2785" s="185"/>
      <c r="R2785" s="175"/>
      <c r="S2785" s="65"/>
      <c r="T2785" s="65"/>
      <c r="U2785" s="65"/>
      <c r="V2785" s="165"/>
      <c r="W2785" s="165"/>
      <c r="X2785" s="165"/>
      <c r="Y2785" s="165"/>
      <c r="Z2785" s="166"/>
      <c r="AA2785" s="166"/>
      <c r="AB2785" s="166"/>
      <c r="AC2785" s="166"/>
      <c r="AD2785" s="166"/>
      <c r="AE2785" s="166"/>
      <c r="AF2785" s="166"/>
      <c r="AG2785" s="166"/>
      <c r="AH2785" s="166"/>
      <c r="AI2785" s="166"/>
    </row>
    <row r="2786" spans="1:35" ht="15.750000" customHeight="1">
      <c r="A2786" s="156"/>
      <c r="B2786" s="170"/>
      <c r="C2786" s="204"/>
      <c r="D2786" s="204"/>
      <c r="E2786" s="158"/>
      <c r="F2786" s="158"/>
      <c r="G2786" s="159"/>
      <c r="H2786" s="160"/>
      <c r="I2786" s="162"/>
      <c r="J2786" s="65"/>
      <c r="K2786" s="162"/>
      <c r="L2786" s="65"/>
      <c r="M2786" s="162"/>
      <c r="N2786" s="162"/>
      <c r="O2786" s="163"/>
      <c r="P2786" s="164"/>
      <c r="Q2786" s="165"/>
      <c r="R2786" s="188"/>
      <c r="S2786" s="65"/>
      <c r="T2786" s="65"/>
      <c r="U2786" s="65"/>
      <c r="V2786" s="65"/>
      <c r="W2786" s="166"/>
      <c r="X2786" s="166"/>
      <c r="Y2786" s="166"/>
      <c r="Z2786" s="166"/>
      <c r="AA2786" s="166"/>
      <c r="AB2786" s="166"/>
      <c r="AC2786" s="166"/>
      <c r="AD2786" s="166"/>
      <c r="AE2786" s="166"/>
      <c r="AF2786" s="166"/>
      <c r="AG2786" s="166"/>
      <c r="AH2786" s="166"/>
      <c r="AI2786" s="166"/>
    </row>
    <row r="2787" spans="1:35" ht="15.750000" customHeight="1">
      <c r="B2787" s="170"/>
      <c r="I2787" s="162"/>
      <c r="J2787" s="65"/>
      <c r="K2787" s="162"/>
      <c r="L2787" s="65"/>
      <c r="M2787" s="162"/>
      <c r="P2787" s="167"/>
      <c r="Q2787" s="168"/>
      <c r="R2787" s="175"/>
      <c r="S2787" s="65"/>
      <c r="T2787" s="65"/>
      <c r="U2787" s="65"/>
      <c r="V2787" s="65"/>
      <c r="W2787" s="166"/>
      <c r="X2787" s="166"/>
      <c r="Y2787" s="166"/>
      <c r="Z2787" s="166"/>
      <c r="AA2787" s="166"/>
      <c r="AB2787" s="166"/>
      <c r="AC2787" s="166"/>
      <c r="AD2787" s="166"/>
      <c r="AE2787" s="166"/>
      <c r="AF2787" s="166"/>
      <c r="AG2787" s="166"/>
      <c r="AH2787" s="166"/>
      <c r="AI2787" s="166"/>
    </row>
    <row r="2788" spans="1:35" ht="15.750000" customHeight="1">
      <c r="B2788" s="170"/>
      <c r="I2788" s="162"/>
      <c r="J2788" s="65"/>
      <c r="K2788" s="162"/>
      <c r="L2788" s="65"/>
      <c r="M2788" s="162"/>
      <c r="P2788" s="164"/>
      <c r="Q2788" s="165"/>
      <c r="R2788" s="65"/>
      <c r="S2788" s="65"/>
      <c r="T2788" s="65"/>
      <c r="U2788" s="65"/>
      <c r="V2788" s="65"/>
      <c r="W2788" s="166"/>
      <c r="X2788" s="166"/>
      <c r="Y2788" s="166"/>
      <c r="Z2788" s="166"/>
      <c r="AA2788" s="166"/>
      <c r="AB2788" s="166"/>
      <c r="AC2788" s="166"/>
      <c r="AD2788" s="166"/>
      <c r="AE2788" s="166"/>
      <c r="AF2788" s="166"/>
      <c r="AG2788" s="166"/>
      <c r="AH2788" s="166"/>
      <c r="AI2788" s="166"/>
    </row>
    <row r="2789" spans="1:35" ht="15.750000" customHeight="1">
      <c r="B2789" s="153"/>
      <c r="I2789" s="65"/>
      <c r="J2789" s="65"/>
      <c r="K2789" s="65"/>
      <c r="L2789" s="65"/>
      <c r="M2789" s="65"/>
      <c r="P2789" s="167"/>
      <c r="Q2789" s="168"/>
      <c r="R2789" s="175"/>
      <c r="S2789" s="65"/>
      <c r="T2789" s="65"/>
      <c r="U2789" s="65"/>
      <c r="V2789" s="65"/>
      <c r="W2789" s="166"/>
      <c r="X2789" s="166"/>
      <c r="Y2789" s="166"/>
      <c r="Z2789" s="166"/>
      <c r="AA2789" s="166"/>
      <c r="AB2789" s="166"/>
      <c r="AC2789" s="166"/>
      <c r="AD2789" s="166"/>
      <c r="AE2789" s="166"/>
      <c r="AF2789" s="166"/>
      <c r="AG2789" s="166"/>
      <c r="AH2789" s="166"/>
      <c r="AI2789" s="166"/>
    </row>
    <row r="2790" spans="1:35" ht="15.750000" customHeight="1">
      <c r="B2790" s="153"/>
      <c r="I2790" s="65"/>
      <c r="J2790" s="65"/>
      <c r="K2790" s="65"/>
      <c r="L2790" s="65"/>
      <c r="M2790" s="65"/>
      <c r="P2790" s="164"/>
      <c r="Q2790" s="165"/>
      <c r="R2790" s="65"/>
      <c r="S2790" s="65"/>
      <c r="T2790" s="65"/>
      <c r="U2790" s="65"/>
      <c r="V2790" s="65"/>
      <c r="W2790" s="166"/>
      <c r="X2790" s="166"/>
      <c r="Y2790" s="166"/>
      <c r="Z2790" s="166"/>
      <c r="AA2790" s="166"/>
      <c r="AB2790" s="166"/>
      <c r="AC2790" s="166"/>
      <c r="AD2790" s="166"/>
      <c r="AE2790" s="166"/>
      <c r="AF2790" s="166"/>
      <c r="AG2790" s="166"/>
      <c r="AH2790" s="166"/>
      <c r="AI2790" s="166"/>
    </row>
    <row r="2791" spans="1:35" ht="15.750000" customHeight="1">
      <c r="A2791" s="156"/>
      <c r="B2791" s="170"/>
      <c r="C2791" s="177"/>
      <c r="D2791" s="177"/>
      <c r="E2791" s="158"/>
      <c r="F2791" s="158"/>
      <c r="G2791" s="159"/>
      <c r="H2791" s="160"/>
      <c r="I2791" s="162"/>
      <c r="J2791" s="65"/>
      <c r="K2791" s="162"/>
      <c r="L2791" s="65"/>
      <c r="M2791" s="162"/>
      <c r="N2791" s="162"/>
      <c r="O2791" s="163"/>
      <c r="P2791" s="167"/>
      <c r="Q2791" s="168"/>
      <c r="R2791" s="181"/>
      <c r="S2791" s="65"/>
      <c r="T2791" s="65"/>
      <c r="U2791" s="65"/>
      <c r="V2791" s="65"/>
      <c r="W2791" s="166"/>
      <c r="X2791" s="166"/>
      <c r="Y2791" s="166"/>
      <c r="Z2791" s="166"/>
      <c r="AA2791" s="166"/>
      <c r="AB2791" s="166"/>
      <c r="AC2791" s="166"/>
      <c r="AD2791" s="166"/>
      <c r="AE2791" s="166"/>
      <c r="AF2791" s="166"/>
      <c r="AG2791" s="166"/>
      <c r="AH2791" s="166"/>
      <c r="AI2791" s="166"/>
    </row>
    <row r="2792" spans="1:35" ht="15.750000" customHeight="1">
      <c r="B2792" s="170"/>
      <c r="I2792" s="162"/>
      <c r="J2792" s="65"/>
      <c r="K2792" s="162"/>
      <c r="L2792" s="65"/>
      <c r="M2792" s="162"/>
      <c r="P2792" s="164"/>
      <c r="Q2792" s="165"/>
      <c r="R2792" s="65"/>
      <c r="S2792" s="65"/>
      <c r="T2792" s="65"/>
      <c r="U2792" s="65"/>
      <c r="V2792" s="65"/>
      <c r="W2792" s="166"/>
      <c r="X2792" s="166"/>
      <c r="Y2792" s="166"/>
      <c r="Z2792" s="166"/>
      <c r="AA2792" s="166"/>
      <c r="AB2792" s="166"/>
      <c r="AC2792" s="166"/>
      <c r="AD2792" s="166"/>
      <c r="AE2792" s="166"/>
      <c r="AF2792" s="166"/>
      <c r="AG2792" s="166"/>
      <c r="AH2792" s="166"/>
      <c r="AI2792" s="166"/>
    </row>
    <row r="2793" spans="1:35" ht="15.750000" customHeight="1">
      <c r="B2793" s="170"/>
      <c r="I2793" s="162"/>
      <c r="J2793" s="65"/>
      <c r="K2793" s="162"/>
      <c r="L2793" s="65"/>
      <c r="M2793" s="162"/>
      <c r="P2793" s="167"/>
      <c r="Q2793" s="168"/>
      <c r="R2793" s="175"/>
      <c r="S2793" s="65"/>
      <c r="T2793" s="65"/>
      <c r="U2793" s="65"/>
      <c r="V2793" s="65"/>
      <c r="W2793" s="166"/>
      <c r="X2793" s="166"/>
      <c r="Y2793" s="166"/>
      <c r="Z2793" s="166"/>
      <c r="AA2793" s="166"/>
      <c r="AB2793" s="166"/>
      <c r="AC2793" s="166"/>
      <c r="AD2793" s="166"/>
      <c r="AE2793" s="166"/>
      <c r="AF2793" s="166"/>
      <c r="AG2793" s="166"/>
      <c r="AH2793" s="166"/>
      <c r="AI2793" s="166"/>
    </row>
    <row r="2794" spans="1:35" ht="15.750000" customHeight="1">
      <c r="B2794" s="153"/>
      <c r="I2794" s="65"/>
      <c r="J2794" s="65"/>
      <c r="K2794" s="65"/>
      <c r="L2794" s="65"/>
      <c r="M2794" s="65"/>
      <c r="P2794" s="164"/>
      <c r="Q2794" s="165"/>
      <c r="R2794" s="65"/>
      <c r="S2794" s="65"/>
      <c r="T2794" s="65"/>
      <c r="U2794" s="65"/>
      <c r="V2794" s="65"/>
      <c r="W2794" s="166"/>
      <c r="X2794" s="166"/>
      <c r="Y2794" s="166"/>
      <c r="Z2794" s="166"/>
      <c r="AA2794" s="166"/>
      <c r="AB2794" s="166"/>
      <c r="AC2794" s="166"/>
      <c r="AD2794" s="166"/>
      <c r="AE2794" s="166"/>
      <c r="AF2794" s="166"/>
      <c r="AG2794" s="166"/>
      <c r="AH2794" s="166"/>
      <c r="AI2794" s="166"/>
    </row>
    <row r="2795" spans="1:35" ht="15.750000" customHeight="1">
      <c r="B2795" s="153"/>
      <c r="I2795" s="65"/>
      <c r="J2795" s="65"/>
      <c r="K2795" s="65"/>
      <c r="L2795" s="65"/>
      <c r="M2795" s="65"/>
      <c r="P2795" s="167"/>
      <c r="Q2795" s="168"/>
      <c r="R2795" s="175"/>
      <c r="S2795" s="65"/>
      <c r="T2795" s="65"/>
      <c r="U2795" s="65"/>
      <c r="V2795" s="65"/>
      <c r="W2795" s="166"/>
      <c r="X2795" s="166"/>
      <c r="Y2795" s="166"/>
      <c r="Z2795" s="166"/>
      <c r="AA2795" s="166"/>
      <c r="AB2795" s="166"/>
      <c r="AC2795" s="166"/>
      <c r="AD2795" s="166"/>
      <c r="AE2795" s="166"/>
      <c r="AF2795" s="166"/>
      <c r="AG2795" s="166"/>
      <c r="AH2795" s="166"/>
      <c r="AI2795" s="166"/>
    </row>
    <row r="2796" spans="1:35" ht="15.750000" customHeight="1">
      <c r="A2796" s="156"/>
      <c r="B2796" s="170"/>
      <c r="C2796" s="204"/>
      <c r="D2796" s="204"/>
      <c r="E2796" s="158"/>
      <c r="F2796" s="158"/>
      <c r="G2796" s="159"/>
      <c r="H2796" s="186"/>
      <c r="I2796" s="162"/>
      <c r="J2796" s="65"/>
      <c r="K2796" s="162"/>
      <c r="L2796" s="65"/>
      <c r="M2796" s="162"/>
      <c r="N2796" s="162"/>
      <c r="O2796" s="163"/>
      <c r="P2796" s="164"/>
      <c r="Q2796" s="185"/>
      <c r="R2796" s="188"/>
      <c r="S2796" s="65"/>
      <c r="T2796" s="65"/>
      <c r="U2796" s="65"/>
      <c r="V2796" s="165"/>
      <c r="W2796" s="165"/>
      <c r="X2796" s="165"/>
      <c r="Y2796" s="165"/>
      <c r="Z2796" s="166"/>
      <c r="AA2796" s="166"/>
      <c r="AB2796" s="166"/>
      <c r="AC2796" s="166"/>
      <c r="AD2796" s="166"/>
      <c r="AE2796" s="166"/>
      <c r="AF2796" s="166"/>
      <c r="AG2796" s="166"/>
      <c r="AH2796" s="166"/>
      <c r="AI2796" s="166"/>
    </row>
    <row r="2797" spans="1:35" ht="15.750000" customHeight="1">
      <c r="B2797" s="170"/>
      <c r="I2797" s="162"/>
      <c r="J2797" s="65"/>
      <c r="K2797" s="162"/>
      <c r="L2797" s="65"/>
      <c r="M2797" s="162"/>
      <c r="P2797" s="167"/>
      <c r="Q2797" s="185"/>
      <c r="R2797" s="175"/>
      <c r="S2797" s="65"/>
      <c r="T2797" s="65"/>
      <c r="U2797" s="65"/>
      <c r="V2797" s="165"/>
      <c r="W2797" s="165"/>
      <c r="X2797" s="165"/>
      <c r="Y2797" s="165"/>
      <c r="Z2797" s="166"/>
      <c r="AA2797" s="166"/>
      <c r="AB2797" s="166"/>
      <c r="AC2797" s="166"/>
      <c r="AD2797" s="166"/>
      <c r="AE2797" s="166"/>
      <c r="AF2797" s="166"/>
      <c r="AG2797" s="166"/>
      <c r="AH2797" s="166"/>
      <c r="AI2797" s="166"/>
    </row>
    <row r="2798" spans="1:35" ht="15.750000" customHeight="1">
      <c r="B2798" s="189"/>
      <c r="I2798" s="65"/>
      <c r="J2798" s="65"/>
      <c r="K2798" s="65"/>
      <c r="L2798" s="65"/>
      <c r="M2798" s="65"/>
      <c r="P2798" s="164"/>
      <c r="Q2798" s="185"/>
      <c r="R2798" s="65"/>
      <c r="S2798" s="65"/>
      <c r="T2798" s="65"/>
      <c r="U2798" s="65"/>
      <c r="V2798" s="165"/>
      <c r="W2798" s="165"/>
      <c r="X2798" s="165"/>
      <c r="Y2798" s="165"/>
      <c r="Z2798" s="166"/>
      <c r="AA2798" s="166"/>
      <c r="AB2798" s="166"/>
      <c r="AC2798" s="166"/>
      <c r="AD2798" s="166"/>
      <c r="AE2798" s="166"/>
      <c r="AF2798" s="166"/>
      <c r="AG2798" s="166"/>
      <c r="AH2798" s="166"/>
      <c r="AI2798" s="166"/>
    </row>
    <row r="2799" spans="1:35" ht="15.750000" customHeight="1">
      <c r="B2799" s="189"/>
      <c r="I2799" s="65"/>
      <c r="J2799" s="65"/>
      <c r="K2799" s="65"/>
      <c r="L2799" s="65"/>
      <c r="M2799" s="65"/>
      <c r="P2799" s="167"/>
      <c r="Q2799" s="185"/>
      <c r="R2799" s="175"/>
      <c r="S2799" s="65"/>
      <c r="T2799" s="65"/>
      <c r="U2799" s="65"/>
      <c r="V2799" s="165"/>
      <c r="W2799" s="165"/>
      <c r="X2799" s="165"/>
      <c r="Y2799" s="165"/>
      <c r="Z2799" s="166"/>
      <c r="AA2799" s="166"/>
      <c r="AB2799" s="166"/>
      <c r="AC2799" s="166"/>
      <c r="AD2799" s="166"/>
      <c r="AE2799" s="166"/>
      <c r="AF2799" s="166"/>
      <c r="AG2799" s="166"/>
      <c r="AH2799" s="166"/>
      <c r="AI2799" s="166"/>
    </row>
    <row r="2800" spans="1:35" ht="15.750000" customHeight="1">
      <c r="B2800" s="189"/>
      <c r="I2800" s="65"/>
      <c r="J2800" s="65"/>
      <c r="K2800" s="65"/>
      <c r="L2800" s="65"/>
      <c r="M2800" s="65"/>
      <c r="P2800" s="164"/>
      <c r="Q2800" s="185"/>
      <c r="R2800" s="65"/>
      <c r="S2800" s="65"/>
      <c r="T2800" s="65"/>
      <c r="U2800" s="65"/>
      <c r="V2800" s="165"/>
      <c r="W2800" s="165"/>
      <c r="X2800" s="165"/>
      <c r="Y2800" s="165"/>
      <c r="Z2800" s="166"/>
      <c r="AA2800" s="166"/>
      <c r="AB2800" s="166"/>
      <c r="AC2800" s="166"/>
      <c r="AD2800" s="166"/>
      <c r="AE2800" s="166"/>
      <c r="AF2800" s="166"/>
      <c r="AG2800" s="166"/>
      <c r="AH2800" s="166"/>
      <c r="AI2800" s="166"/>
    </row>
    <row r="2801" spans="1:35" ht="15.750000" customHeight="1">
      <c r="A2801" s="156"/>
      <c r="B2801" s="170"/>
      <c r="C2801" s="177"/>
      <c r="D2801" s="177"/>
      <c r="E2801" s="158"/>
      <c r="F2801" s="158"/>
      <c r="G2801" s="159"/>
      <c r="H2801" s="186"/>
      <c r="I2801" s="162"/>
      <c r="J2801" s="65"/>
      <c r="K2801" s="162"/>
      <c r="L2801" s="65"/>
      <c r="M2801" s="162"/>
      <c r="N2801" s="162"/>
      <c r="O2801" s="163"/>
      <c r="P2801" s="167"/>
      <c r="Q2801" s="185"/>
      <c r="R2801" s="181"/>
      <c r="S2801" s="65"/>
      <c r="T2801" s="65"/>
      <c r="U2801" s="65"/>
      <c r="V2801" s="165"/>
      <c r="W2801" s="165"/>
      <c r="X2801" s="165"/>
      <c r="Y2801" s="165"/>
      <c r="Z2801" s="166"/>
      <c r="AA2801" s="166"/>
      <c r="AB2801" s="166"/>
      <c r="AC2801" s="166"/>
      <c r="AD2801" s="166"/>
      <c r="AE2801" s="166"/>
      <c r="AF2801" s="166"/>
      <c r="AG2801" s="166"/>
      <c r="AH2801" s="166"/>
      <c r="AI2801" s="166"/>
    </row>
    <row r="2802" spans="1:35" ht="15.750000" customHeight="1">
      <c r="B2802" s="170"/>
      <c r="I2802" s="162"/>
      <c r="J2802" s="65"/>
      <c r="K2802" s="162"/>
      <c r="L2802" s="65"/>
      <c r="M2802" s="162"/>
      <c r="P2802" s="164"/>
      <c r="Q2802" s="185"/>
      <c r="R2802" s="65"/>
      <c r="S2802" s="65"/>
      <c r="T2802" s="65"/>
      <c r="U2802" s="65"/>
      <c r="V2802" s="165"/>
      <c r="W2802" s="165"/>
      <c r="X2802" s="165"/>
      <c r="Y2802" s="165"/>
      <c r="Z2802" s="166"/>
      <c r="AA2802" s="166"/>
      <c r="AB2802" s="166"/>
      <c r="AC2802" s="166"/>
      <c r="AD2802" s="166"/>
      <c r="AE2802" s="166"/>
      <c r="AF2802" s="166"/>
      <c r="AG2802" s="166"/>
      <c r="AH2802" s="166"/>
      <c r="AI2802" s="166"/>
    </row>
    <row r="2803" spans="1:35" ht="15.750000" customHeight="1">
      <c r="B2803" s="170"/>
      <c r="I2803" s="162"/>
      <c r="J2803" s="65"/>
      <c r="K2803" s="162"/>
      <c r="L2803" s="65"/>
      <c r="M2803" s="162"/>
      <c r="P2803" s="167"/>
      <c r="Q2803" s="185"/>
      <c r="R2803" s="175"/>
      <c r="S2803" s="65"/>
      <c r="T2803" s="65"/>
      <c r="U2803" s="65"/>
      <c r="V2803" s="165"/>
      <c r="W2803" s="165"/>
      <c r="X2803" s="165"/>
      <c r="Y2803" s="165"/>
      <c r="Z2803" s="166"/>
      <c r="AA2803" s="166"/>
      <c r="AB2803" s="166"/>
      <c r="AC2803" s="166"/>
      <c r="AD2803" s="166"/>
      <c r="AE2803" s="166"/>
      <c r="AF2803" s="166"/>
      <c r="AG2803" s="166"/>
      <c r="AH2803" s="166"/>
      <c r="AI2803" s="166"/>
    </row>
    <row r="2804" spans="1:35" ht="15.750000" customHeight="1">
      <c r="B2804" s="170"/>
      <c r="I2804" s="162"/>
      <c r="J2804" s="65"/>
      <c r="K2804" s="162"/>
      <c r="L2804" s="65"/>
      <c r="M2804" s="162"/>
      <c r="P2804" s="164"/>
      <c r="Q2804" s="185"/>
      <c r="R2804" s="65"/>
      <c r="S2804" s="65"/>
      <c r="T2804" s="65"/>
      <c r="U2804" s="65"/>
      <c r="V2804" s="165"/>
      <c r="W2804" s="165"/>
      <c r="X2804" s="165"/>
      <c r="Y2804" s="165"/>
      <c r="Z2804" s="166"/>
      <c r="AA2804" s="166"/>
      <c r="AB2804" s="166"/>
      <c r="AC2804" s="166"/>
      <c r="AD2804" s="166"/>
      <c r="AE2804" s="166"/>
      <c r="AF2804" s="166"/>
      <c r="AG2804" s="166"/>
      <c r="AH2804" s="166"/>
      <c r="AI2804" s="166"/>
    </row>
    <row r="2805" spans="1:35" ht="15.750000" customHeight="1">
      <c r="B2805" s="189"/>
      <c r="I2805" s="65"/>
      <c r="J2805" s="65"/>
      <c r="K2805" s="65"/>
      <c r="L2805" s="65"/>
      <c r="M2805" s="65"/>
      <c r="P2805" s="167"/>
      <c r="Q2805" s="185"/>
      <c r="R2805" s="175"/>
      <c r="S2805" s="65"/>
      <c r="T2805" s="65"/>
      <c r="U2805" s="65"/>
      <c r="V2805" s="165"/>
      <c r="W2805" s="165"/>
      <c r="X2805" s="165"/>
      <c r="Y2805" s="165"/>
      <c r="Z2805" s="166"/>
      <c r="AA2805" s="166"/>
      <c r="AB2805" s="166"/>
      <c r="AC2805" s="166"/>
      <c r="AD2805" s="166"/>
      <c r="AE2805" s="166"/>
      <c r="AF2805" s="166"/>
      <c r="AG2805" s="166"/>
      <c r="AH2805" s="166"/>
      <c r="AI2805" s="166"/>
    </row>
    <row r="2806" spans="1:35" ht="15.750000" customHeight="1">
      <c r="A2806" s="156"/>
      <c r="B2806" s="170"/>
      <c r="C2806" s="204"/>
      <c r="D2806" s="204"/>
      <c r="E2806" s="158"/>
      <c r="F2806" s="158"/>
      <c r="G2806" s="159"/>
      <c r="H2806" s="160"/>
      <c r="I2806" s="162"/>
      <c r="J2806" s="65"/>
      <c r="K2806" s="162"/>
      <c r="L2806" s="65"/>
      <c r="M2806" s="162"/>
      <c r="N2806" s="162"/>
      <c r="O2806" s="163"/>
      <c r="P2806" s="164"/>
      <c r="Q2806" s="165"/>
      <c r="R2806" s="188"/>
      <c r="S2806" s="65"/>
      <c r="T2806" s="65"/>
      <c r="U2806" s="65"/>
      <c r="V2806" s="65"/>
      <c r="W2806" s="166"/>
      <c r="X2806" s="166"/>
      <c r="Y2806" s="166"/>
      <c r="Z2806" s="166"/>
      <c r="AA2806" s="166"/>
      <c r="AB2806" s="166"/>
      <c r="AC2806" s="166"/>
      <c r="AD2806" s="166"/>
      <c r="AE2806" s="166"/>
      <c r="AF2806" s="166"/>
      <c r="AG2806" s="166"/>
      <c r="AH2806" s="166"/>
      <c r="AI2806" s="166"/>
    </row>
    <row r="2807" spans="1:35" ht="15.750000" customHeight="1">
      <c r="B2807" s="153"/>
      <c r="I2807" s="65"/>
      <c r="J2807" s="65"/>
      <c r="K2807" s="65"/>
      <c r="L2807" s="65"/>
      <c r="M2807" s="65"/>
      <c r="P2807" s="167"/>
      <c r="Q2807" s="168"/>
      <c r="R2807" s="175"/>
      <c r="S2807" s="65"/>
      <c r="T2807" s="65"/>
      <c r="U2807" s="65"/>
      <c r="V2807" s="65"/>
      <c r="W2807" s="166"/>
      <c r="X2807" s="166"/>
      <c r="Y2807" s="166"/>
      <c r="Z2807" s="166"/>
      <c r="AA2807" s="166"/>
      <c r="AB2807" s="166"/>
      <c r="AC2807" s="166"/>
      <c r="AD2807" s="166"/>
      <c r="AE2807" s="166"/>
      <c r="AF2807" s="166"/>
      <c r="AG2807" s="166"/>
      <c r="AH2807" s="166"/>
      <c r="AI2807" s="166"/>
    </row>
    <row r="2808" spans="1:35" ht="15.750000" customHeight="1">
      <c r="B2808" s="153"/>
      <c r="I2808" s="65"/>
      <c r="J2808" s="65"/>
      <c r="K2808" s="65"/>
      <c r="L2808" s="65"/>
      <c r="M2808" s="65"/>
      <c r="P2808" s="164"/>
      <c r="Q2808" s="165"/>
      <c r="R2808" s="65"/>
      <c r="S2808" s="65"/>
      <c r="T2808" s="65"/>
      <c r="U2808" s="65"/>
      <c r="V2808" s="65"/>
      <c r="W2808" s="166"/>
      <c r="X2808" s="166"/>
      <c r="Y2808" s="166"/>
      <c r="Z2808" s="166"/>
      <c r="AA2808" s="166"/>
      <c r="AB2808" s="166"/>
      <c r="AC2808" s="166"/>
      <c r="AD2808" s="166"/>
      <c r="AE2808" s="166"/>
      <c r="AF2808" s="166"/>
      <c r="AG2808" s="166"/>
      <c r="AH2808" s="166"/>
      <c r="AI2808" s="166"/>
    </row>
    <row r="2809" spans="1:35" ht="15.750000" customHeight="1">
      <c r="B2809" s="153"/>
      <c r="I2809" s="65"/>
      <c r="J2809" s="65"/>
      <c r="K2809" s="65"/>
      <c r="L2809" s="65"/>
      <c r="M2809" s="65"/>
      <c r="P2809" s="167"/>
      <c r="Q2809" s="168"/>
      <c r="R2809" s="175"/>
      <c r="S2809" s="65"/>
      <c r="T2809" s="65"/>
      <c r="U2809" s="65"/>
      <c r="V2809" s="65"/>
      <c r="W2809" s="166"/>
      <c r="X2809" s="166"/>
      <c r="Y2809" s="166"/>
      <c r="Z2809" s="166"/>
      <c r="AA2809" s="166"/>
      <c r="AB2809" s="166"/>
      <c r="AC2809" s="166"/>
      <c r="AD2809" s="166"/>
      <c r="AE2809" s="166"/>
      <c r="AF2809" s="166"/>
      <c r="AG2809" s="166"/>
      <c r="AH2809" s="166"/>
      <c r="AI2809" s="166"/>
    </row>
    <row r="2810" spans="1:35" ht="15.750000" customHeight="1">
      <c r="B2810" s="153"/>
      <c r="I2810" s="65"/>
      <c r="J2810" s="65"/>
      <c r="K2810" s="65"/>
      <c r="L2810" s="65"/>
      <c r="M2810" s="65"/>
      <c r="P2810" s="164"/>
      <c r="Q2810" s="165"/>
      <c r="R2810" s="65"/>
      <c r="S2810" s="65"/>
      <c r="T2810" s="65"/>
      <c r="U2810" s="65"/>
      <c r="V2810" s="65"/>
      <c r="W2810" s="166"/>
      <c r="X2810" s="166"/>
      <c r="Y2810" s="166"/>
      <c r="Z2810" s="166"/>
      <c r="AA2810" s="166"/>
      <c r="AB2810" s="166"/>
      <c r="AC2810" s="166"/>
      <c r="AD2810" s="166"/>
      <c r="AE2810" s="166"/>
      <c r="AF2810" s="166"/>
      <c r="AG2810" s="166"/>
      <c r="AH2810" s="166"/>
      <c r="AI2810" s="166"/>
    </row>
    <row r="2811" spans="1:35" ht="15.750000" customHeight="1">
      <c r="A2811" s="156"/>
      <c r="B2811" s="170"/>
      <c r="C2811" s="177"/>
      <c r="D2811" s="177"/>
      <c r="E2811" s="158"/>
      <c r="F2811" s="158"/>
      <c r="G2811" s="159"/>
      <c r="H2811" s="160"/>
      <c r="I2811" s="162"/>
      <c r="J2811" s="65"/>
      <c r="K2811" s="162"/>
      <c r="L2811" s="65"/>
      <c r="M2811" s="162"/>
      <c r="N2811" s="162"/>
      <c r="O2811" s="163"/>
      <c r="P2811" s="167"/>
      <c r="Q2811" s="168"/>
      <c r="R2811" s="181"/>
      <c r="S2811" s="65"/>
      <c r="T2811" s="65"/>
      <c r="U2811" s="65"/>
      <c r="V2811" s="65"/>
      <c r="W2811" s="166"/>
      <c r="X2811" s="166"/>
      <c r="Y2811" s="166"/>
      <c r="Z2811" s="166"/>
      <c r="AA2811" s="166"/>
      <c r="AB2811" s="166"/>
      <c r="AC2811" s="166"/>
      <c r="AD2811" s="166"/>
      <c r="AE2811" s="166"/>
      <c r="AF2811" s="166"/>
      <c r="AG2811" s="166"/>
      <c r="AH2811" s="166"/>
      <c r="AI2811" s="166"/>
    </row>
    <row r="2812" spans="1:35" ht="15.750000" customHeight="1">
      <c r="B2812" s="153"/>
      <c r="I2812" s="65"/>
      <c r="J2812" s="65"/>
      <c r="K2812" s="65"/>
      <c r="L2812" s="65"/>
      <c r="M2812" s="65"/>
      <c r="P2812" s="164"/>
      <c r="Q2812" s="165"/>
      <c r="R2812" s="65"/>
      <c r="S2812" s="65"/>
      <c r="T2812" s="65"/>
      <c r="U2812" s="65"/>
      <c r="V2812" s="65"/>
      <c r="W2812" s="166"/>
      <c r="X2812" s="166"/>
      <c r="Y2812" s="166"/>
      <c r="Z2812" s="166"/>
      <c r="AA2812" s="166"/>
      <c r="AB2812" s="166"/>
      <c r="AC2812" s="166"/>
      <c r="AD2812" s="166"/>
      <c r="AE2812" s="166"/>
      <c r="AF2812" s="166"/>
      <c r="AG2812" s="166"/>
      <c r="AH2812" s="166"/>
      <c r="AI2812" s="166"/>
    </row>
    <row r="2813" spans="1:35" ht="15.750000" customHeight="1">
      <c r="B2813" s="153"/>
      <c r="I2813" s="65"/>
      <c r="J2813" s="65"/>
      <c r="K2813" s="65"/>
      <c r="L2813" s="65"/>
      <c r="M2813" s="65"/>
      <c r="P2813" s="167"/>
      <c r="Q2813" s="168"/>
      <c r="R2813" s="175"/>
      <c r="S2813" s="65"/>
      <c r="T2813" s="65"/>
      <c r="U2813" s="65"/>
      <c r="V2813" s="65"/>
      <c r="W2813" s="166"/>
      <c r="X2813" s="166"/>
      <c r="Y2813" s="166"/>
      <c r="Z2813" s="166"/>
      <c r="AA2813" s="166"/>
      <c r="AB2813" s="166"/>
      <c r="AC2813" s="166"/>
      <c r="AD2813" s="166"/>
      <c r="AE2813" s="166"/>
      <c r="AF2813" s="166"/>
      <c r="AG2813" s="166"/>
      <c r="AH2813" s="166"/>
      <c r="AI2813" s="166"/>
    </row>
    <row r="2814" spans="1:35" ht="15.750000" customHeight="1">
      <c r="B2814" s="153"/>
      <c r="I2814" s="65"/>
      <c r="J2814" s="65"/>
      <c r="K2814" s="65"/>
      <c r="L2814" s="65"/>
      <c r="M2814" s="65"/>
      <c r="P2814" s="164"/>
      <c r="Q2814" s="165"/>
      <c r="R2814" s="65"/>
      <c r="S2814" s="65"/>
      <c r="T2814" s="65"/>
      <c r="U2814" s="65"/>
      <c r="V2814" s="65"/>
      <c r="W2814" s="166"/>
      <c r="X2814" s="166"/>
      <c r="Y2814" s="166"/>
      <c r="Z2814" s="166"/>
      <c r="AA2814" s="166"/>
      <c r="AB2814" s="166"/>
      <c r="AC2814" s="166"/>
      <c r="AD2814" s="166"/>
      <c r="AE2814" s="166"/>
      <c r="AF2814" s="166"/>
      <c r="AG2814" s="166"/>
      <c r="AH2814" s="166"/>
      <c r="AI2814" s="166"/>
    </row>
    <row r="2815" spans="1:35" ht="15.750000" customHeight="1">
      <c r="B2815" s="153"/>
      <c r="I2815" s="65"/>
      <c r="J2815" s="65"/>
      <c r="K2815" s="65"/>
      <c r="L2815" s="65"/>
      <c r="M2815" s="65"/>
      <c r="P2815" s="167"/>
      <c r="Q2815" s="168"/>
      <c r="R2815" s="175"/>
      <c r="S2815" s="65"/>
      <c r="T2815" s="65"/>
      <c r="U2815" s="65"/>
      <c r="V2815" s="65"/>
      <c r="W2815" s="166"/>
      <c r="X2815" s="166"/>
      <c r="Y2815" s="166"/>
      <c r="Z2815" s="166"/>
      <c r="AA2815" s="166"/>
      <c r="AB2815" s="166"/>
      <c r="AC2815" s="166"/>
      <c r="AD2815" s="166"/>
      <c r="AE2815" s="166"/>
      <c r="AF2815" s="166"/>
      <c r="AG2815" s="166"/>
      <c r="AH2815" s="166"/>
      <c r="AI2815" s="166"/>
    </row>
    <row r="2816" spans="1:35" ht="15.750000" customHeight="1">
      <c r="A2816" s="156"/>
      <c r="B2816" s="170"/>
      <c r="C2816" s="204"/>
      <c r="D2816" s="204"/>
      <c r="E2816" s="158"/>
      <c r="F2816" s="158"/>
      <c r="G2816" s="159"/>
      <c r="H2816" s="186"/>
      <c r="I2816" s="162"/>
      <c r="J2816" s="65"/>
      <c r="K2816" s="162"/>
      <c r="L2816" s="65"/>
      <c r="M2816" s="162"/>
      <c r="N2816" s="162"/>
      <c r="O2816" s="163"/>
      <c r="P2816" s="164"/>
      <c r="Q2816" s="185"/>
      <c r="R2816" s="188"/>
      <c r="S2816" s="65"/>
      <c r="T2816" s="65"/>
      <c r="U2816" s="65"/>
      <c r="V2816" s="165"/>
      <c r="W2816" s="165"/>
      <c r="X2816" s="165"/>
      <c r="Y2816" s="165"/>
      <c r="Z2816" s="166"/>
      <c r="AA2816" s="166"/>
      <c r="AB2816" s="166"/>
      <c r="AC2816" s="166"/>
      <c r="AD2816" s="166"/>
      <c r="AE2816" s="166"/>
      <c r="AF2816" s="166"/>
      <c r="AG2816" s="166"/>
      <c r="AH2816" s="166"/>
      <c r="AI2816" s="166"/>
    </row>
    <row r="2817" spans="1:35" ht="15.750000" customHeight="1">
      <c r="B2817" s="170"/>
      <c r="I2817" s="162"/>
      <c r="J2817" s="65"/>
      <c r="K2817" s="162"/>
      <c r="L2817" s="65"/>
      <c r="M2817" s="162"/>
      <c r="P2817" s="167"/>
      <c r="Q2817" s="185"/>
      <c r="R2817" s="175"/>
      <c r="S2817" s="65"/>
      <c r="T2817" s="65"/>
      <c r="U2817" s="65"/>
      <c r="V2817" s="165"/>
      <c r="W2817" s="165"/>
      <c r="X2817" s="165"/>
      <c r="Y2817" s="165"/>
      <c r="Z2817" s="166"/>
      <c r="AA2817" s="166"/>
      <c r="AB2817" s="166"/>
      <c r="AC2817" s="166"/>
      <c r="AD2817" s="166"/>
      <c r="AE2817" s="166"/>
      <c r="AF2817" s="166"/>
      <c r="AG2817" s="166"/>
      <c r="AH2817" s="166"/>
      <c r="AI2817" s="166"/>
    </row>
    <row r="2818" spans="1:35" ht="15.750000" customHeight="1">
      <c r="B2818" s="170"/>
      <c r="I2818" s="162"/>
      <c r="J2818" s="65"/>
      <c r="K2818" s="162"/>
      <c r="L2818" s="65"/>
      <c r="M2818" s="162"/>
      <c r="P2818" s="164"/>
      <c r="Q2818" s="185"/>
      <c r="R2818" s="65"/>
      <c r="S2818" s="65"/>
      <c r="T2818" s="65"/>
      <c r="U2818" s="65"/>
      <c r="V2818" s="165"/>
      <c r="W2818" s="165"/>
      <c r="X2818" s="165"/>
      <c r="Y2818" s="165"/>
      <c r="Z2818" s="166"/>
      <c r="AA2818" s="166"/>
      <c r="AB2818" s="166"/>
      <c r="AC2818" s="166"/>
      <c r="AD2818" s="166"/>
      <c r="AE2818" s="166"/>
      <c r="AF2818" s="166"/>
      <c r="AG2818" s="166"/>
      <c r="AH2818" s="166"/>
      <c r="AI2818" s="166"/>
    </row>
    <row r="2819" spans="1:35" ht="15.750000" customHeight="1">
      <c r="B2819" s="170"/>
      <c r="I2819" s="162"/>
      <c r="J2819" s="65"/>
      <c r="K2819" s="162"/>
      <c r="L2819" s="65"/>
      <c r="M2819" s="162"/>
      <c r="P2819" s="167"/>
      <c r="Q2819" s="185"/>
      <c r="R2819" s="175"/>
      <c r="S2819" s="65"/>
      <c r="T2819" s="65"/>
      <c r="U2819" s="65"/>
      <c r="V2819" s="165"/>
      <c r="W2819" s="165"/>
      <c r="X2819" s="165"/>
      <c r="Y2819" s="165"/>
      <c r="Z2819" s="166"/>
      <c r="AA2819" s="166"/>
      <c r="AB2819" s="166"/>
      <c r="AC2819" s="166"/>
      <c r="AD2819" s="166"/>
      <c r="AE2819" s="166"/>
      <c r="AF2819" s="166"/>
      <c r="AG2819" s="166"/>
      <c r="AH2819" s="166"/>
      <c r="AI2819" s="166"/>
    </row>
    <row r="2820" spans="1:35" ht="15.750000" customHeight="1">
      <c r="B2820" s="170"/>
      <c r="I2820" s="162"/>
      <c r="J2820" s="65"/>
      <c r="K2820" s="162"/>
      <c r="L2820" s="65"/>
      <c r="M2820" s="162"/>
      <c r="P2820" s="164"/>
      <c r="Q2820" s="185"/>
      <c r="R2820" s="65"/>
      <c r="S2820" s="65"/>
      <c r="T2820" s="65"/>
      <c r="U2820" s="65"/>
      <c r="V2820" s="165"/>
      <c r="W2820" s="165"/>
      <c r="X2820" s="165"/>
      <c r="Y2820" s="165"/>
      <c r="Z2820" s="166"/>
      <c r="AA2820" s="166"/>
      <c r="AB2820" s="166"/>
      <c r="AC2820" s="166"/>
      <c r="AD2820" s="166"/>
      <c r="AE2820" s="166"/>
      <c r="AF2820" s="166"/>
      <c r="AG2820" s="166"/>
      <c r="AH2820" s="166"/>
      <c r="AI2820" s="166"/>
    </row>
    <row r="2821" spans="1:35" ht="15.750000" customHeight="1">
      <c r="A2821" s="156"/>
      <c r="B2821" s="170"/>
      <c r="C2821" s="177"/>
      <c r="D2821" s="177"/>
      <c r="E2821" s="158"/>
      <c r="F2821" s="158"/>
      <c r="G2821" s="159"/>
      <c r="H2821" s="186"/>
      <c r="I2821" s="162"/>
      <c r="J2821" s="65"/>
      <c r="K2821" s="162"/>
      <c r="L2821" s="65"/>
      <c r="M2821" s="162"/>
      <c r="N2821" s="162"/>
      <c r="O2821" s="163"/>
      <c r="P2821" s="167"/>
      <c r="Q2821" s="185"/>
      <c r="R2821" s="181"/>
      <c r="S2821" s="65"/>
      <c r="T2821" s="65"/>
      <c r="U2821" s="65"/>
      <c r="V2821" s="165"/>
      <c r="W2821" s="165"/>
      <c r="X2821" s="165"/>
      <c r="Y2821" s="165"/>
      <c r="Z2821" s="166"/>
      <c r="AA2821" s="166"/>
      <c r="AB2821" s="166"/>
      <c r="AC2821" s="166"/>
      <c r="AD2821" s="166"/>
      <c r="AE2821" s="166"/>
      <c r="AF2821" s="166"/>
      <c r="AG2821" s="166"/>
      <c r="AH2821" s="166"/>
      <c r="AI2821" s="166"/>
    </row>
    <row r="2822" spans="1:35" ht="15.750000" customHeight="1">
      <c r="B2822" s="170"/>
      <c r="I2822" s="162"/>
      <c r="J2822" s="65"/>
      <c r="K2822" s="162"/>
      <c r="L2822" s="65"/>
      <c r="M2822" s="162"/>
      <c r="P2822" s="164"/>
      <c r="Q2822" s="185"/>
      <c r="R2822" s="65"/>
      <c r="S2822" s="65"/>
      <c r="T2822" s="65"/>
      <c r="U2822" s="65"/>
      <c r="V2822" s="165"/>
      <c r="W2822" s="165"/>
      <c r="X2822" s="165"/>
      <c r="Y2822" s="165"/>
      <c r="Z2822" s="166"/>
      <c r="AA2822" s="166"/>
      <c r="AB2822" s="166"/>
      <c r="AC2822" s="166"/>
      <c r="AD2822" s="166"/>
      <c r="AE2822" s="166"/>
      <c r="AF2822" s="166"/>
      <c r="AG2822" s="166"/>
      <c r="AH2822" s="166"/>
      <c r="AI2822" s="166"/>
    </row>
    <row r="2823" spans="1:35" ht="15.750000" customHeight="1">
      <c r="B2823" s="170"/>
      <c r="I2823" s="162"/>
      <c r="J2823" s="65"/>
      <c r="K2823" s="162"/>
      <c r="L2823" s="65"/>
      <c r="M2823" s="162"/>
      <c r="P2823" s="167"/>
      <c r="Q2823" s="185"/>
      <c r="R2823" s="175"/>
      <c r="S2823" s="65"/>
      <c r="T2823" s="65"/>
      <c r="U2823" s="65"/>
      <c r="V2823" s="165"/>
      <c r="W2823" s="165"/>
      <c r="X2823" s="165"/>
      <c r="Y2823" s="165"/>
      <c r="Z2823" s="166"/>
      <c r="AA2823" s="166"/>
      <c r="AB2823" s="166"/>
      <c r="AC2823" s="166"/>
      <c r="AD2823" s="166"/>
      <c r="AE2823" s="166"/>
      <c r="AF2823" s="166"/>
      <c r="AG2823" s="166"/>
      <c r="AH2823" s="166"/>
      <c r="AI2823" s="166"/>
    </row>
    <row r="2824" spans="1:35" ht="15.750000" customHeight="1">
      <c r="B2824" s="170"/>
      <c r="I2824" s="162"/>
      <c r="J2824" s="65"/>
      <c r="K2824" s="162"/>
      <c r="L2824" s="65"/>
      <c r="M2824" s="162"/>
      <c r="P2824" s="164"/>
      <c r="Q2824" s="185"/>
      <c r="R2824" s="65"/>
      <c r="S2824" s="65"/>
      <c r="T2824" s="65"/>
      <c r="U2824" s="65"/>
      <c r="V2824" s="165"/>
      <c r="W2824" s="165"/>
      <c r="X2824" s="165"/>
      <c r="Y2824" s="165"/>
      <c r="Z2824" s="166"/>
      <c r="AA2824" s="166"/>
      <c r="AB2824" s="166"/>
      <c r="AC2824" s="166"/>
      <c r="AD2824" s="166"/>
      <c r="AE2824" s="166"/>
      <c r="AF2824" s="166"/>
      <c r="AG2824" s="166"/>
      <c r="AH2824" s="166"/>
      <c r="AI2824" s="166"/>
    </row>
    <row r="2825" spans="1:35" ht="15.750000" customHeight="1">
      <c r="B2825" s="189"/>
      <c r="I2825" s="65"/>
      <c r="J2825" s="65"/>
      <c r="K2825" s="65"/>
      <c r="L2825" s="65"/>
      <c r="M2825" s="65"/>
      <c r="P2825" s="167"/>
      <c r="Q2825" s="185"/>
      <c r="R2825" s="175"/>
      <c r="S2825" s="65"/>
      <c r="T2825" s="65"/>
      <c r="U2825" s="65"/>
      <c r="V2825" s="165"/>
      <c r="W2825" s="165"/>
      <c r="X2825" s="165"/>
      <c r="Y2825" s="165"/>
      <c r="Z2825" s="166"/>
      <c r="AA2825" s="166"/>
      <c r="AB2825" s="166"/>
      <c r="AC2825" s="166"/>
      <c r="AD2825" s="166"/>
      <c r="AE2825" s="166"/>
      <c r="AF2825" s="166"/>
      <c r="AG2825" s="166"/>
      <c r="AH2825" s="166"/>
      <c r="AI2825" s="166"/>
    </row>
    <row r="2826" spans="1:35" ht="15.750000" customHeight="1">
      <c r="A2826" s="156"/>
      <c r="B2826" s="170"/>
      <c r="C2826" s="204"/>
      <c r="D2826" s="204"/>
      <c r="E2826" s="158"/>
      <c r="F2826" s="158"/>
      <c r="G2826" s="159"/>
      <c r="H2826" s="160"/>
      <c r="I2826" s="162"/>
      <c r="J2826" s="65"/>
      <c r="K2826" s="162"/>
      <c r="L2826" s="65"/>
      <c r="M2826" s="162"/>
      <c r="N2826" s="162"/>
      <c r="O2826" s="163"/>
      <c r="P2826" s="164"/>
      <c r="Q2826" s="165"/>
      <c r="R2826" s="188"/>
      <c r="S2826" s="65"/>
      <c r="T2826" s="65"/>
      <c r="U2826" s="65"/>
      <c r="V2826" s="65"/>
      <c r="W2826" s="166"/>
      <c r="X2826" s="166"/>
      <c r="Y2826" s="166"/>
      <c r="Z2826" s="166"/>
      <c r="AA2826" s="166"/>
      <c r="AB2826" s="166"/>
      <c r="AC2826" s="166"/>
      <c r="AD2826" s="166"/>
      <c r="AE2826" s="166"/>
      <c r="AF2826" s="166"/>
      <c r="AG2826" s="166"/>
      <c r="AH2826" s="166"/>
      <c r="AI2826" s="166"/>
    </row>
    <row r="2827" spans="1:35" ht="15.750000" customHeight="1">
      <c r="B2827" s="170"/>
      <c r="I2827" s="162"/>
      <c r="J2827" s="65"/>
      <c r="K2827" s="162"/>
      <c r="L2827" s="65"/>
      <c r="M2827" s="162"/>
      <c r="P2827" s="167"/>
      <c r="Q2827" s="168"/>
      <c r="R2827" s="175"/>
      <c r="S2827" s="65"/>
      <c r="T2827" s="65"/>
      <c r="U2827" s="65"/>
      <c r="V2827" s="65"/>
      <c r="W2827" s="166"/>
      <c r="X2827" s="166"/>
      <c r="Y2827" s="166"/>
      <c r="Z2827" s="166"/>
      <c r="AA2827" s="166"/>
      <c r="AB2827" s="166"/>
      <c r="AC2827" s="166"/>
      <c r="AD2827" s="166"/>
      <c r="AE2827" s="166"/>
      <c r="AF2827" s="166"/>
      <c r="AG2827" s="166"/>
      <c r="AH2827" s="166"/>
      <c r="AI2827" s="166"/>
    </row>
    <row r="2828" spans="1:35" ht="15.750000" customHeight="1">
      <c r="B2828" s="153"/>
      <c r="I2828" s="65"/>
      <c r="J2828" s="65"/>
      <c r="K2828" s="65"/>
      <c r="L2828" s="65"/>
      <c r="M2828" s="65"/>
      <c r="P2828" s="164"/>
      <c r="Q2828" s="165"/>
      <c r="R2828" s="65"/>
      <c r="S2828" s="65"/>
      <c r="T2828" s="65"/>
      <c r="U2828" s="65"/>
      <c r="V2828" s="65"/>
      <c r="W2828" s="166"/>
      <c r="X2828" s="166"/>
      <c r="Y2828" s="166"/>
      <c r="Z2828" s="166"/>
      <c r="AA2828" s="166"/>
      <c r="AB2828" s="166"/>
      <c r="AC2828" s="166"/>
      <c r="AD2828" s="166"/>
      <c r="AE2828" s="166"/>
      <c r="AF2828" s="166"/>
      <c r="AG2828" s="166"/>
      <c r="AH2828" s="166"/>
      <c r="AI2828" s="166"/>
    </row>
    <row r="2829" spans="1:35" ht="15.750000" customHeight="1">
      <c r="B2829" s="153"/>
      <c r="I2829" s="65"/>
      <c r="J2829" s="65"/>
      <c r="K2829" s="65"/>
      <c r="L2829" s="65"/>
      <c r="M2829" s="65"/>
      <c r="P2829" s="167"/>
      <c r="Q2829" s="168"/>
      <c r="R2829" s="175"/>
      <c r="S2829" s="65"/>
      <c r="T2829" s="65"/>
      <c r="U2829" s="65"/>
      <c r="V2829" s="65"/>
      <c r="W2829" s="166"/>
      <c r="X2829" s="166"/>
      <c r="Y2829" s="166"/>
      <c r="Z2829" s="166"/>
      <c r="AA2829" s="166"/>
      <c r="AB2829" s="166"/>
      <c r="AC2829" s="166"/>
      <c r="AD2829" s="166"/>
      <c r="AE2829" s="166"/>
      <c r="AF2829" s="166"/>
      <c r="AG2829" s="166"/>
      <c r="AH2829" s="166"/>
      <c r="AI2829" s="166"/>
    </row>
    <row r="2830" spans="1:35" ht="15.750000" customHeight="1">
      <c r="B2830" s="153"/>
      <c r="I2830" s="65"/>
      <c r="J2830" s="65"/>
      <c r="K2830" s="65"/>
      <c r="L2830" s="65"/>
      <c r="M2830" s="65"/>
      <c r="P2830" s="164"/>
      <c r="Q2830" s="165"/>
      <c r="R2830" s="65"/>
      <c r="S2830" s="65"/>
      <c r="T2830" s="65"/>
      <c r="U2830" s="65"/>
      <c r="V2830" s="65"/>
      <c r="W2830" s="166"/>
      <c r="X2830" s="166"/>
      <c r="Y2830" s="166"/>
      <c r="Z2830" s="166"/>
      <c r="AA2830" s="166"/>
      <c r="AB2830" s="166"/>
      <c r="AC2830" s="166"/>
      <c r="AD2830" s="166"/>
      <c r="AE2830" s="166"/>
      <c r="AF2830" s="166"/>
      <c r="AG2830" s="166"/>
      <c r="AH2830" s="166"/>
      <c r="AI2830" s="166"/>
    </row>
    <row r="2831" spans="1:35" ht="15.750000" customHeight="1">
      <c r="A2831" s="156"/>
      <c r="B2831" s="170"/>
      <c r="C2831" s="177"/>
      <c r="D2831" s="177"/>
      <c r="E2831" s="158"/>
      <c r="F2831" s="158"/>
      <c r="G2831" s="159"/>
      <c r="H2831" s="186"/>
      <c r="I2831" s="162"/>
      <c r="J2831" s="65"/>
      <c r="K2831" s="162"/>
      <c r="L2831" s="65"/>
      <c r="M2831" s="162"/>
      <c r="N2831" s="162"/>
      <c r="O2831" s="163"/>
      <c r="P2831" s="167"/>
      <c r="Q2831" s="185"/>
      <c r="R2831" s="181"/>
      <c r="S2831" s="65"/>
      <c r="T2831" s="65"/>
      <c r="U2831" s="65"/>
      <c r="V2831" s="165"/>
      <c r="W2831" s="165"/>
      <c r="X2831" s="165"/>
      <c r="Y2831" s="165"/>
      <c r="Z2831" s="166"/>
      <c r="AA2831" s="166"/>
      <c r="AB2831" s="166"/>
      <c r="AC2831" s="166"/>
      <c r="AD2831" s="166"/>
      <c r="AE2831" s="166"/>
      <c r="AF2831" s="166"/>
      <c r="AG2831" s="166"/>
      <c r="AH2831" s="166"/>
      <c r="AI2831" s="166"/>
    </row>
    <row r="2832" spans="1:35" ht="15.750000" customHeight="1">
      <c r="B2832" s="170"/>
      <c r="I2832" s="162"/>
      <c r="J2832" s="65"/>
      <c r="K2832" s="162"/>
      <c r="L2832" s="65"/>
      <c r="M2832" s="162"/>
      <c r="P2832" s="164"/>
      <c r="Q2832" s="185"/>
      <c r="R2832" s="65"/>
      <c r="S2832" s="65"/>
      <c r="T2832" s="65"/>
      <c r="U2832" s="65"/>
      <c r="V2832" s="165"/>
      <c r="W2832" s="165"/>
      <c r="X2832" s="165"/>
      <c r="Y2832" s="165"/>
      <c r="Z2832" s="166"/>
      <c r="AA2832" s="166"/>
      <c r="AB2832" s="166"/>
      <c r="AC2832" s="166"/>
      <c r="AD2832" s="166"/>
      <c r="AE2832" s="166"/>
      <c r="AF2832" s="166"/>
      <c r="AG2832" s="166"/>
      <c r="AH2832" s="166"/>
      <c r="AI2832" s="166"/>
    </row>
    <row r="2833" spans="1:35" ht="15.750000" customHeight="1">
      <c r="B2833" s="170"/>
      <c r="I2833" s="162"/>
      <c r="J2833" s="65"/>
      <c r="K2833" s="162"/>
      <c r="L2833" s="65"/>
      <c r="M2833" s="162"/>
      <c r="P2833" s="167"/>
      <c r="Q2833" s="185"/>
      <c r="R2833" s="175"/>
      <c r="S2833" s="65"/>
      <c r="T2833" s="65"/>
      <c r="U2833" s="65"/>
      <c r="V2833" s="165"/>
      <c r="W2833" s="165"/>
      <c r="X2833" s="165"/>
      <c r="Y2833" s="165"/>
      <c r="Z2833" s="166"/>
      <c r="AA2833" s="166"/>
      <c r="AB2833" s="166"/>
      <c r="AC2833" s="166"/>
      <c r="AD2833" s="166"/>
      <c r="AE2833" s="166"/>
      <c r="AF2833" s="166"/>
      <c r="AG2833" s="166"/>
      <c r="AH2833" s="166"/>
      <c r="AI2833" s="166"/>
    </row>
    <row r="2834" spans="1:35" ht="15.750000" customHeight="1">
      <c r="B2834" s="170"/>
      <c r="I2834" s="162"/>
      <c r="J2834" s="65"/>
      <c r="K2834" s="162"/>
      <c r="L2834" s="65"/>
      <c r="M2834" s="162"/>
      <c r="P2834" s="164"/>
      <c r="Q2834" s="185"/>
      <c r="R2834" s="65"/>
      <c r="S2834" s="65"/>
      <c r="T2834" s="65"/>
      <c r="U2834" s="65"/>
      <c r="V2834" s="165"/>
      <c r="W2834" s="165"/>
      <c r="X2834" s="165"/>
      <c r="Y2834" s="165"/>
      <c r="Z2834" s="166"/>
      <c r="AA2834" s="166"/>
      <c r="AB2834" s="166"/>
      <c r="AC2834" s="166"/>
      <c r="AD2834" s="166"/>
      <c r="AE2834" s="166"/>
      <c r="AF2834" s="166"/>
      <c r="AG2834" s="166"/>
      <c r="AH2834" s="166"/>
      <c r="AI2834" s="166"/>
    </row>
    <row r="2835" spans="1:35" ht="15.750000" customHeight="1">
      <c r="B2835" s="170"/>
      <c r="I2835" s="162"/>
      <c r="J2835" s="65"/>
      <c r="K2835" s="162"/>
      <c r="L2835" s="65"/>
      <c r="M2835" s="162"/>
      <c r="P2835" s="167"/>
      <c r="Q2835" s="185"/>
      <c r="R2835" s="175"/>
      <c r="S2835" s="65"/>
      <c r="T2835" s="65"/>
      <c r="U2835" s="65"/>
      <c r="V2835" s="165"/>
      <c r="W2835" s="165"/>
      <c r="X2835" s="165"/>
      <c r="Y2835" s="165"/>
      <c r="Z2835" s="166"/>
      <c r="AA2835" s="166"/>
      <c r="AB2835" s="166"/>
      <c r="AC2835" s="166"/>
      <c r="AD2835" s="166"/>
      <c r="AE2835" s="166"/>
      <c r="AF2835" s="166"/>
      <c r="AG2835" s="166"/>
      <c r="AH2835" s="166"/>
      <c r="AI2835" s="166"/>
    </row>
    <row r="2836" spans="1:35" ht="15.750000" customHeight="1">
      <c r="A2836" s="156"/>
      <c r="B2836" s="170"/>
      <c r="C2836" s="204"/>
      <c r="D2836" s="204"/>
      <c r="E2836" s="158"/>
      <c r="F2836" s="158"/>
      <c r="G2836" s="159"/>
      <c r="H2836" s="186"/>
      <c r="I2836" s="162"/>
      <c r="J2836" s="65"/>
      <c r="K2836" s="162"/>
      <c r="L2836" s="65"/>
      <c r="M2836" s="162"/>
      <c r="N2836" s="162"/>
      <c r="O2836" s="163"/>
      <c r="P2836" s="164"/>
      <c r="Q2836" s="185"/>
      <c r="R2836" s="188"/>
      <c r="S2836" s="65"/>
      <c r="T2836" s="65"/>
      <c r="U2836" s="65"/>
      <c r="V2836" s="165"/>
      <c r="W2836" s="165"/>
      <c r="X2836" s="165"/>
      <c r="Y2836" s="165"/>
      <c r="Z2836" s="166"/>
      <c r="AA2836" s="166"/>
      <c r="AB2836" s="166"/>
      <c r="AC2836" s="166"/>
      <c r="AD2836" s="166"/>
      <c r="AE2836" s="166"/>
      <c r="AF2836" s="166"/>
      <c r="AG2836" s="166"/>
      <c r="AH2836" s="166"/>
      <c r="AI2836" s="166"/>
    </row>
    <row r="2837" spans="1:35" ht="15.750000" customHeight="1">
      <c r="B2837" s="170"/>
      <c r="I2837" s="162"/>
      <c r="J2837" s="65"/>
      <c r="K2837" s="162"/>
      <c r="L2837" s="65"/>
      <c r="M2837" s="162"/>
      <c r="P2837" s="167"/>
      <c r="Q2837" s="185"/>
      <c r="R2837" s="175"/>
      <c r="S2837" s="65"/>
      <c r="T2837" s="65"/>
      <c r="U2837" s="65"/>
      <c r="V2837" s="165"/>
      <c r="W2837" s="165"/>
      <c r="X2837" s="165"/>
      <c r="Y2837" s="165"/>
      <c r="Z2837" s="166"/>
      <c r="AA2837" s="166"/>
      <c r="AB2837" s="166"/>
      <c r="AC2837" s="166"/>
      <c r="AD2837" s="166"/>
      <c r="AE2837" s="166"/>
      <c r="AF2837" s="166"/>
      <c r="AG2837" s="166"/>
      <c r="AH2837" s="166"/>
      <c r="AI2837" s="166"/>
    </row>
    <row r="2838" spans="1:35" ht="15.750000" customHeight="1">
      <c r="B2838" s="170"/>
      <c r="I2838" s="162"/>
      <c r="J2838" s="65"/>
      <c r="K2838" s="162"/>
      <c r="L2838" s="65"/>
      <c r="M2838" s="162"/>
      <c r="P2838" s="164"/>
      <c r="Q2838" s="185"/>
      <c r="R2838" s="65"/>
      <c r="S2838" s="65"/>
      <c r="T2838" s="65"/>
      <c r="U2838" s="65"/>
      <c r="V2838" s="165"/>
      <c r="W2838" s="165"/>
      <c r="X2838" s="165"/>
      <c r="Y2838" s="165"/>
      <c r="Z2838" s="166"/>
      <c r="AA2838" s="166"/>
      <c r="AB2838" s="166"/>
      <c r="AC2838" s="166"/>
      <c r="AD2838" s="166"/>
      <c r="AE2838" s="166"/>
      <c r="AF2838" s="166"/>
      <c r="AG2838" s="166"/>
      <c r="AH2838" s="166"/>
      <c r="AI2838" s="166"/>
    </row>
    <row r="2839" spans="1:35" ht="15.750000" customHeight="1">
      <c r="B2839" s="170"/>
      <c r="I2839" s="162"/>
      <c r="J2839" s="65"/>
      <c r="K2839" s="162"/>
      <c r="L2839" s="65"/>
      <c r="M2839" s="162"/>
      <c r="P2839" s="167"/>
      <c r="Q2839" s="185"/>
      <c r="R2839" s="175"/>
      <c r="S2839" s="65"/>
      <c r="T2839" s="65"/>
      <c r="U2839" s="65"/>
      <c r="V2839" s="165"/>
      <c r="W2839" s="165"/>
      <c r="X2839" s="165"/>
      <c r="Y2839" s="165"/>
      <c r="Z2839" s="166"/>
      <c r="AA2839" s="166"/>
      <c r="AB2839" s="166"/>
      <c r="AC2839" s="166"/>
      <c r="AD2839" s="166"/>
      <c r="AE2839" s="166"/>
      <c r="AF2839" s="166"/>
      <c r="AG2839" s="166"/>
      <c r="AH2839" s="166"/>
      <c r="AI2839" s="166"/>
    </row>
    <row r="2840" spans="1:35" ht="15.750000" customHeight="1">
      <c r="B2840" s="170"/>
      <c r="I2840" s="162"/>
      <c r="J2840" s="65"/>
      <c r="K2840" s="162"/>
      <c r="L2840" s="65"/>
      <c r="M2840" s="162"/>
      <c r="P2840" s="164"/>
      <c r="Q2840" s="185"/>
      <c r="R2840" s="65"/>
      <c r="S2840" s="65"/>
      <c r="T2840" s="65"/>
      <c r="U2840" s="65"/>
      <c r="V2840" s="165"/>
      <c r="W2840" s="165"/>
      <c r="X2840" s="165"/>
      <c r="Y2840" s="165"/>
      <c r="Z2840" s="166"/>
      <c r="AA2840" s="166"/>
      <c r="AB2840" s="166"/>
      <c r="AC2840" s="166"/>
      <c r="AD2840" s="166"/>
      <c r="AE2840" s="166"/>
      <c r="AF2840" s="166"/>
      <c r="AG2840" s="166"/>
      <c r="AH2840" s="166"/>
      <c r="AI2840" s="166"/>
    </row>
    <row r="2841" spans="1:35" ht="15.750000" customHeight="1">
      <c r="A2841" s="156"/>
      <c r="B2841" s="170"/>
      <c r="C2841" s="177"/>
      <c r="D2841" s="177"/>
      <c r="E2841" s="158"/>
      <c r="F2841" s="158"/>
      <c r="G2841" s="159"/>
      <c r="H2841" s="160"/>
      <c r="I2841" s="162"/>
      <c r="J2841" s="65"/>
      <c r="K2841" s="162"/>
      <c r="L2841" s="65"/>
      <c r="M2841" s="162"/>
      <c r="N2841" s="162"/>
      <c r="O2841" s="163"/>
      <c r="P2841" s="167"/>
      <c r="Q2841" s="168"/>
      <c r="R2841" s="175"/>
      <c r="S2841" s="65"/>
      <c r="T2841" s="65"/>
      <c r="U2841" s="65"/>
      <c r="V2841" s="65"/>
      <c r="W2841" s="166"/>
      <c r="X2841" s="166"/>
      <c r="Y2841" s="166"/>
      <c r="Z2841" s="166"/>
      <c r="AA2841" s="166"/>
      <c r="AB2841" s="166"/>
      <c r="AC2841" s="166"/>
      <c r="AD2841" s="166"/>
      <c r="AE2841" s="166"/>
      <c r="AF2841" s="166"/>
      <c r="AG2841" s="166"/>
      <c r="AH2841" s="166"/>
      <c r="AI2841" s="166"/>
    </row>
    <row r="2842" spans="1:35" ht="15.750000" customHeight="1">
      <c r="B2842" s="170"/>
      <c r="I2842" s="162"/>
      <c r="J2842" s="65"/>
      <c r="K2842" s="162"/>
      <c r="L2842" s="65"/>
      <c r="M2842" s="162"/>
      <c r="P2842" s="164"/>
      <c r="Q2842" s="165"/>
      <c r="R2842" s="65"/>
      <c r="S2842" s="65"/>
      <c r="T2842" s="65"/>
      <c r="U2842" s="65"/>
      <c r="V2842" s="65"/>
      <c r="W2842" s="166"/>
      <c r="X2842" s="166"/>
      <c r="Y2842" s="166"/>
      <c r="Z2842" s="166"/>
      <c r="AA2842" s="166"/>
      <c r="AB2842" s="166"/>
      <c r="AC2842" s="166"/>
      <c r="AD2842" s="166"/>
      <c r="AE2842" s="166"/>
      <c r="AF2842" s="166"/>
      <c r="AG2842" s="166"/>
      <c r="AH2842" s="166"/>
      <c r="AI2842" s="166"/>
    </row>
    <row r="2843" spans="1:35" ht="15.750000" customHeight="1">
      <c r="B2843" s="170"/>
      <c r="I2843" s="162"/>
      <c r="J2843" s="65"/>
      <c r="K2843" s="162"/>
      <c r="L2843" s="65"/>
      <c r="M2843" s="162"/>
      <c r="P2843" s="167"/>
      <c r="Q2843" s="168"/>
      <c r="R2843" s="175"/>
      <c r="S2843" s="65"/>
      <c r="T2843" s="65"/>
      <c r="U2843" s="65"/>
      <c r="V2843" s="65"/>
      <c r="W2843" s="166"/>
      <c r="X2843" s="166"/>
      <c r="Y2843" s="166"/>
      <c r="Z2843" s="166"/>
      <c r="AA2843" s="166"/>
      <c r="AB2843" s="166"/>
      <c r="AC2843" s="166"/>
      <c r="AD2843" s="166"/>
      <c r="AE2843" s="166"/>
      <c r="AF2843" s="166"/>
      <c r="AG2843" s="166"/>
      <c r="AH2843" s="166"/>
      <c r="AI2843" s="166"/>
    </row>
    <row r="2844" spans="1:35" ht="15.750000" customHeight="1">
      <c r="B2844" s="153"/>
      <c r="I2844" s="65"/>
      <c r="J2844" s="65"/>
      <c r="K2844" s="65"/>
      <c r="L2844" s="65"/>
      <c r="M2844" s="65"/>
      <c r="P2844" s="164"/>
      <c r="Q2844" s="165"/>
      <c r="R2844" s="65"/>
      <c r="S2844" s="65"/>
      <c r="T2844" s="65"/>
      <c r="U2844" s="65"/>
      <c r="V2844" s="65"/>
      <c r="W2844" s="166"/>
      <c r="X2844" s="166"/>
      <c r="Y2844" s="166"/>
      <c r="Z2844" s="166"/>
      <c r="AA2844" s="166"/>
      <c r="AB2844" s="166"/>
      <c r="AC2844" s="166"/>
      <c r="AD2844" s="166"/>
      <c r="AE2844" s="166"/>
      <c r="AF2844" s="166"/>
      <c r="AG2844" s="166"/>
      <c r="AH2844" s="166"/>
      <c r="AI2844" s="166"/>
    </row>
    <row r="2845" spans="1:35" ht="15.750000" customHeight="1">
      <c r="B2845" s="153"/>
      <c r="I2845" s="65"/>
      <c r="J2845" s="65"/>
      <c r="K2845" s="65"/>
      <c r="L2845" s="65"/>
      <c r="M2845" s="65"/>
      <c r="P2845" s="167"/>
      <c r="Q2845" s="168"/>
      <c r="R2845" s="175"/>
      <c r="S2845" s="65"/>
      <c r="T2845" s="65"/>
      <c r="U2845" s="65"/>
      <c r="V2845" s="65"/>
      <c r="W2845" s="166"/>
      <c r="X2845" s="166"/>
      <c r="Y2845" s="166"/>
      <c r="Z2845" s="166"/>
      <c r="AA2845" s="166"/>
      <c r="AB2845" s="166"/>
      <c r="AC2845" s="166"/>
      <c r="AD2845" s="166"/>
      <c r="AE2845" s="166"/>
      <c r="AF2845" s="166"/>
      <c r="AG2845" s="166"/>
      <c r="AH2845" s="166"/>
      <c r="AI2845" s="166"/>
    </row>
    <row r="2846" spans="1:35" ht="15.750000" customHeight="1">
      <c r="A2846" s="156"/>
      <c r="B2846" s="170"/>
      <c r="C2846" s="286"/>
      <c r="D2846" s="157"/>
      <c r="E2846" s="158"/>
      <c r="F2846" s="158"/>
      <c r="G2846" s="159"/>
      <c r="H2846" s="186"/>
      <c r="I2846" s="162"/>
      <c r="J2846" s="65"/>
      <c r="K2846" s="162"/>
      <c r="L2846" s="65"/>
      <c r="M2846" s="162"/>
      <c r="N2846" s="162"/>
      <c r="O2846" s="163"/>
      <c r="P2846" s="164"/>
      <c r="Q2846" s="165"/>
      <c r="R2846" s="65"/>
      <c r="S2846" s="13"/>
      <c r="T2846" s="65"/>
      <c r="U2846" s="65"/>
      <c r="V2846" s="65"/>
      <c r="W2846" s="166"/>
      <c r="X2846" s="166"/>
      <c r="Y2846" s="166"/>
      <c r="Z2846" s="166"/>
      <c r="AA2846" s="166"/>
      <c r="AB2846" s="166"/>
      <c r="AC2846" s="166"/>
      <c r="AD2846" s="166"/>
      <c r="AE2846" s="166"/>
      <c r="AF2846" s="166"/>
      <c r="AG2846" s="166"/>
      <c r="AH2846" s="166"/>
      <c r="AI2846" s="166"/>
    </row>
    <row r="2847" spans="1:35" ht="15.750000" customHeight="1">
      <c r="B2847" s="170"/>
      <c r="I2847" s="162"/>
      <c r="J2847" s="65"/>
      <c r="K2847" s="162"/>
      <c r="L2847" s="65"/>
      <c r="M2847" s="162"/>
      <c r="P2847" s="167"/>
      <c r="Q2847" s="168"/>
      <c r="R2847" s="65"/>
      <c r="S2847" s="65"/>
      <c r="T2847" s="65"/>
      <c r="U2847" s="65"/>
      <c r="V2847" s="65"/>
      <c r="W2847" s="166"/>
      <c r="X2847" s="166"/>
      <c r="Y2847" s="166"/>
      <c r="Z2847" s="166"/>
      <c r="AA2847" s="166"/>
      <c r="AB2847" s="166"/>
      <c r="AC2847" s="166"/>
      <c r="AD2847" s="166"/>
      <c r="AE2847" s="166"/>
      <c r="AF2847" s="166"/>
      <c r="AG2847" s="166"/>
      <c r="AH2847" s="166"/>
      <c r="AI2847" s="166"/>
    </row>
    <row r="2848" spans="1:35" ht="15.750000" customHeight="1">
      <c r="B2848" s="170"/>
      <c r="I2848" s="162"/>
      <c r="J2848" s="65"/>
      <c r="K2848" s="162"/>
      <c r="L2848" s="65"/>
      <c r="M2848" s="162"/>
      <c r="P2848" s="164"/>
      <c r="Q2848" s="165"/>
      <c r="R2848" s="65"/>
      <c r="S2848" s="65"/>
      <c r="T2848" s="65"/>
      <c r="U2848" s="65"/>
      <c r="V2848" s="65"/>
      <c r="W2848" s="166"/>
      <c r="X2848" s="166"/>
      <c r="Y2848" s="166"/>
      <c r="Z2848" s="166"/>
      <c r="AA2848" s="166"/>
      <c r="AB2848" s="166"/>
      <c r="AC2848" s="166"/>
      <c r="AD2848" s="166"/>
      <c r="AE2848" s="166"/>
      <c r="AF2848" s="166"/>
      <c r="AG2848" s="166"/>
      <c r="AH2848" s="166"/>
      <c r="AI2848" s="166"/>
    </row>
    <row r="2849" spans="1:35" ht="15.750000" customHeight="1">
      <c r="B2849" s="170"/>
      <c r="I2849" s="162"/>
      <c r="J2849" s="65"/>
      <c r="K2849" s="162"/>
      <c r="L2849" s="65"/>
      <c r="M2849" s="162"/>
      <c r="P2849" s="167"/>
      <c r="Q2849" s="168"/>
      <c r="R2849" s="65"/>
      <c r="S2849" s="65"/>
      <c r="T2849" s="65"/>
      <c r="U2849" s="65"/>
      <c r="V2849" s="65"/>
      <c r="W2849" s="166"/>
      <c r="X2849" s="166"/>
      <c r="Y2849" s="166"/>
      <c r="Z2849" s="166"/>
      <c r="AA2849" s="166"/>
      <c r="AB2849" s="166"/>
      <c r="AC2849" s="166"/>
      <c r="AD2849" s="166"/>
      <c r="AE2849" s="166"/>
      <c r="AF2849" s="166"/>
      <c r="AG2849" s="166"/>
      <c r="AH2849" s="166"/>
      <c r="AI2849" s="166"/>
    </row>
    <row r="2850" spans="1:35" ht="15.750000" customHeight="1">
      <c r="B2850" s="170"/>
      <c r="I2850" s="162"/>
      <c r="J2850" s="65"/>
      <c r="K2850" s="162"/>
      <c r="L2850" s="65"/>
      <c r="M2850" s="162"/>
      <c r="P2850" s="164"/>
      <c r="Q2850" s="165"/>
      <c r="R2850" s="65"/>
      <c r="S2850" s="65"/>
      <c r="T2850" s="65"/>
      <c r="U2850" s="65"/>
      <c r="V2850" s="65"/>
      <c r="W2850" s="166"/>
      <c r="X2850" s="166"/>
      <c r="Y2850" s="166"/>
      <c r="Z2850" s="166"/>
      <c r="AA2850" s="166"/>
      <c r="AB2850" s="166"/>
      <c r="AC2850" s="166"/>
      <c r="AD2850" s="166"/>
      <c r="AE2850" s="166"/>
      <c r="AF2850" s="166"/>
      <c r="AG2850" s="166"/>
      <c r="AH2850" s="166"/>
      <c r="AI2850" s="166"/>
    </row>
    <row r="2851" spans="1:35" ht="15.750000" customHeight="1">
      <c r="A2851" s="156"/>
      <c r="B2851" s="170"/>
      <c r="C2851" s="287"/>
      <c r="D2851" s="177"/>
      <c r="E2851" s="158"/>
      <c r="F2851" s="158"/>
      <c r="G2851" s="159"/>
      <c r="H2851" s="186"/>
      <c r="I2851" s="162"/>
      <c r="J2851" s="65"/>
      <c r="K2851" s="162"/>
      <c r="L2851" s="65"/>
      <c r="M2851" s="162"/>
      <c r="N2851" s="162"/>
      <c r="O2851" s="163"/>
      <c r="P2851" s="167"/>
      <c r="Q2851" s="185"/>
      <c r="R2851" s="188"/>
      <c r="S2851" s="13"/>
      <c r="T2851" s="65"/>
      <c r="U2851" s="13"/>
      <c r="V2851" s="165"/>
      <c r="W2851" s="165"/>
      <c r="X2851" s="165"/>
      <c r="Y2851" s="165"/>
      <c r="Z2851" s="166"/>
      <c r="AA2851" s="166"/>
      <c r="AB2851" s="166"/>
      <c r="AC2851" s="166"/>
      <c r="AD2851" s="166"/>
      <c r="AE2851" s="166"/>
      <c r="AF2851" s="166"/>
      <c r="AG2851" s="166"/>
      <c r="AH2851" s="166"/>
      <c r="AI2851" s="166"/>
    </row>
    <row r="2852" spans="1:35" ht="15.750000" customHeight="1">
      <c r="B2852" s="170"/>
      <c r="I2852" s="162"/>
      <c r="J2852" s="65"/>
      <c r="K2852" s="162"/>
      <c r="L2852" s="65"/>
      <c r="M2852" s="162"/>
      <c r="P2852" s="164"/>
      <c r="Q2852" s="185"/>
      <c r="R2852" s="65"/>
      <c r="S2852" s="65"/>
      <c r="T2852" s="65"/>
      <c r="U2852" s="13"/>
      <c r="V2852" s="165"/>
      <c r="W2852" s="165"/>
      <c r="X2852" s="165"/>
      <c r="Y2852" s="165"/>
      <c r="Z2852" s="166"/>
      <c r="AA2852" s="166"/>
      <c r="AB2852" s="166"/>
      <c r="AC2852" s="166"/>
      <c r="AD2852" s="166"/>
      <c r="AE2852" s="166"/>
      <c r="AF2852" s="166"/>
      <c r="AG2852" s="166"/>
      <c r="AH2852" s="166"/>
      <c r="AI2852" s="166"/>
    </row>
    <row r="2853" spans="1:35" ht="15.750000" customHeight="1">
      <c r="B2853" s="170"/>
      <c r="I2853" s="162"/>
      <c r="J2853" s="65"/>
      <c r="K2853" s="162"/>
      <c r="L2853" s="65"/>
      <c r="M2853" s="162"/>
      <c r="P2853" s="167"/>
      <c r="Q2853" s="185"/>
      <c r="R2853" s="65"/>
      <c r="S2853" s="65"/>
      <c r="T2853" s="65"/>
      <c r="U2853" s="13"/>
      <c r="V2853" s="165"/>
      <c r="W2853" s="165"/>
      <c r="X2853" s="165"/>
      <c r="Y2853" s="165"/>
      <c r="Z2853" s="166"/>
      <c r="AA2853" s="166"/>
      <c r="AB2853" s="166"/>
      <c r="AC2853" s="166"/>
      <c r="AD2853" s="166"/>
      <c r="AE2853" s="166"/>
      <c r="AF2853" s="166"/>
      <c r="AG2853" s="166"/>
      <c r="AH2853" s="166"/>
      <c r="AI2853" s="166"/>
    </row>
    <row r="2854" spans="1:35" ht="15.750000" customHeight="1">
      <c r="B2854" s="170"/>
      <c r="I2854" s="162"/>
      <c r="J2854" s="65"/>
      <c r="K2854" s="162"/>
      <c r="L2854" s="65"/>
      <c r="M2854" s="162"/>
      <c r="P2854" s="164"/>
      <c r="Q2854" s="185"/>
      <c r="R2854" s="65"/>
      <c r="S2854" s="65"/>
      <c r="T2854" s="65"/>
      <c r="U2854" s="13"/>
      <c r="V2854" s="165"/>
      <c r="W2854" s="165"/>
      <c r="X2854" s="165"/>
      <c r="Y2854" s="165"/>
      <c r="Z2854" s="166"/>
      <c r="AA2854" s="166"/>
      <c r="AB2854" s="166"/>
      <c r="AC2854" s="166"/>
      <c r="AD2854" s="166"/>
      <c r="AE2854" s="166"/>
      <c r="AF2854" s="166"/>
      <c r="AG2854" s="166"/>
      <c r="AH2854" s="166"/>
      <c r="AI2854" s="166"/>
    </row>
    <row r="2855" spans="1:35" ht="15.750000" customHeight="1">
      <c r="B2855" s="170"/>
      <c r="I2855" s="162"/>
      <c r="J2855" s="65"/>
      <c r="K2855" s="162"/>
      <c r="L2855" s="65"/>
      <c r="M2855" s="162"/>
      <c r="P2855" s="167"/>
      <c r="Q2855" s="185"/>
      <c r="R2855" s="65"/>
      <c r="S2855" s="65"/>
      <c r="T2855" s="65"/>
      <c r="U2855" s="13"/>
      <c r="V2855" s="165"/>
      <c r="W2855" s="165"/>
      <c r="X2855" s="165"/>
      <c r="Y2855" s="165"/>
      <c r="Z2855" s="166"/>
      <c r="AA2855" s="166"/>
      <c r="AB2855" s="166"/>
      <c r="AC2855" s="166"/>
      <c r="AD2855" s="166"/>
      <c r="AE2855" s="166"/>
      <c r="AF2855" s="166"/>
      <c r="AG2855" s="166"/>
      <c r="AH2855" s="166"/>
      <c r="AI2855" s="166"/>
    </row>
    <row r="2856" spans="1:35" ht="15.750000" customHeight="1">
      <c r="A2856" s="115"/>
      <c r="B2856" s="115"/>
      <c r="C2856" s="292"/>
      <c r="D2856" s="292"/>
      <c r="E2856" s="283"/>
      <c r="F2856" s="283"/>
      <c r="G2856" s="283"/>
      <c r="H2856" s="243"/>
      <c r="I2856" s="65"/>
      <c r="J2856" s="9"/>
      <c r="K2856" s="243"/>
      <c r="L2856" s="243"/>
      <c r="M2856" s="65"/>
      <c r="N2856" s="97"/>
      <c r="O2856" s="283"/>
      <c r="P2856" s="283"/>
      <c r="Q2856" s="283"/>
      <c r="R2856" s="283"/>
      <c r="S2856" s="243"/>
      <c r="T2856" s="243"/>
      <c r="U2856" s="243"/>
      <c r="V2856" s="115"/>
      <c r="W2856" s="115"/>
      <c r="X2856" s="115"/>
      <c r="Y2856" s="115"/>
      <c r="Z2856" s="115"/>
      <c r="AA2856" s="115"/>
      <c r="AB2856" s="115"/>
      <c r="AC2856" s="115"/>
      <c r="AD2856" s="115"/>
      <c r="AE2856" s="115"/>
      <c r="AF2856" s="115"/>
      <c r="AG2856" s="115"/>
      <c r="AH2856" s="115"/>
      <c r="AI2856" s="115"/>
    </row>
    <row r="2857" spans="1:35" ht="15.750000" customHeight="1">
      <c r="A2857" s="156"/>
      <c r="B2857" s="170"/>
      <c r="C2857" s="241"/>
      <c r="D2857" s="241"/>
      <c r="E2857" s="158"/>
      <c r="F2857" s="158"/>
      <c r="G2857" s="159"/>
      <c r="H2857" s="186"/>
      <c r="I2857" s="161"/>
      <c r="J2857" s="65"/>
      <c r="K2857" s="162"/>
      <c r="L2857" s="65"/>
      <c r="M2857" s="162"/>
      <c r="N2857" s="162"/>
      <c r="O2857" s="163"/>
      <c r="P2857" s="167"/>
      <c r="Q2857" s="185"/>
      <c r="R2857" s="181"/>
      <c r="S2857" s="65"/>
      <c r="T2857" s="65"/>
      <c r="U2857" s="13"/>
      <c r="V2857" s="165"/>
      <c r="W2857" s="165"/>
      <c r="X2857" s="165"/>
      <c r="Y2857" s="165"/>
      <c r="Z2857" s="166"/>
      <c r="AA2857" s="166"/>
      <c r="AB2857" s="166"/>
      <c r="AC2857" s="166"/>
      <c r="AD2857" s="166"/>
      <c r="AE2857" s="166"/>
      <c r="AF2857" s="166"/>
      <c r="AG2857" s="166"/>
      <c r="AH2857" s="166"/>
      <c r="AI2857" s="166"/>
    </row>
    <row r="2858" spans="1:35" ht="15.750000" customHeight="1">
      <c r="B2858" s="170"/>
      <c r="I2858" s="162"/>
      <c r="J2858" s="65"/>
      <c r="K2858" s="162"/>
      <c r="L2858" s="65"/>
      <c r="M2858" s="162"/>
      <c r="P2858" s="164"/>
      <c r="Q2858" s="185"/>
      <c r="R2858" s="65"/>
      <c r="S2858" s="65"/>
      <c r="T2858" s="65"/>
      <c r="U2858" s="13"/>
      <c r="V2858" s="165"/>
      <c r="W2858" s="165"/>
      <c r="X2858" s="165"/>
      <c r="Y2858" s="165"/>
      <c r="Z2858" s="166"/>
      <c r="AA2858" s="166"/>
      <c r="AB2858" s="166"/>
      <c r="AC2858" s="166"/>
      <c r="AD2858" s="166"/>
      <c r="AE2858" s="166"/>
      <c r="AF2858" s="166"/>
      <c r="AG2858" s="166"/>
      <c r="AH2858" s="166"/>
      <c r="AI2858" s="166"/>
    </row>
    <row r="2859" spans="1:35" ht="15.750000" customHeight="1">
      <c r="B2859" s="170"/>
      <c r="I2859" s="65"/>
      <c r="J2859" s="65"/>
      <c r="K2859" s="65"/>
      <c r="L2859" s="65"/>
      <c r="M2859" s="65"/>
      <c r="P2859" s="167"/>
      <c r="Q2859" s="185"/>
      <c r="R2859" s="175"/>
      <c r="S2859" s="65"/>
      <c r="T2859" s="65"/>
      <c r="U2859" s="13"/>
      <c r="V2859" s="165"/>
      <c r="W2859" s="165"/>
      <c r="X2859" s="165"/>
      <c r="Y2859" s="165"/>
      <c r="Z2859" s="166"/>
      <c r="AA2859" s="166"/>
      <c r="AB2859" s="166"/>
      <c r="AC2859" s="166"/>
      <c r="AD2859" s="166"/>
      <c r="AE2859" s="166"/>
      <c r="AF2859" s="166"/>
      <c r="AG2859" s="166"/>
      <c r="AH2859" s="166"/>
      <c r="AI2859" s="166"/>
    </row>
    <row r="2860" spans="1:35" ht="15.750000" customHeight="1">
      <c r="B2860" s="189"/>
      <c r="I2860" s="65"/>
      <c r="J2860" s="65"/>
      <c r="K2860" s="65"/>
      <c r="L2860" s="65"/>
      <c r="M2860" s="65"/>
      <c r="P2860" s="164"/>
      <c r="Q2860" s="185"/>
      <c r="R2860" s="65"/>
      <c r="S2860" s="65"/>
      <c r="T2860" s="65"/>
      <c r="U2860" s="13"/>
      <c r="V2860" s="165"/>
      <c r="W2860" s="165"/>
      <c r="X2860" s="165"/>
      <c r="Y2860" s="165"/>
      <c r="Z2860" s="166"/>
      <c r="AA2860" s="166"/>
      <c r="AB2860" s="166"/>
      <c r="AC2860" s="166"/>
      <c r="AD2860" s="166"/>
      <c r="AE2860" s="166"/>
      <c r="AF2860" s="166"/>
      <c r="AG2860" s="166"/>
      <c r="AH2860" s="166"/>
      <c r="AI2860" s="166"/>
    </row>
    <row r="2861" spans="1:35" ht="15.750000" customHeight="1">
      <c r="B2861" s="189"/>
      <c r="I2861" s="65"/>
      <c r="J2861" s="65"/>
      <c r="K2861" s="65"/>
      <c r="L2861" s="65"/>
      <c r="M2861" s="65"/>
      <c r="P2861" s="167"/>
      <c r="Q2861" s="185"/>
      <c r="R2861" s="175"/>
      <c r="S2861" s="65"/>
      <c r="T2861" s="65"/>
      <c r="U2861" s="13"/>
      <c r="V2861" s="165"/>
      <c r="W2861" s="165"/>
      <c r="X2861" s="165"/>
      <c r="Y2861" s="165"/>
      <c r="Z2861" s="166"/>
      <c r="AA2861" s="166"/>
      <c r="AB2861" s="166"/>
      <c r="AC2861" s="166"/>
      <c r="AD2861" s="166"/>
      <c r="AE2861" s="166"/>
      <c r="AF2861" s="166"/>
      <c r="AG2861" s="166"/>
      <c r="AH2861" s="166"/>
      <c r="AI2861" s="166"/>
    </row>
    <row r="2862" spans="1:35" ht="15.750000" customHeight="1">
      <c r="A2862" s="156"/>
      <c r="B2862" s="170"/>
      <c r="C2862" s="240"/>
      <c r="D2862" s="177"/>
      <c r="E2862" s="158"/>
      <c r="F2862" s="158"/>
      <c r="G2862" s="159"/>
      <c r="H2862" s="160"/>
      <c r="I2862" s="162"/>
      <c r="J2862" s="65"/>
      <c r="K2862" s="162"/>
      <c r="L2862" s="65"/>
      <c r="M2862" s="162"/>
      <c r="N2862" s="162"/>
      <c r="O2862" s="163"/>
      <c r="P2862" s="164"/>
      <c r="Q2862" s="165"/>
      <c r="R2862" s="188"/>
      <c r="S2862" s="65"/>
      <c r="T2862" s="65"/>
      <c r="U2862" s="65"/>
      <c r="V2862" s="65"/>
      <c r="W2862" s="166"/>
      <c r="X2862" s="166"/>
      <c r="Y2862" s="166"/>
      <c r="Z2862" s="166"/>
      <c r="AA2862" s="166"/>
      <c r="AB2862" s="166"/>
      <c r="AC2862" s="166"/>
      <c r="AD2862" s="166"/>
      <c r="AE2862" s="166"/>
      <c r="AF2862" s="166"/>
      <c r="AG2862" s="166"/>
      <c r="AH2862" s="166"/>
      <c r="AI2862" s="166"/>
    </row>
    <row r="2863" spans="1:35" ht="15.750000" customHeight="1">
      <c r="B2863" s="170"/>
      <c r="I2863" s="162"/>
      <c r="J2863" s="65"/>
      <c r="K2863" s="162"/>
      <c r="L2863" s="65"/>
      <c r="M2863" s="162"/>
      <c r="P2863" s="167"/>
      <c r="Q2863" s="168"/>
      <c r="R2863" s="175"/>
      <c r="S2863" s="65"/>
      <c r="T2863" s="65"/>
      <c r="U2863" s="65"/>
      <c r="V2863" s="65"/>
      <c r="W2863" s="166"/>
      <c r="X2863" s="166"/>
      <c r="Y2863" s="166"/>
      <c r="Z2863" s="166"/>
      <c r="AA2863" s="166"/>
      <c r="AB2863" s="166"/>
      <c r="AC2863" s="166"/>
      <c r="AD2863" s="166"/>
      <c r="AE2863" s="166"/>
      <c r="AF2863" s="166"/>
      <c r="AG2863" s="166"/>
      <c r="AH2863" s="166"/>
      <c r="AI2863" s="166"/>
    </row>
    <row r="2864" spans="1:35" ht="15.750000" customHeight="1">
      <c r="B2864" s="153"/>
      <c r="I2864" s="65"/>
      <c r="J2864" s="65"/>
      <c r="K2864" s="65"/>
      <c r="L2864" s="65"/>
      <c r="M2864" s="65"/>
      <c r="P2864" s="164"/>
      <c r="Q2864" s="165"/>
      <c r="R2864" s="65"/>
      <c r="S2864" s="65"/>
      <c r="T2864" s="65"/>
      <c r="U2864" s="65"/>
      <c r="V2864" s="65"/>
      <c r="W2864" s="166"/>
      <c r="X2864" s="166"/>
      <c r="Y2864" s="166"/>
      <c r="Z2864" s="166"/>
      <c r="AA2864" s="166"/>
      <c r="AB2864" s="166"/>
      <c r="AC2864" s="166"/>
      <c r="AD2864" s="166"/>
      <c r="AE2864" s="166"/>
      <c r="AF2864" s="166"/>
      <c r="AG2864" s="166"/>
      <c r="AH2864" s="166"/>
      <c r="AI2864" s="166"/>
    </row>
    <row r="2865" spans="1:35" ht="15.750000" customHeight="1">
      <c r="B2865" s="153"/>
      <c r="I2865" s="65"/>
      <c r="J2865" s="65"/>
      <c r="K2865" s="65"/>
      <c r="L2865" s="65"/>
      <c r="M2865" s="65"/>
      <c r="P2865" s="167"/>
      <c r="Q2865" s="168"/>
      <c r="R2865" s="175"/>
      <c r="S2865" s="65"/>
      <c r="T2865" s="65"/>
      <c r="U2865" s="65"/>
      <c r="V2865" s="65"/>
      <c r="W2865" s="166"/>
      <c r="X2865" s="166"/>
      <c r="Y2865" s="166"/>
      <c r="Z2865" s="166"/>
      <c r="AA2865" s="166"/>
      <c r="AB2865" s="166"/>
      <c r="AC2865" s="166"/>
      <c r="AD2865" s="166"/>
      <c r="AE2865" s="166"/>
      <c r="AF2865" s="166"/>
      <c r="AG2865" s="166"/>
      <c r="AH2865" s="166"/>
      <c r="AI2865" s="166"/>
    </row>
    <row r="2866" spans="1:35" ht="15.750000" customHeight="1">
      <c r="B2866" s="153"/>
      <c r="I2866" s="65"/>
      <c r="J2866" s="65"/>
      <c r="K2866" s="65"/>
      <c r="L2866" s="65"/>
      <c r="M2866" s="65"/>
      <c r="P2866" s="164"/>
      <c r="Q2866" s="165"/>
      <c r="R2866" s="65"/>
      <c r="S2866" s="65"/>
      <c r="T2866" s="65"/>
      <c r="U2866" s="65"/>
      <c r="V2866" s="65"/>
      <c r="W2866" s="166"/>
      <c r="X2866" s="166"/>
      <c r="Y2866" s="166"/>
      <c r="Z2866" s="166"/>
      <c r="AA2866" s="166"/>
      <c r="AB2866" s="166"/>
      <c r="AC2866" s="166"/>
      <c r="AD2866" s="166"/>
      <c r="AE2866" s="166"/>
      <c r="AF2866" s="166"/>
      <c r="AG2866" s="166"/>
      <c r="AH2866" s="166"/>
      <c r="AI2866" s="166"/>
    </row>
    <row r="2867" spans="1:35" ht="15.750000" customHeight="1">
      <c r="A2867" s="156"/>
      <c r="B2867" s="170"/>
      <c r="C2867" s="241"/>
      <c r="D2867" s="177"/>
      <c r="E2867" s="158"/>
      <c r="F2867" s="158"/>
      <c r="G2867" s="159"/>
      <c r="H2867" s="160"/>
      <c r="I2867" s="161"/>
      <c r="J2867" s="65"/>
      <c r="K2867" s="162"/>
      <c r="L2867" s="65"/>
      <c r="M2867" s="162"/>
      <c r="N2867" s="162"/>
      <c r="O2867" s="163"/>
      <c r="P2867" s="167"/>
      <c r="Q2867" s="168"/>
      <c r="R2867" s="181"/>
      <c r="S2867" s="65"/>
      <c r="T2867" s="65"/>
      <c r="U2867" s="65"/>
      <c r="V2867" s="65"/>
      <c r="W2867" s="166"/>
      <c r="X2867" s="166"/>
      <c r="Y2867" s="166"/>
      <c r="Z2867" s="166"/>
      <c r="AA2867" s="166"/>
      <c r="AB2867" s="166"/>
      <c r="AC2867" s="166"/>
      <c r="AD2867" s="166"/>
      <c r="AE2867" s="166"/>
      <c r="AF2867" s="166"/>
      <c r="AG2867" s="166"/>
      <c r="AH2867" s="166"/>
      <c r="AI2867" s="166"/>
    </row>
    <row r="2868" spans="1:35" ht="15.750000" customHeight="1">
      <c r="B2868" s="170"/>
      <c r="I2868" s="162"/>
      <c r="J2868" s="65"/>
      <c r="K2868" s="162"/>
      <c r="L2868" s="65"/>
      <c r="M2868" s="162"/>
      <c r="P2868" s="164"/>
      <c r="Q2868" s="165"/>
      <c r="R2868" s="65"/>
      <c r="S2868" s="65"/>
      <c r="T2868" s="65"/>
      <c r="U2868" s="65"/>
      <c r="V2868" s="65"/>
      <c r="W2868" s="166"/>
      <c r="X2868" s="166"/>
      <c r="Y2868" s="166"/>
      <c r="Z2868" s="166"/>
      <c r="AA2868" s="166"/>
      <c r="AB2868" s="166"/>
      <c r="AC2868" s="166"/>
      <c r="AD2868" s="166"/>
      <c r="AE2868" s="166"/>
      <c r="AF2868" s="166"/>
      <c r="AG2868" s="166"/>
      <c r="AH2868" s="166"/>
      <c r="AI2868" s="166"/>
    </row>
    <row r="2869" spans="1:35" ht="15.750000" customHeight="1">
      <c r="B2869" s="170"/>
      <c r="I2869" s="162"/>
      <c r="J2869" s="65"/>
      <c r="K2869" s="162"/>
      <c r="L2869" s="65"/>
      <c r="M2869" s="162"/>
      <c r="P2869" s="167"/>
      <c r="Q2869" s="168"/>
      <c r="R2869" s="175"/>
      <c r="S2869" s="65"/>
      <c r="T2869" s="65"/>
      <c r="U2869" s="65"/>
      <c r="V2869" s="65"/>
      <c r="W2869" s="166"/>
      <c r="X2869" s="166"/>
      <c r="Y2869" s="166"/>
      <c r="Z2869" s="166"/>
      <c r="AA2869" s="166"/>
      <c r="AB2869" s="166"/>
      <c r="AC2869" s="166"/>
      <c r="AD2869" s="166"/>
      <c r="AE2869" s="166"/>
      <c r="AF2869" s="166"/>
      <c r="AG2869" s="166"/>
      <c r="AH2869" s="166"/>
      <c r="AI2869" s="166"/>
    </row>
    <row r="2870" spans="1:35" ht="15.750000" customHeight="1">
      <c r="B2870" s="153"/>
      <c r="I2870" s="65"/>
      <c r="J2870" s="65"/>
      <c r="K2870" s="65"/>
      <c r="L2870" s="65"/>
      <c r="M2870" s="65"/>
      <c r="P2870" s="164"/>
      <c r="Q2870" s="165"/>
      <c r="R2870" s="65"/>
      <c r="S2870" s="65"/>
      <c r="T2870" s="65"/>
      <c r="U2870" s="65"/>
      <c r="V2870" s="65"/>
      <c r="W2870" s="166"/>
      <c r="X2870" s="166"/>
      <c r="Y2870" s="166"/>
      <c r="Z2870" s="166"/>
      <c r="AA2870" s="166"/>
      <c r="AB2870" s="166"/>
      <c r="AC2870" s="166"/>
      <c r="AD2870" s="166"/>
      <c r="AE2870" s="166"/>
      <c r="AF2870" s="166"/>
      <c r="AG2870" s="166"/>
      <c r="AH2870" s="166"/>
      <c r="AI2870" s="166"/>
    </row>
    <row r="2871" spans="1:35" ht="15.750000" customHeight="1">
      <c r="B2871" s="153"/>
      <c r="I2871" s="65"/>
      <c r="J2871" s="65"/>
      <c r="K2871" s="65"/>
      <c r="L2871" s="65"/>
      <c r="M2871" s="65"/>
      <c r="P2871" s="167"/>
      <c r="Q2871" s="168"/>
      <c r="R2871" s="175"/>
      <c r="S2871" s="65"/>
      <c r="T2871" s="65"/>
      <c r="U2871" s="65"/>
      <c r="V2871" s="65"/>
      <c r="W2871" s="166"/>
      <c r="X2871" s="166"/>
      <c r="Y2871" s="166"/>
      <c r="Z2871" s="166"/>
      <c r="AA2871" s="166"/>
      <c r="AB2871" s="166"/>
      <c r="AC2871" s="166"/>
      <c r="AD2871" s="166"/>
      <c r="AE2871" s="166"/>
      <c r="AF2871" s="166"/>
      <c r="AG2871" s="166"/>
      <c r="AH2871" s="166"/>
      <c r="AI2871" s="166"/>
    </row>
    <row r="2872" spans="1:35" ht="15.750000" customHeight="1">
      <c r="A2872" s="115"/>
      <c r="B2872" s="115"/>
      <c r="C2872" s="292"/>
      <c r="D2872" s="292"/>
      <c r="E2872" s="283"/>
      <c r="F2872" s="283"/>
      <c r="G2872" s="283"/>
      <c r="H2872" s="243"/>
      <c r="I2872" s="65"/>
      <c r="J2872" s="9"/>
      <c r="K2872" s="243"/>
      <c r="L2872" s="243"/>
      <c r="M2872" s="65"/>
      <c r="N2872" s="97"/>
      <c r="O2872" s="283"/>
      <c r="P2872" s="283"/>
      <c r="Q2872" s="283"/>
      <c r="R2872" s="283"/>
      <c r="S2872" s="243"/>
      <c r="T2872" s="243"/>
      <c r="U2872" s="243"/>
      <c r="V2872" s="115"/>
      <c r="W2872" s="115"/>
      <c r="X2872" s="115"/>
      <c r="Y2872" s="115"/>
      <c r="Z2872" s="115"/>
      <c r="AA2872" s="115"/>
      <c r="AB2872" s="115"/>
      <c r="AC2872" s="115"/>
      <c r="AD2872" s="115"/>
      <c r="AE2872" s="115"/>
      <c r="AF2872" s="115"/>
      <c r="AG2872" s="115"/>
      <c r="AH2872" s="115"/>
      <c r="AI2872" s="115"/>
    </row>
    <row r="2873" spans="1:35" ht="15.750000" customHeight="1">
      <c r="A2873" s="156"/>
      <c r="B2873" s="170"/>
      <c r="C2873" s="241"/>
      <c r="D2873" s="241"/>
      <c r="E2873" s="158"/>
      <c r="F2873" s="158"/>
      <c r="G2873" s="159"/>
      <c r="H2873" s="186"/>
      <c r="I2873" s="161"/>
      <c r="J2873" s="65"/>
      <c r="K2873" s="162"/>
      <c r="L2873" s="65"/>
      <c r="M2873" s="162"/>
      <c r="N2873" s="162"/>
      <c r="O2873" s="163"/>
      <c r="P2873" s="167"/>
      <c r="Q2873" s="185"/>
      <c r="R2873" s="188"/>
      <c r="S2873" s="13"/>
      <c r="T2873" s="65"/>
      <c r="U2873" s="13"/>
      <c r="V2873" s="165"/>
      <c r="W2873" s="165"/>
      <c r="X2873" s="165"/>
      <c r="Y2873" s="165"/>
      <c r="Z2873" s="166"/>
      <c r="AA2873" s="166"/>
      <c r="AB2873" s="166"/>
      <c r="AC2873" s="166"/>
      <c r="AD2873" s="166"/>
      <c r="AE2873" s="166"/>
      <c r="AF2873" s="166"/>
      <c r="AG2873" s="166"/>
      <c r="AH2873" s="166"/>
      <c r="AI2873" s="166"/>
    </row>
    <row r="2874" spans="1:35" ht="15.750000" customHeight="1">
      <c r="B2874" s="170"/>
      <c r="I2874" s="162"/>
      <c r="J2874" s="65"/>
      <c r="K2874" s="162"/>
      <c r="L2874" s="65"/>
      <c r="M2874" s="162"/>
      <c r="P2874" s="164"/>
      <c r="Q2874" s="185"/>
      <c r="R2874" s="65"/>
      <c r="S2874" s="65"/>
      <c r="T2874" s="65"/>
      <c r="U2874" s="13"/>
      <c r="V2874" s="165"/>
      <c r="W2874" s="165"/>
      <c r="X2874" s="165"/>
      <c r="Y2874" s="165"/>
      <c r="Z2874" s="166"/>
      <c r="AA2874" s="166"/>
      <c r="AB2874" s="166"/>
      <c r="AC2874" s="166"/>
      <c r="AD2874" s="166"/>
      <c r="AE2874" s="166"/>
      <c r="AF2874" s="166"/>
      <c r="AG2874" s="166"/>
      <c r="AH2874" s="166"/>
      <c r="AI2874" s="166"/>
    </row>
    <row r="2875" spans="1:35" ht="15.750000" customHeight="1">
      <c r="B2875" s="170"/>
      <c r="I2875" s="162"/>
      <c r="J2875" s="65"/>
      <c r="K2875" s="162"/>
      <c r="L2875" s="65"/>
      <c r="M2875" s="162"/>
      <c r="P2875" s="167"/>
      <c r="Q2875" s="185"/>
      <c r="R2875" s="65"/>
      <c r="S2875" s="65"/>
      <c r="T2875" s="65"/>
      <c r="U2875" s="13"/>
      <c r="V2875" s="165"/>
      <c r="W2875" s="165"/>
      <c r="X2875" s="165"/>
      <c r="Y2875" s="165"/>
      <c r="Z2875" s="166"/>
      <c r="AA2875" s="166"/>
      <c r="AB2875" s="166"/>
      <c r="AC2875" s="166"/>
      <c r="AD2875" s="166"/>
      <c r="AE2875" s="166"/>
      <c r="AF2875" s="166"/>
      <c r="AG2875" s="166"/>
      <c r="AH2875" s="166"/>
      <c r="AI2875" s="166"/>
    </row>
    <row r="2876" spans="1:35" ht="15.750000" customHeight="1">
      <c r="B2876" s="170"/>
      <c r="I2876" s="162"/>
      <c r="J2876" s="65"/>
      <c r="K2876" s="162"/>
      <c r="L2876" s="65"/>
      <c r="M2876" s="162"/>
      <c r="P2876" s="164"/>
      <c r="Q2876" s="185"/>
      <c r="R2876" s="65"/>
      <c r="S2876" s="65"/>
      <c r="T2876" s="65"/>
      <c r="U2876" s="13"/>
      <c r="V2876" s="165"/>
      <c r="W2876" s="165"/>
      <c r="X2876" s="165"/>
      <c r="Y2876" s="165"/>
      <c r="Z2876" s="166"/>
      <c r="AA2876" s="166"/>
      <c r="AB2876" s="166"/>
      <c r="AC2876" s="166"/>
      <c r="AD2876" s="166"/>
      <c r="AE2876" s="166"/>
      <c r="AF2876" s="166"/>
      <c r="AG2876" s="166"/>
      <c r="AH2876" s="166"/>
      <c r="AI2876" s="166"/>
    </row>
    <row r="2877" spans="1:35" ht="15.750000" customHeight="1">
      <c r="B2877" s="170"/>
      <c r="I2877" s="220"/>
      <c r="J2877" s="65"/>
      <c r="K2877" s="162"/>
      <c r="L2877" s="65"/>
      <c r="M2877" s="162"/>
      <c r="P2877" s="167"/>
      <c r="Q2877" s="185"/>
      <c r="R2877" s="65"/>
      <c r="S2877" s="65"/>
      <c r="T2877" s="65"/>
      <c r="U2877" s="13"/>
      <c r="V2877" s="165"/>
      <c r="W2877" s="165"/>
      <c r="X2877" s="165"/>
      <c r="Y2877" s="165"/>
      <c r="Z2877" s="166"/>
      <c r="AA2877" s="166"/>
      <c r="AB2877" s="166"/>
      <c r="AC2877" s="166"/>
      <c r="AD2877" s="166"/>
      <c r="AE2877" s="166"/>
      <c r="AF2877" s="166"/>
      <c r="AG2877" s="166"/>
      <c r="AH2877" s="166"/>
      <c r="AI2877" s="166"/>
    </row>
    <row r="2878" spans="1:35" ht="15.750000" customHeight="1">
      <c r="A2878" s="156"/>
      <c r="B2878" s="170"/>
      <c r="C2878" s="240"/>
      <c r="D2878" s="240"/>
      <c r="E2878" s="158"/>
      <c r="F2878" s="158"/>
      <c r="G2878" s="159"/>
      <c r="H2878" s="186"/>
      <c r="I2878" s="162"/>
      <c r="J2878" s="65"/>
      <c r="K2878" s="162"/>
      <c r="L2878" s="65"/>
      <c r="M2878" s="162"/>
      <c r="N2878" s="162"/>
      <c r="O2878" s="163"/>
      <c r="P2878" s="164"/>
      <c r="Q2878" s="185"/>
      <c r="R2878" s="65"/>
      <c r="S2878" s="13"/>
      <c r="T2878" s="65"/>
      <c r="U2878" s="13"/>
      <c r="V2878" s="165"/>
      <c r="W2878" s="165"/>
      <c r="X2878" s="165"/>
      <c r="Y2878" s="165"/>
      <c r="Z2878" s="166"/>
      <c r="AA2878" s="166"/>
      <c r="AB2878" s="166"/>
      <c r="AC2878" s="166"/>
      <c r="AD2878" s="166"/>
      <c r="AE2878" s="166"/>
      <c r="AF2878" s="166"/>
      <c r="AG2878" s="166"/>
      <c r="AH2878" s="166"/>
      <c r="AI2878" s="166"/>
    </row>
    <row r="2879" spans="1:35" ht="15.750000" customHeight="1">
      <c r="B2879" s="170"/>
      <c r="I2879" s="162"/>
      <c r="J2879" s="65"/>
      <c r="K2879" s="162"/>
      <c r="L2879" s="65"/>
      <c r="M2879" s="162"/>
      <c r="P2879" s="167"/>
      <c r="Q2879" s="185"/>
      <c r="R2879" s="65"/>
      <c r="S2879" s="65"/>
      <c r="T2879" s="65"/>
      <c r="U2879" s="13"/>
      <c r="V2879" s="165"/>
      <c r="W2879" s="165"/>
      <c r="X2879" s="165"/>
      <c r="Y2879" s="165"/>
      <c r="Z2879" s="166"/>
      <c r="AA2879" s="166"/>
      <c r="AB2879" s="166"/>
      <c r="AC2879" s="166"/>
      <c r="AD2879" s="166"/>
      <c r="AE2879" s="166"/>
      <c r="AF2879" s="166"/>
      <c r="AG2879" s="166"/>
      <c r="AH2879" s="166"/>
      <c r="AI2879" s="166"/>
    </row>
    <row r="2880" spans="1:35" ht="15.750000" customHeight="1">
      <c r="B2880" s="170"/>
      <c r="I2880" s="162"/>
      <c r="J2880" s="65"/>
      <c r="K2880" s="162"/>
      <c r="L2880" s="65"/>
      <c r="M2880" s="162"/>
      <c r="P2880" s="164"/>
      <c r="Q2880" s="185"/>
      <c r="R2880" s="65"/>
      <c r="S2880" s="65"/>
      <c r="T2880" s="65"/>
      <c r="U2880" s="13"/>
      <c r="V2880" s="165"/>
      <c r="W2880" s="165"/>
      <c r="X2880" s="165"/>
      <c r="Y2880" s="165"/>
      <c r="Z2880" s="166"/>
      <c r="AA2880" s="166"/>
      <c r="AB2880" s="166"/>
      <c r="AC2880" s="166"/>
      <c r="AD2880" s="166"/>
      <c r="AE2880" s="166"/>
      <c r="AF2880" s="166"/>
      <c r="AG2880" s="166"/>
      <c r="AH2880" s="166"/>
      <c r="AI2880" s="166"/>
    </row>
    <row r="2881" spans="1:35" ht="15.750000" customHeight="1">
      <c r="B2881" s="170"/>
      <c r="I2881" s="162"/>
      <c r="J2881" s="65"/>
      <c r="K2881" s="162"/>
      <c r="L2881" s="65"/>
      <c r="M2881" s="162"/>
      <c r="P2881" s="167"/>
      <c r="Q2881" s="185"/>
      <c r="R2881" s="65"/>
      <c r="S2881" s="65"/>
      <c r="T2881" s="65"/>
      <c r="U2881" s="13"/>
      <c r="V2881" s="165"/>
      <c r="W2881" s="165"/>
      <c r="X2881" s="165"/>
      <c r="Y2881" s="165"/>
      <c r="Z2881" s="166"/>
      <c r="AA2881" s="166"/>
      <c r="AB2881" s="166"/>
      <c r="AC2881" s="166"/>
      <c r="AD2881" s="166"/>
      <c r="AE2881" s="166"/>
      <c r="AF2881" s="166"/>
      <c r="AG2881" s="166"/>
      <c r="AH2881" s="166"/>
      <c r="AI2881" s="166"/>
    </row>
    <row r="2882" spans="1:35" ht="15.750000" customHeight="1">
      <c r="B2882" s="170"/>
      <c r="I2882" s="162"/>
      <c r="J2882" s="65"/>
      <c r="K2882" s="162"/>
      <c r="L2882" s="65"/>
      <c r="M2882" s="162"/>
      <c r="P2882" s="164"/>
      <c r="Q2882" s="185"/>
      <c r="R2882" s="65"/>
      <c r="S2882" s="65"/>
      <c r="T2882" s="65"/>
      <c r="U2882" s="13"/>
      <c r="V2882" s="165"/>
      <c r="W2882" s="165"/>
      <c r="X2882" s="165"/>
      <c r="Y2882" s="165"/>
      <c r="Z2882" s="166"/>
      <c r="AA2882" s="166"/>
      <c r="AB2882" s="166"/>
      <c r="AC2882" s="166"/>
      <c r="AD2882" s="166"/>
      <c r="AE2882" s="166"/>
      <c r="AF2882" s="166"/>
      <c r="AG2882" s="166"/>
      <c r="AH2882" s="166"/>
      <c r="AI2882" s="166"/>
    </row>
    <row r="2883" spans="1:35" ht="15.750000" customHeight="1">
      <c r="A2883" s="156"/>
      <c r="B2883" s="170"/>
      <c r="C2883" s="241"/>
      <c r="D2883" s="241"/>
      <c r="E2883" s="158"/>
      <c r="F2883" s="158"/>
      <c r="G2883" s="159"/>
      <c r="H2883" s="186"/>
      <c r="I2883" s="161"/>
      <c r="J2883" s="65"/>
      <c r="K2883" s="162"/>
      <c r="L2883" s="65"/>
      <c r="M2883" s="162"/>
      <c r="N2883" s="162"/>
      <c r="O2883" s="163"/>
      <c r="P2883" s="167"/>
      <c r="Q2883" s="185"/>
      <c r="R2883" s="65"/>
      <c r="S2883" s="13"/>
      <c r="T2883" s="65"/>
      <c r="U2883" s="13"/>
      <c r="V2883" s="165"/>
      <c r="W2883" s="165"/>
      <c r="X2883" s="165"/>
      <c r="Y2883" s="165"/>
      <c r="Z2883" s="166"/>
      <c r="AA2883" s="166"/>
      <c r="AB2883" s="166"/>
      <c r="AC2883" s="166"/>
      <c r="AD2883" s="166"/>
      <c r="AE2883" s="166"/>
      <c r="AF2883" s="166"/>
      <c r="AG2883" s="166"/>
      <c r="AH2883" s="166"/>
      <c r="AI2883" s="166"/>
    </row>
    <row r="2884" spans="1:35" ht="15.750000" customHeight="1">
      <c r="B2884" s="170"/>
      <c r="I2884" s="162"/>
      <c r="J2884" s="65"/>
      <c r="K2884" s="162"/>
      <c r="L2884" s="65"/>
      <c r="M2884" s="162"/>
      <c r="P2884" s="164"/>
      <c r="Q2884" s="185"/>
      <c r="R2884" s="65"/>
      <c r="S2884" s="65"/>
      <c r="T2884" s="65"/>
      <c r="U2884" s="13"/>
      <c r="V2884" s="165"/>
      <c r="W2884" s="165"/>
      <c r="X2884" s="165"/>
      <c r="Y2884" s="165"/>
      <c r="Z2884" s="166"/>
      <c r="AA2884" s="166"/>
      <c r="AB2884" s="166"/>
      <c r="AC2884" s="166"/>
      <c r="AD2884" s="166"/>
      <c r="AE2884" s="166"/>
      <c r="AF2884" s="166"/>
      <c r="AG2884" s="166"/>
      <c r="AH2884" s="166"/>
      <c r="AI2884" s="166"/>
    </row>
    <row r="2885" spans="1:35" ht="15.750000" customHeight="1">
      <c r="B2885" s="170"/>
      <c r="I2885" s="162"/>
      <c r="J2885" s="65"/>
      <c r="K2885" s="162"/>
      <c r="L2885" s="65"/>
      <c r="M2885" s="162"/>
      <c r="P2885" s="167"/>
      <c r="Q2885" s="185"/>
      <c r="R2885" s="65"/>
      <c r="S2885" s="65"/>
      <c r="T2885" s="65"/>
      <c r="U2885" s="13"/>
      <c r="V2885" s="165"/>
      <c r="W2885" s="165"/>
      <c r="X2885" s="165"/>
      <c r="Y2885" s="165"/>
      <c r="Z2885" s="166"/>
      <c r="AA2885" s="166"/>
      <c r="AB2885" s="166"/>
      <c r="AC2885" s="166"/>
      <c r="AD2885" s="166"/>
      <c r="AE2885" s="166"/>
      <c r="AF2885" s="166"/>
      <c r="AG2885" s="166"/>
      <c r="AH2885" s="166"/>
      <c r="AI2885" s="166"/>
    </row>
    <row r="2886" spans="1:35" ht="15.750000" customHeight="1">
      <c r="B2886" s="170"/>
      <c r="I2886" s="162"/>
      <c r="J2886" s="65"/>
      <c r="K2886" s="162"/>
      <c r="L2886" s="65"/>
      <c r="M2886" s="162"/>
      <c r="P2886" s="164"/>
      <c r="Q2886" s="185"/>
      <c r="R2886" s="65"/>
      <c r="S2886" s="65"/>
      <c r="T2886" s="65"/>
      <c r="U2886" s="13"/>
      <c r="V2886" s="165"/>
      <c r="W2886" s="165"/>
      <c r="X2886" s="165"/>
      <c r="Y2886" s="165"/>
      <c r="Z2886" s="166"/>
      <c r="AA2886" s="166"/>
      <c r="AB2886" s="166"/>
      <c r="AC2886" s="166"/>
      <c r="AD2886" s="166"/>
      <c r="AE2886" s="166"/>
      <c r="AF2886" s="166"/>
      <c r="AG2886" s="166"/>
      <c r="AH2886" s="166"/>
      <c r="AI2886" s="166"/>
    </row>
    <row r="2887" spans="1:35" ht="15.750000" customHeight="1">
      <c r="B2887" s="170"/>
      <c r="I2887" s="220"/>
      <c r="J2887" s="65"/>
      <c r="K2887" s="162"/>
      <c r="L2887" s="65"/>
      <c r="M2887" s="162"/>
      <c r="P2887" s="167"/>
      <c r="Q2887" s="185"/>
      <c r="R2887" s="65"/>
      <c r="S2887" s="65"/>
      <c r="T2887" s="65"/>
      <c r="U2887" s="13"/>
      <c r="V2887" s="165"/>
      <c r="W2887" s="165"/>
      <c r="X2887" s="165"/>
      <c r="Y2887" s="165"/>
      <c r="Z2887" s="166"/>
      <c r="AA2887" s="166"/>
      <c r="AB2887" s="166"/>
      <c r="AC2887" s="166"/>
      <c r="AD2887" s="166"/>
      <c r="AE2887" s="166"/>
      <c r="AF2887" s="166"/>
      <c r="AG2887" s="166"/>
      <c r="AH2887" s="166"/>
      <c r="AI2887" s="166"/>
    </row>
    <row r="2888" spans="1:35" ht="15.750000" customHeight="1">
      <c r="A2888" s="156"/>
      <c r="B2888" s="170"/>
      <c r="C2888" s="240"/>
      <c r="D2888" s="240"/>
      <c r="E2888" s="158"/>
      <c r="F2888" s="158"/>
      <c r="G2888" s="159"/>
      <c r="H2888" s="160"/>
      <c r="I2888" s="162"/>
      <c r="J2888" s="65"/>
      <c r="K2888" s="162"/>
      <c r="L2888" s="65"/>
      <c r="M2888" s="162"/>
      <c r="N2888" s="162"/>
      <c r="O2888" s="163"/>
      <c r="P2888" s="164"/>
      <c r="Q2888" s="165"/>
      <c r="R2888" s="178"/>
      <c r="S2888" s="13"/>
      <c r="T2888" s="65"/>
      <c r="U2888" s="65"/>
      <c r="V2888" s="65"/>
      <c r="W2888" s="166"/>
      <c r="X2888" s="166"/>
      <c r="Y2888" s="166"/>
      <c r="Z2888" s="166"/>
      <c r="AA2888" s="166"/>
      <c r="AB2888" s="166"/>
      <c r="AC2888" s="166"/>
      <c r="AD2888" s="166"/>
      <c r="AE2888" s="166"/>
      <c r="AF2888" s="166"/>
      <c r="AG2888" s="166"/>
      <c r="AH2888" s="166"/>
      <c r="AI2888" s="166"/>
    </row>
    <row r="2889" spans="1:35" ht="15.750000" customHeight="1">
      <c r="B2889" s="170"/>
      <c r="I2889" s="162"/>
      <c r="J2889" s="65"/>
      <c r="K2889" s="162"/>
      <c r="L2889" s="65"/>
      <c r="M2889" s="162"/>
      <c r="P2889" s="167"/>
      <c r="Q2889" s="168"/>
      <c r="R2889" s="65"/>
      <c r="S2889" s="65"/>
      <c r="T2889" s="65"/>
      <c r="U2889" s="65"/>
      <c r="V2889" s="65"/>
      <c r="W2889" s="166"/>
      <c r="X2889" s="166"/>
      <c r="Y2889" s="166"/>
      <c r="Z2889" s="166"/>
      <c r="AA2889" s="166"/>
      <c r="AB2889" s="166"/>
      <c r="AC2889" s="166"/>
      <c r="AD2889" s="166"/>
      <c r="AE2889" s="166"/>
      <c r="AF2889" s="166"/>
      <c r="AG2889" s="166"/>
      <c r="AH2889" s="166"/>
      <c r="AI2889" s="166"/>
    </row>
    <row r="2890" spans="1:35" ht="15.750000" customHeight="1">
      <c r="B2890" s="170"/>
      <c r="I2890" s="162"/>
      <c r="J2890" s="65"/>
      <c r="K2890" s="162"/>
      <c r="L2890" s="65"/>
      <c r="M2890" s="162"/>
      <c r="P2890" s="164"/>
      <c r="Q2890" s="165"/>
      <c r="R2890" s="178"/>
      <c r="S2890" s="65"/>
      <c r="T2890" s="65"/>
      <c r="U2890" s="65"/>
      <c r="V2890" s="65"/>
      <c r="W2890" s="166"/>
      <c r="X2890" s="166"/>
      <c r="Y2890" s="166"/>
      <c r="Z2890" s="166"/>
      <c r="AA2890" s="166"/>
      <c r="AB2890" s="166"/>
      <c r="AC2890" s="166"/>
      <c r="AD2890" s="166"/>
      <c r="AE2890" s="166"/>
      <c r="AF2890" s="166"/>
      <c r="AG2890" s="166"/>
      <c r="AH2890" s="166"/>
      <c r="AI2890" s="166"/>
    </row>
    <row r="2891" spans="1:35" ht="15.750000" customHeight="1">
      <c r="B2891" s="170"/>
      <c r="I2891" s="162"/>
      <c r="J2891" s="65"/>
      <c r="K2891" s="162"/>
      <c r="L2891" s="65"/>
      <c r="M2891" s="162"/>
      <c r="P2891" s="167"/>
      <c r="Q2891" s="168"/>
      <c r="R2891" s="225"/>
      <c r="S2891" s="65"/>
      <c r="T2891" s="65"/>
      <c r="U2891" s="65"/>
      <c r="V2891" s="65"/>
      <c r="W2891" s="166"/>
      <c r="X2891" s="166"/>
      <c r="Y2891" s="166"/>
      <c r="Z2891" s="166"/>
      <c r="AA2891" s="166"/>
      <c r="AB2891" s="166"/>
      <c r="AC2891" s="166"/>
      <c r="AD2891" s="166"/>
      <c r="AE2891" s="166"/>
      <c r="AF2891" s="166"/>
      <c r="AG2891" s="166"/>
      <c r="AH2891" s="166"/>
      <c r="AI2891" s="166"/>
    </row>
    <row r="2892" spans="1:35" ht="15.750000" customHeight="1">
      <c r="B2892" s="170"/>
      <c r="I2892" s="162"/>
      <c r="J2892" s="65"/>
      <c r="K2892" s="162"/>
      <c r="L2892" s="65"/>
      <c r="M2892" s="162"/>
      <c r="P2892" s="164"/>
      <c r="Q2892" s="165"/>
      <c r="R2892" s="178"/>
      <c r="S2892" s="65"/>
      <c r="T2892" s="65"/>
      <c r="U2892" s="65"/>
      <c r="V2892" s="65"/>
      <c r="W2892" s="166"/>
      <c r="X2892" s="166"/>
      <c r="Y2892" s="166"/>
      <c r="Z2892" s="166"/>
      <c r="AA2892" s="166"/>
      <c r="AB2892" s="166"/>
      <c r="AC2892" s="166"/>
      <c r="AD2892" s="166"/>
      <c r="AE2892" s="166"/>
      <c r="AF2892" s="166"/>
      <c r="AG2892" s="166"/>
      <c r="AH2892" s="166"/>
      <c r="AI2892" s="166"/>
    </row>
    <row r="2893" spans="1:35" ht="15.750000" customHeight="1">
      <c r="A2893" s="156"/>
      <c r="B2893" s="170"/>
      <c r="C2893" s="241"/>
      <c r="D2893" s="241"/>
      <c r="E2893" s="158"/>
      <c r="F2893" s="158"/>
      <c r="G2893" s="159"/>
      <c r="H2893" s="160"/>
      <c r="I2893" s="161"/>
      <c r="J2893" s="65"/>
      <c r="K2893" s="162"/>
      <c r="L2893" s="65"/>
      <c r="M2893" s="162"/>
      <c r="N2893" s="162"/>
      <c r="O2893" s="163"/>
      <c r="P2893" s="167"/>
      <c r="Q2893" s="168"/>
      <c r="R2893" s="65"/>
      <c r="S2893" s="13"/>
      <c r="T2893" s="65"/>
      <c r="U2893" s="65"/>
      <c r="V2893" s="65"/>
      <c r="W2893" s="166"/>
      <c r="X2893" s="166"/>
      <c r="Y2893" s="166"/>
      <c r="Z2893" s="166"/>
      <c r="AA2893" s="166"/>
      <c r="AB2893" s="166"/>
      <c r="AC2893" s="166"/>
      <c r="AD2893" s="166"/>
      <c r="AE2893" s="166"/>
      <c r="AF2893" s="166"/>
      <c r="AG2893" s="166"/>
      <c r="AH2893" s="166"/>
      <c r="AI2893" s="166"/>
    </row>
    <row r="2894" spans="1:35" ht="15.750000" customHeight="1">
      <c r="B2894" s="170"/>
      <c r="I2894" s="162"/>
      <c r="J2894" s="65"/>
      <c r="K2894" s="162"/>
      <c r="L2894" s="65"/>
      <c r="M2894" s="162"/>
      <c r="P2894" s="164"/>
      <c r="Q2894" s="165"/>
      <c r="R2894" s="65"/>
      <c r="S2894" s="65"/>
      <c r="T2894" s="65"/>
      <c r="U2894" s="65"/>
      <c r="V2894" s="65"/>
      <c r="W2894" s="166"/>
      <c r="X2894" s="166"/>
      <c r="Y2894" s="166"/>
      <c r="Z2894" s="166"/>
      <c r="AA2894" s="166"/>
      <c r="AB2894" s="166"/>
      <c r="AC2894" s="166"/>
      <c r="AD2894" s="166"/>
      <c r="AE2894" s="166"/>
      <c r="AF2894" s="166"/>
      <c r="AG2894" s="166"/>
      <c r="AH2894" s="166"/>
      <c r="AI2894" s="166"/>
    </row>
    <row r="2895" spans="1:35" ht="15.750000" customHeight="1">
      <c r="B2895" s="170"/>
      <c r="I2895" s="162"/>
      <c r="J2895" s="65"/>
      <c r="K2895" s="162"/>
      <c r="L2895" s="65"/>
      <c r="M2895" s="162"/>
      <c r="P2895" s="167"/>
      <c r="Q2895" s="168"/>
      <c r="R2895" s="65"/>
      <c r="S2895" s="65"/>
      <c r="T2895" s="65"/>
      <c r="U2895" s="65"/>
      <c r="V2895" s="65"/>
      <c r="W2895" s="166"/>
      <c r="X2895" s="166"/>
      <c r="Y2895" s="166"/>
      <c r="Z2895" s="166"/>
      <c r="AA2895" s="166"/>
      <c r="AB2895" s="166"/>
      <c r="AC2895" s="166"/>
      <c r="AD2895" s="166"/>
      <c r="AE2895" s="166"/>
      <c r="AF2895" s="166"/>
      <c r="AG2895" s="166"/>
      <c r="AH2895" s="166"/>
      <c r="AI2895" s="166"/>
    </row>
    <row r="2896" spans="1:35" ht="15.750000" customHeight="1">
      <c r="B2896" s="170"/>
      <c r="I2896" s="162"/>
      <c r="J2896" s="65"/>
      <c r="K2896" s="162"/>
      <c r="L2896" s="65"/>
      <c r="M2896" s="162"/>
      <c r="P2896" s="164"/>
      <c r="Q2896" s="165"/>
      <c r="R2896" s="65"/>
      <c r="S2896" s="65"/>
      <c r="T2896" s="65"/>
      <c r="U2896" s="65"/>
      <c r="V2896" s="65"/>
      <c r="W2896" s="166"/>
      <c r="X2896" s="166"/>
      <c r="Y2896" s="166"/>
      <c r="Z2896" s="166"/>
      <c r="AA2896" s="166"/>
      <c r="AB2896" s="166"/>
      <c r="AC2896" s="166"/>
      <c r="AD2896" s="166"/>
      <c r="AE2896" s="166"/>
      <c r="AF2896" s="166"/>
      <c r="AG2896" s="166"/>
      <c r="AH2896" s="166"/>
      <c r="AI2896" s="166"/>
    </row>
    <row r="2897" spans="1:35" ht="15.750000" customHeight="1">
      <c r="B2897" s="170"/>
      <c r="I2897" s="220"/>
      <c r="J2897" s="65"/>
      <c r="K2897" s="162"/>
      <c r="L2897" s="65"/>
      <c r="M2897" s="162"/>
      <c r="P2897" s="167"/>
      <c r="Q2897" s="168"/>
      <c r="R2897" s="65"/>
      <c r="S2897" s="65"/>
      <c r="T2897" s="65"/>
      <c r="U2897" s="65"/>
      <c r="V2897" s="65"/>
      <c r="W2897" s="166"/>
      <c r="X2897" s="166"/>
      <c r="Y2897" s="166"/>
      <c r="Z2897" s="166"/>
      <c r="AA2897" s="166"/>
      <c r="AB2897" s="166"/>
      <c r="AC2897" s="166"/>
      <c r="AD2897" s="166"/>
      <c r="AE2897" s="166"/>
      <c r="AF2897" s="166"/>
      <c r="AG2897" s="166"/>
      <c r="AH2897" s="166"/>
      <c r="AI2897" s="166"/>
    </row>
    <row r="2898" spans="1:35" ht="15.750000" customHeight="1">
      <c r="A2898" s="156"/>
      <c r="B2898" s="170"/>
      <c r="C2898" s="240"/>
      <c r="D2898" s="240"/>
      <c r="E2898" s="158"/>
      <c r="F2898" s="158"/>
      <c r="G2898" s="159"/>
      <c r="H2898" s="186"/>
      <c r="I2898" s="162"/>
      <c r="J2898" s="65"/>
      <c r="K2898" s="162"/>
      <c r="L2898" s="65"/>
      <c r="M2898" s="162"/>
      <c r="N2898" s="162"/>
      <c r="O2898" s="163"/>
      <c r="P2898" s="164"/>
      <c r="Q2898" s="185"/>
      <c r="R2898" s="188"/>
      <c r="S2898" s="13"/>
      <c r="T2898" s="65"/>
      <c r="U2898" s="13"/>
      <c r="V2898" s="165"/>
      <c r="W2898" s="165"/>
      <c r="X2898" s="165"/>
      <c r="Y2898" s="165"/>
      <c r="Z2898" s="166"/>
      <c r="AA2898" s="166"/>
      <c r="AB2898" s="166"/>
      <c r="AC2898" s="166"/>
      <c r="AD2898" s="166"/>
      <c r="AE2898" s="166"/>
      <c r="AF2898" s="166"/>
      <c r="AG2898" s="166"/>
      <c r="AH2898" s="166"/>
      <c r="AI2898" s="166"/>
    </row>
    <row r="2899" spans="1:35" ht="15.750000" customHeight="1">
      <c r="B2899" s="170"/>
      <c r="I2899" s="162"/>
      <c r="J2899" s="65"/>
      <c r="K2899" s="162"/>
      <c r="L2899" s="65"/>
      <c r="M2899" s="162"/>
      <c r="P2899" s="167"/>
      <c r="Q2899" s="185"/>
      <c r="R2899" s="65"/>
      <c r="S2899" s="65"/>
      <c r="T2899" s="65"/>
      <c r="U2899" s="13"/>
      <c r="V2899" s="165"/>
      <c r="W2899" s="165"/>
      <c r="X2899" s="165"/>
      <c r="Y2899" s="165"/>
      <c r="Z2899" s="166"/>
      <c r="AA2899" s="166"/>
      <c r="AB2899" s="166"/>
      <c r="AC2899" s="166"/>
      <c r="AD2899" s="166"/>
      <c r="AE2899" s="166"/>
      <c r="AF2899" s="166"/>
      <c r="AG2899" s="166"/>
      <c r="AH2899" s="166"/>
      <c r="AI2899" s="166"/>
    </row>
    <row r="2900" spans="1:35" ht="15.750000" customHeight="1">
      <c r="B2900" s="170"/>
      <c r="I2900" s="162"/>
      <c r="J2900" s="65"/>
      <c r="K2900" s="162"/>
      <c r="L2900" s="65"/>
      <c r="M2900" s="162"/>
      <c r="P2900" s="164"/>
      <c r="Q2900" s="185"/>
      <c r="R2900" s="65"/>
      <c r="S2900" s="65"/>
      <c r="T2900" s="65"/>
      <c r="U2900" s="13"/>
      <c r="V2900" s="165"/>
      <c r="W2900" s="165"/>
      <c r="X2900" s="165"/>
      <c r="Y2900" s="165"/>
      <c r="Z2900" s="166"/>
      <c r="AA2900" s="166"/>
      <c r="AB2900" s="166"/>
      <c r="AC2900" s="166"/>
      <c r="AD2900" s="166"/>
      <c r="AE2900" s="166"/>
      <c r="AF2900" s="166"/>
      <c r="AG2900" s="166"/>
      <c r="AH2900" s="166"/>
      <c r="AI2900" s="166"/>
    </row>
    <row r="2901" spans="1:35" ht="15.750000" customHeight="1">
      <c r="B2901" s="170"/>
      <c r="I2901" s="162"/>
      <c r="J2901" s="65"/>
      <c r="K2901" s="162"/>
      <c r="L2901" s="65"/>
      <c r="M2901" s="162"/>
      <c r="P2901" s="167"/>
      <c r="Q2901" s="185"/>
      <c r="R2901" s="65"/>
      <c r="S2901" s="65"/>
      <c r="T2901" s="65"/>
      <c r="U2901" s="13"/>
      <c r="V2901" s="165"/>
      <c r="W2901" s="165"/>
      <c r="X2901" s="165"/>
      <c r="Y2901" s="165"/>
      <c r="Z2901" s="166"/>
      <c r="AA2901" s="166"/>
      <c r="AB2901" s="166"/>
      <c r="AC2901" s="166"/>
      <c r="AD2901" s="166"/>
      <c r="AE2901" s="166"/>
      <c r="AF2901" s="166"/>
      <c r="AG2901" s="166"/>
      <c r="AH2901" s="166"/>
      <c r="AI2901" s="166"/>
    </row>
    <row r="2902" spans="1:35" ht="15.750000" customHeight="1">
      <c r="B2902" s="170"/>
      <c r="I2902" s="220"/>
      <c r="J2902" s="65"/>
      <c r="K2902" s="162"/>
      <c r="L2902" s="65"/>
      <c r="M2902" s="162"/>
      <c r="P2902" s="164"/>
      <c r="Q2902" s="185"/>
      <c r="R2902" s="65"/>
      <c r="S2902" s="65"/>
      <c r="T2902" s="65"/>
      <c r="U2902" s="13"/>
      <c r="V2902" s="165"/>
      <c r="W2902" s="165"/>
      <c r="X2902" s="165"/>
      <c r="Y2902" s="165"/>
      <c r="Z2902" s="166"/>
      <c r="AA2902" s="166"/>
      <c r="AB2902" s="166"/>
      <c r="AC2902" s="166"/>
      <c r="AD2902" s="166"/>
      <c r="AE2902" s="166"/>
      <c r="AF2902" s="166"/>
      <c r="AG2902" s="166"/>
      <c r="AH2902" s="166"/>
      <c r="AI2902" s="166"/>
    </row>
    <row r="2903" spans="1:35" ht="15.750000" customHeight="1">
      <c r="A2903" s="156"/>
      <c r="B2903" s="170"/>
      <c r="C2903" s="241"/>
      <c r="D2903" s="241"/>
      <c r="E2903" s="158"/>
      <c r="F2903" s="158"/>
      <c r="G2903" s="159"/>
      <c r="H2903" s="186"/>
      <c r="I2903" s="162"/>
      <c r="J2903" s="65"/>
      <c r="K2903" s="162"/>
      <c r="L2903" s="65"/>
      <c r="M2903" s="162"/>
      <c r="N2903" s="162"/>
      <c r="O2903" s="163"/>
      <c r="P2903" s="167"/>
      <c r="Q2903" s="185"/>
      <c r="R2903" s="65"/>
      <c r="S2903" s="13"/>
      <c r="T2903" s="65"/>
      <c r="U2903" s="13"/>
      <c r="V2903" s="165"/>
      <c r="W2903" s="165"/>
      <c r="X2903" s="165"/>
      <c r="Y2903" s="165"/>
      <c r="Z2903" s="166"/>
      <c r="AA2903" s="166"/>
      <c r="AB2903" s="166"/>
      <c r="AC2903" s="166"/>
      <c r="AD2903" s="166"/>
      <c r="AE2903" s="166"/>
      <c r="AF2903" s="166"/>
      <c r="AG2903" s="166"/>
      <c r="AH2903" s="166"/>
      <c r="AI2903" s="166"/>
    </row>
    <row r="2904" spans="1:35" ht="15.750000" customHeight="1">
      <c r="B2904" s="170"/>
      <c r="I2904" s="162"/>
      <c r="J2904" s="65"/>
      <c r="K2904" s="162"/>
      <c r="L2904" s="65"/>
      <c r="M2904" s="162"/>
      <c r="P2904" s="164"/>
      <c r="Q2904" s="185"/>
      <c r="R2904" s="65"/>
      <c r="S2904" s="65"/>
      <c r="T2904" s="65"/>
      <c r="U2904" s="13"/>
      <c r="V2904" s="165"/>
      <c r="W2904" s="165"/>
      <c r="X2904" s="165"/>
      <c r="Y2904" s="165"/>
      <c r="Z2904" s="166"/>
      <c r="AA2904" s="166"/>
      <c r="AB2904" s="166"/>
      <c r="AC2904" s="166"/>
      <c r="AD2904" s="166"/>
      <c r="AE2904" s="166"/>
      <c r="AF2904" s="166"/>
      <c r="AG2904" s="166"/>
      <c r="AH2904" s="166"/>
      <c r="AI2904" s="166"/>
    </row>
    <row r="2905" spans="1:35" ht="15.750000" customHeight="1">
      <c r="B2905" s="170"/>
      <c r="I2905" s="162"/>
      <c r="J2905" s="65"/>
      <c r="K2905" s="162"/>
      <c r="L2905" s="65"/>
      <c r="M2905" s="162"/>
      <c r="P2905" s="167"/>
      <c r="Q2905" s="185"/>
      <c r="R2905" s="65"/>
      <c r="S2905" s="65"/>
      <c r="T2905" s="65"/>
      <c r="U2905" s="13"/>
      <c r="V2905" s="165"/>
      <c r="W2905" s="165"/>
      <c r="X2905" s="165"/>
      <c r="Y2905" s="165"/>
      <c r="Z2905" s="166"/>
      <c r="AA2905" s="166"/>
      <c r="AB2905" s="166"/>
      <c r="AC2905" s="166"/>
      <c r="AD2905" s="166"/>
      <c r="AE2905" s="166"/>
      <c r="AF2905" s="166"/>
      <c r="AG2905" s="166"/>
      <c r="AH2905" s="166"/>
      <c r="AI2905" s="166"/>
    </row>
    <row r="2906" spans="1:35" ht="15.750000" customHeight="1">
      <c r="B2906" s="170"/>
      <c r="I2906" s="162"/>
      <c r="J2906" s="65"/>
      <c r="K2906" s="162"/>
      <c r="L2906" s="65"/>
      <c r="M2906" s="162"/>
      <c r="P2906" s="164"/>
      <c r="Q2906" s="185"/>
      <c r="R2906" s="65"/>
      <c r="S2906" s="65"/>
      <c r="T2906" s="65"/>
      <c r="U2906" s="13"/>
      <c r="V2906" s="165"/>
      <c r="W2906" s="165"/>
      <c r="X2906" s="165"/>
      <c r="Y2906" s="165"/>
      <c r="Z2906" s="166"/>
      <c r="AA2906" s="166"/>
      <c r="AB2906" s="166"/>
      <c r="AC2906" s="166"/>
      <c r="AD2906" s="166"/>
      <c r="AE2906" s="166"/>
      <c r="AF2906" s="166"/>
      <c r="AG2906" s="166"/>
      <c r="AH2906" s="166"/>
      <c r="AI2906" s="166"/>
    </row>
    <row r="2907" spans="1:35" ht="15.750000" customHeight="1">
      <c r="B2907" s="170"/>
      <c r="I2907" s="220"/>
      <c r="J2907" s="65"/>
      <c r="K2907" s="162"/>
      <c r="L2907" s="65"/>
      <c r="M2907" s="162"/>
      <c r="P2907" s="167"/>
      <c r="Q2907" s="185"/>
      <c r="R2907" s="65"/>
      <c r="S2907" s="65"/>
      <c r="T2907" s="65"/>
      <c r="U2907" s="13"/>
      <c r="V2907" s="165"/>
      <c r="W2907" s="165"/>
      <c r="X2907" s="165"/>
      <c r="Y2907" s="165"/>
      <c r="Z2907" s="166"/>
      <c r="AA2907" s="166"/>
      <c r="AB2907" s="166"/>
      <c r="AC2907" s="166"/>
      <c r="AD2907" s="166"/>
      <c r="AE2907" s="166"/>
      <c r="AF2907" s="166"/>
      <c r="AG2907" s="166"/>
      <c r="AH2907" s="166"/>
      <c r="AI2907" s="166"/>
    </row>
    <row r="2908" spans="1:35" ht="15.750000" customHeight="1">
      <c r="A2908" s="115"/>
      <c r="B2908" s="115"/>
      <c r="C2908" s="292"/>
      <c r="D2908" s="292"/>
      <c r="E2908" s="283"/>
      <c r="F2908" s="283"/>
      <c r="G2908" s="283"/>
      <c r="H2908" s="243"/>
      <c r="I2908" s="65"/>
      <c r="J2908" s="9"/>
      <c r="K2908" s="243"/>
      <c r="L2908" s="243"/>
      <c r="M2908" s="65"/>
      <c r="N2908" s="97"/>
      <c r="O2908" s="283"/>
      <c r="P2908" s="283"/>
      <c r="Q2908" s="283"/>
      <c r="R2908" s="283"/>
      <c r="S2908" s="243"/>
      <c r="T2908" s="243"/>
      <c r="U2908" s="243"/>
      <c r="V2908" s="115"/>
      <c r="W2908" s="115"/>
      <c r="X2908" s="115"/>
      <c r="Y2908" s="115"/>
      <c r="Z2908" s="115"/>
      <c r="AA2908" s="115"/>
      <c r="AB2908" s="115"/>
      <c r="AC2908" s="115"/>
      <c r="AD2908" s="115"/>
      <c r="AE2908" s="115"/>
      <c r="AF2908" s="115"/>
      <c r="AG2908" s="115"/>
      <c r="AH2908" s="115"/>
      <c r="AI2908" s="115"/>
    </row>
    <row r="2909" spans="1:35" ht="15.750000" customHeight="1">
      <c r="A2909" s="156"/>
      <c r="B2909" s="170"/>
      <c r="C2909" s="241"/>
      <c r="D2909" s="177"/>
      <c r="E2909" s="158"/>
      <c r="F2909" s="158"/>
      <c r="G2909" s="159"/>
      <c r="H2909" s="160"/>
      <c r="I2909" s="162"/>
      <c r="J2909" s="65"/>
      <c r="K2909" s="162"/>
      <c r="L2909" s="65"/>
      <c r="M2909" s="162"/>
      <c r="N2909" s="162"/>
      <c r="O2909" s="163"/>
      <c r="P2909" s="191"/>
      <c r="Q2909" s="168"/>
      <c r="R2909" s="181"/>
      <c r="S2909" s="13"/>
      <c r="T2909" s="65"/>
      <c r="U2909" s="65"/>
      <c r="V2909" s="65"/>
      <c r="W2909" s="166"/>
      <c r="X2909" s="166"/>
      <c r="Y2909" s="166"/>
      <c r="Z2909" s="166"/>
      <c r="AA2909" s="166"/>
      <c r="AB2909" s="166"/>
      <c r="AC2909" s="166"/>
      <c r="AD2909" s="166"/>
      <c r="AE2909" s="166"/>
      <c r="AF2909" s="166"/>
      <c r="AG2909" s="166"/>
      <c r="AH2909" s="166"/>
      <c r="AI2909" s="166"/>
    </row>
    <row r="2910" spans="1:35" ht="15.750000" customHeight="1">
      <c r="B2910" s="170"/>
      <c r="I2910" s="162"/>
      <c r="J2910" s="65"/>
      <c r="K2910" s="162"/>
      <c r="L2910" s="65"/>
      <c r="M2910" s="162"/>
      <c r="P2910" s="190"/>
      <c r="Q2910" s="165"/>
      <c r="R2910" s="65"/>
      <c r="S2910" s="65"/>
      <c r="T2910" s="65"/>
      <c r="U2910" s="65"/>
      <c r="V2910" s="65"/>
      <c r="W2910" s="166"/>
      <c r="X2910" s="166"/>
      <c r="Y2910" s="166"/>
      <c r="Z2910" s="166"/>
      <c r="AA2910" s="166"/>
      <c r="AB2910" s="166"/>
      <c r="AC2910" s="166"/>
      <c r="AD2910" s="166"/>
      <c r="AE2910" s="166"/>
      <c r="AF2910" s="166"/>
      <c r="AG2910" s="166"/>
      <c r="AH2910" s="166"/>
      <c r="AI2910" s="166"/>
    </row>
    <row r="2911" spans="1:35" ht="15.750000" customHeight="1">
      <c r="B2911" s="170"/>
      <c r="I2911" s="162"/>
      <c r="J2911" s="65"/>
      <c r="K2911" s="162"/>
      <c r="L2911" s="65"/>
      <c r="M2911" s="162"/>
      <c r="P2911" s="167"/>
      <c r="Q2911" s="168"/>
      <c r="R2911" s="225"/>
      <c r="S2911" s="65"/>
      <c r="T2911" s="65"/>
      <c r="U2911" s="65"/>
      <c r="V2911" s="65"/>
      <c r="W2911" s="166"/>
      <c r="X2911" s="166"/>
      <c r="Y2911" s="166"/>
      <c r="Z2911" s="166"/>
      <c r="AA2911" s="166"/>
      <c r="AB2911" s="166"/>
      <c r="AC2911" s="166"/>
      <c r="AD2911" s="166"/>
      <c r="AE2911" s="166"/>
      <c r="AF2911" s="166"/>
      <c r="AG2911" s="166"/>
      <c r="AH2911" s="166"/>
      <c r="AI2911" s="166"/>
    </row>
    <row r="2912" spans="1:35" ht="15.750000" customHeight="1">
      <c r="B2912" s="170"/>
      <c r="I2912" s="162"/>
      <c r="J2912" s="65"/>
      <c r="K2912" s="162"/>
      <c r="L2912" s="65"/>
      <c r="M2912" s="162"/>
      <c r="P2912" s="164"/>
      <c r="Q2912" s="165"/>
      <c r="R2912" s="178"/>
      <c r="S2912" s="65"/>
      <c r="T2912" s="65"/>
      <c r="U2912" s="65"/>
      <c r="V2912" s="65"/>
      <c r="W2912" s="166"/>
      <c r="X2912" s="166"/>
      <c r="Y2912" s="166"/>
      <c r="Z2912" s="166"/>
      <c r="AA2912" s="166"/>
      <c r="AB2912" s="166"/>
      <c r="AC2912" s="166"/>
      <c r="AD2912" s="166"/>
      <c r="AE2912" s="166"/>
      <c r="AF2912" s="166"/>
      <c r="AG2912" s="166"/>
      <c r="AH2912" s="166"/>
      <c r="AI2912" s="166"/>
    </row>
    <row r="2913" spans="1:35" ht="15.750000" customHeight="1">
      <c r="B2913" s="170"/>
      <c r="I2913" s="220"/>
      <c r="J2913" s="65"/>
      <c r="K2913" s="162"/>
      <c r="L2913" s="65"/>
      <c r="M2913" s="162"/>
      <c r="P2913" s="167"/>
      <c r="Q2913" s="168"/>
      <c r="R2913" s="225"/>
      <c r="S2913" s="65"/>
      <c r="T2913" s="65"/>
      <c r="U2913" s="65"/>
      <c r="V2913" s="65"/>
      <c r="W2913" s="166"/>
      <c r="X2913" s="166"/>
      <c r="Y2913" s="166"/>
      <c r="Z2913" s="166"/>
      <c r="AA2913" s="166"/>
      <c r="AB2913" s="166"/>
      <c r="AC2913" s="166"/>
      <c r="AD2913" s="166"/>
      <c r="AE2913" s="166"/>
      <c r="AF2913" s="166"/>
      <c r="AG2913" s="166"/>
      <c r="AH2913" s="166"/>
      <c r="AI2913" s="166"/>
    </row>
    <row r="2914" spans="1:35" ht="15.750000" customHeight="1">
      <c r="A2914" s="156"/>
      <c r="B2914" s="170"/>
      <c r="C2914" s="240"/>
      <c r="D2914" s="177"/>
      <c r="E2914" s="158"/>
      <c r="F2914" s="158"/>
      <c r="G2914" s="159"/>
      <c r="H2914" s="160"/>
      <c r="I2914" s="162"/>
      <c r="J2914" s="65"/>
      <c r="K2914" s="162"/>
      <c r="L2914" s="65"/>
      <c r="M2914" s="162"/>
      <c r="N2914" s="162"/>
      <c r="O2914" s="163"/>
      <c r="P2914" s="190"/>
      <c r="Q2914" s="165"/>
      <c r="R2914" s="188"/>
      <c r="S2914" s="13"/>
      <c r="T2914" s="65"/>
      <c r="U2914" s="65"/>
      <c r="V2914" s="65"/>
      <c r="W2914" s="166"/>
      <c r="X2914" s="166"/>
      <c r="Y2914" s="166"/>
      <c r="Z2914" s="166"/>
      <c r="AA2914" s="166"/>
      <c r="AB2914" s="166"/>
      <c r="AC2914" s="166"/>
      <c r="AD2914" s="166"/>
      <c r="AE2914" s="166"/>
      <c r="AF2914" s="166"/>
      <c r="AG2914" s="166"/>
      <c r="AH2914" s="166"/>
      <c r="AI2914" s="166"/>
    </row>
    <row r="2915" spans="1:35" ht="15.750000" customHeight="1">
      <c r="B2915" s="170"/>
      <c r="I2915" s="162"/>
      <c r="J2915" s="65"/>
      <c r="K2915" s="162"/>
      <c r="L2915" s="65"/>
      <c r="M2915" s="162"/>
      <c r="P2915" s="167"/>
      <c r="Q2915" s="168"/>
      <c r="R2915" s="65"/>
      <c r="S2915" s="65"/>
      <c r="T2915" s="65"/>
      <c r="U2915" s="65"/>
      <c r="V2915" s="65"/>
      <c r="W2915" s="166"/>
      <c r="X2915" s="166"/>
      <c r="Y2915" s="166"/>
      <c r="Z2915" s="166"/>
      <c r="AA2915" s="166"/>
      <c r="AB2915" s="166"/>
      <c r="AC2915" s="166"/>
      <c r="AD2915" s="166"/>
      <c r="AE2915" s="166"/>
      <c r="AF2915" s="166"/>
      <c r="AG2915" s="166"/>
      <c r="AH2915" s="166"/>
      <c r="AI2915" s="166"/>
    </row>
    <row r="2916" spans="1:35" ht="15.750000" customHeight="1">
      <c r="B2916" s="170"/>
      <c r="I2916" s="162"/>
      <c r="J2916" s="65"/>
      <c r="K2916" s="162"/>
      <c r="L2916" s="65"/>
      <c r="M2916" s="162"/>
      <c r="P2916" s="164"/>
      <c r="Q2916" s="165"/>
      <c r="R2916" s="65"/>
      <c r="S2916" s="65"/>
      <c r="T2916" s="65"/>
      <c r="U2916" s="65"/>
      <c r="V2916" s="65"/>
      <c r="W2916" s="166"/>
      <c r="X2916" s="166"/>
      <c r="Y2916" s="166"/>
      <c r="Z2916" s="166"/>
      <c r="AA2916" s="166"/>
      <c r="AB2916" s="166"/>
      <c r="AC2916" s="166"/>
      <c r="AD2916" s="166"/>
      <c r="AE2916" s="166"/>
      <c r="AF2916" s="166"/>
      <c r="AG2916" s="166"/>
      <c r="AH2916" s="166"/>
      <c r="AI2916" s="166"/>
    </row>
    <row r="2917" spans="1:35" ht="15.750000" customHeight="1">
      <c r="B2917" s="170"/>
      <c r="I2917" s="162"/>
      <c r="J2917" s="65"/>
      <c r="K2917" s="162"/>
      <c r="L2917" s="65"/>
      <c r="M2917" s="162"/>
      <c r="P2917" s="167"/>
      <c r="Q2917" s="168"/>
      <c r="R2917" s="65"/>
      <c r="S2917" s="65"/>
      <c r="T2917" s="65"/>
      <c r="U2917" s="65"/>
      <c r="V2917" s="65"/>
      <c r="W2917" s="166"/>
      <c r="X2917" s="166"/>
      <c r="Y2917" s="166"/>
      <c r="Z2917" s="166"/>
      <c r="AA2917" s="166"/>
      <c r="AB2917" s="166"/>
      <c r="AC2917" s="166"/>
      <c r="AD2917" s="166"/>
      <c r="AE2917" s="166"/>
      <c r="AF2917" s="166"/>
      <c r="AG2917" s="166"/>
      <c r="AH2917" s="166"/>
      <c r="AI2917" s="166"/>
    </row>
    <row r="2918" spans="1:35" ht="15.750000" customHeight="1">
      <c r="B2918" s="170"/>
      <c r="I2918" s="220"/>
      <c r="J2918" s="65"/>
      <c r="K2918" s="162"/>
      <c r="L2918" s="65"/>
      <c r="M2918" s="162"/>
      <c r="P2918" s="164"/>
      <c r="Q2918" s="165"/>
      <c r="R2918" s="65"/>
      <c r="S2918" s="65"/>
      <c r="T2918" s="65"/>
      <c r="U2918" s="65"/>
      <c r="V2918" s="65"/>
      <c r="W2918" s="166"/>
      <c r="X2918" s="166"/>
      <c r="Y2918" s="166"/>
      <c r="Z2918" s="166"/>
      <c r="AA2918" s="166"/>
      <c r="AB2918" s="166"/>
      <c r="AC2918" s="166"/>
      <c r="AD2918" s="166"/>
      <c r="AE2918" s="166"/>
      <c r="AF2918" s="166"/>
      <c r="AG2918" s="166"/>
      <c r="AH2918" s="166"/>
      <c r="AI2918" s="166"/>
    </row>
    <row r="2919" spans="1:35" ht="15.750000" customHeight="1">
      <c r="A2919" s="156"/>
      <c r="B2919" s="170"/>
      <c r="C2919" s="241"/>
      <c r="D2919" s="177"/>
      <c r="E2919" s="158"/>
      <c r="F2919" s="158"/>
      <c r="G2919" s="159"/>
      <c r="H2919" s="186"/>
      <c r="I2919" s="162"/>
      <c r="J2919" s="65"/>
      <c r="K2919" s="162"/>
      <c r="L2919" s="65"/>
      <c r="M2919" s="162"/>
      <c r="N2919" s="162"/>
      <c r="O2919" s="163"/>
      <c r="P2919" s="191"/>
      <c r="Q2919" s="185"/>
      <c r="R2919" s="181"/>
      <c r="S2919" s="13"/>
      <c r="T2919" s="65"/>
      <c r="U2919" s="13"/>
      <c r="V2919" s="165"/>
      <c r="W2919" s="165"/>
      <c r="X2919" s="165"/>
      <c r="Y2919" s="165"/>
      <c r="Z2919" s="166"/>
      <c r="AA2919" s="166"/>
      <c r="AB2919" s="166"/>
      <c r="AC2919" s="166"/>
      <c r="AD2919" s="166"/>
      <c r="AE2919" s="166"/>
      <c r="AF2919" s="166"/>
      <c r="AG2919" s="166"/>
      <c r="AH2919" s="166"/>
      <c r="AI2919" s="166"/>
    </row>
    <row r="2920" spans="1:35" ht="15.750000" customHeight="1">
      <c r="B2920" s="170"/>
      <c r="I2920" s="162"/>
      <c r="J2920" s="65"/>
      <c r="K2920" s="162"/>
      <c r="L2920" s="65"/>
      <c r="M2920" s="162"/>
      <c r="P2920" s="190"/>
      <c r="Q2920" s="185"/>
      <c r="R2920" s="65"/>
      <c r="S2920" s="65"/>
      <c r="T2920" s="65"/>
      <c r="U2920" s="13"/>
      <c r="V2920" s="165"/>
      <c r="W2920" s="165"/>
      <c r="X2920" s="165"/>
      <c r="Y2920" s="165"/>
      <c r="Z2920" s="166"/>
      <c r="AA2920" s="166"/>
      <c r="AB2920" s="166"/>
      <c r="AC2920" s="166"/>
      <c r="AD2920" s="166"/>
      <c r="AE2920" s="166"/>
      <c r="AF2920" s="166"/>
      <c r="AG2920" s="166"/>
      <c r="AH2920" s="166"/>
      <c r="AI2920" s="166"/>
    </row>
    <row r="2921" spans="1:35" ht="15.750000" customHeight="1">
      <c r="B2921" s="170"/>
      <c r="I2921" s="162"/>
      <c r="J2921" s="65"/>
      <c r="K2921" s="162"/>
      <c r="L2921" s="65"/>
      <c r="M2921" s="162"/>
      <c r="P2921" s="167"/>
      <c r="Q2921" s="185"/>
      <c r="R2921" s="65"/>
      <c r="S2921" s="65"/>
      <c r="T2921" s="65"/>
      <c r="U2921" s="13"/>
      <c r="V2921" s="165"/>
      <c r="W2921" s="165"/>
      <c r="X2921" s="165"/>
      <c r="Y2921" s="165"/>
      <c r="Z2921" s="166"/>
      <c r="AA2921" s="166"/>
      <c r="AB2921" s="166"/>
      <c r="AC2921" s="166"/>
      <c r="AD2921" s="166"/>
      <c r="AE2921" s="166"/>
      <c r="AF2921" s="166"/>
      <c r="AG2921" s="166"/>
      <c r="AH2921" s="166"/>
      <c r="AI2921" s="166"/>
    </row>
    <row r="2922" spans="1:35" ht="15.750000" customHeight="1">
      <c r="B2922" s="170"/>
      <c r="I2922" s="162"/>
      <c r="J2922" s="65"/>
      <c r="K2922" s="162"/>
      <c r="L2922" s="65"/>
      <c r="M2922" s="162"/>
      <c r="P2922" s="164"/>
      <c r="Q2922" s="185"/>
      <c r="R2922" s="65"/>
      <c r="S2922" s="65"/>
      <c r="T2922" s="65"/>
      <c r="U2922" s="13"/>
      <c r="V2922" s="165"/>
      <c r="W2922" s="165"/>
      <c r="X2922" s="165"/>
      <c r="Y2922" s="165"/>
      <c r="Z2922" s="166"/>
      <c r="AA2922" s="166"/>
      <c r="AB2922" s="166"/>
      <c r="AC2922" s="166"/>
      <c r="AD2922" s="166"/>
      <c r="AE2922" s="166"/>
      <c r="AF2922" s="166"/>
      <c r="AG2922" s="166"/>
      <c r="AH2922" s="166"/>
      <c r="AI2922" s="166"/>
    </row>
    <row r="2923" spans="1:35" ht="15.750000" customHeight="1">
      <c r="B2923" s="170"/>
      <c r="I2923" s="220"/>
      <c r="J2923" s="65"/>
      <c r="K2923" s="162"/>
      <c r="L2923" s="65"/>
      <c r="M2923" s="162"/>
      <c r="P2923" s="167"/>
      <c r="Q2923" s="185"/>
      <c r="R2923" s="65"/>
      <c r="S2923" s="65"/>
      <c r="T2923" s="65"/>
      <c r="U2923" s="13"/>
      <c r="V2923" s="165"/>
      <c r="W2923" s="165"/>
      <c r="X2923" s="165"/>
      <c r="Y2923" s="165"/>
      <c r="Z2923" s="166"/>
      <c r="AA2923" s="166"/>
      <c r="AB2923" s="166"/>
      <c r="AC2923" s="166"/>
      <c r="AD2923" s="166"/>
      <c r="AE2923" s="166"/>
      <c r="AF2923" s="166"/>
      <c r="AG2923" s="166"/>
      <c r="AH2923" s="166"/>
      <c r="AI2923" s="166"/>
    </row>
    <row r="2924" spans="1:35" ht="15.750000" customHeight="1">
      <c r="A2924" s="156"/>
      <c r="B2924" s="170"/>
      <c r="C2924" s="204"/>
      <c r="D2924" s="204"/>
      <c r="E2924" s="158"/>
      <c r="F2924" s="158"/>
      <c r="G2924" s="159"/>
      <c r="H2924" s="186"/>
      <c r="I2924" s="161"/>
      <c r="J2924" s="65"/>
      <c r="K2924" s="162"/>
      <c r="L2924" s="65"/>
      <c r="M2924" s="162"/>
      <c r="N2924" s="162"/>
      <c r="O2924" s="163"/>
      <c r="P2924" s="164"/>
      <c r="Q2924" s="185"/>
      <c r="R2924" s="188"/>
      <c r="S2924" s="65"/>
      <c r="T2924" s="65"/>
      <c r="U2924" s="13"/>
      <c r="V2924" s="165"/>
      <c r="W2924" s="165"/>
      <c r="X2924" s="165"/>
      <c r="Y2924" s="165"/>
      <c r="Z2924" s="166"/>
      <c r="AA2924" s="166"/>
      <c r="AB2924" s="166"/>
      <c r="AC2924" s="166"/>
      <c r="AD2924" s="166"/>
      <c r="AE2924" s="166"/>
      <c r="AF2924" s="166"/>
      <c r="AG2924" s="166"/>
      <c r="AH2924" s="166"/>
      <c r="AI2924" s="166"/>
    </row>
    <row r="2925" spans="1:35" ht="15.750000" customHeight="1">
      <c r="B2925" s="170"/>
      <c r="I2925" s="162"/>
      <c r="J2925" s="65"/>
      <c r="K2925" s="162"/>
      <c r="L2925" s="65"/>
      <c r="M2925" s="162"/>
      <c r="P2925" s="167"/>
      <c r="Q2925" s="185"/>
      <c r="R2925" s="175"/>
      <c r="S2925" s="65"/>
      <c r="T2925" s="65"/>
      <c r="U2925" s="13"/>
      <c r="V2925" s="165"/>
      <c r="W2925" s="165"/>
      <c r="X2925" s="165"/>
      <c r="Y2925" s="165"/>
      <c r="Z2925" s="166"/>
      <c r="AA2925" s="166"/>
      <c r="AB2925" s="166"/>
      <c r="AC2925" s="166"/>
      <c r="AD2925" s="166"/>
      <c r="AE2925" s="166"/>
      <c r="AF2925" s="166"/>
      <c r="AG2925" s="166"/>
      <c r="AH2925" s="166"/>
      <c r="AI2925" s="166"/>
    </row>
    <row r="2926" spans="1:35" ht="15.750000" customHeight="1">
      <c r="B2926" s="170"/>
      <c r="I2926" s="162"/>
      <c r="J2926" s="65"/>
      <c r="K2926" s="162"/>
      <c r="L2926" s="65"/>
      <c r="M2926" s="162"/>
      <c r="P2926" s="164"/>
      <c r="Q2926" s="185"/>
      <c r="R2926" s="65"/>
      <c r="S2926" s="65"/>
      <c r="T2926" s="65"/>
      <c r="U2926" s="13"/>
      <c r="V2926" s="165"/>
      <c r="W2926" s="165"/>
      <c r="X2926" s="165"/>
      <c r="Y2926" s="165"/>
      <c r="Z2926" s="166"/>
      <c r="AA2926" s="166"/>
      <c r="AB2926" s="166"/>
      <c r="AC2926" s="166"/>
      <c r="AD2926" s="166"/>
      <c r="AE2926" s="166"/>
      <c r="AF2926" s="166"/>
      <c r="AG2926" s="166"/>
      <c r="AH2926" s="166"/>
      <c r="AI2926" s="166"/>
    </row>
    <row r="2927" spans="1:35" ht="15.750000" customHeight="1">
      <c r="B2927" s="189"/>
      <c r="I2927" s="65"/>
      <c r="J2927" s="65"/>
      <c r="K2927" s="65"/>
      <c r="L2927" s="65"/>
      <c r="M2927" s="65"/>
      <c r="P2927" s="167"/>
      <c r="Q2927" s="185"/>
      <c r="R2927" s="175"/>
      <c r="S2927" s="65"/>
      <c r="T2927" s="65"/>
      <c r="U2927" s="13"/>
      <c r="V2927" s="165"/>
      <c r="W2927" s="165"/>
      <c r="X2927" s="165"/>
      <c r="Y2927" s="165"/>
      <c r="Z2927" s="166"/>
      <c r="AA2927" s="166"/>
      <c r="AB2927" s="166"/>
      <c r="AC2927" s="166"/>
      <c r="AD2927" s="166"/>
      <c r="AE2927" s="166"/>
      <c r="AF2927" s="166"/>
      <c r="AG2927" s="166"/>
      <c r="AH2927" s="166"/>
      <c r="AI2927" s="166"/>
    </row>
    <row r="2928" spans="1:35" ht="15.750000" customHeight="1">
      <c r="B2928" s="189"/>
      <c r="I2928" s="169"/>
      <c r="J2928" s="65"/>
      <c r="K2928" s="65"/>
      <c r="L2928" s="65"/>
      <c r="M2928" s="65"/>
      <c r="P2928" s="164"/>
      <c r="Q2928" s="185"/>
      <c r="R2928" s="65"/>
      <c r="S2928" s="65"/>
      <c r="T2928" s="65"/>
      <c r="U2928" s="13"/>
      <c r="V2928" s="165"/>
      <c r="W2928" s="165"/>
      <c r="X2928" s="165"/>
      <c r="Y2928" s="165"/>
      <c r="Z2928" s="166"/>
      <c r="AA2928" s="166"/>
      <c r="AB2928" s="166"/>
      <c r="AC2928" s="166"/>
      <c r="AD2928" s="166"/>
      <c r="AE2928" s="166"/>
      <c r="AF2928" s="166"/>
      <c r="AG2928" s="166"/>
      <c r="AH2928" s="166"/>
      <c r="AI2928" s="166"/>
    </row>
    <row r="2929" spans="1:35" ht="15.750000" customHeight="1">
      <c r="A2929" s="156"/>
      <c r="B2929" s="170"/>
      <c r="C2929" s="177"/>
      <c r="D2929" s="177"/>
      <c r="E2929" s="158"/>
      <c r="F2929" s="158"/>
      <c r="G2929" s="159"/>
      <c r="H2929" s="160"/>
      <c r="I2929" s="162"/>
      <c r="J2929" s="65"/>
      <c r="K2929" s="162"/>
      <c r="L2929" s="65"/>
      <c r="M2929" s="162"/>
      <c r="N2929" s="162"/>
      <c r="O2929" s="163"/>
      <c r="P2929" s="167"/>
      <c r="Q2929" s="168"/>
      <c r="R2929" s="181"/>
      <c r="S2929" s="65"/>
      <c r="T2929" s="65"/>
      <c r="U2929" s="65"/>
      <c r="V2929" s="65"/>
      <c r="W2929" s="166"/>
      <c r="X2929" s="166"/>
      <c r="Y2929" s="166"/>
      <c r="Z2929" s="166"/>
      <c r="AA2929" s="166"/>
      <c r="AB2929" s="166"/>
      <c r="AC2929" s="166"/>
      <c r="AD2929" s="166"/>
      <c r="AE2929" s="166"/>
      <c r="AF2929" s="166"/>
      <c r="AG2929" s="166"/>
      <c r="AH2929" s="166"/>
      <c r="AI2929" s="166"/>
    </row>
    <row r="2930" spans="1:35" ht="15.750000" customHeight="1">
      <c r="B2930" s="170"/>
      <c r="I2930" s="162"/>
      <c r="J2930" s="65"/>
      <c r="K2930" s="162"/>
      <c r="L2930" s="65"/>
      <c r="M2930" s="162"/>
      <c r="P2930" s="164"/>
      <c r="Q2930" s="165"/>
      <c r="R2930" s="65"/>
      <c r="S2930" s="65"/>
      <c r="T2930" s="65"/>
      <c r="U2930" s="65"/>
      <c r="V2930" s="65"/>
      <c r="W2930" s="166"/>
      <c r="X2930" s="166"/>
      <c r="Y2930" s="166"/>
      <c r="Z2930" s="166"/>
      <c r="AA2930" s="166"/>
      <c r="AB2930" s="166"/>
      <c r="AC2930" s="166"/>
      <c r="AD2930" s="166"/>
      <c r="AE2930" s="166"/>
      <c r="AF2930" s="166"/>
      <c r="AG2930" s="166"/>
      <c r="AH2930" s="166"/>
      <c r="AI2930" s="166"/>
    </row>
    <row r="2931" spans="1:35" ht="15.750000" customHeight="1">
      <c r="B2931" s="170"/>
      <c r="I2931" s="162"/>
      <c r="J2931" s="65"/>
      <c r="K2931" s="162"/>
      <c r="L2931" s="65"/>
      <c r="M2931" s="162"/>
      <c r="P2931" s="167"/>
      <c r="Q2931" s="168"/>
      <c r="R2931" s="175"/>
      <c r="S2931" s="65"/>
      <c r="T2931" s="65"/>
      <c r="U2931" s="65"/>
      <c r="V2931" s="65"/>
      <c r="W2931" s="166"/>
      <c r="X2931" s="166"/>
      <c r="Y2931" s="166"/>
      <c r="Z2931" s="166"/>
      <c r="AA2931" s="166"/>
      <c r="AB2931" s="166"/>
      <c r="AC2931" s="166"/>
      <c r="AD2931" s="166"/>
      <c r="AE2931" s="166"/>
      <c r="AF2931" s="166"/>
      <c r="AG2931" s="166"/>
      <c r="AH2931" s="166"/>
      <c r="AI2931" s="166"/>
    </row>
    <row r="2932" spans="1:35" ht="15.750000" customHeight="1">
      <c r="B2932" s="170"/>
      <c r="I2932" s="162"/>
      <c r="J2932" s="65"/>
      <c r="K2932" s="162"/>
      <c r="L2932" s="65"/>
      <c r="M2932" s="162"/>
      <c r="P2932" s="164"/>
      <c r="Q2932" s="165"/>
      <c r="R2932" s="65"/>
      <c r="S2932" s="65"/>
      <c r="T2932" s="65"/>
      <c r="U2932" s="65"/>
      <c r="V2932" s="65"/>
      <c r="W2932" s="166"/>
      <c r="X2932" s="166"/>
      <c r="Y2932" s="166"/>
      <c r="Z2932" s="166"/>
      <c r="AA2932" s="166"/>
      <c r="AB2932" s="166"/>
      <c r="AC2932" s="166"/>
      <c r="AD2932" s="166"/>
      <c r="AE2932" s="166"/>
      <c r="AF2932" s="166"/>
      <c r="AG2932" s="166"/>
      <c r="AH2932" s="166"/>
      <c r="AI2932" s="166"/>
    </row>
    <row r="2933" spans="1:35" ht="15.750000" customHeight="1">
      <c r="B2933" s="170"/>
      <c r="I2933" s="162"/>
      <c r="J2933" s="65"/>
      <c r="K2933" s="162"/>
      <c r="L2933" s="65"/>
      <c r="M2933" s="162"/>
      <c r="P2933" s="167"/>
      <c r="Q2933" s="168"/>
      <c r="R2933" s="175"/>
      <c r="S2933" s="65"/>
      <c r="T2933" s="65"/>
      <c r="U2933" s="65"/>
      <c r="V2933" s="65"/>
      <c r="W2933" s="166"/>
      <c r="X2933" s="166"/>
      <c r="Y2933" s="166"/>
      <c r="Z2933" s="166"/>
      <c r="AA2933" s="166"/>
      <c r="AB2933" s="166"/>
      <c r="AC2933" s="166"/>
      <c r="AD2933" s="166"/>
      <c r="AE2933" s="166"/>
      <c r="AF2933" s="166"/>
      <c r="AG2933" s="166"/>
      <c r="AH2933" s="166"/>
      <c r="AI2933" s="166"/>
    </row>
    <row r="2934" spans="1:35" ht="15.750000" customHeight="1">
      <c r="A2934" s="115"/>
      <c r="B2934" s="115"/>
      <c r="C2934" s="292"/>
      <c r="D2934" s="292"/>
      <c r="E2934" s="283"/>
      <c r="F2934" s="283"/>
      <c r="G2934" s="283"/>
      <c r="H2934" s="243"/>
      <c r="I2934" s="65"/>
      <c r="J2934" s="9"/>
      <c r="K2934" s="243"/>
      <c r="L2934" s="243"/>
      <c r="M2934" s="65"/>
      <c r="N2934" s="97"/>
      <c r="O2934" s="283"/>
      <c r="P2934" s="283"/>
      <c r="Q2934" s="283"/>
      <c r="R2934" s="283"/>
      <c r="S2934" s="243"/>
      <c r="T2934" s="243"/>
      <c r="U2934" s="243"/>
      <c r="V2934" s="115"/>
      <c r="W2934" s="115"/>
      <c r="X2934" s="115"/>
      <c r="Y2934" s="115"/>
      <c r="Z2934" s="115"/>
      <c r="AA2934" s="115"/>
      <c r="AB2934" s="115"/>
      <c r="AC2934" s="115"/>
      <c r="AD2934" s="115"/>
      <c r="AE2934" s="115"/>
      <c r="AF2934" s="115"/>
      <c r="AG2934" s="115"/>
      <c r="AH2934" s="115"/>
      <c r="AI2934" s="115"/>
    </row>
    <row r="2935" spans="1:35" ht="15.750000" customHeight="1">
      <c r="A2935" s="156"/>
      <c r="B2935" s="170"/>
      <c r="C2935" s="241"/>
      <c r="D2935" s="177"/>
      <c r="E2935" s="158"/>
      <c r="F2935" s="158"/>
      <c r="G2935" s="159"/>
      <c r="H2935" s="160"/>
      <c r="I2935" s="162"/>
      <c r="J2935" s="65"/>
      <c r="K2935" s="162"/>
      <c r="L2935" s="65"/>
      <c r="M2935" s="162"/>
      <c r="N2935" s="162"/>
      <c r="O2935" s="163"/>
      <c r="P2935" s="167"/>
      <c r="Q2935" s="168"/>
      <c r="R2935" s="65"/>
      <c r="S2935" s="13"/>
      <c r="T2935" s="65"/>
      <c r="U2935" s="65"/>
      <c r="V2935" s="65"/>
      <c r="W2935" s="166"/>
      <c r="X2935" s="166"/>
      <c r="Y2935" s="166"/>
      <c r="Z2935" s="166"/>
      <c r="AA2935" s="166"/>
      <c r="AB2935" s="166"/>
      <c r="AC2935" s="166"/>
      <c r="AD2935" s="166"/>
      <c r="AE2935" s="166"/>
      <c r="AF2935" s="166"/>
      <c r="AG2935" s="166"/>
      <c r="AH2935" s="166"/>
      <c r="AI2935" s="166"/>
    </row>
    <row r="2936" spans="1:35" ht="15.750000" customHeight="1">
      <c r="B2936" s="170"/>
      <c r="I2936" s="162"/>
      <c r="J2936" s="65"/>
      <c r="K2936" s="162"/>
      <c r="L2936" s="65"/>
      <c r="M2936" s="162"/>
      <c r="P2936" s="164"/>
      <c r="Q2936" s="165"/>
      <c r="R2936" s="65"/>
      <c r="S2936" s="65"/>
      <c r="T2936" s="65"/>
      <c r="U2936" s="65"/>
      <c r="V2936" s="65"/>
      <c r="W2936" s="166"/>
      <c r="X2936" s="166"/>
      <c r="Y2936" s="166"/>
      <c r="Z2936" s="166"/>
      <c r="AA2936" s="166"/>
      <c r="AB2936" s="166"/>
      <c r="AC2936" s="166"/>
      <c r="AD2936" s="166"/>
      <c r="AE2936" s="166"/>
      <c r="AF2936" s="166"/>
      <c r="AG2936" s="166"/>
      <c r="AH2936" s="166"/>
      <c r="AI2936" s="166"/>
    </row>
    <row r="2937" spans="1:35" ht="15.750000" customHeight="1">
      <c r="B2937" s="170"/>
      <c r="I2937" s="162"/>
      <c r="J2937" s="65"/>
      <c r="K2937" s="162"/>
      <c r="L2937" s="65"/>
      <c r="M2937" s="162"/>
      <c r="P2937" s="167"/>
      <c r="Q2937" s="168"/>
      <c r="R2937" s="65"/>
      <c r="S2937" s="65"/>
      <c r="T2937" s="65"/>
      <c r="U2937" s="65"/>
      <c r="V2937" s="65"/>
      <c r="W2937" s="166"/>
      <c r="X2937" s="166"/>
      <c r="Y2937" s="166"/>
      <c r="Z2937" s="166"/>
      <c r="AA2937" s="166"/>
      <c r="AB2937" s="166"/>
      <c r="AC2937" s="166"/>
      <c r="AD2937" s="166"/>
      <c r="AE2937" s="166"/>
      <c r="AF2937" s="166"/>
      <c r="AG2937" s="166"/>
      <c r="AH2937" s="166"/>
      <c r="AI2937" s="166"/>
    </row>
    <row r="2938" spans="1:35" ht="15.750000" customHeight="1">
      <c r="B2938" s="170"/>
      <c r="I2938" s="162"/>
      <c r="J2938" s="65"/>
      <c r="K2938" s="162"/>
      <c r="L2938" s="65"/>
      <c r="M2938" s="162"/>
      <c r="P2938" s="164"/>
      <c r="Q2938" s="165"/>
      <c r="R2938" s="65"/>
      <c r="S2938" s="65"/>
      <c r="T2938" s="65"/>
      <c r="U2938" s="65"/>
      <c r="V2938" s="65"/>
      <c r="W2938" s="166"/>
      <c r="X2938" s="166"/>
      <c r="Y2938" s="166"/>
      <c r="Z2938" s="166"/>
      <c r="AA2938" s="166"/>
      <c r="AB2938" s="166"/>
      <c r="AC2938" s="166"/>
      <c r="AD2938" s="166"/>
      <c r="AE2938" s="166"/>
      <c r="AF2938" s="166"/>
      <c r="AG2938" s="166"/>
      <c r="AH2938" s="166"/>
      <c r="AI2938" s="166"/>
    </row>
    <row r="2939" spans="1:35" ht="15.750000" customHeight="1">
      <c r="B2939" s="170"/>
      <c r="I2939" s="220"/>
      <c r="J2939" s="65"/>
      <c r="K2939" s="162"/>
      <c r="L2939" s="65"/>
      <c r="M2939" s="162"/>
      <c r="P2939" s="167"/>
      <c r="Q2939" s="168"/>
      <c r="R2939" s="65"/>
      <c r="S2939" s="65"/>
      <c r="T2939" s="65"/>
      <c r="U2939" s="65"/>
      <c r="V2939" s="65"/>
      <c r="W2939" s="166"/>
      <c r="X2939" s="166"/>
      <c r="Y2939" s="166"/>
      <c r="Z2939" s="166"/>
      <c r="AA2939" s="166"/>
      <c r="AB2939" s="166"/>
      <c r="AC2939" s="166"/>
      <c r="AD2939" s="166"/>
      <c r="AE2939" s="166"/>
      <c r="AF2939" s="166"/>
      <c r="AG2939" s="166"/>
      <c r="AH2939" s="166"/>
      <c r="AI2939" s="166"/>
    </row>
    <row r="2940" spans="1:35" ht="15.750000" customHeight="1">
      <c r="A2940" s="156"/>
      <c r="B2940" s="88"/>
      <c r="C2940" s="240"/>
      <c r="D2940" s="240"/>
      <c r="E2940" s="158"/>
      <c r="F2940" s="158"/>
      <c r="G2940" s="159"/>
      <c r="H2940" s="186"/>
      <c r="I2940" s="162"/>
      <c r="J2940" s="65"/>
      <c r="K2940" s="162"/>
      <c r="L2940" s="65"/>
      <c r="M2940" s="162"/>
      <c r="N2940" s="162"/>
      <c r="O2940" s="163"/>
      <c r="P2940" s="190"/>
      <c r="Q2940" s="185"/>
      <c r="R2940" s="188"/>
      <c r="S2940" s="13"/>
      <c r="T2940" s="65"/>
      <c r="U2940" s="13"/>
      <c r="V2940" s="165"/>
      <c r="W2940" s="165"/>
      <c r="X2940" s="165"/>
      <c r="Y2940" s="165"/>
      <c r="Z2940" s="166"/>
      <c r="AA2940" s="166"/>
      <c r="AB2940" s="166"/>
      <c r="AC2940" s="166"/>
      <c r="AD2940" s="166"/>
      <c r="AE2940" s="166"/>
      <c r="AF2940" s="166"/>
      <c r="AG2940" s="166"/>
      <c r="AH2940" s="166"/>
      <c r="AI2940" s="166"/>
    </row>
    <row r="2941" spans="1:35" ht="15.750000" customHeight="1">
      <c r="B2941" s="88"/>
      <c r="I2941" s="162"/>
      <c r="J2941" s="65"/>
      <c r="K2941" s="162"/>
      <c r="L2941" s="65"/>
      <c r="M2941" s="162"/>
      <c r="P2941" s="167"/>
      <c r="Q2941" s="185"/>
      <c r="R2941" s="65"/>
      <c r="S2941" s="65"/>
      <c r="T2941" s="65"/>
      <c r="U2941" s="13"/>
      <c r="V2941" s="165"/>
      <c r="W2941" s="165"/>
      <c r="X2941" s="165"/>
      <c r="Y2941" s="165"/>
      <c r="Z2941" s="166"/>
      <c r="AA2941" s="166"/>
      <c r="AB2941" s="166"/>
      <c r="AC2941" s="166"/>
      <c r="AD2941" s="166"/>
      <c r="AE2941" s="166"/>
      <c r="AF2941" s="166"/>
      <c r="AG2941" s="166"/>
      <c r="AH2941" s="166"/>
      <c r="AI2941" s="166"/>
    </row>
    <row r="2942" spans="1:35" ht="15.750000" customHeight="1">
      <c r="B2942" s="88"/>
      <c r="I2942" s="162"/>
      <c r="J2942" s="65"/>
      <c r="K2942" s="162"/>
      <c r="L2942" s="65"/>
      <c r="M2942" s="162"/>
      <c r="P2942" s="164"/>
      <c r="Q2942" s="185"/>
      <c r="R2942" s="65"/>
      <c r="S2942" s="65"/>
      <c r="T2942" s="65"/>
      <c r="U2942" s="13"/>
      <c r="V2942" s="165"/>
      <c r="W2942" s="165"/>
      <c r="X2942" s="165"/>
      <c r="Y2942" s="165"/>
      <c r="Z2942" s="166"/>
      <c r="AA2942" s="166"/>
      <c r="AB2942" s="166"/>
      <c r="AC2942" s="166"/>
      <c r="AD2942" s="166"/>
      <c r="AE2942" s="166"/>
      <c r="AF2942" s="166"/>
      <c r="AG2942" s="166"/>
      <c r="AH2942" s="166"/>
      <c r="AI2942" s="166"/>
    </row>
    <row r="2943" spans="1:35" ht="15.750000" customHeight="1">
      <c r="B2943" s="88"/>
      <c r="I2943" s="162"/>
      <c r="J2943" s="65"/>
      <c r="K2943" s="162"/>
      <c r="L2943" s="65"/>
      <c r="M2943" s="162"/>
      <c r="P2943" s="167"/>
      <c r="Q2943" s="185"/>
      <c r="R2943" s="65"/>
      <c r="S2943" s="65"/>
      <c r="T2943" s="65"/>
      <c r="U2943" s="13"/>
      <c r="V2943" s="165"/>
      <c r="W2943" s="165"/>
      <c r="X2943" s="165"/>
      <c r="Y2943" s="165"/>
      <c r="Z2943" s="166"/>
      <c r="AA2943" s="166"/>
      <c r="AB2943" s="166"/>
      <c r="AC2943" s="166"/>
      <c r="AD2943" s="166"/>
      <c r="AE2943" s="166"/>
      <c r="AF2943" s="166"/>
      <c r="AG2943" s="166"/>
      <c r="AH2943" s="166"/>
      <c r="AI2943" s="166"/>
    </row>
    <row r="2944" spans="1:35" ht="15.750000" customHeight="1">
      <c r="B2944" s="88"/>
      <c r="I2944" s="220"/>
      <c r="J2944" s="65"/>
      <c r="K2944" s="162"/>
      <c r="L2944" s="65"/>
      <c r="M2944" s="162"/>
      <c r="P2944" s="190"/>
      <c r="Q2944" s="185"/>
      <c r="R2944" s="65"/>
      <c r="S2944" s="65"/>
      <c r="T2944" s="65"/>
      <c r="U2944" s="13"/>
      <c r="V2944" s="165"/>
      <c r="W2944" s="165"/>
      <c r="X2944" s="165"/>
      <c r="Y2944" s="165"/>
      <c r="Z2944" s="166"/>
      <c r="AA2944" s="166"/>
      <c r="AB2944" s="166"/>
      <c r="AC2944" s="166"/>
      <c r="AD2944" s="166"/>
      <c r="AE2944" s="166"/>
      <c r="AF2944" s="166"/>
      <c r="AG2944" s="166"/>
      <c r="AH2944" s="166"/>
      <c r="AI2944" s="166"/>
    </row>
    <row r="2945" spans="1:35" ht="15.750000" customHeight="1">
      <c r="A2945" s="156"/>
      <c r="B2945" s="170"/>
      <c r="C2945" s="241"/>
      <c r="D2945" s="241"/>
      <c r="E2945" s="158"/>
      <c r="F2945" s="158"/>
      <c r="G2945" s="159"/>
      <c r="H2945" s="186"/>
      <c r="I2945" s="162"/>
      <c r="J2945" s="65"/>
      <c r="K2945" s="162"/>
      <c r="L2945" s="65"/>
      <c r="M2945" s="162"/>
      <c r="N2945" s="162"/>
      <c r="O2945" s="163"/>
      <c r="P2945" s="191"/>
      <c r="Q2945" s="185"/>
      <c r="R2945" s="65"/>
      <c r="S2945" s="13"/>
      <c r="T2945" s="65"/>
      <c r="U2945" s="13"/>
      <c r="V2945" s="165"/>
      <c r="W2945" s="165"/>
      <c r="X2945" s="165"/>
      <c r="Y2945" s="165"/>
      <c r="Z2945" s="166"/>
      <c r="AA2945" s="166"/>
      <c r="AB2945" s="166"/>
      <c r="AC2945" s="166"/>
      <c r="AD2945" s="166"/>
      <c r="AE2945" s="166"/>
      <c r="AF2945" s="166"/>
      <c r="AG2945" s="166"/>
      <c r="AH2945" s="166"/>
      <c r="AI2945" s="166"/>
    </row>
    <row r="2946" spans="1:35" ht="15.750000" customHeight="1">
      <c r="B2946" s="170"/>
      <c r="I2946" s="162"/>
      <c r="J2946" s="65"/>
      <c r="K2946" s="162"/>
      <c r="L2946" s="65"/>
      <c r="M2946" s="162"/>
      <c r="P2946" s="164"/>
      <c r="Q2946" s="185"/>
      <c r="R2946" s="65"/>
      <c r="S2946" s="65"/>
      <c r="T2946" s="65"/>
      <c r="U2946" s="13"/>
      <c r="V2946" s="165"/>
      <c r="W2946" s="165"/>
      <c r="X2946" s="165"/>
      <c r="Y2946" s="165"/>
      <c r="Z2946" s="166"/>
      <c r="AA2946" s="166"/>
      <c r="AB2946" s="166"/>
      <c r="AC2946" s="166"/>
      <c r="AD2946" s="166"/>
      <c r="AE2946" s="166"/>
      <c r="AF2946" s="166"/>
      <c r="AG2946" s="166"/>
      <c r="AH2946" s="166"/>
      <c r="AI2946" s="166"/>
    </row>
    <row r="2947" spans="1:35" ht="15.750000" customHeight="1">
      <c r="B2947" s="170"/>
      <c r="I2947" s="162"/>
      <c r="J2947" s="65"/>
      <c r="K2947" s="162"/>
      <c r="L2947" s="65"/>
      <c r="M2947" s="162"/>
      <c r="P2947" s="167"/>
      <c r="Q2947" s="185"/>
      <c r="R2947" s="65"/>
      <c r="S2947" s="65"/>
      <c r="T2947" s="65"/>
      <c r="U2947" s="13"/>
      <c r="V2947" s="165"/>
      <c r="W2947" s="165"/>
      <c r="X2947" s="165"/>
      <c r="Y2947" s="165"/>
      <c r="Z2947" s="166"/>
      <c r="AA2947" s="166"/>
      <c r="AB2947" s="166"/>
      <c r="AC2947" s="166"/>
      <c r="AD2947" s="166"/>
      <c r="AE2947" s="166"/>
      <c r="AF2947" s="166"/>
      <c r="AG2947" s="166"/>
      <c r="AH2947" s="166"/>
      <c r="AI2947" s="166"/>
    </row>
    <row r="2948" spans="1:35" ht="15.750000" customHeight="1">
      <c r="B2948" s="189"/>
      <c r="I2948" s="162"/>
      <c r="J2948" s="65"/>
      <c r="K2948" s="162"/>
      <c r="L2948" s="65"/>
      <c r="M2948" s="162"/>
      <c r="P2948" s="164"/>
      <c r="Q2948" s="185"/>
      <c r="R2948" s="65"/>
      <c r="S2948" s="65"/>
      <c r="T2948" s="65"/>
      <c r="U2948" s="13"/>
      <c r="V2948" s="165"/>
      <c r="W2948" s="165"/>
      <c r="X2948" s="165"/>
      <c r="Y2948" s="165"/>
      <c r="Z2948" s="166"/>
      <c r="AA2948" s="166"/>
      <c r="AB2948" s="166"/>
      <c r="AC2948" s="166"/>
      <c r="AD2948" s="166"/>
      <c r="AE2948" s="166"/>
      <c r="AF2948" s="166"/>
      <c r="AG2948" s="166"/>
      <c r="AH2948" s="166"/>
      <c r="AI2948" s="166"/>
    </row>
    <row r="2949" spans="1:35" ht="15.750000" customHeight="1">
      <c r="B2949" s="189"/>
      <c r="I2949" s="220"/>
      <c r="J2949" s="65"/>
      <c r="K2949" s="162"/>
      <c r="L2949" s="65"/>
      <c r="M2949" s="162"/>
      <c r="P2949" s="167"/>
      <c r="Q2949" s="185"/>
      <c r="R2949" s="65"/>
      <c r="S2949" s="65"/>
      <c r="T2949" s="65"/>
      <c r="U2949" s="13"/>
      <c r="V2949" s="165"/>
      <c r="W2949" s="165"/>
      <c r="X2949" s="165"/>
      <c r="Y2949" s="165"/>
      <c r="Z2949" s="166"/>
      <c r="AA2949" s="166"/>
      <c r="AB2949" s="166"/>
      <c r="AC2949" s="166"/>
      <c r="AD2949" s="166"/>
      <c r="AE2949" s="166"/>
      <c r="AF2949" s="166"/>
      <c r="AG2949" s="166"/>
      <c r="AH2949" s="166"/>
      <c r="AI2949" s="166"/>
    </row>
    <row r="2950" spans="1:35" ht="15.750000" customHeight="1">
      <c r="A2950" s="115"/>
      <c r="B2950" s="115"/>
      <c r="C2950" s="292"/>
      <c r="D2950" s="292"/>
      <c r="E2950" s="283"/>
      <c r="F2950" s="283"/>
      <c r="G2950" s="283"/>
      <c r="H2950" s="243"/>
      <c r="I2950" s="65"/>
      <c r="J2950" s="9"/>
      <c r="K2950" s="243"/>
      <c r="L2950" s="243"/>
      <c r="M2950" s="65"/>
      <c r="N2950" s="97"/>
      <c r="O2950" s="283"/>
      <c r="P2950" s="283"/>
      <c r="Q2950" s="283"/>
      <c r="R2950" s="283"/>
      <c r="S2950" s="243"/>
      <c r="T2950" s="243"/>
      <c r="U2950" s="243"/>
      <c r="V2950" s="115"/>
      <c r="W2950" s="115"/>
      <c r="X2950" s="115"/>
      <c r="Y2950" s="115"/>
      <c r="Z2950" s="115"/>
      <c r="AA2950" s="115"/>
      <c r="AB2950" s="115"/>
      <c r="AC2950" s="115"/>
      <c r="AD2950" s="115"/>
      <c r="AE2950" s="115"/>
      <c r="AF2950" s="115"/>
      <c r="AG2950" s="115"/>
      <c r="AH2950" s="115"/>
      <c r="AI2950" s="115"/>
    </row>
    <row r="2951" spans="1:35" ht="15.750000" customHeight="1">
      <c r="A2951" s="156"/>
      <c r="B2951" s="170"/>
      <c r="C2951" s="293"/>
      <c r="D2951" s="293"/>
      <c r="E2951" s="158"/>
      <c r="F2951" s="158"/>
      <c r="G2951" s="159"/>
      <c r="H2951" s="160"/>
      <c r="I2951" s="162"/>
      <c r="J2951" s="65"/>
      <c r="K2951" s="162"/>
      <c r="L2951" s="65"/>
      <c r="M2951" s="162"/>
      <c r="N2951" s="161"/>
      <c r="O2951" s="163"/>
      <c r="P2951" s="191"/>
      <c r="Q2951" s="168"/>
      <c r="R2951" s="65"/>
      <c r="S2951" s="13"/>
      <c r="T2951" s="65"/>
      <c r="U2951" s="65"/>
      <c r="V2951" s="65"/>
      <c r="W2951" s="166"/>
      <c r="X2951" s="166"/>
      <c r="Y2951" s="166"/>
      <c r="Z2951" s="166"/>
      <c r="AA2951" s="166"/>
      <c r="AB2951" s="166"/>
      <c r="AC2951" s="166"/>
      <c r="AD2951" s="166"/>
      <c r="AE2951" s="166"/>
      <c r="AF2951" s="166"/>
      <c r="AG2951" s="166"/>
      <c r="AH2951" s="166"/>
      <c r="AI2951" s="166"/>
    </row>
    <row r="2952" spans="1:35" ht="15.750000" customHeight="1">
      <c r="B2952" s="170"/>
      <c r="I2952" s="162"/>
      <c r="J2952" s="65"/>
      <c r="K2952" s="162"/>
      <c r="L2952" s="65"/>
      <c r="M2952" s="162"/>
      <c r="P2952" s="190"/>
      <c r="Q2952" s="165"/>
      <c r="R2952" s="65"/>
      <c r="S2952" s="65"/>
      <c r="T2952" s="65"/>
      <c r="U2952" s="65"/>
      <c r="V2952" s="65"/>
      <c r="W2952" s="166"/>
      <c r="X2952" s="166"/>
      <c r="Y2952" s="166"/>
      <c r="Z2952" s="166"/>
      <c r="AA2952" s="166"/>
      <c r="AB2952" s="166"/>
      <c r="AC2952" s="166"/>
      <c r="AD2952" s="166"/>
      <c r="AE2952" s="166"/>
      <c r="AF2952" s="166"/>
      <c r="AG2952" s="166"/>
      <c r="AH2952" s="166"/>
      <c r="AI2952" s="166"/>
    </row>
    <row r="2953" spans="1:35" ht="15.750000" customHeight="1">
      <c r="B2953" s="170"/>
      <c r="I2953" s="162"/>
      <c r="J2953" s="65"/>
      <c r="K2953" s="162"/>
      <c r="L2953" s="65"/>
      <c r="M2953" s="162"/>
      <c r="P2953" s="191"/>
      <c r="Q2953" s="168"/>
      <c r="R2953" s="65"/>
      <c r="S2953" s="65"/>
      <c r="T2953" s="65"/>
      <c r="U2953" s="65"/>
      <c r="V2953" s="65"/>
      <c r="W2953" s="166"/>
      <c r="X2953" s="166"/>
      <c r="Y2953" s="166"/>
      <c r="Z2953" s="166"/>
      <c r="AA2953" s="166"/>
      <c r="AB2953" s="166"/>
      <c r="AC2953" s="166"/>
      <c r="AD2953" s="166"/>
      <c r="AE2953" s="166"/>
      <c r="AF2953" s="166"/>
      <c r="AG2953" s="166"/>
      <c r="AH2953" s="166"/>
      <c r="AI2953" s="166"/>
    </row>
    <row r="2954" spans="1:35" ht="15.750000" customHeight="1">
      <c r="B2954" s="170"/>
      <c r="I2954" s="162"/>
      <c r="J2954" s="65"/>
      <c r="K2954" s="162"/>
      <c r="L2954" s="65"/>
      <c r="M2954" s="162"/>
      <c r="P2954" s="190"/>
      <c r="Q2954" s="165"/>
      <c r="R2954" s="65"/>
      <c r="S2954" s="65"/>
      <c r="T2954" s="65"/>
      <c r="U2954" s="65"/>
      <c r="V2954" s="65"/>
      <c r="W2954" s="166"/>
      <c r="X2954" s="166"/>
      <c r="Y2954" s="166"/>
      <c r="Z2954" s="166"/>
      <c r="AA2954" s="166"/>
      <c r="AB2954" s="166"/>
      <c r="AC2954" s="166"/>
      <c r="AD2954" s="166"/>
      <c r="AE2954" s="166"/>
      <c r="AF2954" s="166"/>
      <c r="AG2954" s="166"/>
      <c r="AH2954" s="166"/>
      <c r="AI2954" s="166"/>
    </row>
    <row r="2955" spans="1:35" ht="15.750000" customHeight="1">
      <c r="B2955" s="170"/>
      <c r="I2955" s="162"/>
      <c r="J2955" s="65"/>
      <c r="K2955" s="162"/>
      <c r="L2955" s="65"/>
      <c r="M2955" s="162"/>
      <c r="P2955" s="191"/>
      <c r="Q2955" s="168"/>
      <c r="R2955" s="65"/>
      <c r="S2955" s="65"/>
      <c r="T2955" s="65"/>
      <c r="U2955" s="65"/>
      <c r="V2955" s="65"/>
      <c r="W2955" s="166"/>
      <c r="X2955" s="166"/>
      <c r="Y2955" s="166"/>
      <c r="Z2955" s="166"/>
      <c r="AA2955" s="166"/>
      <c r="AB2955" s="166"/>
      <c r="AC2955" s="166"/>
      <c r="AD2955" s="166"/>
      <c r="AE2955" s="166"/>
      <c r="AF2955" s="166"/>
      <c r="AG2955" s="166"/>
      <c r="AH2955" s="166"/>
      <c r="AI2955" s="166"/>
    </row>
    <row r="2956" spans="1:35" ht="15.750000" customHeight="1">
      <c r="A2956" s="156"/>
      <c r="B2956" s="170"/>
      <c r="C2956" s="204"/>
      <c r="D2956" s="294"/>
      <c r="E2956" s="158"/>
      <c r="F2956" s="158"/>
      <c r="G2956" s="159"/>
      <c r="H2956" s="186"/>
      <c r="I2956" s="162"/>
      <c r="J2956" s="65"/>
      <c r="K2956" s="162"/>
      <c r="L2956" s="65"/>
      <c r="M2956" s="162"/>
      <c r="N2956" s="162"/>
      <c r="O2956" s="163"/>
      <c r="P2956" s="164"/>
      <c r="Q2956" s="185"/>
      <c r="R2956" s="65"/>
      <c r="S2956" s="13"/>
      <c r="T2956" s="65"/>
      <c r="U2956" s="13"/>
      <c r="V2956" s="165"/>
      <c r="W2956" s="165"/>
      <c r="X2956" s="165"/>
      <c r="Y2956" s="165"/>
      <c r="Z2956" s="166"/>
      <c r="AA2956" s="166"/>
      <c r="AB2956" s="166"/>
      <c r="AC2956" s="166"/>
      <c r="AD2956" s="166"/>
      <c r="AE2956" s="166"/>
      <c r="AF2956" s="166"/>
      <c r="AG2956" s="166"/>
      <c r="AH2956" s="166"/>
      <c r="AI2956" s="166"/>
    </row>
    <row r="2957" spans="1:35" ht="15.750000" customHeight="1">
      <c r="B2957" s="170"/>
      <c r="I2957" s="162"/>
      <c r="J2957" s="65"/>
      <c r="K2957" s="162"/>
      <c r="L2957" s="65"/>
      <c r="M2957" s="162"/>
      <c r="P2957" s="167"/>
      <c r="Q2957" s="185"/>
      <c r="R2957" s="65"/>
      <c r="S2957" s="65"/>
      <c r="T2957" s="65"/>
      <c r="U2957" s="13"/>
      <c r="V2957" s="165"/>
      <c r="W2957" s="165"/>
      <c r="X2957" s="165"/>
      <c r="Y2957" s="165"/>
      <c r="Z2957" s="166"/>
      <c r="AA2957" s="166"/>
      <c r="AB2957" s="166"/>
      <c r="AC2957" s="166"/>
      <c r="AD2957" s="166"/>
      <c r="AE2957" s="166"/>
      <c r="AF2957" s="166"/>
      <c r="AG2957" s="166"/>
      <c r="AH2957" s="166"/>
      <c r="AI2957" s="166"/>
    </row>
    <row r="2958" spans="1:35" ht="15.750000" customHeight="1">
      <c r="B2958" s="170"/>
      <c r="I2958" s="162"/>
      <c r="J2958" s="65"/>
      <c r="K2958" s="162"/>
      <c r="L2958" s="65"/>
      <c r="M2958" s="162"/>
      <c r="P2958" s="164"/>
      <c r="Q2958" s="185"/>
      <c r="R2958" s="65"/>
      <c r="S2958" s="65"/>
      <c r="T2958" s="65"/>
      <c r="U2958" s="13"/>
      <c r="V2958" s="165"/>
      <c r="W2958" s="165"/>
      <c r="X2958" s="165"/>
      <c r="Y2958" s="165"/>
      <c r="Z2958" s="166"/>
      <c r="AA2958" s="166"/>
      <c r="AB2958" s="166"/>
      <c r="AC2958" s="166"/>
      <c r="AD2958" s="166"/>
      <c r="AE2958" s="166"/>
      <c r="AF2958" s="166"/>
      <c r="AG2958" s="166"/>
      <c r="AH2958" s="166"/>
      <c r="AI2958" s="166"/>
    </row>
    <row r="2959" spans="1:35" ht="15.750000" customHeight="1">
      <c r="B2959" s="170"/>
      <c r="I2959" s="162"/>
      <c r="J2959" s="65"/>
      <c r="K2959" s="162"/>
      <c r="L2959" s="65"/>
      <c r="M2959" s="162"/>
      <c r="P2959" s="167"/>
      <c r="Q2959" s="185"/>
      <c r="R2959" s="65"/>
      <c r="S2959" s="65"/>
      <c r="T2959" s="65"/>
      <c r="U2959" s="13"/>
      <c r="V2959" s="165"/>
      <c r="W2959" s="165"/>
      <c r="X2959" s="165"/>
      <c r="Y2959" s="165"/>
      <c r="Z2959" s="166"/>
      <c r="AA2959" s="166"/>
      <c r="AB2959" s="166"/>
      <c r="AC2959" s="166"/>
      <c r="AD2959" s="166"/>
      <c r="AE2959" s="166"/>
      <c r="AF2959" s="166"/>
      <c r="AG2959" s="166"/>
      <c r="AH2959" s="166"/>
      <c r="AI2959" s="166"/>
    </row>
    <row r="2960" spans="1:35" ht="15.750000" customHeight="1">
      <c r="B2960" s="170"/>
      <c r="I2960" s="162"/>
      <c r="J2960" s="65"/>
      <c r="K2960" s="162"/>
      <c r="L2960" s="65"/>
      <c r="M2960" s="162"/>
      <c r="P2960" s="164"/>
      <c r="Q2960" s="185"/>
      <c r="R2960" s="65"/>
      <c r="S2960" s="65"/>
      <c r="T2960" s="65"/>
      <c r="U2960" s="13"/>
      <c r="V2960" s="165"/>
      <c r="W2960" s="165"/>
      <c r="X2960" s="165"/>
      <c r="Y2960" s="165"/>
      <c r="Z2960" s="166"/>
      <c r="AA2960" s="166"/>
      <c r="AB2960" s="166"/>
      <c r="AC2960" s="166"/>
      <c r="AD2960" s="166"/>
      <c r="AE2960" s="166"/>
      <c r="AF2960" s="166"/>
      <c r="AG2960" s="166"/>
      <c r="AH2960" s="166"/>
      <c r="AI2960" s="166"/>
    </row>
    <row r="2961" spans="1:35" ht="15.750000" customHeight="1">
      <c r="A2961" s="156"/>
      <c r="B2961" s="170"/>
      <c r="C2961" s="241"/>
      <c r="D2961" s="241"/>
      <c r="E2961" s="158"/>
      <c r="F2961" s="158"/>
      <c r="G2961" s="159"/>
      <c r="H2961" s="160"/>
      <c r="I2961" s="162"/>
      <c r="J2961" s="253"/>
      <c r="K2961" s="162"/>
      <c r="L2961" s="65"/>
      <c r="M2961" s="162"/>
      <c r="N2961" s="162"/>
      <c r="O2961" s="163"/>
      <c r="P2961" s="191"/>
      <c r="Q2961" s="162"/>
      <c r="R2961" s="65"/>
      <c r="S2961" s="13"/>
      <c r="T2961" s="65"/>
      <c r="U2961" s="13"/>
      <c r="V2961" s="165"/>
      <c r="W2961" s="165"/>
      <c r="X2961" s="165"/>
      <c r="Y2961" s="165"/>
      <c r="Z2961" s="166"/>
      <c r="AA2961" s="166"/>
      <c r="AB2961" s="166"/>
      <c r="AC2961" s="166"/>
      <c r="AD2961" s="166"/>
      <c r="AE2961" s="166"/>
      <c r="AF2961" s="166"/>
      <c r="AG2961" s="166"/>
      <c r="AH2961" s="166"/>
      <c r="AI2961" s="166"/>
    </row>
    <row r="2962" spans="1:35" ht="15.750000" customHeight="1">
      <c r="B2962" s="170"/>
      <c r="I2962" s="162"/>
      <c r="J2962" s="253"/>
      <c r="K2962" s="162"/>
      <c r="L2962" s="65"/>
      <c r="M2962" s="162"/>
      <c r="P2962" s="190"/>
      <c r="Q2962" s="65"/>
      <c r="R2962" s="65"/>
      <c r="S2962" s="65"/>
      <c r="T2962" s="65"/>
      <c r="U2962" s="13"/>
      <c r="V2962" s="165"/>
      <c r="W2962" s="165"/>
      <c r="X2962" s="165"/>
      <c r="Y2962" s="165"/>
      <c r="Z2962" s="166"/>
      <c r="AA2962" s="166"/>
      <c r="AB2962" s="166"/>
      <c r="AC2962" s="166"/>
      <c r="AD2962" s="166"/>
      <c r="AE2962" s="166"/>
      <c r="AF2962" s="166"/>
      <c r="AG2962" s="166"/>
      <c r="AH2962" s="166"/>
      <c r="AI2962" s="166"/>
    </row>
    <row r="2963" spans="1:35" ht="15.750000" customHeight="1">
      <c r="B2963" s="170"/>
      <c r="I2963" s="162"/>
      <c r="J2963" s="253"/>
      <c r="K2963" s="162"/>
      <c r="L2963" s="65"/>
      <c r="M2963" s="162"/>
      <c r="P2963" s="191"/>
      <c r="Q2963" s="175"/>
      <c r="R2963" s="65"/>
      <c r="S2963" s="65"/>
      <c r="T2963" s="65"/>
      <c r="U2963" s="13"/>
      <c r="V2963" s="165"/>
      <c r="W2963" s="165"/>
      <c r="X2963" s="165"/>
      <c r="Y2963" s="165"/>
      <c r="Z2963" s="166"/>
      <c r="AA2963" s="166"/>
      <c r="AB2963" s="166"/>
      <c r="AC2963" s="166"/>
      <c r="AD2963" s="166"/>
      <c r="AE2963" s="166"/>
      <c r="AF2963" s="166"/>
      <c r="AG2963" s="166"/>
      <c r="AH2963" s="166"/>
      <c r="AI2963" s="166"/>
    </row>
    <row r="2964" spans="1:35" ht="15.750000" customHeight="1">
      <c r="B2964" s="170"/>
      <c r="I2964" s="162"/>
      <c r="J2964" s="253"/>
      <c r="K2964" s="162"/>
      <c r="L2964" s="65"/>
      <c r="M2964" s="162"/>
      <c r="P2964" s="190"/>
      <c r="Q2964" s="216"/>
      <c r="R2964" s="65"/>
      <c r="S2964" s="65"/>
      <c r="T2964" s="65"/>
      <c r="U2964" s="13"/>
      <c r="V2964" s="165"/>
      <c r="W2964" s="165"/>
      <c r="X2964" s="165"/>
      <c r="Y2964" s="165"/>
      <c r="Z2964" s="166"/>
      <c r="AA2964" s="166"/>
      <c r="AB2964" s="166"/>
      <c r="AC2964" s="166"/>
      <c r="AD2964" s="166"/>
      <c r="AE2964" s="166"/>
      <c r="AF2964" s="166"/>
      <c r="AG2964" s="166"/>
      <c r="AH2964" s="166"/>
      <c r="AI2964" s="166"/>
    </row>
    <row r="2965" spans="1:35" ht="15.750000" customHeight="1">
      <c r="B2965" s="170"/>
      <c r="I2965" s="220"/>
      <c r="J2965" s="65"/>
      <c r="K2965" s="190"/>
      <c r="L2965" s="65"/>
      <c r="M2965" s="162"/>
      <c r="P2965" s="191"/>
      <c r="Q2965" s="176"/>
      <c r="R2965" s="65"/>
      <c r="S2965" s="65"/>
      <c r="T2965" s="65"/>
      <c r="U2965" s="13"/>
      <c r="V2965" s="165"/>
      <c r="W2965" s="165"/>
      <c r="X2965" s="165"/>
      <c r="Y2965" s="165"/>
      <c r="Z2965" s="166"/>
      <c r="AA2965" s="166"/>
      <c r="AB2965" s="166"/>
      <c r="AC2965" s="166"/>
      <c r="AD2965" s="166"/>
      <c r="AE2965" s="166"/>
      <c r="AF2965" s="166"/>
      <c r="AG2965" s="166"/>
      <c r="AH2965" s="166"/>
      <c r="AI2965" s="166"/>
    </row>
    <row r="2966" spans="1:35" ht="15.750000" customHeight="1">
      <c r="A2966" s="156"/>
      <c r="B2966" s="170"/>
      <c r="C2966" s="204"/>
      <c r="D2966" s="240"/>
      <c r="E2966" s="158"/>
      <c r="F2966" s="158"/>
      <c r="G2966" s="159"/>
      <c r="H2966" s="160"/>
      <c r="I2966" s="161"/>
      <c r="J2966" s="65"/>
      <c r="K2966" s="162"/>
      <c r="L2966" s="65"/>
      <c r="M2966" s="162"/>
      <c r="N2966" s="162"/>
      <c r="O2966" s="163"/>
      <c r="P2966" s="164"/>
      <c r="Q2966" s="231"/>
      <c r="R2966" s="178"/>
      <c r="S2966" s="13"/>
      <c r="T2966" s="65"/>
      <c r="U2966" s="65"/>
      <c r="V2966" s="65"/>
      <c r="W2966" s="166"/>
      <c r="X2966" s="166"/>
      <c r="Y2966" s="166"/>
      <c r="Z2966" s="166"/>
      <c r="AA2966" s="166"/>
      <c r="AB2966" s="166"/>
      <c r="AC2966" s="166"/>
      <c r="AD2966" s="166"/>
      <c r="AE2966" s="166"/>
      <c r="AF2966" s="166"/>
      <c r="AG2966" s="166"/>
      <c r="AH2966" s="166"/>
      <c r="AI2966" s="166"/>
    </row>
    <row r="2967" spans="1:35" ht="15.750000" customHeight="1">
      <c r="B2967" s="170"/>
      <c r="I2967" s="162"/>
      <c r="J2967" s="65"/>
      <c r="K2967" s="162"/>
      <c r="L2967" s="65"/>
      <c r="M2967" s="162"/>
      <c r="P2967" s="167"/>
      <c r="Q2967" s="168"/>
      <c r="R2967" s="65"/>
      <c r="S2967" s="65"/>
      <c r="T2967" s="65"/>
      <c r="U2967" s="65"/>
      <c r="V2967" s="65"/>
      <c r="W2967" s="166"/>
      <c r="X2967" s="166"/>
      <c r="Y2967" s="166"/>
      <c r="Z2967" s="166"/>
      <c r="AA2967" s="166"/>
      <c r="AB2967" s="166"/>
      <c r="AC2967" s="166"/>
      <c r="AD2967" s="166"/>
      <c r="AE2967" s="166"/>
      <c r="AF2967" s="166"/>
      <c r="AG2967" s="166"/>
      <c r="AH2967" s="166"/>
      <c r="AI2967" s="166"/>
    </row>
    <row r="2968" spans="1:35" ht="15.750000" customHeight="1">
      <c r="B2968" s="170"/>
      <c r="I2968" s="162"/>
      <c r="J2968" s="65"/>
      <c r="K2968" s="162"/>
      <c r="L2968" s="65"/>
      <c r="M2968" s="162"/>
      <c r="P2968" s="164"/>
      <c r="Q2968" s="165"/>
      <c r="R2968" s="178"/>
      <c r="S2968" s="65"/>
      <c r="T2968" s="65"/>
      <c r="U2968" s="65"/>
      <c r="V2968" s="65"/>
      <c r="W2968" s="166"/>
      <c r="X2968" s="166"/>
      <c r="Y2968" s="166"/>
      <c r="Z2968" s="166"/>
      <c r="AA2968" s="166"/>
      <c r="AB2968" s="166"/>
      <c r="AC2968" s="166"/>
      <c r="AD2968" s="166"/>
      <c r="AE2968" s="166"/>
      <c r="AF2968" s="166"/>
      <c r="AG2968" s="166"/>
      <c r="AH2968" s="166"/>
      <c r="AI2968" s="166"/>
    </row>
    <row r="2969" spans="1:35" ht="15.750000" customHeight="1">
      <c r="B2969" s="170"/>
      <c r="I2969" s="162"/>
      <c r="J2969" s="65"/>
      <c r="K2969" s="162"/>
      <c r="L2969" s="65"/>
      <c r="M2969" s="162"/>
      <c r="P2969" s="167"/>
      <c r="Q2969" s="168"/>
      <c r="R2969" s="225"/>
      <c r="S2969" s="65"/>
      <c r="T2969" s="65"/>
      <c r="U2969" s="65"/>
      <c r="V2969" s="65"/>
      <c r="W2969" s="166"/>
      <c r="X2969" s="166"/>
      <c r="Y2969" s="166"/>
      <c r="Z2969" s="166"/>
      <c r="AA2969" s="166"/>
      <c r="AB2969" s="166"/>
      <c r="AC2969" s="166"/>
      <c r="AD2969" s="166"/>
      <c r="AE2969" s="166"/>
      <c r="AF2969" s="166"/>
      <c r="AG2969" s="166"/>
      <c r="AH2969" s="166"/>
      <c r="AI2969" s="166"/>
    </row>
    <row r="2970" spans="1:35" ht="15.750000" customHeight="1">
      <c r="B2970" s="170"/>
      <c r="I2970" s="162"/>
      <c r="J2970" s="65"/>
      <c r="K2970" s="162"/>
      <c r="L2970" s="65"/>
      <c r="M2970" s="162"/>
      <c r="P2970" s="164"/>
      <c r="Q2970" s="165"/>
      <c r="R2970" s="178"/>
      <c r="S2970" s="65"/>
      <c r="T2970" s="65"/>
      <c r="U2970" s="65"/>
      <c r="V2970" s="65"/>
      <c r="W2970" s="166"/>
      <c r="X2970" s="166"/>
      <c r="Y2970" s="166"/>
      <c r="Z2970" s="166"/>
      <c r="AA2970" s="166"/>
      <c r="AB2970" s="166"/>
      <c r="AC2970" s="166"/>
      <c r="AD2970" s="166"/>
      <c r="AE2970" s="166"/>
      <c r="AF2970" s="166"/>
      <c r="AG2970" s="166"/>
      <c r="AH2970" s="166"/>
      <c r="AI2970" s="166"/>
    </row>
    <row r="2971" spans="1:35" ht="15.750000" customHeight="1">
      <c r="A2971" s="156"/>
      <c r="B2971" s="170"/>
      <c r="C2971" s="177"/>
      <c r="D2971" s="241"/>
      <c r="E2971" s="158"/>
      <c r="F2971" s="158"/>
      <c r="G2971" s="159"/>
      <c r="H2971" s="160"/>
      <c r="I2971" s="231"/>
      <c r="J2971" s="65"/>
      <c r="K2971" s="162"/>
      <c r="L2971" s="65"/>
      <c r="M2971" s="162"/>
      <c r="N2971" s="162"/>
      <c r="O2971" s="163"/>
      <c r="P2971" s="167"/>
      <c r="Q2971" s="234"/>
      <c r="R2971" s="65"/>
      <c r="S2971" s="13"/>
      <c r="T2971" s="65"/>
      <c r="U2971" s="65"/>
      <c r="V2971" s="65"/>
      <c r="W2971" s="166"/>
      <c r="X2971" s="166"/>
      <c r="Y2971" s="166"/>
      <c r="Z2971" s="166"/>
      <c r="AA2971" s="166"/>
      <c r="AB2971" s="166"/>
      <c r="AC2971" s="166"/>
      <c r="AD2971" s="166"/>
      <c r="AE2971" s="166"/>
      <c r="AF2971" s="166"/>
      <c r="AG2971" s="166"/>
      <c r="AH2971" s="166"/>
      <c r="AI2971" s="166"/>
    </row>
    <row r="2972" spans="1:35" ht="15.750000" customHeight="1">
      <c r="B2972" s="170"/>
      <c r="I2972" s="231"/>
      <c r="J2972" s="65"/>
      <c r="K2972" s="162"/>
      <c r="L2972" s="65"/>
      <c r="M2972" s="162"/>
      <c r="P2972" s="164"/>
      <c r="Q2972" s="165"/>
      <c r="R2972" s="65"/>
      <c r="S2972" s="65"/>
      <c r="T2972" s="65"/>
      <c r="U2972" s="65"/>
      <c r="V2972" s="65"/>
      <c r="W2972" s="166"/>
      <c r="X2972" s="166"/>
      <c r="Y2972" s="166"/>
      <c r="Z2972" s="166"/>
      <c r="AA2972" s="166"/>
      <c r="AB2972" s="166"/>
      <c r="AC2972" s="166"/>
      <c r="AD2972" s="166"/>
      <c r="AE2972" s="166"/>
      <c r="AF2972" s="166"/>
      <c r="AG2972" s="166"/>
      <c r="AH2972" s="166"/>
      <c r="AI2972" s="166"/>
    </row>
    <row r="2973" spans="1:35" ht="15.750000" customHeight="1">
      <c r="B2973" s="170"/>
      <c r="I2973" s="231"/>
      <c r="J2973" s="65"/>
      <c r="K2973" s="162"/>
      <c r="L2973" s="65"/>
      <c r="M2973" s="162"/>
      <c r="P2973" s="167"/>
      <c r="Q2973" s="168"/>
      <c r="R2973" s="65"/>
      <c r="S2973" s="65"/>
      <c r="T2973" s="65"/>
      <c r="U2973" s="65"/>
      <c r="V2973" s="65"/>
      <c r="W2973" s="166"/>
      <c r="X2973" s="166"/>
      <c r="Y2973" s="166"/>
      <c r="Z2973" s="166"/>
      <c r="AA2973" s="166"/>
      <c r="AB2973" s="166"/>
      <c r="AC2973" s="166"/>
      <c r="AD2973" s="166"/>
      <c r="AE2973" s="166"/>
      <c r="AF2973" s="166"/>
      <c r="AG2973" s="166"/>
      <c r="AH2973" s="166"/>
      <c r="AI2973" s="166"/>
    </row>
    <row r="2974" spans="1:35" ht="15.750000" customHeight="1">
      <c r="B2974" s="170"/>
      <c r="I2974" s="231"/>
      <c r="J2974" s="65"/>
      <c r="K2974" s="162"/>
      <c r="L2974" s="65"/>
      <c r="M2974" s="162"/>
      <c r="P2974" s="164"/>
      <c r="Q2974" s="165"/>
      <c r="R2974" s="65"/>
      <c r="S2974" s="65"/>
      <c r="T2974" s="65"/>
      <c r="U2974" s="65"/>
      <c r="V2974" s="65"/>
      <c r="W2974" s="166"/>
      <c r="X2974" s="166"/>
      <c r="Y2974" s="166"/>
      <c r="Z2974" s="166"/>
      <c r="AA2974" s="166"/>
      <c r="AB2974" s="166"/>
      <c r="AC2974" s="166"/>
      <c r="AD2974" s="166"/>
      <c r="AE2974" s="166"/>
      <c r="AF2974" s="166"/>
      <c r="AG2974" s="166"/>
      <c r="AH2974" s="166"/>
      <c r="AI2974" s="166"/>
    </row>
    <row r="2975" spans="1:35" ht="15.750000" customHeight="1">
      <c r="B2975" s="170"/>
      <c r="I2975" s="231"/>
      <c r="J2975" s="65"/>
      <c r="K2975" s="162"/>
      <c r="L2975" s="65"/>
      <c r="M2975" s="162"/>
      <c r="P2975" s="167"/>
      <c r="Q2975" s="168"/>
      <c r="R2975" s="65"/>
      <c r="S2975" s="65"/>
      <c r="T2975" s="65"/>
      <c r="U2975" s="65"/>
      <c r="V2975" s="65"/>
      <c r="W2975" s="166"/>
      <c r="X2975" s="166"/>
      <c r="Y2975" s="166"/>
      <c r="Z2975" s="166"/>
      <c r="AA2975" s="166"/>
      <c r="AB2975" s="166"/>
      <c r="AC2975" s="166"/>
      <c r="AD2975" s="166"/>
      <c r="AE2975" s="166"/>
      <c r="AF2975" s="166"/>
      <c r="AG2975" s="166"/>
      <c r="AH2975" s="166"/>
      <c r="AI2975" s="166"/>
    </row>
    <row r="2976" spans="1:35" ht="15.750000" customHeight="1">
      <c r="A2976" s="156"/>
      <c r="B2976" s="170"/>
      <c r="C2976" s="204"/>
      <c r="D2976" s="240"/>
      <c r="E2976" s="158"/>
      <c r="F2976" s="158"/>
      <c r="G2976" s="159"/>
      <c r="H2976" s="186"/>
      <c r="I2976" s="162"/>
      <c r="J2976" s="65"/>
      <c r="K2976" s="162"/>
      <c r="L2976" s="178"/>
      <c r="M2976" s="162"/>
      <c r="N2976" s="162"/>
      <c r="O2976" s="163"/>
      <c r="P2976" s="164"/>
      <c r="Q2976" s="185"/>
      <c r="R2976" s="65"/>
      <c r="S2976" s="13"/>
      <c r="T2976" s="65"/>
      <c r="U2976" s="13"/>
      <c r="V2976" s="165"/>
      <c r="W2976" s="165"/>
      <c r="X2976" s="165"/>
      <c r="Y2976" s="165"/>
      <c r="Z2976" s="166"/>
      <c r="AA2976" s="166"/>
      <c r="AB2976" s="166"/>
      <c r="AC2976" s="166"/>
      <c r="AD2976" s="166"/>
      <c r="AE2976" s="166"/>
      <c r="AF2976" s="166"/>
      <c r="AG2976" s="166"/>
      <c r="AH2976" s="166"/>
      <c r="AI2976" s="166"/>
    </row>
    <row r="2977" spans="1:35" ht="15.750000" customHeight="1">
      <c r="B2977" s="170"/>
      <c r="I2977" s="162"/>
      <c r="J2977" s="65"/>
      <c r="K2977" s="162"/>
      <c r="L2977" s="65"/>
      <c r="M2977" s="162"/>
      <c r="P2977" s="167"/>
      <c r="Q2977" s="185"/>
      <c r="R2977" s="65"/>
      <c r="S2977" s="65"/>
      <c r="T2977" s="65"/>
      <c r="U2977" s="13"/>
      <c r="V2977" s="165"/>
      <c r="W2977" s="165"/>
      <c r="X2977" s="165"/>
      <c r="Y2977" s="165"/>
      <c r="Z2977" s="166"/>
      <c r="AA2977" s="166"/>
      <c r="AB2977" s="166"/>
      <c r="AC2977" s="166"/>
      <c r="AD2977" s="166"/>
      <c r="AE2977" s="166"/>
      <c r="AF2977" s="166"/>
      <c r="AG2977" s="166"/>
      <c r="AH2977" s="166"/>
      <c r="AI2977" s="166"/>
    </row>
    <row r="2978" spans="1:35" ht="15.750000" customHeight="1">
      <c r="B2978" s="170"/>
      <c r="I2978" s="162"/>
      <c r="J2978" s="65"/>
      <c r="K2978" s="162"/>
      <c r="L2978" s="178"/>
      <c r="M2978" s="162"/>
      <c r="P2978" s="164"/>
      <c r="Q2978" s="185"/>
      <c r="R2978" s="65"/>
      <c r="S2978" s="65"/>
      <c r="T2978" s="65"/>
      <c r="U2978" s="13"/>
      <c r="V2978" s="165"/>
      <c r="W2978" s="165"/>
      <c r="X2978" s="165"/>
      <c r="Y2978" s="165"/>
      <c r="Z2978" s="166"/>
      <c r="AA2978" s="166"/>
      <c r="AB2978" s="166"/>
      <c r="AC2978" s="166"/>
      <c r="AD2978" s="166"/>
      <c r="AE2978" s="166"/>
      <c r="AF2978" s="166"/>
      <c r="AG2978" s="166"/>
      <c r="AH2978" s="166"/>
      <c r="AI2978" s="166"/>
    </row>
    <row r="2979" spans="1:35" ht="15.750000" customHeight="1">
      <c r="B2979" s="170"/>
      <c r="I2979" s="162"/>
      <c r="J2979" s="65"/>
      <c r="K2979" s="162"/>
      <c r="L2979" s="178"/>
      <c r="M2979" s="162"/>
      <c r="P2979" s="167"/>
      <c r="Q2979" s="185"/>
      <c r="R2979" s="65"/>
      <c r="S2979" s="65"/>
      <c r="T2979" s="65"/>
      <c r="U2979" s="13"/>
      <c r="V2979" s="165"/>
      <c r="W2979" s="165"/>
      <c r="X2979" s="165"/>
      <c r="Y2979" s="165"/>
      <c r="Z2979" s="166"/>
      <c r="AA2979" s="166"/>
      <c r="AB2979" s="166"/>
      <c r="AC2979" s="166"/>
      <c r="AD2979" s="166"/>
      <c r="AE2979" s="166"/>
      <c r="AF2979" s="166"/>
      <c r="AG2979" s="166"/>
      <c r="AH2979" s="166"/>
      <c r="AI2979" s="166"/>
    </row>
    <row r="2980" spans="1:35" ht="15.750000" customHeight="1">
      <c r="B2980" s="170"/>
      <c r="I2980" s="162"/>
      <c r="J2980" s="65"/>
      <c r="K2980" s="162"/>
      <c r="L2980" s="65"/>
      <c r="M2980" s="162"/>
      <c r="P2980" s="164"/>
      <c r="Q2980" s="185"/>
      <c r="R2980" s="65"/>
      <c r="S2980" s="65"/>
      <c r="T2980" s="65"/>
      <c r="U2980" s="13"/>
      <c r="V2980" s="165"/>
      <c r="W2980" s="165"/>
      <c r="X2980" s="165"/>
      <c r="Y2980" s="165"/>
      <c r="Z2980" s="166"/>
      <c r="AA2980" s="166"/>
      <c r="AB2980" s="166"/>
      <c r="AC2980" s="166"/>
      <c r="AD2980" s="166"/>
      <c r="AE2980" s="166"/>
      <c r="AF2980" s="166"/>
      <c r="AG2980" s="166"/>
      <c r="AH2980" s="166"/>
      <c r="AI2980" s="166"/>
    </row>
    <row r="2981" spans="1:35" ht="15.750000" customHeight="1">
      <c r="A2981" s="156"/>
      <c r="B2981" s="170"/>
      <c r="C2981" s="177"/>
      <c r="D2981" s="177"/>
      <c r="E2981" s="158"/>
      <c r="F2981" s="158"/>
      <c r="G2981" s="159"/>
      <c r="H2981" s="160"/>
      <c r="I2981" s="162"/>
      <c r="J2981" s="65"/>
      <c r="K2981" s="162"/>
      <c r="L2981" s="65"/>
      <c r="M2981" s="162"/>
      <c r="N2981" s="162"/>
      <c r="O2981" s="163"/>
      <c r="P2981" s="191"/>
      <c r="Q2981" s="168"/>
      <c r="R2981" s="225"/>
      <c r="S2981" s="13"/>
      <c r="T2981" s="65"/>
      <c r="U2981" s="65"/>
      <c r="V2981" s="65"/>
      <c r="W2981" s="166"/>
      <c r="X2981" s="166"/>
      <c r="Y2981" s="166"/>
      <c r="Z2981" s="166"/>
      <c r="AA2981" s="166"/>
      <c r="AB2981" s="166"/>
      <c r="AC2981" s="166"/>
      <c r="AD2981" s="166"/>
      <c r="AE2981" s="166"/>
      <c r="AF2981" s="166"/>
      <c r="AG2981" s="166"/>
      <c r="AH2981" s="166"/>
      <c r="AI2981" s="166"/>
    </row>
    <row r="2982" spans="1:35" ht="15.750000" customHeight="1">
      <c r="B2982" s="153"/>
      <c r="I2982" s="162"/>
      <c r="J2982" s="65"/>
      <c r="K2982" s="162"/>
      <c r="L2982" s="65"/>
      <c r="M2982" s="162"/>
      <c r="P2982" s="190"/>
      <c r="Q2982" s="165"/>
      <c r="R2982" s="65"/>
      <c r="S2982" s="65"/>
      <c r="T2982" s="65"/>
      <c r="U2982" s="65"/>
      <c r="V2982" s="65"/>
      <c r="W2982" s="166"/>
      <c r="X2982" s="166"/>
      <c r="Y2982" s="166"/>
      <c r="Z2982" s="166"/>
      <c r="AA2982" s="166"/>
      <c r="AB2982" s="166"/>
      <c r="AC2982" s="166"/>
      <c r="AD2982" s="166"/>
      <c r="AE2982" s="166"/>
      <c r="AF2982" s="166"/>
      <c r="AG2982" s="166"/>
      <c r="AH2982" s="166"/>
      <c r="AI2982" s="166"/>
    </row>
    <row r="2983" spans="1:35" ht="15.750000" customHeight="1">
      <c r="B2983" s="153"/>
      <c r="I2983" s="162"/>
      <c r="J2983" s="65"/>
      <c r="K2983" s="162"/>
      <c r="L2983" s="65"/>
      <c r="M2983" s="162"/>
      <c r="P2983" s="191"/>
      <c r="Q2983" s="168"/>
      <c r="R2983" s="225"/>
      <c r="S2983" s="65"/>
      <c r="T2983" s="65"/>
      <c r="U2983" s="65"/>
      <c r="V2983" s="65"/>
      <c r="W2983" s="166"/>
      <c r="X2983" s="166"/>
      <c r="Y2983" s="166"/>
      <c r="Z2983" s="166"/>
      <c r="AA2983" s="166"/>
      <c r="AB2983" s="166"/>
      <c r="AC2983" s="166"/>
      <c r="AD2983" s="166"/>
      <c r="AE2983" s="166"/>
      <c r="AF2983" s="166"/>
      <c r="AG2983" s="166"/>
      <c r="AH2983" s="166"/>
      <c r="AI2983" s="166"/>
    </row>
    <row r="2984" spans="1:35" ht="15.750000" customHeight="1">
      <c r="B2984" s="153"/>
      <c r="I2984" s="162"/>
      <c r="J2984" s="65"/>
      <c r="K2984" s="162"/>
      <c r="L2984" s="65"/>
      <c r="M2984" s="162"/>
      <c r="P2984" s="190"/>
      <c r="Q2984" s="165"/>
      <c r="R2984" s="178"/>
      <c r="S2984" s="65"/>
      <c r="T2984" s="65"/>
      <c r="U2984" s="65"/>
      <c r="V2984" s="65"/>
      <c r="W2984" s="166"/>
      <c r="X2984" s="166"/>
      <c r="Y2984" s="166"/>
      <c r="Z2984" s="166"/>
      <c r="AA2984" s="166"/>
      <c r="AB2984" s="166"/>
      <c r="AC2984" s="166"/>
      <c r="AD2984" s="166"/>
      <c r="AE2984" s="166"/>
      <c r="AF2984" s="166"/>
      <c r="AG2984" s="166"/>
      <c r="AH2984" s="166"/>
      <c r="AI2984" s="166"/>
    </row>
    <row r="2985" spans="1:35" ht="15.750000" customHeight="1">
      <c r="B2985" s="153"/>
      <c r="I2985" s="162"/>
      <c r="J2985" s="65"/>
      <c r="K2985" s="162"/>
      <c r="L2985" s="65"/>
      <c r="M2985" s="162"/>
      <c r="P2985" s="191"/>
      <c r="Q2985" s="168"/>
      <c r="R2985" s="225"/>
      <c r="S2985" s="65"/>
      <c r="T2985" s="65"/>
      <c r="U2985" s="65"/>
      <c r="V2985" s="65"/>
      <c r="W2985" s="166"/>
      <c r="X2985" s="166"/>
      <c r="Y2985" s="166"/>
      <c r="Z2985" s="166"/>
      <c r="AA2985" s="166"/>
      <c r="AB2985" s="166"/>
      <c r="AC2985" s="166"/>
      <c r="AD2985" s="166"/>
      <c r="AE2985" s="166"/>
      <c r="AF2985" s="166"/>
      <c r="AG2985" s="166"/>
      <c r="AH2985" s="166"/>
      <c r="AI2985" s="166"/>
    </row>
    <row r="2986" spans="1:35" ht="15.750000" customHeight="1">
      <c r="A2986" s="156"/>
      <c r="B2986" s="170"/>
      <c r="C2986" s="204"/>
      <c r="D2986" s="204"/>
      <c r="E2986" s="158"/>
      <c r="F2986" s="158"/>
      <c r="G2986" s="159"/>
      <c r="H2986" s="160"/>
      <c r="I2986" s="162"/>
      <c r="J2986" s="65"/>
      <c r="K2986" s="162"/>
      <c r="L2986" s="65"/>
      <c r="M2986" s="162"/>
      <c r="N2986" s="162"/>
      <c r="O2986" s="163"/>
      <c r="P2986" s="164"/>
      <c r="Q2986" s="165"/>
      <c r="R2986" s="65"/>
      <c r="S2986" s="13"/>
      <c r="T2986" s="65"/>
      <c r="U2986" s="65"/>
      <c r="V2986" s="65"/>
      <c r="W2986" s="166"/>
      <c r="X2986" s="166"/>
      <c r="Y2986" s="166"/>
      <c r="Z2986" s="166"/>
      <c r="AA2986" s="166"/>
      <c r="AB2986" s="166"/>
      <c r="AC2986" s="166"/>
      <c r="AD2986" s="166"/>
      <c r="AE2986" s="166"/>
      <c r="AF2986" s="166"/>
      <c r="AG2986" s="166"/>
      <c r="AH2986" s="166"/>
      <c r="AI2986" s="166"/>
    </row>
    <row r="2987" spans="1:35" ht="15.750000" customHeight="1">
      <c r="B2987" s="153"/>
      <c r="I2987" s="162"/>
      <c r="J2987" s="65"/>
      <c r="K2987" s="162"/>
      <c r="L2987" s="65"/>
      <c r="M2987" s="162"/>
      <c r="P2987" s="167"/>
      <c r="Q2987" s="168"/>
      <c r="R2987" s="65"/>
      <c r="S2987" s="65"/>
      <c r="T2987" s="65"/>
      <c r="U2987" s="65"/>
      <c r="V2987" s="65"/>
      <c r="W2987" s="166"/>
      <c r="X2987" s="166"/>
      <c r="Y2987" s="166"/>
      <c r="Z2987" s="166"/>
      <c r="AA2987" s="166"/>
      <c r="AB2987" s="166"/>
      <c r="AC2987" s="166"/>
      <c r="AD2987" s="166"/>
      <c r="AE2987" s="166"/>
      <c r="AF2987" s="166"/>
      <c r="AG2987" s="166"/>
      <c r="AH2987" s="166"/>
      <c r="AI2987" s="166"/>
    </row>
    <row r="2988" spans="1:35" ht="15.750000" customHeight="1">
      <c r="B2988" s="153"/>
      <c r="I2988" s="162"/>
      <c r="J2988" s="65"/>
      <c r="K2988" s="162"/>
      <c r="L2988" s="65"/>
      <c r="M2988" s="162"/>
      <c r="P2988" s="164"/>
      <c r="Q2988" s="165"/>
      <c r="R2988" s="65"/>
      <c r="S2988" s="65"/>
      <c r="T2988" s="65"/>
      <c r="U2988" s="65"/>
      <c r="V2988" s="65"/>
      <c r="W2988" s="166"/>
      <c r="X2988" s="166"/>
      <c r="Y2988" s="166"/>
      <c r="Z2988" s="166"/>
      <c r="AA2988" s="166"/>
      <c r="AB2988" s="166"/>
      <c r="AC2988" s="166"/>
      <c r="AD2988" s="166"/>
      <c r="AE2988" s="166"/>
      <c r="AF2988" s="166"/>
      <c r="AG2988" s="166"/>
      <c r="AH2988" s="166"/>
      <c r="AI2988" s="166"/>
    </row>
    <row r="2989" spans="1:35" ht="15.750000" customHeight="1">
      <c r="B2989" s="153"/>
      <c r="I2989" s="162"/>
      <c r="J2989" s="65"/>
      <c r="K2989" s="162"/>
      <c r="L2989" s="65"/>
      <c r="M2989" s="162"/>
      <c r="P2989" s="167"/>
      <c r="Q2989" s="168"/>
      <c r="R2989" s="65"/>
      <c r="S2989" s="65"/>
      <c r="T2989" s="65"/>
      <c r="U2989" s="65"/>
      <c r="V2989" s="65"/>
      <c r="W2989" s="166"/>
      <c r="X2989" s="166"/>
      <c r="Y2989" s="166"/>
      <c r="Z2989" s="166"/>
      <c r="AA2989" s="166"/>
      <c r="AB2989" s="166"/>
      <c r="AC2989" s="166"/>
      <c r="AD2989" s="166"/>
      <c r="AE2989" s="166"/>
      <c r="AF2989" s="166"/>
      <c r="AG2989" s="166"/>
      <c r="AH2989" s="166"/>
      <c r="AI2989" s="166"/>
    </row>
    <row r="2990" spans="1:35" ht="15.750000" customHeight="1">
      <c r="B2990" s="153"/>
      <c r="I2990" s="220"/>
      <c r="J2990" s="65"/>
      <c r="K2990" s="162"/>
      <c r="L2990" s="65"/>
      <c r="M2990" s="162"/>
      <c r="P2990" s="164"/>
      <c r="Q2990" s="165"/>
      <c r="R2990" s="65"/>
      <c r="S2990" s="65"/>
      <c r="T2990" s="65"/>
      <c r="U2990" s="65"/>
      <c r="V2990" s="65"/>
      <c r="W2990" s="166"/>
      <c r="X2990" s="166"/>
      <c r="Y2990" s="166"/>
      <c r="Z2990" s="166"/>
      <c r="AA2990" s="166"/>
      <c r="AB2990" s="166"/>
      <c r="AC2990" s="166"/>
      <c r="AD2990" s="166"/>
      <c r="AE2990" s="166"/>
      <c r="AF2990" s="166"/>
      <c r="AG2990" s="166"/>
      <c r="AH2990" s="166"/>
      <c r="AI2990" s="166"/>
    </row>
    <row r="2991" spans="1:35" ht="15.750000" customHeight="1">
      <c r="A2991" s="156"/>
      <c r="B2991" s="170"/>
      <c r="C2991" s="241"/>
      <c r="D2991" s="241"/>
      <c r="E2991" s="158"/>
      <c r="F2991" s="158"/>
      <c r="G2991" s="159"/>
      <c r="H2991" s="186"/>
      <c r="I2991" s="162"/>
      <c r="J2991" s="65"/>
      <c r="K2991" s="162"/>
      <c r="L2991" s="178"/>
      <c r="M2991" s="162"/>
      <c r="N2991" s="162"/>
      <c r="O2991" s="163"/>
      <c r="P2991" s="167"/>
      <c r="Q2991" s="185"/>
      <c r="R2991" s="188"/>
      <c r="S2991" s="13"/>
      <c r="T2991" s="65"/>
      <c r="U2991" s="13"/>
      <c r="V2991" s="165"/>
      <c r="W2991" s="165"/>
      <c r="X2991" s="165"/>
      <c r="Y2991" s="165"/>
      <c r="Z2991" s="166"/>
      <c r="AA2991" s="166"/>
      <c r="AB2991" s="166"/>
      <c r="AC2991" s="166"/>
      <c r="AD2991" s="166"/>
      <c r="AE2991" s="166"/>
      <c r="AF2991" s="166"/>
      <c r="AG2991" s="166"/>
      <c r="AH2991" s="166"/>
      <c r="AI2991" s="166"/>
    </row>
    <row r="2992" spans="1:35" ht="15.750000" customHeight="1">
      <c r="B2992" s="170"/>
      <c r="I2992" s="162"/>
      <c r="J2992" s="65"/>
      <c r="K2992" s="162"/>
      <c r="L2992" s="178"/>
      <c r="M2992" s="162"/>
      <c r="P2992" s="164"/>
      <c r="Q2992" s="185"/>
      <c r="R2992" s="65"/>
      <c r="S2992" s="65"/>
      <c r="T2992" s="65"/>
      <c r="U2992" s="13"/>
      <c r="V2992" s="165"/>
      <c r="W2992" s="165"/>
      <c r="X2992" s="165"/>
      <c r="Y2992" s="165"/>
      <c r="Z2992" s="166"/>
      <c r="AA2992" s="166"/>
      <c r="AB2992" s="166"/>
      <c r="AC2992" s="166"/>
      <c r="AD2992" s="166"/>
      <c r="AE2992" s="166"/>
      <c r="AF2992" s="166"/>
      <c r="AG2992" s="166"/>
      <c r="AH2992" s="166"/>
      <c r="AI2992" s="166"/>
    </row>
    <row r="2993" spans="1:35" ht="15.750000" customHeight="1">
      <c r="B2993" s="170"/>
      <c r="I2993" s="162"/>
      <c r="J2993" s="65"/>
      <c r="K2993" s="162"/>
      <c r="L2993" s="178"/>
      <c r="M2993" s="162"/>
      <c r="P2993" s="167"/>
      <c r="Q2993" s="185"/>
      <c r="R2993" s="65"/>
      <c r="S2993" s="65"/>
      <c r="T2993" s="65"/>
      <c r="U2993" s="13"/>
      <c r="V2993" s="165"/>
      <c r="W2993" s="165"/>
      <c r="X2993" s="165"/>
      <c r="Y2993" s="165"/>
      <c r="Z2993" s="166"/>
      <c r="AA2993" s="166"/>
      <c r="AB2993" s="166"/>
      <c r="AC2993" s="166"/>
      <c r="AD2993" s="166"/>
      <c r="AE2993" s="166"/>
      <c r="AF2993" s="166"/>
      <c r="AG2993" s="166"/>
      <c r="AH2993" s="166"/>
      <c r="AI2993" s="166"/>
    </row>
    <row r="2994" spans="1:35" ht="15.750000" customHeight="1">
      <c r="B2994" s="170"/>
      <c r="I2994" s="162"/>
      <c r="J2994" s="65"/>
      <c r="K2994" s="162"/>
      <c r="L2994" s="178"/>
      <c r="M2994" s="162"/>
      <c r="P2994" s="164"/>
      <c r="Q2994" s="185"/>
      <c r="R2994" s="65"/>
      <c r="S2994" s="65"/>
      <c r="T2994" s="65"/>
      <c r="U2994" s="13"/>
      <c r="V2994" s="165"/>
      <c r="W2994" s="165"/>
      <c r="X2994" s="165"/>
      <c r="Y2994" s="165"/>
      <c r="Z2994" s="166"/>
      <c r="AA2994" s="166"/>
      <c r="AB2994" s="166"/>
      <c r="AC2994" s="166"/>
      <c r="AD2994" s="166"/>
      <c r="AE2994" s="166"/>
      <c r="AF2994" s="166"/>
      <c r="AG2994" s="166"/>
      <c r="AH2994" s="166"/>
      <c r="AI2994" s="166"/>
    </row>
    <row r="2995" spans="1:35" ht="15.750000" customHeight="1">
      <c r="B2995" s="170"/>
      <c r="I2995" s="162"/>
      <c r="J2995" s="65"/>
      <c r="K2995" s="162"/>
      <c r="L2995" s="178"/>
      <c r="M2995" s="162"/>
      <c r="P2995" s="167"/>
      <c r="Q2995" s="185"/>
      <c r="R2995" s="65"/>
      <c r="S2995" s="65"/>
      <c r="T2995" s="65"/>
      <c r="U2995" s="13"/>
      <c r="V2995" s="165"/>
      <c r="W2995" s="165"/>
      <c r="X2995" s="165"/>
      <c r="Y2995" s="165"/>
      <c r="Z2995" s="166"/>
      <c r="AA2995" s="166"/>
      <c r="AB2995" s="166"/>
      <c r="AC2995" s="166"/>
      <c r="AD2995" s="166"/>
      <c r="AE2995" s="166"/>
      <c r="AF2995" s="166"/>
      <c r="AG2995" s="166"/>
      <c r="AH2995" s="166"/>
      <c r="AI2995" s="166"/>
    </row>
    <row r="2996" spans="1:35" ht="15.750000" customHeight="1">
      <c r="A2996" s="156"/>
      <c r="B2996" s="170"/>
      <c r="C2996" s="240"/>
      <c r="D2996" s="241"/>
      <c r="E2996" s="158"/>
      <c r="F2996" s="158"/>
      <c r="G2996" s="159"/>
      <c r="H2996" s="186"/>
      <c r="I2996" s="162"/>
      <c r="J2996" s="65"/>
      <c r="K2996" s="162"/>
      <c r="L2996" s="178"/>
      <c r="M2996" s="162"/>
      <c r="N2996" s="162"/>
      <c r="O2996" s="163"/>
      <c r="P2996" s="190"/>
      <c r="Q2996" s="185"/>
      <c r="R2996" s="65"/>
      <c r="S2996" s="13"/>
      <c r="T2996" s="65"/>
      <c r="U2996" s="13"/>
      <c r="V2996" s="165"/>
      <c r="W2996" s="165"/>
      <c r="X2996" s="165"/>
      <c r="Y2996" s="165"/>
      <c r="Z2996" s="166"/>
      <c r="AA2996" s="166"/>
      <c r="AB2996" s="166"/>
      <c r="AC2996" s="166"/>
      <c r="AD2996" s="166"/>
      <c r="AE2996" s="166"/>
      <c r="AF2996" s="166"/>
      <c r="AG2996" s="166"/>
      <c r="AH2996" s="166"/>
      <c r="AI2996" s="166"/>
    </row>
    <row r="2997" spans="1:35" ht="15.750000" customHeight="1">
      <c r="B2997" s="170"/>
      <c r="I2997" s="162"/>
      <c r="J2997" s="65"/>
      <c r="K2997" s="162"/>
      <c r="L2997" s="178"/>
      <c r="M2997" s="162"/>
      <c r="P2997" s="191"/>
      <c r="Q2997" s="185"/>
      <c r="R2997" s="65"/>
      <c r="S2997" s="65"/>
      <c r="T2997" s="65"/>
      <c r="U2997" s="13"/>
      <c r="V2997" s="165"/>
      <c r="W2997" s="165"/>
      <c r="X2997" s="165"/>
      <c r="Y2997" s="165"/>
      <c r="Z2997" s="166"/>
      <c r="AA2997" s="166"/>
      <c r="AB2997" s="166"/>
      <c r="AC2997" s="166"/>
      <c r="AD2997" s="166"/>
      <c r="AE2997" s="166"/>
      <c r="AF2997" s="166"/>
      <c r="AG2997" s="166"/>
      <c r="AH2997" s="166"/>
      <c r="AI2997" s="166"/>
    </row>
    <row r="2998" spans="1:35" ht="15.750000" customHeight="1">
      <c r="B2998" s="170"/>
      <c r="I2998" s="162"/>
      <c r="J2998" s="65"/>
      <c r="K2998" s="162"/>
      <c r="L2998" s="178"/>
      <c r="M2998" s="162"/>
      <c r="P2998" s="190"/>
      <c r="Q2998" s="185"/>
      <c r="R2998" s="65"/>
      <c r="S2998" s="65"/>
      <c r="T2998" s="65"/>
      <c r="U2998" s="13"/>
      <c r="V2998" s="165"/>
      <c r="W2998" s="165"/>
      <c r="X2998" s="165"/>
      <c r="Y2998" s="165"/>
      <c r="Z2998" s="166"/>
      <c r="AA2998" s="166"/>
      <c r="AB2998" s="166"/>
      <c r="AC2998" s="166"/>
      <c r="AD2998" s="166"/>
      <c r="AE2998" s="166"/>
      <c r="AF2998" s="166"/>
      <c r="AG2998" s="166"/>
      <c r="AH2998" s="166"/>
      <c r="AI2998" s="166"/>
    </row>
    <row r="2999" spans="1:35" ht="15.750000" customHeight="1">
      <c r="B2999" s="170"/>
      <c r="I2999" s="162"/>
      <c r="J2999" s="65"/>
      <c r="K2999" s="162"/>
      <c r="L2999" s="178"/>
      <c r="M2999" s="162"/>
      <c r="P2999" s="191"/>
      <c r="Q2999" s="185"/>
      <c r="R2999" s="65"/>
      <c r="S2999" s="65"/>
      <c r="T2999" s="65"/>
      <c r="U2999" s="13"/>
      <c r="V2999" s="165"/>
      <c r="W2999" s="165"/>
      <c r="X2999" s="165"/>
      <c r="Y2999" s="165"/>
      <c r="Z2999" s="166"/>
      <c r="AA2999" s="166"/>
      <c r="AB2999" s="166"/>
      <c r="AC2999" s="166"/>
      <c r="AD2999" s="166"/>
      <c r="AE2999" s="166"/>
      <c r="AF2999" s="166"/>
      <c r="AG2999" s="166"/>
      <c r="AH2999" s="166"/>
      <c r="AI2999" s="166"/>
    </row>
    <row r="3000" spans="1:35" ht="15.750000" customHeight="1">
      <c r="B3000" s="170"/>
      <c r="I3000" s="162"/>
      <c r="J3000" s="65"/>
      <c r="K3000" s="162"/>
      <c r="L3000" s="178"/>
      <c r="M3000" s="162"/>
      <c r="P3000" s="190"/>
      <c r="Q3000" s="185"/>
      <c r="R3000" s="65"/>
      <c r="S3000" s="65"/>
      <c r="T3000" s="65"/>
      <c r="U3000" s="13"/>
      <c r="V3000" s="165"/>
      <c r="W3000" s="165"/>
      <c r="X3000" s="165"/>
      <c r="Y3000" s="165"/>
      <c r="Z3000" s="166"/>
      <c r="AA3000" s="166"/>
      <c r="AB3000" s="166"/>
      <c r="AC3000" s="166"/>
      <c r="AD3000" s="166"/>
      <c r="AE3000" s="166"/>
      <c r="AF3000" s="166"/>
      <c r="AG3000" s="166"/>
      <c r="AH3000" s="166"/>
      <c r="AI3000" s="166"/>
    </row>
    <row r="3001" spans="1:35" ht="15.750000" customHeight="1">
      <c r="A3001" s="156"/>
      <c r="B3001" s="170"/>
      <c r="C3001" s="241"/>
      <c r="D3001" s="241"/>
      <c r="E3001" s="158"/>
      <c r="F3001" s="158"/>
      <c r="G3001" s="159"/>
      <c r="H3001" s="186"/>
      <c r="I3001" s="162"/>
      <c r="J3001" s="65"/>
      <c r="K3001" s="162"/>
      <c r="L3001" s="178"/>
      <c r="M3001" s="162"/>
      <c r="N3001" s="162"/>
      <c r="O3001" s="163"/>
      <c r="P3001" s="191"/>
      <c r="Q3001" s="185"/>
      <c r="R3001" s="65"/>
      <c r="S3001" s="13"/>
      <c r="T3001" s="65"/>
      <c r="U3001" s="13"/>
      <c r="V3001" s="165"/>
      <c r="W3001" s="165"/>
      <c r="X3001" s="165"/>
      <c r="Y3001" s="165"/>
      <c r="Z3001" s="166"/>
      <c r="AA3001" s="166"/>
      <c r="AB3001" s="166"/>
      <c r="AC3001" s="166"/>
      <c r="AD3001" s="166"/>
      <c r="AE3001" s="166"/>
      <c r="AF3001" s="166"/>
      <c r="AG3001" s="166"/>
      <c r="AH3001" s="166"/>
      <c r="AI3001" s="166"/>
    </row>
    <row r="3002" spans="1:35" ht="15.750000" customHeight="1">
      <c r="B3002" s="170"/>
      <c r="I3002" s="162"/>
      <c r="J3002" s="65"/>
      <c r="K3002" s="162"/>
      <c r="L3002" s="178"/>
      <c r="M3002" s="162"/>
      <c r="P3002" s="190"/>
      <c r="Q3002" s="185"/>
      <c r="R3002" s="65"/>
      <c r="S3002" s="65"/>
      <c r="T3002" s="65"/>
      <c r="U3002" s="13"/>
      <c r="V3002" s="165"/>
      <c r="W3002" s="165"/>
      <c r="X3002" s="165"/>
      <c r="Y3002" s="165"/>
      <c r="Z3002" s="166"/>
      <c r="AA3002" s="166"/>
      <c r="AB3002" s="166"/>
      <c r="AC3002" s="166"/>
      <c r="AD3002" s="166"/>
      <c r="AE3002" s="166"/>
      <c r="AF3002" s="166"/>
      <c r="AG3002" s="166"/>
      <c r="AH3002" s="166"/>
      <c r="AI3002" s="166"/>
    </row>
    <row r="3003" spans="1:35" ht="15.750000" customHeight="1">
      <c r="B3003" s="170"/>
      <c r="I3003" s="162"/>
      <c r="J3003" s="65"/>
      <c r="K3003" s="162"/>
      <c r="L3003" s="178"/>
      <c r="M3003" s="162"/>
      <c r="P3003" s="191"/>
      <c r="Q3003" s="185"/>
      <c r="R3003" s="65"/>
      <c r="S3003" s="65"/>
      <c r="T3003" s="65"/>
      <c r="U3003" s="13"/>
      <c r="V3003" s="165"/>
      <c r="W3003" s="165"/>
      <c r="X3003" s="165"/>
      <c r="Y3003" s="165"/>
      <c r="Z3003" s="166"/>
      <c r="AA3003" s="166"/>
      <c r="AB3003" s="166"/>
      <c r="AC3003" s="166"/>
      <c r="AD3003" s="166"/>
      <c r="AE3003" s="166"/>
      <c r="AF3003" s="166"/>
      <c r="AG3003" s="166"/>
      <c r="AH3003" s="166"/>
      <c r="AI3003" s="166"/>
    </row>
    <row r="3004" spans="1:35" ht="15.750000" customHeight="1">
      <c r="B3004" s="170"/>
      <c r="I3004" s="162"/>
      <c r="J3004" s="65"/>
      <c r="K3004" s="162"/>
      <c r="L3004" s="178"/>
      <c r="M3004" s="162"/>
      <c r="P3004" s="190"/>
      <c r="Q3004" s="185"/>
      <c r="R3004" s="65"/>
      <c r="S3004" s="65"/>
      <c r="T3004" s="65"/>
      <c r="U3004" s="13"/>
      <c r="V3004" s="165"/>
      <c r="W3004" s="165"/>
      <c r="X3004" s="165"/>
      <c r="Y3004" s="165"/>
      <c r="Z3004" s="166"/>
      <c r="AA3004" s="166"/>
      <c r="AB3004" s="166"/>
      <c r="AC3004" s="166"/>
      <c r="AD3004" s="166"/>
      <c r="AE3004" s="166"/>
      <c r="AF3004" s="166"/>
      <c r="AG3004" s="166"/>
      <c r="AH3004" s="166"/>
      <c r="AI3004" s="166"/>
    </row>
    <row r="3005" spans="1:35" ht="15.750000" customHeight="1">
      <c r="B3005" s="170"/>
      <c r="I3005" s="162"/>
      <c r="J3005" s="65"/>
      <c r="K3005" s="162"/>
      <c r="L3005" s="178"/>
      <c r="M3005" s="162"/>
      <c r="P3005" s="191"/>
      <c r="Q3005" s="185"/>
      <c r="R3005" s="65"/>
      <c r="S3005" s="65"/>
      <c r="T3005" s="65"/>
      <c r="U3005" s="13"/>
      <c r="V3005" s="165"/>
      <c r="W3005" s="165"/>
      <c r="X3005" s="165"/>
      <c r="Y3005" s="165"/>
      <c r="Z3005" s="166"/>
      <c r="AA3005" s="166"/>
      <c r="AB3005" s="166"/>
      <c r="AC3005" s="166"/>
      <c r="AD3005" s="166"/>
      <c r="AE3005" s="166"/>
      <c r="AF3005" s="166"/>
      <c r="AG3005" s="166"/>
      <c r="AH3005" s="166"/>
      <c r="AI3005" s="166"/>
    </row>
    <row r="3006" spans="1:35" ht="15.750000" customHeight="1">
      <c r="A3006" s="156"/>
      <c r="B3006" s="170"/>
      <c r="C3006" s="204"/>
      <c r="D3006" s="204"/>
      <c r="E3006" s="158"/>
      <c r="F3006" s="158"/>
      <c r="G3006" s="159"/>
      <c r="H3006" s="160"/>
      <c r="I3006" s="161"/>
      <c r="J3006" s="65"/>
      <c r="K3006" s="162"/>
      <c r="L3006" s="65"/>
      <c r="M3006" s="162"/>
      <c r="N3006" s="162"/>
      <c r="O3006" s="163"/>
      <c r="P3006" s="164"/>
      <c r="Q3006" s="165"/>
      <c r="R3006" s="65"/>
      <c r="S3006" s="65"/>
      <c r="T3006" s="65"/>
      <c r="U3006" s="65"/>
      <c r="V3006" s="65"/>
      <c r="W3006" s="166"/>
      <c r="X3006" s="166"/>
      <c r="Y3006" s="166"/>
      <c r="Z3006" s="166"/>
      <c r="AA3006" s="166"/>
      <c r="AB3006" s="166"/>
      <c r="AC3006" s="166"/>
      <c r="AD3006" s="166"/>
      <c r="AE3006" s="166"/>
      <c r="AF3006" s="166"/>
      <c r="AG3006" s="166"/>
      <c r="AH3006" s="166"/>
      <c r="AI3006" s="166"/>
    </row>
    <row r="3007" spans="1:35" ht="15.750000" customHeight="1">
      <c r="B3007" s="170"/>
      <c r="I3007" s="162"/>
      <c r="J3007" s="65"/>
      <c r="K3007" s="162"/>
      <c r="L3007" s="65"/>
      <c r="M3007" s="162"/>
      <c r="P3007" s="167"/>
      <c r="Q3007" s="168"/>
      <c r="R3007" s="175"/>
      <c r="S3007" s="65"/>
      <c r="T3007" s="65"/>
      <c r="U3007" s="65"/>
      <c r="V3007" s="65"/>
      <c r="W3007" s="166"/>
      <c r="X3007" s="166"/>
      <c r="Y3007" s="166"/>
      <c r="Z3007" s="166"/>
      <c r="AA3007" s="166"/>
      <c r="AB3007" s="166"/>
      <c r="AC3007" s="166"/>
      <c r="AD3007" s="166"/>
      <c r="AE3007" s="166"/>
      <c r="AF3007" s="166"/>
      <c r="AG3007" s="166"/>
      <c r="AH3007" s="166"/>
      <c r="AI3007" s="166"/>
    </row>
    <row r="3008" spans="1:35" ht="15.750000" customHeight="1">
      <c r="B3008" s="170"/>
      <c r="I3008" s="162"/>
      <c r="J3008" s="65"/>
      <c r="K3008" s="162"/>
      <c r="L3008" s="65"/>
      <c r="M3008" s="162"/>
      <c r="P3008" s="164"/>
      <c r="Q3008" s="165"/>
      <c r="R3008" s="65"/>
      <c r="S3008" s="65"/>
      <c r="T3008" s="65"/>
      <c r="U3008" s="65"/>
      <c r="V3008" s="65"/>
      <c r="W3008" s="166"/>
      <c r="X3008" s="166"/>
      <c r="Y3008" s="166"/>
      <c r="Z3008" s="166"/>
      <c r="AA3008" s="166"/>
      <c r="AB3008" s="166"/>
      <c r="AC3008" s="166"/>
      <c r="AD3008" s="166"/>
      <c r="AE3008" s="166"/>
      <c r="AF3008" s="166"/>
      <c r="AG3008" s="166"/>
      <c r="AH3008" s="166"/>
      <c r="AI3008" s="166"/>
    </row>
    <row r="3009" spans="1:35" ht="15.750000" customHeight="1">
      <c r="B3009" s="153"/>
      <c r="I3009" s="65"/>
      <c r="J3009" s="65"/>
      <c r="K3009" s="65"/>
      <c r="L3009" s="65"/>
      <c r="M3009" s="65"/>
      <c r="P3009" s="167"/>
      <c r="Q3009" s="168"/>
      <c r="R3009" s="175"/>
      <c r="S3009" s="65"/>
      <c r="T3009" s="65"/>
      <c r="U3009" s="65"/>
      <c r="V3009" s="65"/>
      <c r="W3009" s="166"/>
      <c r="X3009" s="166"/>
      <c r="Y3009" s="166"/>
      <c r="Z3009" s="166"/>
      <c r="AA3009" s="166"/>
      <c r="AB3009" s="166"/>
      <c r="AC3009" s="166"/>
      <c r="AD3009" s="166"/>
      <c r="AE3009" s="166"/>
      <c r="AF3009" s="166"/>
      <c r="AG3009" s="166"/>
      <c r="AH3009" s="166"/>
      <c r="AI3009" s="166"/>
    </row>
    <row r="3010" spans="1:35" ht="15.750000" customHeight="1">
      <c r="B3010" s="153"/>
      <c r="I3010" s="169"/>
      <c r="J3010" s="65"/>
      <c r="K3010" s="65"/>
      <c r="L3010" s="65"/>
      <c r="M3010" s="65"/>
      <c r="P3010" s="164"/>
      <c r="Q3010" s="165"/>
      <c r="R3010" s="65"/>
      <c r="S3010" s="65"/>
      <c r="T3010" s="65"/>
      <c r="U3010" s="65"/>
      <c r="V3010" s="65"/>
      <c r="W3010" s="166"/>
      <c r="X3010" s="166"/>
      <c r="Y3010" s="166"/>
      <c r="Z3010" s="166"/>
      <c r="AA3010" s="166"/>
      <c r="AB3010" s="166"/>
      <c r="AC3010" s="166"/>
      <c r="AD3010" s="166"/>
      <c r="AE3010" s="166"/>
      <c r="AF3010" s="166"/>
      <c r="AG3010" s="166"/>
      <c r="AH3010" s="166"/>
      <c r="AI3010" s="166"/>
    </row>
    <row r="3011" spans="1:35" ht="15.750000" customHeight="1">
      <c r="A3011" s="156"/>
      <c r="B3011" s="170"/>
      <c r="C3011" s="177"/>
      <c r="D3011" s="177"/>
      <c r="E3011" s="158"/>
      <c r="F3011" s="158"/>
      <c r="G3011" s="159"/>
      <c r="H3011" s="160"/>
      <c r="I3011" s="295"/>
      <c r="J3011" s="65"/>
      <c r="K3011" s="162"/>
      <c r="L3011" s="65"/>
      <c r="M3011" s="162"/>
      <c r="N3011" s="162"/>
      <c r="O3011" s="163"/>
      <c r="P3011" s="167"/>
      <c r="Q3011" s="168"/>
      <c r="R3011" s="175"/>
      <c r="S3011" s="65"/>
      <c r="T3011" s="65"/>
      <c r="U3011" s="65"/>
      <c r="V3011" s="65"/>
      <c r="W3011" s="166"/>
      <c r="X3011" s="166"/>
      <c r="Y3011" s="166"/>
      <c r="Z3011" s="166"/>
      <c r="AA3011" s="166"/>
      <c r="AB3011" s="166"/>
      <c r="AC3011" s="166"/>
      <c r="AD3011" s="166"/>
      <c r="AE3011" s="166"/>
      <c r="AF3011" s="166"/>
      <c r="AG3011" s="166"/>
      <c r="AH3011" s="166"/>
      <c r="AI3011" s="166"/>
    </row>
    <row r="3012" spans="1:35" ht="15.750000" customHeight="1">
      <c r="B3012" s="170"/>
      <c r="I3012" s="162"/>
      <c r="J3012" s="65"/>
      <c r="K3012" s="162"/>
      <c r="L3012" s="65"/>
      <c r="M3012" s="162"/>
      <c r="P3012" s="164"/>
      <c r="Q3012" s="165"/>
      <c r="R3012" s="65"/>
      <c r="S3012" s="65"/>
      <c r="T3012" s="65"/>
      <c r="U3012" s="65"/>
      <c r="V3012" s="65"/>
      <c r="W3012" s="166"/>
      <c r="X3012" s="166"/>
      <c r="Y3012" s="166"/>
      <c r="Z3012" s="166"/>
      <c r="AA3012" s="166"/>
      <c r="AB3012" s="166"/>
      <c r="AC3012" s="166"/>
      <c r="AD3012" s="166"/>
      <c r="AE3012" s="166"/>
      <c r="AF3012" s="166"/>
      <c r="AG3012" s="166"/>
      <c r="AH3012" s="166"/>
      <c r="AI3012" s="166"/>
    </row>
    <row r="3013" spans="1:35" ht="15.750000" customHeight="1">
      <c r="B3013" s="170"/>
      <c r="I3013" s="162"/>
      <c r="J3013" s="65"/>
      <c r="K3013" s="162"/>
      <c r="L3013" s="65"/>
      <c r="M3013" s="162"/>
      <c r="P3013" s="167"/>
      <c r="Q3013" s="168"/>
      <c r="R3013" s="175"/>
      <c r="S3013" s="65"/>
      <c r="T3013" s="65"/>
      <c r="U3013" s="65"/>
      <c r="V3013" s="65"/>
      <c r="W3013" s="166"/>
      <c r="X3013" s="166"/>
      <c r="Y3013" s="166"/>
      <c r="Z3013" s="166"/>
      <c r="AA3013" s="166"/>
      <c r="AB3013" s="166"/>
      <c r="AC3013" s="166"/>
      <c r="AD3013" s="166"/>
      <c r="AE3013" s="166"/>
      <c r="AF3013" s="166"/>
      <c r="AG3013" s="166"/>
      <c r="AH3013" s="166"/>
      <c r="AI3013" s="166"/>
    </row>
    <row r="3014" spans="1:35" ht="15.750000" customHeight="1">
      <c r="B3014" s="153"/>
      <c r="I3014" s="65"/>
      <c r="J3014" s="65"/>
      <c r="K3014" s="65"/>
      <c r="L3014" s="65"/>
      <c r="M3014" s="65"/>
      <c r="P3014" s="164"/>
      <c r="Q3014" s="165"/>
      <c r="R3014" s="65"/>
      <c r="S3014" s="65"/>
      <c r="T3014" s="65"/>
      <c r="U3014" s="65"/>
      <c r="V3014" s="65"/>
      <c r="W3014" s="166"/>
      <c r="X3014" s="166"/>
      <c r="Y3014" s="166"/>
      <c r="Z3014" s="166"/>
      <c r="AA3014" s="166"/>
      <c r="AB3014" s="166"/>
      <c r="AC3014" s="166"/>
      <c r="AD3014" s="166"/>
      <c r="AE3014" s="166"/>
      <c r="AF3014" s="166"/>
      <c r="AG3014" s="166"/>
      <c r="AH3014" s="166"/>
      <c r="AI3014" s="166"/>
    </row>
    <row r="3015" spans="1:35" ht="15.750000" customHeight="1">
      <c r="B3015" s="153"/>
      <c r="I3015" s="65"/>
      <c r="J3015" s="65"/>
      <c r="K3015" s="65"/>
      <c r="L3015" s="65"/>
      <c r="M3015" s="65"/>
      <c r="P3015" s="167"/>
      <c r="Q3015" s="168"/>
      <c r="R3015" s="175"/>
      <c r="S3015" s="65"/>
      <c r="T3015" s="65"/>
      <c r="U3015" s="65"/>
      <c r="V3015" s="65"/>
      <c r="W3015" s="166"/>
      <c r="X3015" s="166"/>
      <c r="Y3015" s="166"/>
      <c r="Z3015" s="166"/>
      <c r="AA3015" s="166"/>
      <c r="AB3015" s="166"/>
      <c r="AC3015" s="166"/>
      <c r="AD3015" s="166"/>
      <c r="AE3015" s="166"/>
      <c r="AF3015" s="166"/>
      <c r="AG3015" s="166"/>
      <c r="AH3015" s="166"/>
      <c r="AI3015" s="166"/>
    </row>
    <row r="3016" spans="1:35" ht="15.750000" customHeight="1">
      <c r="A3016" s="156"/>
      <c r="B3016" s="170"/>
      <c r="C3016" s="204"/>
      <c r="D3016" s="204"/>
      <c r="E3016" s="158"/>
      <c r="F3016" s="158"/>
      <c r="G3016" s="159"/>
      <c r="H3016" s="186"/>
      <c r="I3016" s="161"/>
      <c r="J3016" s="65"/>
      <c r="K3016" s="162"/>
      <c r="L3016" s="65"/>
      <c r="M3016" s="162"/>
      <c r="N3016" s="162"/>
      <c r="O3016" s="163"/>
      <c r="P3016" s="164"/>
      <c r="Q3016" s="185"/>
      <c r="R3016" s="65"/>
      <c r="S3016" s="65"/>
      <c r="T3016" s="65"/>
      <c r="U3016" s="65"/>
      <c r="V3016" s="165"/>
      <c r="W3016" s="165"/>
      <c r="X3016" s="165"/>
      <c r="Y3016" s="165"/>
      <c r="Z3016" s="166"/>
      <c r="AA3016" s="166"/>
      <c r="AB3016" s="166"/>
      <c r="AC3016" s="166"/>
      <c r="AD3016" s="166"/>
      <c r="AE3016" s="166"/>
      <c r="AF3016" s="166"/>
      <c r="AG3016" s="166"/>
      <c r="AH3016" s="166"/>
      <c r="AI3016" s="166"/>
    </row>
    <row r="3017" spans="1:35" ht="15.750000" customHeight="1">
      <c r="B3017" s="170"/>
      <c r="I3017" s="162"/>
      <c r="J3017" s="65"/>
      <c r="K3017" s="162"/>
      <c r="L3017" s="65"/>
      <c r="M3017" s="162"/>
      <c r="P3017" s="167"/>
      <c r="Q3017" s="185"/>
      <c r="R3017" s="175"/>
      <c r="S3017" s="65"/>
      <c r="T3017" s="65"/>
      <c r="U3017" s="65"/>
      <c r="V3017" s="165"/>
      <c r="W3017" s="165"/>
      <c r="X3017" s="165"/>
      <c r="Y3017" s="165"/>
      <c r="Z3017" s="166"/>
      <c r="AA3017" s="166"/>
      <c r="AB3017" s="166"/>
      <c r="AC3017" s="166"/>
      <c r="AD3017" s="166"/>
      <c r="AE3017" s="166"/>
      <c r="AF3017" s="166"/>
      <c r="AG3017" s="166"/>
      <c r="AH3017" s="166"/>
      <c r="AI3017" s="166"/>
    </row>
    <row r="3018" spans="1:35" ht="15.750000" customHeight="1">
      <c r="B3018" s="170"/>
      <c r="I3018" s="162"/>
      <c r="J3018" s="65"/>
      <c r="K3018" s="162"/>
      <c r="L3018" s="65"/>
      <c r="M3018" s="162"/>
      <c r="P3018" s="164"/>
      <c r="Q3018" s="185"/>
      <c r="R3018" s="65"/>
      <c r="S3018" s="65"/>
      <c r="T3018" s="65"/>
      <c r="U3018" s="65"/>
      <c r="V3018" s="165"/>
      <c r="W3018" s="165"/>
      <c r="X3018" s="165"/>
      <c r="Y3018" s="165"/>
      <c r="Z3018" s="166"/>
      <c r="AA3018" s="166"/>
      <c r="AB3018" s="166"/>
      <c r="AC3018" s="166"/>
      <c r="AD3018" s="166"/>
      <c r="AE3018" s="166"/>
      <c r="AF3018" s="166"/>
      <c r="AG3018" s="166"/>
      <c r="AH3018" s="166"/>
      <c r="AI3018" s="166"/>
    </row>
    <row r="3019" spans="1:35" ht="15.750000" customHeight="1">
      <c r="B3019" s="189"/>
      <c r="I3019" s="65"/>
      <c r="J3019" s="65"/>
      <c r="K3019" s="65"/>
      <c r="L3019" s="65"/>
      <c r="M3019" s="65"/>
      <c r="P3019" s="167"/>
      <c r="Q3019" s="185"/>
      <c r="R3019" s="175"/>
      <c r="S3019" s="65"/>
      <c r="T3019" s="65"/>
      <c r="U3019" s="65"/>
      <c r="V3019" s="165"/>
      <c r="W3019" s="165"/>
      <c r="X3019" s="165"/>
      <c r="Y3019" s="165"/>
      <c r="Z3019" s="166"/>
      <c r="AA3019" s="166"/>
      <c r="AB3019" s="166"/>
      <c r="AC3019" s="166"/>
      <c r="AD3019" s="166"/>
      <c r="AE3019" s="166"/>
      <c r="AF3019" s="166"/>
      <c r="AG3019" s="166"/>
      <c r="AH3019" s="166"/>
      <c r="AI3019" s="166"/>
    </row>
    <row r="3020" spans="1:35" ht="15.750000" customHeight="1">
      <c r="B3020" s="189"/>
      <c r="I3020" s="169"/>
      <c r="J3020" s="65"/>
      <c r="K3020" s="65"/>
      <c r="L3020" s="65"/>
      <c r="M3020" s="65"/>
      <c r="P3020" s="164"/>
      <c r="Q3020" s="185"/>
      <c r="R3020" s="65"/>
      <c r="S3020" s="65"/>
      <c r="T3020" s="65"/>
      <c r="U3020" s="65"/>
      <c r="V3020" s="165"/>
      <c r="W3020" s="165"/>
      <c r="X3020" s="165"/>
      <c r="Y3020" s="165"/>
      <c r="Z3020" s="166"/>
      <c r="AA3020" s="166"/>
      <c r="AB3020" s="166"/>
      <c r="AC3020" s="166"/>
      <c r="AD3020" s="166"/>
      <c r="AE3020" s="166"/>
      <c r="AF3020" s="166"/>
      <c r="AG3020" s="166"/>
      <c r="AH3020" s="166"/>
      <c r="AI3020" s="166"/>
    </row>
    <row r="3021" spans="1:35" ht="15.750000" customHeight="1">
      <c r="A3021" s="156"/>
      <c r="B3021" s="170"/>
      <c r="C3021" s="177"/>
      <c r="D3021" s="177"/>
      <c r="E3021" s="158"/>
      <c r="F3021" s="158"/>
      <c r="G3021" s="159"/>
      <c r="H3021" s="186"/>
      <c r="I3021" s="162"/>
      <c r="J3021" s="65"/>
      <c r="K3021" s="162"/>
      <c r="L3021" s="65"/>
      <c r="M3021" s="162"/>
      <c r="N3021" s="162"/>
      <c r="O3021" s="163"/>
      <c r="P3021" s="167"/>
      <c r="Q3021" s="185"/>
      <c r="R3021" s="175"/>
      <c r="S3021" s="65"/>
      <c r="T3021" s="65"/>
      <c r="U3021" s="65"/>
      <c r="V3021" s="165"/>
      <c r="W3021" s="165"/>
      <c r="X3021" s="165"/>
      <c r="Y3021" s="165"/>
      <c r="Z3021" s="166"/>
      <c r="AA3021" s="166"/>
      <c r="AB3021" s="166"/>
      <c r="AC3021" s="166"/>
      <c r="AD3021" s="166"/>
      <c r="AE3021" s="166"/>
      <c r="AF3021" s="166"/>
      <c r="AG3021" s="166"/>
      <c r="AH3021" s="166"/>
      <c r="AI3021" s="166"/>
    </row>
    <row r="3022" spans="1:35" ht="15.750000" customHeight="1">
      <c r="B3022" s="170"/>
      <c r="I3022" s="162"/>
      <c r="J3022" s="65"/>
      <c r="K3022" s="162"/>
      <c r="L3022" s="65"/>
      <c r="M3022" s="162"/>
      <c r="P3022" s="164"/>
      <c r="Q3022" s="185"/>
      <c r="R3022" s="65"/>
      <c r="S3022" s="65"/>
      <c r="T3022" s="65"/>
      <c r="U3022" s="65"/>
      <c r="V3022" s="165"/>
      <c r="W3022" s="165"/>
      <c r="X3022" s="165"/>
      <c r="Y3022" s="165"/>
      <c r="Z3022" s="166"/>
      <c r="AA3022" s="166"/>
      <c r="AB3022" s="166"/>
      <c r="AC3022" s="166"/>
      <c r="AD3022" s="166"/>
      <c r="AE3022" s="166"/>
      <c r="AF3022" s="166"/>
      <c r="AG3022" s="166"/>
      <c r="AH3022" s="166"/>
      <c r="AI3022" s="166"/>
    </row>
    <row r="3023" spans="1:35" ht="15.750000" customHeight="1">
      <c r="B3023" s="170"/>
      <c r="I3023" s="162"/>
      <c r="J3023" s="65"/>
      <c r="K3023" s="162"/>
      <c r="L3023" s="65"/>
      <c r="M3023" s="162"/>
      <c r="P3023" s="167"/>
      <c r="Q3023" s="185"/>
      <c r="R3023" s="175"/>
      <c r="S3023" s="65"/>
      <c r="T3023" s="65"/>
      <c r="U3023" s="65"/>
      <c r="V3023" s="165"/>
      <c r="W3023" s="165"/>
      <c r="X3023" s="165"/>
      <c r="Y3023" s="165"/>
      <c r="Z3023" s="166"/>
      <c r="AA3023" s="166"/>
      <c r="AB3023" s="166"/>
      <c r="AC3023" s="166"/>
      <c r="AD3023" s="166"/>
      <c r="AE3023" s="166"/>
      <c r="AF3023" s="166"/>
      <c r="AG3023" s="166"/>
      <c r="AH3023" s="166"/>
      <c r="AI3023" s="166"/>
    </row>
    <row r="3024" spans="1:35" ht="15.750000" customHeight="1">
      <c r="B3024" s="189"/>
      <c r="I3024" s="65"/>
      <c r="J3024" s="65"/>
      <c r="K3024" s="65"/>
      <c r="L3024" s="65"/>
      <c r="M3024" s="65"/>
      <c r="P3024" s="164"/>
      <c r="Q3024" s="185"/>
      <c r="R3024" s="65"/>
      <c r="S3024" s="65"/>
      <c r="T3024" s="65"/>
      <c r="U3024" s="65"/>
      <c r="V3024" s="165"/>
      <c r="W3024" s="165"/>
      <c r="X3024" s="165"/>
      <c r="Y3024" s="165"/>
      <c r="Z3024" s="166"/>
      <c r="AA3024" s="166"/>
      <c r="AB3024" s="166"/>
      <c r="AC3024" s="166"/>
      <c r="AD3024" s="166"/>
      <c r="AE3024" s="166"/>
      <c r="AF3024" s="166"/>
      <c r="AG3024" s="166"/>
      <c r="AH3024" s="166"/>
      <c r="AI3024" s="166"/>
    </row>
    <row r="3025" spans="1:35" ht="15.750000" customHeight="1">
      <c r="B3025" s="189"/>
      <c r="I3025" s="65"/>
      <c r="J3025" s="65"/>
      <c r="K3025" s="65"/>
      <c r="L3025" s="65"/>
      <c r="M3025" s="65"/>
      <c r="P3025" s="167"/>
      <c r="Q3025" s="185"/>
      <c r="R3025" s="175"/>
      <c r="S3025" s="65"/>
      <c r="T3025" s="65"/>
      <c r="U3025" s="65"/>
      <c r="V3025" s="165"/>
      <c r="W3025" s="165"/>
      <c r="X3025" s="165"/>
      <c r="Y3025" s="165"/>
      <c r="Z3025" s="166"/>
      <c r="AA3025" s="166"/>
      <c r="AB3025" s="166"/>
      <c r="AC3025" s="166"/>
      <c r="AD3025" s="166"/>
      <c r="AE3025" s="166"/>
      <c r="AF3025" s="166"/>
      <c r="AG3025" s="166"/>
      <c r="AH3025" s="166"/>
      <c r="AI3025" s="166"/>
    </row>
    <row r="3026" spans="1:35" ht="15.750000" customHeight="1">
      <c r="A3026" s="156"/>
      <c r="B3026" s="170"/>
      <c r="C3026" s="204"/>
      <c r="D3026" s="204"/>
      <c r="E3026" s="158"/>
      <c r="F3026" s="158"/>
      <c r="G3026" s="159"/>
      <c r="H3026" s="160"/>
      <c r="I3026" s="162"/>
      <c r="J3026" s="65"/>
      <c r="K3026" s="162"/>
      <c r="L3026" s="65"/>
      <c r="M3026" s="162"/>
      <c r="N3026" s="162"/>
      <c r="O3026" s="163"/>
      <c r="P3026" s="164"/>
      <c r="Q3026" s="165"/>
      <c r="R3026" s="188"/>
      <c r="S3026" s="65"/>
      <c r="T3026" s="65"/>
      <c r="U3026" s="65"/>
      <c r="V3026" s="65"/>
      <c r="W3026" s="166"/>
      <c r="X3026" s="166"/>
      <c r="Y3026" s="166"/>
      <c r="Z3026" s="166"/>
      <c r="AA3026" s="166"/>
      <c r="AB3026" s="166"/>
      <c r="AC3026" s="166"/>
      <c r="AD3026" s="166"/>
      <c r="AE3026" s="166"/>
      <c r="AF3026" s="166"/>
      <c r="AG3026" s="166"/>
      <c r="AH3026" s="166"/>
      <c r="AI3026" s="166"/>
    </row>
    <row r="3027" spans="1:35" ht="15.750000" customHeight="1">
      <c r="B3027" s="170"/>
      <c r="I3027" s="162"/>
      <c r="J3027" s="65"/>
      <c r="K3027" s="162"/>
      <c r="L3027" s="65"/>
      <c r="M3027" s="162"/>
      <c r="P3027" s="167"/>
      <c r="Q3027" s="168"/>
      <c r="R3027" s="175"/>
      <c r="S3027" s="65"/>
      <c r="T3027" s="65"/>
      <c r="U3027" s="65"/>
      <c r="V3027" s="65"/>
      <c r="W3027" s="166"/>
      <c r="X3027" s="166"/>
      <c r="Y3027" s="166"/>
      <c r="Z3027" s="166"/>
      <c r="AA3027" s="166"/>
      <c r="AB3027" s="166"/>
      <c r="AC3027" s="166"/>
      <c r="AD3027" s="166"/>
      <c r="AE3027" s="166"/>
      <c r="AF3027" s="166"/>
      <c r="AG3027" s="166"/>
      <c r="AH3027" s="166"/>
      <c r="AI3027" s="166"/>
    </row>
    <row r="3028" spans="1:35" ht="15.750000" customHeight="1">
      <c r="B3028" s="170"/>
      <c r="I3028" s="162"/>
      <c r="J3028" s="65"/>
      <c r="K3028" s="162"/>
      <c r="L3028" s="65"/>
      <c r="M3028" s="162"/>
      <c r="P3028" s="164"/>
      <c r="Q3028" s="165"/>
      <c r="R3028" s="65"/>
      <c r="S3028" s="65"/>
      <c r="T3028" s="65"/>
      <c r="U3028" s="65"/>
      <c r="V3028" s="65"/>
      <c r="W3028" s="166"/>
      <c r="X3028" s="166"/>
      <c r="Y3028" s="166"/>
      <c r="Z3028" s="166"/>
      <c r="AA3028" s="166"/>
      <c r="AB3028" s="166"/>
      <c r="AC3028" s="166"/>
      <c r="AD3028" s="166"/>
      <c r="AE3028" s="166"/>
      <c r="AF3028" s="166"/>
      <c r="AG3028" s="166"/>
      <c r="AH3028" s="166"/>
      <c r="AI3028" s="166"/>
    </row>
    <row r="3029" spans="1:35" ht="15.750000" customHeight="1">
      <c r="B3029" s="170"/>
      <c r="I3029" s="162"/>
      <c r="J3029" s="65"/>
      <c r="K3029" s="162"/>
      <c r="L3029" s="65"/>
      <c r="M3029" s="162"/>
      <c r="P3029" s="167"/>
      <c r="Q3029" s="168"/>
      <c r="R3029" s="175"/>
      <c r="S3029" s="65"/>
      <c r="T3029" s="65"/>
      <c r="U3029" s="65"/>
      <c r="V3029" s="65"/>
      <c r="W3029" s="166"/>
      <c r="X3029" s="166"/>
      <c r="Y3029" s="166"/>
      <c r="Z3029" s="166"/>
      <c r="AA3029" s="166"/>
      <c r="AB3029" s="166"/>
      <c r="AC3029" s="166"/>
      <c r="AD3029" s="166"/>
      <c r="AE3029" s="166"/>
      <c r="AF3029" s="166"/>
      <c r="AG3029" s="166"/>
      <c r="AH3029" s="166"/>
      <c r="AI3029" s="166"/>
    </row>
    <row r="3030" spans="1:35" ht="15.750000" customHeight="1">
      <c r="B3030" s="170"/>
      <c r="I3030" s="162"/>
      <c r="J3030" s="65"/>
      <c r="K3030" s="162"/>
      <c r="L3030" s="65"/>
      <c r="M3030" s="162"/>
      <c r="P3030" s="164"/>
      <c r="Q3030" s="165"/>
      <c r="R3030" s="65"/>
      <c r="S3030" s="65"/>
      <c r="T3030" s="65"/>
      <c r="U3030" s="65"/>
      <c r="V3030" s="65"/>
      <c r="W3030" s="166"/>
      <c r="X3030" s="166"/>
      <c r="Y3030" s="166"/>
      <c r="Z3030" s="166"/>
      <c r="AA3030" s="166"/>
      <c r="AB3030" s="166"/>
      <c r="AC3030" s="166"/>
      <c r="AD3030" s="166"/>
      <c r="AE3030" s="166"/>
      <c r="AF3030" s="166"/>
      <c r="AG3030" s="166"/>
      <c r="AH3030" s="166"/>
      <c r="AI3030" s="166"/>
    </row>
    <row r="3031" spans="1:35" ht="15.750000" customHeight="1">
      <c r="A3031" s="156"/>
      <c r="B3031" s="170"/>
      <c r="C3031" s="177"/>
      <c r="D3031" s="177"/>
      <c r="E3031" s="158"/>
      <c r="F3031" s="158"/>
      <c r="G3031" s="159"/>
      <c r="H3031" s="160"/>
      <c r="I3031" s="161"/>
      <c r="J3031" s="65"/>
      <c r="K3031" s="162"/>
      <c r="L3031" s="65"/>
      <c r="M3031" s="162"/>
      <c r="N3031" s="162"/>
      <c r="O3031" s="163"/>
      <c r="P3031" s="167"/>
      <c r="Q3031" s="168"/>
      <c r="R3031" s="181"/>
      <c r="S3031" s="65"/>
      <c r="T3031" s="65"/>
      <c r="U3031" s="65"/>
      <c r="V3031" s="65"/>
      <c r="W3031" s="166"/>
      <c r="X3031" s="166"/>
      <c r="Y3031" s="166"/>
      <c r="Z3031" s="166"/>
      <c r="AA3031" s="166"/>
      <c r="AB3031" s="166"/>
      <c r="AC3031" s="166"/>
      <c r="AD3031" s="166"/>
      <c r="AE3031" s="166"/>
      <c r="AF3031" s="166"/>
      <c r="AG3031" s="166"/>
      <c r="AH3031" s="166"/>
      <c r="AI3031" s="166"/>
    </row>
    <row r="3032" spans="1:35" ht="15.750000" customHeight="1">
      <c r="B3032" s="170"/>
      <c r="I3032" s="162"/>
      <c r="J3032" s="65"/>
      <c r="K3032" s="162"/>
      <c r="L3032" s="65"/>
      <c r="M3032" s="162"/>
      <c r="P3032" s="164"/>
      <c r="Q3032" s="165"/>
      <c r="R3032" s="65"/>
      <c r="S3032" s="65"/>
      <c r="T3032" s="65"/>
      <c r="U3032" s="65"/>
      <c r="V3032" s="65"/>
      <c r="W3032" s="166"/>
      <c r="X3032" s="166"/>
      <c r="Y3032" s="166"/>
      <c r="Z3032" s="166"/>
      <c r="AA3032" s="166"/>
      <c r="AB3032" s="166"/>
      <c r="AC3032" s="166"/>
      <c r="AD3032" s="166"/>
      <c r="AE3032" s="166"/>
      <c r="AF3032" s="166"/>
      <c r="AG3032" s="166"/>
      <c r="AH3032" s="166"/>
      <c r="AI3032" s="166"/>
    </row>
    <row r="3033" spans="1:35" ht="15.750000" customHeight="1">
      <c r="B3033" s="170"/>
      <c r="I3033" s="162"/>
      <c r="J3033" s="65"/>
      <c r="K3033" s="162"/>
      <c r="L3033" s="65"/>
      <c r="M3033" s="162"/>
      <c r="P3033" s="167"/>
      <c r="Q3033" s="168"/>
      <c r="R3033" s="175"/>
      <c r="S3033" s="65"/>
      <c r="T3033" s="65"/>
      <c r="U3033" s="65"/>
      <c r="V3033" s="65"/>
      <c r="W3033" s="166"/>
      <c r="X3033" s="166"/>
      <c r="Y3033" s="166"/>
      <c r="Z3033" s="166"/>
      <c r="AA3033" s="166"/>
      <c r="AB3033" s="166"/>
      <c r="AC3033" s="166"/>
      <c r="AD3033" s="166"/>
      <c r="AE3033" s="166"/>
      <c r="AF3033" s="166"/>
      <c r="AG3033" s="166"/>
      <c r="AH3033" s="166"/>
      <c r="AI3033" s="166"/>
    </row>
    <row r="3034" spans="1:35" ht="15.750000" customHeight="1">
      <c r="B3034" s="170"/>
      <c r="I3034" s="162"/>
      <c r="J3034" s="65"/>
      <c r="K3034" s="162"/>
      <c r="L3034" s="65"/>
      <c r="M3034" s="162"/>
      <c r="P3034" s="164"/>
      <c r="Q3034" s="165"/>
      <c r="R3034" s="65"/>
      <c r="S3034" s="65"/>
      <c r="T3034" s="65"/>
      <c r="U3034" s="65"/>
      <c r="V3034" s="65"/>
      <c r="W3034" s="166"/>
      <c r="X3034" s="166"/>
      <c r="Y3034" s="166"/>
      <c r="Z3034" s="166"/>
      <c r="AA3034" s="166"/>
      <c r="AB3034" s="166"/>
      <c r="AC3034" s="166"/>
      <c r="AD3034" s="166"/>
      <c r="AE3034" s="166"/>
      <c r="AF3034" s="166"/>
      <c r="AG3034" s="166"/>
      <c r="AH3034" s="166"/>
      <c r="AI3034" s="166"/>
    </row>
    <row r="3035" spans="1:35" ht="15.750000" customHeight="1">
      <c r="B3035" s="170"/>
      <c r="I3035" s="162"/>
      <c r="J3035" s="65"/>
      <c r="K3035" s="162"/>
      <c r="L3035" s="65"/>
      <c r="M3035" s="162"/>
      <c r="P3035" s="167"/>
      <c r="Q3035" s="168"/>
      <c r="R3035" s="175"/>
      <c r="S3035" s="65"/>
      <c r="T3035" s="65"/>
      <c r="U3035" s="65"/>
      <c r="V3035" s="65"/>
      <c r="W3035" s="166"/>
      <c r="X3035" s="166"/>
      <c r="Y3035" s="166"/>
      <c r="Z3035" s="166"/>
      <c r="AA3035" s="166"/>
      <c r="AB3035" s="166"/>
      <c r="AC3035" s="166"/>
      <c r="AD3035" s="166"/>
      <c r="AE3035" s="166"/>
      <c r="AF3035" s="166"/>
      <c r="AG3035" s="166"/>
      <c r="AH3035" s="166"/>
      <c r="AI3035" s="166"/>
    </row>
    <row r="3036" spans="1:35" ht="15.750000" customHeight="1">
      <c r="A3036" s="156"/>
      <c r="B3036" s="170"/>
      <c r="C3036" s="204"/>
      <c r="D3036" s="204"/>
      <c r="E3036" s="158"/>
      <c r="F3036" s="158"/>
      <c r="G3036" s="159"/>
      <c r="H3036" s="186"/>
      <c r="I3036" s="162"/>
      <c r="J3036" s="65"/>
      <c r="K3036" s="162"/>
      <c r="L3036" s="65"/>
      <c r="M3036" s="162"/>
      <c r="N3036" s="162"/>
      <c r="O3036" s="163"/>
      <c r="P3036" s="164"/>
      <c r="Q3036" s="185"/>
      <c r="R3036" s="65"/>
      <c r="S3036" s="65"/>
      <c r="T3036" s="65"/>
      <c r="U3036" s="65"/>
      <c r="V3036" s="165"/>
      <c r="W3036" s="165"/>
      <c r="X3036" s="165"/>
      <c r="Y3036" s="165"/>
      <c r="Z3036" s="166"/>
      <c r="AA3036" s="166"/>
      <c r="AB3036" s="166"/>
      <c r="AC3036" s="166"/>
      <c r="AD3036" s="166"/>
      <c r="AE3036" s="166"/>
      <c r="AF3036" s="166"/>
      <c r="AG3036" s="166"/>
      <c r="AH3036" s="166"/>
      <c r="AI3036" s="166"/>
    </row>
    <row r="3037" spans="1:35" ht="15.750000" customHeight="1">
      <c r="B3037" s="170"/>
      <c r="I3037" s="162"/>
      <c r="J3037" s="65"/>
      <c r="K3037" s="162"/>
      <c r="L3037" s="65"/>
      <c r="M3037" s="162"/>
      <c r="P3037" s="167"/>
      <c r="Q3037" s="185"/>
      <c r="R3037" s="175"/>
      <c r="S3037" s="65"/>
      <c r="T3037" s="65"/>
      <c r="U3037" s="65"/>
      <c r="V3037" s="165"/>
      <c r="W3037" s="165"/>
      <c r="X3037" s="165"/>
      <c r="Y3037" s="165"/>
      <c r="Z3037" s="166"/>
      <c r="AA3037" s="166"/>
      <c r="AB3037" s="166"/>
      <c r="AC3037" s="166"/>
      <c r="AD3037" s="166"/>
      <c r="AE3037" s="166"/>
      <c r="AF3037" s="166"/>
      <c r="AG3037" s="166"/>
      <c r="AH3037" s="166"/>
      <c r="AI3037" s="166"/>
    </row>
    <row r="3038" spans="1:35" ht="15.750000" customHeight="1">
      <c r="B3038" s="170"/>
      <c r="I3038" s="162"/>
      <c r="J3038" s="65"/>
      <c r="K3038" s="162"/>
      <c r="L3038" s="65"/>
      <c r="M3038" s="162"/>
      <c r="P3038" s="164"/>
      <c r="Q3038" s="185"/>
      <c r="R3038" s="65"/>
      <c r="S3038" s="65"/>
      <c r="T3038" s="65"/>
      <c r="U3038" s="65"/>
      <c r="V3038" s="165"/>
      <c r="W3038" s="165"/>
      <c r="X3038" s="165"/>
      <c r="Y3038" s="165"/>
      <c r="Z3038" s="166"/>
      <c r="AA3038" s="166"/>
      <c r="AB3038" s="166"/>
      <c r="AC3038" s="166"/>
      <c r="AD3038" s="166"/>
      <c r="AE3038" s="166"/>
      <c r="AF3038" s="166"/>
      <c r="AG3038" s="166"/>
      <c r="AH3038" s="166"/>
      <c r="AI3038" s="166"/>
    </row>
    <row r="3039" spans="1:35" ht="15.750000" customHeight="1">
      <c r="B3039" s="170"/>
      <c r="I3039" s="162"/>
      <c r="J3039" s="65"/>
      <c r="K3039" s="162"/>
      <c r="L3039" s="65"/>
      <c r="M3039" s="162"/>
      <c r="P3039" s="167"/>
      <c r="Q3039" s="185"/>
      <c r="R3039" s="175"/>
      <c r="S3039" s="65"/>
      <c r="T3039" s="65"/>
      <c r="U3039" s="65"/>
      <c r="V3039" s="165"/>
      <c r="W3039" s="165"/>
      <c r="X3039" s="165"/>
      <c r="Y3039" s="165"/>
      <c r="Z3039" s="166"/>
      <c r="AA3039" s="166"/>
      <c r="AB3039" s="166"/>
      <c r="AC3039" s="166"/>
      <c r="AD3039" s="166"/>
      <c r="AE3039" s="166"/>
      <c r="AF3039" s="166"/>
      <c r="AG3039" s="166"/>
      <c r="AH3039" s="166"/>
      <c r="AI3039" s="166"/>
    </row>
    <row r="3040" spans="1:35" ht="15.750000" customHeight="1">
      <c r="B3040" s="170"/>
      <c r="I3040" s="162"/>
      <c r="J3040" s="65"/>
      <c r="K3040" s="162"/>
      <c r="L3040" s="65"/>
      <c r="M3040" s="162"/>
      <c r="P3040" s="164"/>
      <c r="Q3040" s="185"/>
      <c r="R3040" s="65"/>
      <c r="S3040" s="65"/>
      <c r="T3040" s="65"/>
      <c r="U3040" s="65"/>
      <c r="V3040" s="165"/>
      <c r="W3040" s="165"/>
      <c r="X3040" s="165"/>
      <c r="Y3040" s="165"/>
      <c r="Z3040" s="166"/>
      <c r="AA3040" s="166"/>
      <c r="AB3040" s="166"/>
      <c r="AC3040" s="166"/>
      <c r="AD3040" s="166"/>
      <c r="AE3040" s="166"/>
      <c r="AF3040" s="166"/>
      <c r="AG3040" s="166"/>
      <c r="AH3040" s="166"/>
      <c r="AI3040" s="166"/>
    </row>
    <row r="3041" spans="1:35" ht="15.750000" customHeight="1">
      <c r="A3041" s="156"/>
      <c r="B3041" s="170"/>
      <c r="C3041" s="177"/>
      <c r="D3041" s="177"/>
      <c r="E3041" s="158"/>
      <c r="F3041" s="158"/>
      <c r="G3041" s="159"/>
      <c r="H3041" s="186"/>
      <c r="I3041" s="162"/>
      <c r="J3041" s="65"/>
      <c r="K3041" s="162"/>
      <c r="L3041" s="65"/>
      <c r="M3041" s="162"/>
      <c r="N3041" s="162"/>
      <c r="O3041" s="163"/>
      <c r="P3041" s="167"/>
      <c r="Q3041" s="185"/>
      <c r="R3041" s="181"/>
      <c r="S3041" s="65"/>
      <c r="T3041" s="65"/>
      <c r="U3041" s="65"/>
      <c r="V3041" s="165"/>
      <c r="W3041" s="165"/>
      <c r="X3041" s="165"/>
      <c r="Y3041" s="165"/>
      <c r="Z3041" s="166"/>
      <c r="AA3041" s="166"/>
      <c r="AB3041" s="166"/>
      <c r="AC3041" s="166"/>
      <c r="AD3041" s="166"/>
      <c r="AE3041" s="166"/>
      <c r="AF3041" s="166"/>
      <c r="AG3041" s="166"/>
      <c r="AH3041" s="166"/>
      <c r="AI3041" s="166"/>
    </row>
    <row r="3042" spans="1:35" ht="15.750000" customHeight="1">
      <c r="B3042" s="170"/>
      <c r="I3042" s="162"/>
      <c r="J3042" s="65"/>
      <c r="K3042" s="162"/>
      <c r="L3042" s="65"/>
      <c r="M3042" s="162"/>
      <c r="P3042" s="164"/>
      <c r="Q3042" s="185"/>
      <c r="R3042" s="65"/>
      <c r="S3042" s="65"/>
      <c r="T3042" s="65"/>
      <c r="U3042" s="65"/>
      <c r="V3042" s="165"/>
      <c r="W3042" s="165"/>
      <c r="X3042" s="165"/>
      <c r="Y3042" s="165"/>
      <c r="Z3042" s="166"/>
      <c r="AA3042" s="166"/>
      <c r="AB3042" s="166"/>
      <c r="AC3042" s="166"/>
      <c r="AD3042" s="166"/>
      <c r="AE3042" s="166"/>
      <c r="AF3042" s="166"/>
      <c r="AG3042" s="166"/>
      <c r="AH3042" s="166"/>
      <c r="AI3042" s="166"/>
    </row>
    <row r="3043" spans="1:35" ht="15.750000" customHeight="1">
      <c r="B3043" s="170"/>
      <c r="I3043" s="162"/>
      <c r="J3043" s="65"/>
      <c r="K3043" s="162"/>
      <c r="L3043" s="65"/>
      <c r="M3043" s="162"/>
      <c r="P3043" s="167"/>
      <c r="Q3043" s="185"/>
      <c r="R3043" s="175"/>
      <c r="S3043" s="65"/>
      <c r="T3043" s="65"/>
      <c r="U3043" s="65"/>
      <c r="V3043" s="165"/>
      <c r="W3043" s="165"/>
      <c r="X3043" s="165"/>
      <c r="Y3043" s="165"/>
      <c r="Z3043" s="166"/>
      <c r="AA3043" s="166"/>
      <c r="AB3043" s="166"/>
      <c r="AC3043" s="166"/>
      <c r="AD3043" s="166"/>
      <c r="AE3043" s="166"/>
      <c r="AF3043" s="166"/>
      <c r="AG3043" s="166"/>
      <c r="AH3043" s="166"/>
      <c r="AI3043" s="166"/>
    </row>
    <row r="3044" spans="1:35" ht="15.750000" customHeight="1">
      <c r="B3044" s="170"/>
      <c r="I3044" s="162"/>
      <c r="J3044" s="65"/>
      <c r="K3044" s="162"/>
      <c r="L3044" s="65"/>
      <c r="M3044" s="162"/>
      <c r="P3044" s="164"/>
      <c r="Q3044" s="185"/>
      <c r="R3044" s="65"/>
      <c r="S3044" s="65"/>
      <c r="T3044" s="65"/>
      <c r="U3044" s="65"/>
      <c r="V3044" s="165"/>
      <c r="W3044" s="165"/>
      <c r="X3044" s="165"/>
      <c r="Y3044" s="165"/>
      <c r="Z3044" s="166"/>
      <c r="AA3044" s="166"/>
      <c r="AB3044" s="166"/>
      <c r="AC3044" s="166"/>
      <c r="AD3044" s="166"/>
      <c r="AE3044" s="166"/>
      <c r="AF3044" s="166"/>
      <c r="AG3044" s="166"/>
      <c r="AH3044" s="166"/>
      <c r="AI3044" s="166"/>
    </row>
    <row r="3045" spans="1:35" ht="15.750000" customHeight="1">
      <c r="B3045" s="170"/>
      <c r="I3045" s="162"/>
      <c r="J3045" s="65"/>
      <c r="K3045" s="162"/>
      <c r="L3045" s="65"/>
      <c r="M3045" s="162"/>
      <c r="P3045" s="167"/>
      <c r="Q3045" s="185"/>
      <c r="R3045" s="175"/>
      <c r="S3045" s="65"/>
      <c r="T3045" s="65"/>
      <c r="U3045" s="65"/>
      <c r="V3045" s="165"/>
      <c r="W3045" s="165"/>
      <c r="X3045" s="165"/>
      <c r="Y3045" s="165"/>
      <c r="Z3045" s="166"/>
      <c r="AA3045" s="166"/>
      <c r="AB3045" s="166"/>
      <c r="AC3045" s="166"/>
      <c r="AD3045" s="166"/>
      <c r="AE3045" s="166"/>
      <c r="AF3045" s="166"/>
      <c r="AG3045" s="166"/>
      <c r="AH3045" s="166"/>
      <c r="AI3045" s="166"/>
    </row>
    <row r="3046" spans="1:35" ht="15.750000" customHeight="1">
      <c r="A3046" s="156"/>
      <c r="B3046" s="170"/>
      <c r="C3046" s="204"/>
      <c r="D3046" s="204"/>
      <c r="E3046" s="158"/>
      <c r="F3046" s="158"/>
      <c r="G3046" s="159"/>
      <c r="H3046" s="160"/>
      <c r="I3046" s="162"/>
      <c r="J3046" s="65"/>
      <c r="K3046" s="162"/>
      <c r="L3046" s="65"/>
      <c r="M3046" s="162"/>
      <c r="N3046" s="162"/>
      <c r="O3046" s="163"/>
      <c r="P3046" s="164"/>
      <c r="Q3046" s="165"/>
      <c r="R3046" s="188"/>
      <c r="S3046" s="65"/>
      <c r="T3046" s="65"/>
      <c r="U3046" s="65"/>
      <c r="V3046" s="65"/>
      <c r="W3046" s="166"/>
      <c r="X3046" s="166"/>
      <c r="Y3046" s="166"/>
      <c r="Z3046" s="166"/>
      <c r="AA3046" s="166"/>
      <c r="AB3046" s="166"/>
      <c r="AC3046" s="166"/>
      <c r="AD3046" s="166"/>
      <c r="AE3046" s="166"/>
      <c r="AF3046" s="166"/>
      <c r="AG3046" s="166"/>
      <c r="AH3046" s="166"/>
      <c r="AI3046" s="166"/>
    </row>
    <row r="3047" spans="1:35" ht="15.750000" customHeight="1">
      <c r="B3047" s="170"/>
      <c r="I3047" s="162"/>
      <c r="J3047" s="65"/>
      <c r="K3047" s="162"/>
      <c r="L3047" s="65"/>
      <c r="M3047" s="162"/>
      <c r="P3047" s="167"/>
      <c r="Q3047" s="168"/>
      <c r="R3047" s="175"/>
      <c r="S3047" s="65"/>
      <c r="T3047" s="65"/>
      <c r="U3047" s="65"/>
      <c r="V3047" s="65"/>
      <c r="W3047" s="166"/>
      <c r="X3047" s="166"/>
      <c r="Y3047" s="166"/>
      <c r="Z3047" s="166"/>
      <c r="AA3047" s="166"/>
      <c r="AB3047" s="166"/>
      <c r="AC3047" s="166"/>
      <c r="AD3047" s="166"/>
      <c r="AE3047" s="166"/>
      <c r="AF3047" s="166"/>
      <c r="AG3047" s="166"/>
      <c r="AH3047" s="166"/>
      <c r="AI3047" s="166"/>
    </row>
    <row r="3048" spans="1:35" ht="15.750000" customHeight="1">
      <c r="B3048" s="170"/>
      <c r="I3048" s="162"/>
      <c r="J3048" s="65"/>
      <c r="K3048" s="162"/>
      <c r="L3048" s="65"/>
      <c r="M3048" s="162"/>
      <c r="P3048" s="164"/>
      <c r="Q3048" s="165"/>
      <c r="R3048" s="65"/>
      <c r="S3048" s="65"/>
      <c r="T3048" s="65"/>
      <c r="U3048" s="65"/>
      <c r="V3048" s="65"/>
      <c r="W3048" s="166"/>
      <c r="X3048" s="166"/>
      <c r="Y3048" s="166"/>
      <c r="Z3048" s="166"/>
      <c r="AA3048" s="166"/>
      <c r="AB3048" s="166"/>
      <c r="AC3048" s="166"/>
      <c r="AD3048" s="166"/>
      <c r="AE3048" s="166"/>
      <c r="AF3048" s="166"/>
      <c r="AG3048" s="166"/>
      <c r="AH3048" s="166"/>
      <c r="AI3048" s="166"/>
    </row>
    <row r="3049" spans="1:35" ht="15.750000" customHeight="1">
      <c r="B3049" s="170"/>
      <c r="I3049" s="162"/>
      <c r="J3049" s="65"/>
      <c r="K3049" s="162"/>
      <c r="L3049" s="65"/>
      <c r="M3049" s="162"/>
      <c r="P3049" s="167"/>
      <c r="Q3049" s="168"/>
      <c r="R3049" s="175"/>
      <c r="S3049" s="65"/>
      <c r="T3049" s="65"/>
      <c r="U3049" s="65"/>
      <c r="V3049" s="65"/>
      <c r="W3049" s="166"/>
      <c r="X3049" s="166"/>
      <c r="Y3049" s="166"/>
      <c r="Z3049" s="166"/>
      <c r="AA3049" s="166"/>
      <c r="AB3049" s="166"/>
      <c r="AC3049" s="166"/>
      <c r="AD3049" s="166"/>
      <c r="AE3049" s="166"/>
      <c r="AF3049" s="166"/>
      <c r="AG3049" s="166"/>
      <c r="AH3049" s="166"/>
      <c r="AI3049" s="166"/>
    </row>
    <row r="3050" spans="1:35" ht="15.750000" customHeight="1">
      <c r="B3050" s="170"/>
      <c r="I3050" s="162"/>
      <c r="J3050" s="65"/>
      <c r="K3050" s="162"/>
      <c r="L3050" s="65"/>
      <c r="M3050" s="162"/>
      <c r="P3050" s="164"/>
      <c r="Q3050" s="165"/>
      <c r="R3050" s="65"/>
      <c r="S3050" s="65"/>
      <c r="T3050" s="65"/>
      <c r="U3050" s="65"/>
      <c r="V3050" s="65"/>
      <c r="W3050" s="166"/>
      <c r="X3050" s="166"/>
      <c r="Y3050" s="166"/>
      <c r="Z3050" s="166"/>
      <c r="AA3050" s="166"/>
      <c r="AB3050" s="166"/>
      <c r="AC3050" s="166"/>
      <c r="AD3050" s="166"/>
      <c r="AE3050" s="166"/>
      <c r="AF3050" s="166"/>
      <c r="AG3050" s="166"/>
      <c r="AH3050" s="166"/>
      <c r="AI3050" s="166"/>
    </row>
    <row r="3051" spans="1:35" ht="15.750000" customHeight="1">
      <c r="A3051" s="156"/>
      <c r="B3051" s="170"/>
      <c r="C3051" s="293"/>
      <c r="D3051" s="293"/>
      <c r="E3051" s="158"/>
      <c r="F3051" s="158"/>
      <c r="G3051" s="159"/>
      <c r="H3051" s="160"/>
      <c r="I3051" s="161"/>
      <c r="J3051" s="65"/>
      <c r="K3051" s="162"/>
      <c r="L3051" s="65"/>
      <c r="M3051" s="162"/>
      <c r="N3051" s="161"/>
      <c r="O3051" s="163"/>
      <c r="P3051" s="167"/>
      <c r="Q3051" s="168"/>
      <c r="R3051" s="181"/>
      <c r="S3051" s="65"/>
      <c r="T3051" s="65"/>
      <c r="U3051" s="65"/>
      <c r="V3051" s="65"/>
      <c r="W3051" s="166"/>
      <c r="X3051" s="166"/>
      <c r="Y3051" s="166"/>
      <c r="Z3051" s="166"/>
      <c r="AA3051" s="166"/>
      <c r="AB3051" s="166"/>
      <c r="AC3051" s="166"/>
      <c r="AD3051" s="166"/>
      <c r="AE3051" s="166"/>
      <c r="AF3051" s="166"/>
      <c r="AG3051" s="166"/>
      <c r="AH3051" s="166"/>
      <c r="AI3051" s="166"/>
    </row>
    <row r="3052" spans="1:35" ht="15.750000" customHeight="1">
      <c r="B3052" s="170"/>
      <c r="I3052" s="162"/>
      <c r="J3052" s="65"/>
      <c r="K3052" s="162"/>
      <c r="L3052" s="65"/>
      <c r="M3052" s="162"/>
      <c r="P3052" s="164"/>
      <c r="Q3052" s="165"/>
      <c r="R3052" s="65"/>
      <c r="S3052" s="65"/>
      <c r="T3052" s="65"/>
      <c r="U3052" s="65"/>
      <c r="V3052" s="65"/>
      <c r="W3052" s="166"/>
      <c r="X3052" s="166"/>
      <c r="Y3052" s="166"/>
      <c r="Z3052" s="166"/>
      <c r="AA3052" s="166"/>
      <c r="AB3052" s="166"/>
      <c r="AC3052" s="166"/>
      <c r="AD3052" s="166"/>
      <c r="AE3052" s="166"/>
      <c r="AF3052" s="166"/>
      <c r="AG3052" s="166"/>
      <c r="AH3052" s="166"/>
      <c r="AI3052" s="166"/>
    </row>
    <row r="3053" spans="1:35" ht="15.750000" customHeight="1">
      <c r="B3053" s="170"/>
      <c r="I3053" s="162"/>
      <c r="J3053" s="65"/>
      <c r="K3053" s="162"/>
      <c r="L3053" s="65"/>
      <c r="M3053" s="162"/>
      <c r="P3053" s="167"/>
      <c r="Q3053" s="168"/>
      <c r="R3053" s="175"/>
      <c r="S3053" s="65"/>
      <c r="T3053" s="65"/>
      <c r="U3053" s="65"/>
      <c r="V3053" s="65"/>
      <c r="W3053" s="166"/>
      <c r="X3053" s="166"/>
      <c r="Y3053" s="166"/>
      <c r="Z3053" s="166"/>
      <c r="AA3053" s="166"/>
      <c r="AB3053" s="166"/>
      <c r="AC3053" s="166"/>
      <c r="AD3053" s="166"/>
      <c r="AE3053" s="166"/>
      <c r="AF3053" s="166"/>
      <c r="AG3053" s="166"/>
      <c r="AH3053" s="166"/>
      <c r="AI3053" s="166"/>
    </row>
    <row r="3054" spans="1:35" ht="15.750000" customHeight="1">
      <c r="B3054" s="170"/>
      <c r="I3054" s="162"/>
      <c r="J3054" s="65"/>
      <c r="K3054" s="162"/>
      <c r="L3054" s="65"/>
      <c r="M3054" s="162"/>
      <c r="P3054" s="164"/>
      <c r="Q3054" s="165"/>
      <c r="R3054" s="65"/>
      <c r="S3054" s="65"/>
      <c r="T3054" s="65"/>
      <c r="U3054" s="65"/>
      <c r="V3054" s="65"/>
      <c r="W3054" s="166"/>
      <c r="X3054" s="166"/>
      <c r="Y3054" s="166"/>
      <c r="Z3054" s="166"/>
      <c r="AA3054" s="166"/>
      <c r="AB3054" s="166"/>
      <c r="AC3054" s="166"/>
      <c r="AD3054" s="166"/>
      <c r="AE3054" s="166"/>
      <c r="AF3054" s="166"/>
      <c r="AG3054" s="166"/>
      <c r="AH3054" s="166"/>
      <c r="AI3054" s="166"/>
    </row>
    <row r="3055" spans="1:35" ht="15.750000" customHeight="1">
      <c r="B3055" s="170"/>
      <c r="I3055" s="162"/>
      <c r="J3055" s="65"/>
      <c r="K3055" s="162"/>
      <c r="L3055" s="65"/>
      <c r="M3055" s="162"/>
      <c r="P3055" s="167"/>
      <c r="Q3055" s="168"/>
      <c r="R3055" s="175"/>
      <c r="S3055" s="65"/>
      <c r="T3055" s="65"/>
      <c r="U3055" s="65"/>
      <c r="V3055" s="65"/>
      <c r="W3055" s="166"/>
      <c r="X3055" s="166"/>
      <c r="Y3055" s="166"/>
      <c r="Z3055" s="166"/>
      <c r="AA3055" s="166"/>
      <c r="AB3055" s="166"/>
      <c r="AC3055" s="166"/>
      <c r="AD3055" s="166"/>
      <c r="AE3055" s="166"/>
      <c r="AF3055" s="166"/>
      <c r="AG3055" s="166"/>
      <c r="AH3055" s="166"/>
      <c r="AI3055" s="166"/>
    </row>
    <row r="3056" spans="1:35" ht="15.750000" customHeight="1">
      <c r="A3056" s="156"/>
      <c r="B3056" s="170"/>
      <c r="C3056" s="204"/>
      <c r="D3056" s="204"/>
      <c r="E3056" s="158"/>
      <c r="F3056" s="158"/>
      <c r="G3056" s="159"/>
      <c r="H3056" s="186"/>
      <c r="I3056" s="162"/>
      <c r="J3056" s="65"/>
      <c r="K3056" s="162"/>
      <c r="L3056" s="65"/>
      <c r="M3056" s="162"/>
      <c r="N3056" s="162"/>
      <c r="O3056" s="163"/>
      <c r="P3056" s="164"/>
      <c r="Q3056" s="185"/>
      <c r="R3056" s="188"/>
      <c r="S3056" s="65"/>
      <c r="T3056" s="65"/>
      <c r="U3056" s="65"/>
      <c r="V3056" s="165"/>
      <c r="W3056" s="165"/>
      <c r="X3056" s="165"/>
      <c r="Y3056" s="165"/>
      <c r="Z3056" s="166"/>
      <c r="AA3056" s="166"/>
      <c r="AB3056" s="166"/>
      <c r="AC3056" s="166"/>
      <c r="AD3056" s="166"/>
      <c r="AE3056" s="166"/>
      <c r="AF3056" s="166"/>
      <c r="AG3056" s="166"/>
      <c r="AH3056" s="166"/>
      <c r="AI3056" s="166"/>
    </row>
    <row r="3057" spans="1:35" ht="15.750000" customHeight="1">
      <c r="B3057" s="170"/>
      <c r="I3057" s="162"/>
      <c r="J3057" s="65"/>
      <c r="K3057" s="162"/>
      <c r="L3057" s="65"/>
      <c r="M3057" s="162"/>
      <c r="P3057" s="167"/>
      <c r="Q3057" s="185"/>
      <c r="R3057" s="175"/>
      <c r="S3057" s="65"/>
      <c r="T3057" s="65"/>
      <c r="U3057" s="65"/>
      <c r="V3057" s="165"/>
      <c r="W3057" s="165"/>
      <c r="X3057" s="165"/>
      <c r="Y3057" s="165"/>
      <c r="Z3057" s="166"/>
      <c r="AA3057" s="166"/>
      <c r="AB3057" s="166"/>
      <c r="AC3057" s="166"/>
      <c r="AD3057" s="166"/>
      <c r="AE3057" s="166"/>
      <c r="AF3057" s="166"/>
      <c r="AG3057" s="166"/>
      <c r="AH3057" s="166"/>
      <c r="AI3057" s="166"/>
    </row>
    <row r="3058" spans="1:35" ht="15.750000" customHeight="1">
      <c r="B3058" s="170"/>
      <c r="I3058" s="162"/>
      <c r="J3058" s="65"/>
      <c r="K3058" s="162"/>
      <c r="L3058" s="65"/>
      <c r="M3058" s="162"/>
      <c r="P3058" s="164"/>
      <c r="Q3058" s="185"/>
      <c r="R3058" s="65"/>
      <c r="S3058" s="65"/>
      <c r="T3058" s="65"/>
      <c r="U3058" s="65"/>
      <c r="V3058" s="165"/>
      <c r="W3058" s="165"/>
      <c r="X3058" s="165"/>
      <c r="Y3058" s="165"/>
      <c r="Z3058" s="166"/>
      <c r="AA3058" s="166"/>
      <c r="AB3058" s="166"/>
      <c r="AC3058" s="166"/>
      <c r="AD3058" s="166"/>
      <c r="AE3058" s="166"/>
      <c r="AF3058" s="166"/>
      <c r="AG3058" s="166"/>
      <c r="AH3058" s="166"/>
      <c r="AI3058" s="166"/>
    </row>
    <row r="3059" spans="1:35" ht="15.750000" customHeight="1">
      <c r="B3059" s="170"/>
      <c r="I3059" s="162"/>
      <c r="J3059" s="65"/>
      <c r="K3059" s="162"/>
      <c r="L3059" s="65"/>
      <c r="M3059" s="162"/>
      <c r="P3059" s="167"/>
      <c r="Q3059" s="185"/>
      <c r="R3059" s="175"/>
      <c r="S3059" s="65"/>
      <c r="T3059" s="65"/>
      <c r="U3059" s="65"/>
      <c r="V3059" s="165"/>
      <c r="W3059" s="165"/>
      <c r="X3059" s="165"/>
      <c r="Y3059" s="165"/>
      <c r="Z3059" s="166"/>
      <c r="AA3059" s="166"/>
      <c r="AB3059" s="166"/>
      <c r="AC3059" s="166"/>
      <c r="AD3059" s="166"/>
      <c r="AE3059" s="166"/>
      <c r="AF3059" s="166"/>
      <c r="AG3059" s="166"/>
      <c r="AH3059" s="166"/>
      <c r="AI3059" s="166"/>
    </row>
    <row r="3060" spans="1:35" ht="15.750000" customHeight="1">
      <c r="B3060" s="170"/>
      <c r="I3060" s="162"/>
      <c r="J3060" s="65"/>
      <c r="K3060" s="162"/>
      <c r="L3060" s="65"/>
      <c r="M3060" s="162"/>
      <c r="P3060" s="164"/>
      <c r="Q3060" s="185"/>
      <c r="R3060" s="65"/>
      <c r="S3060" s="65"/>
      <c r="T3060" s="65"/>
      <c r="U3060" s="65"/>
      <c r="V3060" s="165"/>
      <c r="W3060" s="165"/>
      <c r="X3060" s="165"/>
      <c r="Y3060" s="165"/>
      <c r="Z3060" s="166"/>
      <c r="AA3060" s="166"/>
      <c r="AB3060" s="166"/>
      <c r="AC3060" s="166"/>
      <c r="AD3060" s="166"/>
      <c r="AE3060" s="166"/>
      <c r="AF3060" s="166"/>
      <c r="AG3060" s="166"/>
      <c r="AH3060" s="166"/>
      <c r="AI3060" s="166"/>
    </row>
    <row r="3061" spans="1:35" ht="15.750000" customHeight="1">
      <c r="A3061" s="156"/>
      <c r="B3061" s="170"/>
      <c r="C3061" s="177"/>
      <c r="D3061" s="177"/>
      <c r="E3061" s="158"/>
      <c r="F3061" s="158"/>
      <c r="G3061" s="159"/>
      <c r="H3061" s="186"/>
      <c r="I3061" s="162"/>
      <c r="J3061" s="65"/>
      <c r="K3061" s="162"/>
      <c r="L3061" s="65"/>
      <c r="M3061" s="162"/>
      <c r="N3061" s="162"/>
      <c r="O3061" s="163"/>
      <c r="P3061" s="167"/>
      <c r="Q3061" s="185"/>
      <c r="R3061" s="181"/>
      <c r="S3061" s="65"/>
      <c r="T3061" s="65"/>
      <c r="U3061" s="65"/>
      <c r="V3061" s="165"/>
      <c r="W3061" s="165"/>
      <c r="X3061" s="165"/>
      <c r="Y3061" s="165"/>
      <c r="Z3061" s="166"/>
      <c r="AA3061" s="166"/>
      <c r="AB3061" s="166"/>
      <c r="AC3061" s="166"/>
      <c r="AD3061" s="166"/>
      <c r="AE3061" s="166"/>
      <c r="AF3061" s="166"/>
      <c r="AG3061" s="166"/>
      <c r="AH3061" s="166"/>
      <c r="AI3061" s="166"/>
    </row>
    <row r="3062" spans="1:35" ht="15.750000" customHeight="1">
      <c r="B3062" s="170"/>
      <c r="I3062" s="162"/>
      <c r="J3062" s="65"/>
      <c r="K3062" s="162"/>
      <c r="L3062" s="65"/>
      <c r="M3062" s="162"/>
      <c r="P3062" s="164"/>
      <c r="Q3062" s="185"/>
      <c r="R3062" s="65"/>
      <c r="S3062" s="65"/>
      <c r="T3062" s="65"/>
      <c r="U3062" s="65"/>
      <c r="V3062" s="165"/>
      <c r="W3062" s="165"/>
      <c r="X3062" s="165"/>
      <c r="Y3062" s="165"/>
      <c r="Z3062" s="166"/>
      <c r="AA3062" s="166"/>
      <c r="AB3062" s="166"/>
      <c r="AC3062" s="166"/>
      <c r="AD3062" s="166"/>
      <c r="AE3062" s="166"/>
      <c r="AF3062" s="166"/>
      <c r="AG3062" s="166"/>
      <c r="AH3062" s="166"/>
      <c r="AI3062" s="166"/>
    </row>
    <row r="3063" spans="1:35" ht="15.750000" customHeight="1">
      <c r="B3063" s="170"/>
      <c r="I3063" s="162"/>
      <c r="J3063" s="65"/>
      <c r="K3063" s="162"/>
      <c r="L3063" s="65"/>
      <c r="M3063" s="162"/>
      <c r="P3063" s="167"/>
      <c r="Q3063" s="185"/>
      <c r="R3063" s="175"/>
      <c r="S3063" s="65"/>
      <c r="T3063" s="65"/>
      <c r="U3063" s="65"/>
      <c r="V3063" s="165"/>
      <c r="W3063" s="165"/>
      <c r="X3063" s="165"/>
      <c r="Y3063" s="165"/>
      <c r="Z3063" s="166"/>
      <c r="AA3063" s="166"/>
      <c r="AB3063" s="166"/>
      <c r="AC3063" s="166"/>
      <c r="AD3063" s="166"/>
      <c r="AE3063" s="166"/>
      <c r="AF3063" s="166"/>
      <c r="AG3063" s="166"/>
      <c r="AH3063" s="166"/>
      <c r="AI3063" s="166"/>
    </row>
    <row r="3064" spans="1:35" ht="15.750000" customHeight="1">
      <c r="B3064" s="170"/>
      <c r="I3064" s="162"/>
      <c r="J3064" s="65"/>
      <c r="K3064" s="162"/>
      <c r="L3064" s="65"/>
      <c r="M3064" s="162"/>
      <c r="P3064" s="164"/>
      <c r="Q3064" s="185"/>
      <c r="R3064" s="65"/>
      <c r="S3064" s="65"/>
      <c r="T3064" s="65"/>
      <c r="U3064" s="65"/>
      <c r="V3064" s="165"/>
      <c r="W3064" s="165"/>
      <c r="X3064" s="165"/>
      <c r="Y3064" s="165"/>
      <c r="Z3064" s="166"/>
      <c r="AA3064" s="166"/>
      <c r="AB3064" s="166"/>
      <c r="AC3064" s="166"/>
      <c r="AD3064" s="166"/>
      <c r="AE3064" s="166"/>
      <c r="AF3064" s="166"/>
      <c r="AG3064" s="166"/>
      <c r="AH3064" s="166"/>
      <c r="AI3064" s="166"/>
    </row>
    <row r="3065" spans="1:35" ht="15.750000" customHeight="1">
      <c r="B3065" s="170"/>
      <c r="I3065" s="162"/>
      <c r="J3065" s="65"/>
      <c r="K3065" s="162"/>
      <c r="L3065" s="65"/>
      <c r="M3065" s="162"/>
      <c r="P3065" s="167"/>
      <c r="Q3065" s="185"/>
      <c r="R3065" s="175"/>
      <c r="S3065" s="65"/>
      <c r="T3065" s="65"/>
      <c r="U3065" s="65"/>
      <c r="V3065" s="165"/>
      <c r="W3065" s="165"/>
      <c r="X3065" s="165"/>
      <c r="Y3065" s="165"/>
      <c r="Z3065" s="166"/>
      <c r="AA3065" s="166"/>
      <c r="AB3065" s="166"/>
      <c r="AC3065" s="166"/>
      <c r="AD3065" s="166"/>
      <c r="AE3065" s="166"/>
      <c r="AF3065" s="166"/>
      <c r="AG3065" s="166"/>
      <c r="AH3065" s="166"/>
      <c r="AI3065" s="166"/>
    </row>
    <row r="3066" spans="1:35" ht="15.750000" customHeight="1">
      <c r="A3066" s="156"/>
      <c r="B3066" s="170"/>
      <c r="C3066" s="204"/>
      <c r="D3066" s="204"/>
      <c r="E3066" s="158"/>
      <c r="F3066" s="158"/>
      <c r="G3066" s="159"/>
      <c r="H3066" s="160"/>
      <c r="I3066" s="162"/>
      <c r="J3066" s="65"/>
      <c r="K3066" s="162"/>
      <c r="L3066" s="65"/>
      <c r="M3066" s="162"/>
      <c r="N3066" s="162"/>
      <c r="O3066" s="163"/>
      <c r="P3066" s="164"/>
      <c r="Q3066" s="165"/>
      <c r="R3066" s="65"/>
      <c r="S3066" s="65"/>
      <c r="T3066" s="65"/>
      <c r="U3066" s="65"/>
      <c r="V3066" s="65"/>
      <c r="W3066" s="166"/>
      <c r="X3066" s="166"/>
      <c r="Y3066" s="166"/>
      <c r="Z3066" s="166"/>
      <c r="AA3066" s="166"/>
      <c r="AB3066" s="166"/>
      <c r="AC3066" s="166"/>
      <c r="AD3066" s="166"/>
      <c r="AE3066" s="166"/>
      <c r="AF3066" s="166"/>
      <c r="AG3066" s="166"/>
      <c r="AH3066" s="166"/>
      <c r="AI3066" s="166"/>
    </row>
    <row r="3067" spans="1:35" ht="15.750000" customHeight="1">
      <c r="B3067" s="170"/>
      <c r="I3067" s="162"/>
      <c r="J3067" s="65"/>
      <c r="K3067" s="162"/>
      <c r="L3067" s="65"/>
      <c r="M3067" s="162"/>
      <c r="P3067" s="167"/>
      <c r="Q3067" s="168"/>
      <c r="R3067" s="175"/>
      <c r="S3067" s="65"/>
      <c r="T3067" s="65"/>
      <c r="U3067" s="65"/>
      <c r="V3067" s="65"/>
      <c r="W3067" s="166"/>
      <c r="X3067" s="166"/>
      <c r="Y3067" s="166"/>
      <c r="Z3067" s="166"/>
      <c r="AA3067" s="166"/>
      <c r="AB3067" s="166"/>
      <c r="AC3067" s="166"/>
      <c r="AD3067" s="166"/>
      <c r="AE3067" s="166"/>
      <c r="AF3067" s="166"/>
      <c r="AG3067" s="166"/>
      <c r="AH3067" s="166"/>
      <c r="AI3067" s="166"/>
    </row>
    <row r="3068" spans="1:35" ht="15.750000" customHeight="1">
      <c r="B3068" s="170"/>
      <c r="I3068" s="162"/>
      <c r="J3068" s="65"/>
      <c r="K3068" s="162"/>
      <c r="L3068" s="65"/>
      <c r="M3068" s="162"/>
      <c r="P3068" s="164"/>
      <c r="Q3068" s="165"/>
      <c r="R3068" s="65"/>
      <c r="S3068" s="65"/>
      <c r="T3068" s="65"/>
      <c r="U3068" s="65"/>
      <c r="V3068" s="65"/>
      <c r="W3068" s="166"/>
      <c r="X3068" s="166"/>
      <c r="Y3068" s="166"/>
      <c r="Z3068" s="166"/>
      <c r="AA3068" s="166"/>
      <c r="AB3068" s="166"/>
      <c r="AC3068" s="166"/>
      <c r="AD3068" s="166"/>
      <c r="AE3068" s="166"/>
      <c r="AF3068" s="166"/>
      <c r="AG3068" s="166"/>
      <c r="AH3068" s="166"/>
      <c r="AI3068" s="166"/>
    </row>
    <row r="3069" spans="1:35" ht="15.750000" customHeight="1">
      <c r="B3069" s="153"/>
      <c r="I3069" s="65"/>
      <c r="J3069" s="65"/>
      <c r="K3069" s="65"/>
      <c r="L3069" s="65"/>
      <c r="M3069" s="65"/>
      <c r="P3069" s="167"/>
      <c r="Q3069" s="168"/>
      <c r="R3069" s="175"/>
      <c r="S3069" s="65"/>
      <c r="T3069" s="65"/>
      <c r="U3069" s="65"/>
      <c r="V3069" s="65"/>
      <c r="W3069" s="166"/>
      <c r="X3069" s="166"/>
      <c r="Y3069" s="166"/>
      <c r="Z3069" s="166"/>
      <c r="AA3069" s="166"/>
      <c r="AB3069" s="166"/>
      <c r="AC3069" s="166"/>
      <c r="AD3069" s="166"/>
      <c r="AE3069" s="166"/>
      <c r="AF3069" s="166"/>
      <c r="AG3069" s="166"/>
      <c r="AH3069" s="166"/>
      <c r="AI3069" s="166"/>
    </row>
    <row r="3070" spans="1:35" ht="15.750000" customHeight="1">
      <c r="B3070" s="153"/>
      <c r="I3070" s="65"/>
      <c r="J3070" s="65"/>
      <c r="K3070" s="65"/>
      <c r="L3070" s="65"/>
      <c r="M3070" s="65"/>
      <c r="P3070" s="164"/>
      <c r="Q3070" s="165"/>
      <c r="R3070" s="65"/>
      <c r="S3070" s="65"/>
      <c r="T3070" s="65"/>
      <c r="U3070" s="65"/>
      <c r="V3070" s="65"/>
      <c r="W3070" s="166"/>
      <c r="X3070" s="166"/>
      <c r="Y3070" s="166"/>
      <c r="Z3070" s="166"/>
      <c r="AA3070" s="166"/>
      <c r="AB3070" s="166"/>
      <c r="AC3070" s="166"/>
      <c r="AD3070" s="166"/>
      <c r="AE3070" s="166"/>
      <c r="AF3070" s="166"/>
      <c r="AG3070" s="166"/>
      <c r="AH3070" s="166"/>
      <c r="AI3070" s="166"/>
    </row>
    <row r="3071" spans="1:35" ht="15.750000" customHeight="1">
      <c r="A3071" s="156"/>
      <c r="B3071" s="170"/>
      <c r="C3071" s="177"/>
      <c r="D3071" s="177"/>
      <c r="E3071" s="158"/>
      <c r="F3071" s="158"/>
      <c r="G3071" s="159"/>
      <c r="H3071" s="186"/>
      <c r="I3071" s="162"/>
      <c r="J3071" s="65"/>
      <c r="K3071" s="162"/>
      <c r="L3071" s="65"/>
      <c r="M3071" s="162"/>
      <c r="N3071" s="162"/>
      <c r="O3071" s="163"/>
      <c r="P3071" s="167"/>
      <c r="Q3071" s="185"/>
      <c r="R3071" s="175"/>
      <c r="S3071" s="65"/>
      <c r="T3071" s="65"/>
      <c r="U3071" s="65"/>
      <c r="V3071" s="165"/>
      <c r="W3071" s="165"/>
      <c r="X3071" s="165"/>
      <c r="Y3071" s="165"/>
      <c r="Z3071" s="166"/>
      <c r="AA3071" s="166"/>
      <c r="AB3071" s="166"/>
      <c r="AC3071" s="166"/>
      <c r="AD3071" s="166"/>
      <c r="AE3071" s="166"/>
      <c r="AF3071" s="166"/>
      <c r="AG3071" s="166"/>
      <c r="AH3071" s="166"/>
      <c r="AI3071" s="166"/>
    </row>
    <row r="3072" spans="1:35" ht="15.750000" customHeight="1">
      <c r="B3072" s="170"/>
      <c r="I3072" s="162"/>
      <c r="J3072" s="65"/>
      <c r="K3072" s="162"/>
      <c r="L3072" s="65"/>
      <c r="M3072" s="162"/>
      <c r="P3072" s="164"/>
      <c r="Q3072" s="185"/>
      <c r="R3072" s="65"/>
      <c r="S3072" s="65"/>
      <c r="T3072" s="65"/>
      <c r="U3072" s="65"/>
      <c r="V3072" s="165"/>
      <c r="W3072" s="165"/>
      <c r="X3072" s="165"/>
      <c r="Y3072" s="165"/>
      <c r="Z3072" s="166"/>
      <c r="AA3072" s="166"/>
      <c r="AB3072" s="166"/>
      <c r="AC3072" s="166"/>
      <c r="AD3072" s="166"/>
      <c r="AE3072" s="166"/>
      <c r="AF3072" s="166"/>
      <c r="AG3072" s="166"/>
      <c r="AH3072" s="166"/>
      <c r="AI3072" s="166"/>
    </row>
    <row r="3073" spans="1:35" ht="15.750000" customHeight="1">
      <c r="B3073" s="170"/>
      <c r="I3073" s="162"/>
      <c r="J3073" s="65"/>
      <c r="K3073" s="162"/>
      <c r="L3073" s="65"/>
      <c r="M3073" s="162"/>
      <c r="P3073" s="167"/>
      <c r="Q3073" s="185"/>
      <c r="R3073" s="175"/>
      <c r="S3073" s="65"/>
      <c r="T3073" s="65"/>
      <c r="U3073" s="65"/>
      <c r="V3073" s="165"/>
      <c r="W3073" s="165"/>
      <c r="X3073" s="165"/>
      <c r="Y3073" s="165"/>
      <c r="Z3073" s="166"/>
      <c r="AA3073" s="166"/>
      <c r="AB3073" s="166"/>
      <c r="AC3073" s="166"/>
      <c r="AD3073" s="166"/>
      <c r="AE3073" s="166"/>
      <c r="AF3073" s="166"/>
      <c r="AG3073" s="166"/>
      <c r="AH3073" s="166"/>
      <c r="AI3073" s="166"/>
    </row>
    <row r="3074" spans="1:35" ht="15.750000" customHeight="1">
      <c r="B3074" s="189"/>
      <c r="I3074" s="65"/>
      <c r="J3074" s="65"/>
      <c r="K3074" s="65"/>
      <c r="L3074" s="65"/>
      <c r="M3074" s="65"/>
      <c r="P3074" s="164"/>
      <c r="Q3074" s="185"/>
      <c r="R3074" s="65"/>
      <c r="S3074" s="65"/>
      <c r="T3074" s="65"/>
      <c r="U3074" s="65"/>
      <c r="V3074" s="165"/>
      <c r="W3074" s="165"/>
      <c r="X3074" s="165"/>
      <c r="Y3074" s="165"/>
      <c r="Z3074" s="166"/>
      <c r="AA3074" s="166"/>
      <c r="AB3074" s="166"/>
      <c r="AC3074" s="166"/>
      <c r="AD3074" s="166"/>
      <c r="AE3074" s="166"/>
      <c r="AF3074" s="166"/>
      <c r="AG3074" s="166"/>
      <c r="AH3074" s="166"/>
      <c r="AI3074" s="166"/>
    </row>
    <row r="3075" spans="1:35" ht="15.750000" customHeight="1">
      <c r="B3075" s="189"/>
      <c r="I3075" s="65"/>
      <c r="J3075" s="65"/>
      <c r="K3075" s="65"/>
      <c r="L3075" s="65"/>
      <c r="M3075" s="65"/>
      <c r="P3075" s="167"/>
      <c r="Q3075" s="185"/>
      <c r="R3075" s="175"/>
      <c r="S3075" s="65"/>
      <c r="T3075" s="65"/>
      <c r="U3075" s="65"/>
      <c r="V3075" s="165"/>
      <c r="W3075" s="165"/>
      <c r="X3075" s="165"/>
      <c r="Y3075" s="165"/>
      <c r="Z3075" s="166"/>
      <c r="AA3075" s="166"/>
      <c r="AB3075" s="166"/>
      <c r="AC3075" s="166"/>
      <c r="AD3075" s="166"/>
      <c r="AE3075" s="166"/>
      <c r="AF3075" s="166"/>
      <c r="AG3075" s="166"/>
      <c r="AH3075" s="166"/>
      <c r="AI3075" s="166"/>
    </row>
    <row r="3076" spans="1:35" ht="15.750000" customHeight="1">
      <c r="A3076" s="156"/>
      <c r="B3076" s="170"/>
      <c r="C3076" s="204"/>
      <c r="D3076" s="204"/>
      <c r="E3076" s="158"/>
      <c r="F3076" s="158"/>
      <c r="G3076" s="159"/>
      <c r="H3076" s="186"/>
      <c r="I3076" s="162"/>
      <c r="J3076" s="65"/>
      <c r="K3076" s="162"/>
      <c r="L3076" s="65"/>
      <c r="M3076" s="162"/>
      <c r="N3076" s="161"/>
      <c r="O3076" s="163"/>
      <c r="P3076" s="164"/>
      <c r="Q3076" s="185"/>
      <c r="R3076" s="188"/>
      <c r="S3076" s="65"/>
      <c r="T3076" s="65"/>
      <c r="U3076" s="65"/>
      <c r="V3076" s="165"/>
      <c r="W3076" s="165"/>
      <c r="X3076" s="165"/>
      <c r="Y3076" s="165"/>
      <c r="Z3076" s="166"/>
      <c r="AA3076" s="166"/>
      <c r="AB3076" s="166"/>
      <c r="AC3076" s="166"/>
      <c r="AD3076" s="166"/>
      <c r="AE3076" s="166"/>
      <c r="AF3076" s="166"/>
      <c r="AG3076" s="166"/>
      <c r="AH3076" s="166"/>
      <c r="AI3076" s="166"/>
    </row>
    <row r="3077" spans="1:35" ht="15.750000" customHeight="1">
      <c r="B3077" s="170"/>
      <c r="I3077" s="162"/>
      <c r="J3077" s="65"/>
      <c r="K3077" s="162"/>
      <c r="L3077" s="65"/>
      <c r="M3077" s="162"/>
      <c r="P3077" s="167"/>
      <c r="Q3077" s="185"/>
      <c r="R3077" s="175"/>
      <c r="S3077" s="65"/>
      <c r="T3077" s="65"/>
      <c r="U3077" s="65"/>
      <c r="V3077" s="165"/>
      <c r="W3077" s="165"/>
      <c r="X3077" s="165"/>
      <c r="Y3077" s="165"/>
      <c r="Z3077" s="166"/>
      <c r="AA3077" s="166"/>
      <c r="AB3077" s="166"/>
      <c r="AC3077" s="166"/>
      <c r="AD3077" s="166"/>
      <c r="AE3077" s="166"/>
      <c r="AF3077" s="166"/>
      <c r="AG3077" s="166"/>
      <c r="AH3077" s="166"/>
      <c r="AI3077" s="166"/>
    </row>
    <row r="3078" spans="1:35" ht="15.750000" customHeight="1">
      <c r="B3078" s="170"/>
      <c r="I3078" s="162"/>
      <c r="J3078" s="65"/>
      <c r="K3078" s="162"/>
      <c r="L3078" s="65"/>
      <c r="M3078" s="162"/>
      <c r="P3078" s="164"/>
      <c r="Q3078" s="185"/>
      <c r="R3078" s="65"/>
      <c r="S3078" s="65"/>
      <c r="T3078" s="65"/>
      <c r="U3078" s="65"/>
      <c r="V3078" s="165"/>
      <c r="W3078" s="165"/>
      <c r="X3078" s="165"/>
      <c r="Y3078" s="165"/>
      <c r="Z3078" s="166"/>
      <c r="AA3078" s="166"/>
      <c r="AB3078" s="166"/>
      <c r="AC3078" s="166"/>
      <c r="AD3078" s="166"/>
      <c r="AE3078" s="166"/>
      <c r="AF3078" s="166"/>
      <c r="AG3078" s="166"/>
      <c r="AH3078" s="166"/>
      <c r="AI3078" s="166"/>
    </row>
    <row r="3079" spans="1:35" ht="15.750000" customHeight="1">
      <c r="B3079" s="170"/>
      <c r="I3079" s="162"/>
      <c r="J3079" s="65"/>
      <c r="K3079" s="162"/>
      <c r="L3079" s="65"/>
      <c r="M3079" s="162"/>
      <c r="P3079" s="167"/>
      <c r="Q3079" s="185"/>
      <c r="R3079" s="175"/>
      <c r="S3079" s="65"/>
      <c r="T3079" s="65"/>
      <c r="U3079" s="65"/>
      <c r="V3079" s="165"/>
      <c r="W3079" s="165"/>
      <c r="X3079" s="165"/>
      <c r="Y3079" s="165"/>
      <c r="Z3079" s="166"/>
      <c r="AA3079" s="166"/>
      <c r="AB3079" s="166"/>
      <c r="AC3079" s="166"/>
      <c r="AD3079" s="166"/>
      <c r="AE3079" s="166"/>
      <c r="AF3079" s="166"/>
      <c r="AG3079" s="166"/>
      <c r="AH3079" s="166"/>
      <c r="AI3079" s="166"/>
    </row>
    <row r="3080" spans="1:35" ht="15.750000" customHeight="1">
      <c r="B3080" s="170"/>
      <c r="I3080" s="162"/>
      <c r="J3080" s="65"/>
      <c r="K3080" s="162"/>
      <c r="L3080" s="65"/>
      <c r="M3080" s="162"/>
      <c r="P3080" s="164"/>
      <c r="Q3080" s="185"/>
      <c r="R3080" s="65"/>
      <c r="S3080" s="65"/>
      <c r="T3080" s="65"/>
      <c r="U3080" s="65"/>
      <c r="V3080" s="165"/>
      <c r="W3080" s="165"/>
      <c r="X3080" s="165"/>
      <c r="Y3080" s="165"/>
      <c r="Z3080" s="166"/>
      <c r="AA3080" s="166"/>
      <c r="AB3080" s="166"/>
      <c r="AC3080" s="166"/>
      <c r="AD3080" s="166"/>
      <c r="AE3080" s="166"/>
      <c r="AF3080" s="166"/>
      <c r="AG3080" s="166"/>
      <c r="AH3080" s="166"/>
      <c r="AI3080" s="166"/>
    </row>
    <row r="3081" spans="1:35" ht="15.750000" customHeight="1">
      <c r="A3081" s="156"/>
      <c r="B3081" s="170"/>
      <c r="C3081" s="177"/>
      <c r="D3081" s="177"/>
      <c r="E3081" s="158"/>
      <c r="F3081" s="158"/>
      <c r="G3081" s="159"/>
      <c r="H3081" s="160"/>
      <c r="I3081" s="162"/>
      <c r="J3081" s="65"/>
      <c r="K3081" s="162"/>
      <c r="L3081" s="65"/>
      <c r="M3081" s="162"/>
      <c r="N3081" s="162"/>
      <c r="O3081" s="163"/>
      <c r="P3081" s="167"/>
      <c r="Q3081" s="168"/>
      <c r="R3081" s="181"/>
      <c r="S3081" s="65"/>
      <c r="T3081" s="65"/>
      <c r="U3081" s="65"/>
      <c r="V3081" s="65"/>
      <c r="W3081" s="166"/>
      <c r="X3081" s="166"/>
      <c r="Y3081" s="166"/>
      <c r="Z3081" s="166"/>
      <c r="AA3081" s="166"/>
      <c r="AB3081" s="166"/>
      <c r="AC3081" s="166"/>
      <c r="AD3081" s="166"/>
      <c r="AE3081" s="166"/>
      <c r="AF3081" s="166"/>
      <c r="AG3081" s="166"/>
      <c r="AH3081" s="166"/>
      <c r="AI3081" s="166"/>
    </row>
    <row r="3082" spans="1:35" ht="15.750000" customHeight="1">
      <c r="B3082" s="170"/>
      <c r="I3082" s="162"/>
      <c r="J3082" s="65"/>
      <c r="K3082" s="162"/>
      <c r="L3082" s="65"/>
      <c r="M3082" s="162"/>
      <c r="P3082" s="164"/>
      <c r="Q3082" s="165"/>
      <c r="R3082" s="65"/>
      <c r="S3082" s="65"/>
      <c r="T3082" s="65"/>
      <c r="U3082" s="65"/>
      <c r="V3082" s="65"/>
      <c r="W3082" s="166"/>
      <c r="X3082" s="166"/>
      <c r="Y3082" s="166"/>
      <c r="Z3082" s="166"/>
      <c r="AA3082" s="166"/>
      <c r="AB3082" s="166"/>
      <c r="AC3082" s="166"/>
      <c r="AD3082" s="166"/>
      <c r="AE3082" s="166"/>
      <c r="AF3082" s="166"/>
      <c r="AG3082" s="166"/>
      <c r="AH3082" s="166"/>
      <c r="AI3082" s="166"/>
    </row>
    <row r="3083" spans="1:35" ht="15.750000" customHeight="1">
      <c r="B3083" s="170"/>
      <c r="I3083" s="162"/>
      <c r="J3083" s="65"/>
      <c r="K3083" s="162"/>
      <c r="L3083" s="65"/>
      <c r="M3083" s="162"/>
      <c r="P3083" s="167"/>
      <c r="Q3083" s="168"/>
      <c r="R3083" s="175"/>
      <c r="S3083" s="65"/>
      <c r="T3083" s="65"/>
      <c r="U3083" s="65"/>
      <c r="V3083" s="65"/>
      <c r="W3083" s="166"/>
      <c r="X3083" s="166"/>
      <c r="Y3083" s="166"/>
      <c r="Z3083" s="166"/>
      <c r="AA3083" s="166"/>
      <c r="AB3083" s="166"/>
      <c r="AC3083" s="166"/>
      <c r="AD3083" s="166"/>
      <c r="AE3083" s="166"/>
      <c r="AF3083" s="166"/>
      <c r="AG3083" s="166"/>
      <c r="AH3083" s="166"/>
      <c r="AI3083" s="166"/>
    </row>
    <row r="3084" spans="1:35" ht="15.750000" customHeight="1">
      <c r="B3084" s="170"/>
      <c r="I3084" s="162"/>
      <c r="J3084" s="194"/>
      <c r="K3084" s="162"/>
      <c r="L3084" s="65"/>
      <c r="M3084" s="162"/>
      <c r="P3084" s="164"/>
      <c r="Q3084" s="165"/>
      <c r="R3084" s="65"/>
      <c r="S3084" s="65"/>
      <c r="T3084" s="65"/>
      <c r="U3084" s="65"/>
      <c r="V3084" s="65"/>
      <c r="W3084" s="166"/>
      <c r="X3084" s="166"/>
      <c r="Y3084" s="166"/>
      <c r="Z3084" s="166"/>
      <c r="AA3084" s="166"/>
      <c r="AB3084" s="166"/>
      <c r="AC3084" s="166"/>
      <c r="AD3084" s="166"/>
      <c r="AE3084" s="166"/>
      <c r="AF3084" s="166"/>
      <c r="AG3084" s="166"/>
      <c r="AH3084" s="166"/>
      <c r="AI3084" s="166"/>
    </row>
    <row r="3085" spans="1:35" ht="15.750000" customHeight="1">
      <c r="B3085" s="170"/>
      <c r="I3085" s="162"/>
      <c r="J3085" s="65"/>
      <c r="K3085" s="162"/>
      <c r="L3085" s="65"/>
      <c r="M3085" s="162"/>
      <c r="P3085" s="167"/>
      <c r="Q3085" s="168"/>
      <c r="R3085" s="175"/>
      <c r="S3085" s="65"/>
      <c r="T3085" s="65"/>
      <c r="U3085" s="65"/>
      <c r="V3085" s="65"/>
      <c r="W3085" s="166"/>
      <c r="X3085" s="166"/>
      <c r="Y3085" s="166"/>
      <c r="Z3085" s="166"/>
      <c r="AA3085" s="166"/>
      <c r="AB3085" s="166"/>
      <c r="AC3085" s="166"/>
      <c r="AD3085" s="166"/>
      <c r="AE3085" s="166"/>
      <c r="AF3085" s="166"/>
      <c r="AG3085" s="166"/>
      <c r="AH3085" s="166"/>
      <c r="AI3085" s="166"/>
    </row>
    <row r="3086" spans="1:35" ht="15.750000" customHeight="1">
      <c r="A3086" s="156"/>
      <c r="B3086" s="170"/>
      <c r="C3086" s="204"/>
      <c r="D3086" s="204"/>
      <c r="E3086" s="158"/>
      <c r="F3086" s="158"/>
      <c r="G3086" s="159"/>
      <c r="H3086" s="160"/>
      <c r="I3086" s="162"/>
      <c r="J3086" s="65"/>
      <c r="K3086" s="162"/>
      <c r="L3086" s="65"/>
      <c r="M3086" s="162"/>
      <c r="N3086" s="162"/>
      <c r="O3086" s="163"/>
      <c r="P3086" s="164"/>
      <c r="Q3086" s="165"/>
      <c r="R3086" s="188"/>
      <c r="S3086" s="65"/>
      <c r="T3086" s="65"/>
      <c r="U3086" s="65"/>
      <c r="V3086" s="65"/>
      <c r="W3086" s="166"/>
      <c r="X3086" s="166"/>
      <c r="Y3086" s="166"/>
      <c r="Z3086" s="166"/>
      <c r="AA3086" s="166"/>
      <c r="AB3086" s="166"/>
      <c r="AC3086" s="166"/>
      <c r="AD3086" s="166"/>
      <c r="AE3086" s="166"/>
      <c r="AF3086" s="166"/>
      <c r="AG3086" s="166"/>
      <c r="AH3086" s="166"/>
      <c r="AI3086" s="166"/>
    </row>
    <row r="3087" spans="1:35" ht="15.750000" customHeight="1">
      <c r="B3087" s="170"/>
      <c r="I3087" s="162"/>
      <c r="J3087" s="65"/>
      <c r="K3087" s="162"/>
      <c r="L3087" s="65"/>
      <c r="M3087" s="162"/>
      <c r="P3087" s="167"/>
      <c r="Q3087" s="168"/>
      <c r="R3087" s="175"/>
      <c r="S3087" s="65"/>
      <c r="T3087" s="65"/>
      <c r="U3087" s="65"/>
      <c r="V3087" s="65"/>
      <c r="W3087" s="166"/>
      <c r="X3087" s="166"/>
      <c r="Y3087" s="166"/>
      <c r="Z3087" s="166"/>
      <c r="AA3087" s="166"/>
      <c r="AB3087" s="166"/>
      <c r="AC3087" s="166"/>
      <c r="AD3087" s="166"/>
      <c r="AE3087" s="166"/>
      <c r="AF3087" s="166"/>
      <c r="AG3087" s="166"/>
      <c r="AH3087" s="166"/>
      <c r="AI3087" s="166"/>
    </row>
    <row r="3088" spans="1:35" ht="15.750000" customHeight="1">
      <c r="B3088" s="170"/>
      <c r="I3088" s="162"/>
      <c r="J3088" s="65"/>
      <c r="K3088" s="162"/>
      <c r="L3088" s="65"/>
      <c r="M3088" s="162"/>
      <c r="P3088" s="164"/>
      <c r="Q3088" s="165"/>
      <c r="R3088" s="65"/>
      <c r="S3088" s="65"/>
      <c r="T3088" s="65"/>
      <c r="U3088" s="65"/>
      <c r="V3088" s="65"/>
      <c r="W3088" s="166"/>
      <c r="X3088" s="166"/>
      <c r="Y3088" s="166"/>
      <c r="Z3088" s="166"/>
      <c r="AA3088" s="166"/>
      <c r="AB3088" s="166"/>
      <c r="AC3088" s="166"/>
      <c r="AD3088" s="166"/>
      <c r="AE3088" s="166"/>
      <c r="AF3088" s="166"/>
      <c r="AG3088" s="166"/>
      <c r="AH3088" s="166"/>
      <c r="AI3088" s="166"/>
    </row>
    <row r="3089" spans="1:35" ht="15.750000" customHeight="1">
      <c r="B3089" s="170"/>
      <c r="I3089" s="162"/>
      <c r="J3089" s="65"/>
      <c r="K3089" s="162"/>
      <c r="L3089" s="65"/>
      <c r="M3089" s="162"/>
      <c r="P3089" s="167"/>
      <c r="Q3089" s="168"/>
      <c r="R3089" s="175"/>
      <c r="S3089" s="65"/>
      <c r="T3089" s="65"/>
      <c r="U3089" s="65"/>
      <c r="V3089" s="65"/>
      <c r="W3089" s="166"/>
      <c r="X3089" s="166"/>
      <c r="Y3089" s="166"/>
      <c r="Z3089" s="166"/>
      <c r="AA3089" s="166"/>
      <c r="AB3089" s="166"/>
      <c r="AC3089" s="166"/>
      <c r="AD3089" s="166"/>
      <c r="AE3089" s="166"/>
      <c r="AF3089" s="166"/>
      <c r="AG3089" s="166"/>
      <c r="AH3089" s="166"/>
      <c r="AI3089" s="166"/>
    </row>
    <row r="3090" spans="1:35" ht="15.750000" customHeight="1">
      <c r="B3090" s="170"/>
      <c r="I3090" s="162"/>
      <c r="J3090" s="65"/>
      <c r="K3090" s="162"/>
      <c r="L3090" s="65"/>
      <c r="M3090" s="162"/>
      <c r="P3090" s="164"/>
      <c r="Q3090" s="165"/>
      <c r="R3090" s="65"/>
      <c r="S3090" s="65"/>
      <c r="T3090" s="65"/>
      <c r="U3090" s="65"/>
      <c r="V3090" s="65"/>
      <c r="W3090" s="166"/>
      <c r="X3090" s="166"/>
      <c r="Y3090" s="166"/>
      <c r="Z3090" s="166"/>
      <c r="AA3090" s="166"/>
      <c r="AB3090" s="166"/>
      <c r="AC3090" s="166"/>
      <c r="AD3090" s="166"/>
      <c r="AE3090" s="166"/>
      <c r="AF3090" s="166"/>
      <c r="AG3090" s="166"/>
      <c r="AH3090" s="166"/>
      <c r="AI3090" s="166"/>
    </row>
    <row r="3091" spans="1:35" ht="15.750000" customHeight="1">
      <c r="A3091" s="156"/>
      <c r="B3091" s="170"/>
      <c r="C3091" s="177"/>
      <c r="D3091" s="177"/>
      <c r="E3091" s="158"/>
      <c r="F3091" s="158"/>
      <c r="G3091" s="159"/>
      <c r="H3091" s="186"/>
      <c r="I3091" s="162"/>
      <c r="J3091" s="65"/>
      <c r="K3091" s="162"/>
      <c r="L3091" s="65"/>
      <c r="M3091" s="162"/>
      <c r="N3091" s="162"/>
      <c r="O3091" s="163"/>
      <c r="P3091" s="167"/>
      <c r="Q3091" s="185"/>
      <c r="R3091" s="181"/>
      <c r="S3091" s="65"/>
      <c r="T3091" s="65"/>
      <c r="U3091" s="65"/>
      <c r="V3091" s="165"/>
      <c r="W3091" s="165"/>
      <c r="X3091" s="165"/>
      <c r="Y3091" s="165"/>
      <c r="Z3091" s="166"/>
      <c r="AA3091" s="166"/>
      <c r="AB3091" s="166"/>
      <c r="AC3091" s="166"/>
      <c r="AD3091" s="166"/>
      <c r="AE3091" s="166"/>
      <c r="AF3091" s="166"/>
      <c r="AG3091" s="166"/>
      <c r="AH3091" s="166"/>
      <c r="AI3091" s="166"/>
    </row>
    <row r="3092" spans="1:35" ht="15.750000" customHeight="1">
      <c r="B3092" s="170"/>
      <c r="I3092" s="162"/>
      <c r="J3092" s="65"/>
      <c r="K3092" s="162"/>
      <c r="L3092" s="65"/>
      <c r="M3092" s="162"/>
      <c r="P3092" s="164"/>
      <c r="Q3092" s="185"/>
      <c r="R3092" s="65"/>
      <c r="S3092" s="65"/>
      <c r="T3092" s="65"/>
      <c r="U3092" s="65"/>
      <c r="V3092" s="165"/>
      <c r="W3092" s="165"/>
      <c r="X3092" s="165"/>
      <c r="Y3092" s="165"/>
      <c r="Z3092" s="166"/>
      <c r="AA3092" s="166"/>
      <c r="AB3092" s="166"/>
      <c r="AC3092" s="166"/>
      <c r="AD3092" s="166"/>
      <c r="AE3092" s="166"/>
      <c r="AF3092" s="166"/>
      <c r="AG3092" s="166"/>
      <c r="AH3092" s="166"/>
      <c r="AI3092" s="166"/>
    </row>
    <row r="3093" spans="1:35" ht="15.750000" customHeight="1">
      <c r="B3093" s="170"/>
      <c r="I3093" s="162"/>
      <c r="J3093" s="65"/>
      <c r="K3093" s="162"/>
      <c r="L3093" s="65"/>
      <c r="M3093" s="162"/>
      <c r="P3093" s="167"/>
      <c r="Q3093" s="185"/>
      <c r="R3093" s="175"/>
      <c r="S3093" s="65"/>
      <c r="T3093" s="65"/>
      <c r="U3093" s="65"/>
      <c r="V3093" s="165"/>
      <c r="W3093" s="165"/>
      <c r="X3093" s="165"/>
      <c r="Y3093" s="165"/>
      <c r="Z3093" s="166"/>
      <c r="AA3093" s="166"/>
      <c r="AB3093" s="166"/>
      <c r="AC3093" s="166"/>
      <c r="AD3093" s="166"/>
      <c r="AE3093" s="166"/>
      <c r="AF3093" s="166"/>
      <c r="AG3093" s="166"/>
      <c r="AH3093" s="166"/>
      <c r="AI3093" s="166"/>
    </row>
    <row r="3094" spans="1:35" ht="15.750000" customHeight="1">
      <c r="B3094" s="170"/>
      <c r="I3094" s="162"/>
      <c r="J3094" s="65"/>
      <c r="K3094" s="162"/>
      <c r="L3094" s="65"/>
      <c r="M3094" s="162"/>
      <c r="P3094" s="164"/>
      <c r="Q3094" s="185"/>
      <c r="R3094" s="65"/>
      <c r="S3094" s="65"/>
      <c r="T3094" s="65"/>
      <c r="U3094" s="65"/>
      <c r="V3094" s="165"/>
      <c r="W3094" s="165"/>
      <c r="X3094" s="165"/>
      <c r="Y3094" s="165"/>
      <c r="Z3094" s="166"/>
      <c r="AA3094" s="166"/>
      <c r="AB3094" s="166"/>
      <c r="AC3094" s="166"/>
      <c r="AD3094" s="166"/>
      <c r="AE3094" s="166"/>
      <c r="AF3094" s="166"/>
      <c r="AG3094" s="166"/>
      <c r="AH3094" s="166"/>
      <c r="AI3094" s="166"/>
    </row>
    <row r="3095" spans="1:35" ht="15.750000" customHeight="1">
      <c r="B3095" s="170"/>
      <c r="I3095" s="162"/>
      <c r="J3095" s="65"/>
      <c r="K3095" s="162"/>
      <c r="L3095" s="65"/>
      <c r="M3095" s="162"/>
      <c r="P3095" s="167"/>
      <c r="Q3095" s="185"/>
      <c r="R3095" s="175"/>
      <c r="S3095" s="65"/>
      <c r="T3095" s="65"/>
      <c r="U3095" s="65"/>
      <c r="V3095" s="165"/>
      <c r="W3095" s="165"/>
      <c r="X3095" s="165"/>
      <c r="Y3095" s="165"/>
      <c r="Z3095" s="166"/>
      <c r="AA3095" s="166"/>
      <c r="AB3095" s="166"/>
      <c r="AC3095" s="166"/>
      <c r="AD3095" s="166"/>
      <c r="AE3095" s="166"/>
      <c r="AF3095" s="166"/>
      <c r="AG3095" s="166"/>
      <c r="AH3095" s="166"/>
      <c r="AI3095" s="166"/>
    </row>
    <row r="3096" spans="1:35" ht="15.750000" customHeight="1">
      <c r="A3096" s="156"/>
      <c r="B3096" s="170"/>
      <c r="C3096" s="177"/>
      <c r="D3096" s="204"/>
      <c r="E3096" s="158"/>
      <c r="F3096" s="158"/>
      <c r="G3096" s="159"/>
      <c r="H3096" s="186"/>
      <c r="I3096" s="162"/>
      <c r="J3096" s="65"/>
      <c r="K3096" s="162"/>
      <c r="L3096" s="65"/>
      <c r="M3096" s="162"/>
      <c r="N3096" s="162"/>
      <c r="O3096" s="163"/>
      <c r="P3096" s="164"/>
      <c r="Q3096" s="185"/>
      <c r="R3096" s="188"/>
      <c r="S3096" s="65"/>
      <c r="T3096" s="65"/>
      <c r="U3096" s="65"/>
      <c r="V3096" s="165"/>
      <c r="W3096" s="165"/>
      <c r="X3096" s="165"/>
      <c r="Y3096" s="165"/>
      <c r="Z3096" s="166"/>
      <c r="AA3096" s="166"/>
      <c r="AB3096" s="166"/>
      <c r="AC3096" s="166"/>
      <c r="AD3096" s="166"/>
      <c r="AE3096" s="166"/>
      <c r="AF3096" s="166"/>
      <c r="AG3096" s="166"/>
      <c r="AH3096" s="166"/>
      <c r="AI3096" s="166"/>
    </row>
    <row r="3097" spans="1:35" ht="15.750000" customHeight="1">
      <c r="B3097" s="170"/>
      <c r="I3097" s="162"/>
      <c r="J3097" s="65"/>
      <c r="K3097" s="162"/>
      <c r="L3097" s="65"/>
      <c r="M3097" s="162"/>
      <c r="P3097" s="167"/>
      <c r="Q3097" s="185"/>
      <c r="R3097" s="175"/>
      <c r="S3097" s="65"/>
      <c r="T3097" s="65"/>
      <c r="U3097" s="65"/>
      <c r="V3097" s="165"/>
      <c r="W3097" s="165"/>
      <c r="X3097" s="165"/>
      <c r="Y3097" s="165"/>
      <c r="Z3097" s="166"/>
      <c r="AA3097" s="166"/>
      <c r="AB3097" s="166"/>
      <c r="AC3097" s="166"/>
      <c r="AD3097" s="166"/>
      <c r="AE3097" s="166"/>
      <c r="AF3097" s="166"/>
      <c r="AG3097" s="166"/>
      <c r="AH3097" s="166"/>
      <c r="AI3097" s="166"/>
    </row>
    <row r="3098" spans="1:35" ht="15.750000" customHeight="1">
      <c r="B3098" s="170"/>
      <c r="I3098" s="162"/>
      <c r="J3098" s="65"/>
      <c r="K3098" s="162"/>
      <c r="L3098" s="65"/>
      <c r="M3098" s="162"/>
      <c r="P3098" s="164"/>
      <c r="Q3098" s="185"/>
      <c r="R3098" s="65"/>
      <c r="S3098" s="65"/>
      <c r="T3098" s="65"/>
      <c r="U3098" s="65"/>
      <c r="V3098" s="165"/>
      <c r="W3098" s="165"/>
      <c r="X3098" s="165"/>
      <c r="Y3098" s="165"/>
      <c r="Z3098" s="166"/>
      <c r="AA3098" s="166"/>
      <c r="AB3098" s="166"/>
      <c r="AC3098" s="166"/>
      <c r="AD3098" s="166"/>
      <c r="AE3098" s="166"/>
      <c r="AF3098" s="166"/>
      <c r="AG3098" s="166"/>
      <c r="AH3098" s="166"/>
      <c r="AI3098" s="166"/>
    </row>
    <row r="3099" spans="1:35" ht="15.750000" customHeight="1">
      <c r="B3099" s="170"/>
      <c r="I3099" s="162"/>
      <c r="J3099" s="65"/>
      <c r="K3099" s="162"/>
      <c r="L3099" s="65"/>
      <c r="M3099" s="162"/>
      <c r="P3099" s="167"/>
      <c r="Q3099" s="185"/>
      <c r="R3099" s="175"/>
      <c r="S3099" s="65"/>
      <c r="T3099" s="65"/>
      <c r="U3099" s="65"/>
      <c r="V3099" s="165"/>
      <c r="W3099" s="165"/>
      <c r="X3099" s="165"/>
      <c r="Y3099" s="165"/>
      <c r="Z3099" s="166"/>
      <c r="AA3099" s="166"/>
      <c r="AB3099" s="166"/>
      <c r="AC3099" s="166"/>
      <c r="AD3099" s="166"/>
      <c r="AE3099" s="166"/>
      <c r="AF3099" s="166"/>
      <c r="AG3099" s="166"/>
      <c r="AH3099" s="166"/>
      <c r="AI3099" s="166"/>
    </row>
    <row r="3100" spans="1:35" ht="15.750000" customHeight="1">
      <c r="B3100" s="170"/>
      <c r="I3100" s="162"/>
      <c r="J3100" s="65"/>
      <c r="K3100" s="162"/>
      <c r="L3100" s="65"/>
      <c r="M3100" s="162"/>
      <c r="P3100" s="164"/>
      <c r="Q3100" s="185"/>
      <c r="R3100" s="65"/>
      <c r="S3100" s="65"/>
      <c r="T3100" s="65"/>
      <c r="U3100" s="65"/>
      <c r="V3100" s="165"/>
      <c r="W3100" s="165"/>
      <c r="X3100" s="165"/>
      <c r="Y3100" s="165"/>
      <c r="Z3100" s="166"/>
      <c r="AA3100" s="166"/>
      <c r="AB3100" s="166"/>
      <c r="AC3100" s="166"/>
      <c r="AD3100" s="166"/>
      <c r="AE3100" s="166"/>
      <c r="AF3100" s="166"/>
      <c r="AG3100" s="166"/>
      <c r="AH3100" s="166"/>
      <c r="AI3100" s="166"/>
    </row>
    <row r="3101" spans="1:35" ht="15.750000" customHeight="1">
      <c r="A3101" s="115"/>
      <c r="B3101" s="115"/>
      <c r="C3101" s="292"/>
      <c r="D3101" s="292"/>
      <c r="E3101" s="283"/>
      <c r="F3101" s="283"/>
      <c r="G3101" s="283"/>
      <c r="H3101" s="243"/>
      <c r="I3101" s="65"/>
      <c r="J3101" s="9"/>
      <c r="K3101" s="243"/>
      <c r="L3101" s="243"/>
      <c r="M3101" s="65"/>
      <c r="N3101" s="97"/>
      <c r="O3101" s="283"/>
      <c r="P3101" s="283"/>
      <c r="Q3101" s="283"/>
      <c r="R3101" s="283"/>
      <c r="S3101" s="243"/>
      <c r="T3101" s="243"/>
      <c r="U3101" s="243"/>
      <c r="V3101" s="115"/>
      <c r="W3101" s="115"/>
      <c r="X3101" s="115"/>
      <c r="Y3101" s="115"/>
      <c r="Z3101" s="115"/>
      <c r="AA3101" s="115"/>
      <c r="AB3101" s="115"/>
      <c r="AC3101" s="115"/>
      <c r="AD3101" s="115"/>
      <c r="AE3101" s="115"/>
      <c r="AF3101" s="115"/>
      <c r="AG3101" s="115"/>
      <c r="AH3101" s="115"/>
      <c r="AI3101" s="115"/>
    </row>
    <row r="3102" spans="1:35" ht="15.750000" customHeight="1">
      <c r="A3102" s="156"/>
      <c r="B3102" s="170"/>
      <c r="C3102" s="278"/>
      <c r="D3102" s="281"/>
      <c r="E3102" s="158"/>
      <c r="F3102" s="158"/>
      <c r="G3102" s="159"/>
      <c r="H3102" s="160"/>
      <c r="I3102" s="162"/>
      <c r="J3102" s="65"/>
      <c r="K3102" s="162"/>
      <c r="L3102" s="65"/>
      <c r="M3102" s="162"/>
      <c r="N3102" s="162"/>
      <c r="O3102" s="163"/>
      <c r="P3102" s="190"/>
      <c r="Q3102" s="165"/>
      <c r="R3102" s="178"/>
      <c r="S3102" s="13"/>
      <c r="T3102" s="65"/>
      <c r="U3102" s="65"/>
      <c r="V3102" s="65"/>
      <c r="W3102" s="166"/>
      <c r="X3102" s="166"/>
      <c r="Y3102" s="166"/>
      <c r="Z3102" s="166"/>
      <c r="AA3102" s="166"/>
      <c r="AB3102" s="166"/>
      <c r="AC3102" s="166"/>
      <c r="AD3102" s="166"/>
      <c r="AE3102" s="166"/>
      <c r="AF3102" s="166"/>
      <c r="AG3102" s="166"/>
      <c r="AH3102" s="166"/>
      <c r="AI3102" s="166"/>
    </row>
    <row r="3103" spans="1:35" ht="15.750000" customHeight="1">
      <c r="B3103" s="170"/>
      <c r="I3103" s="162"/>
      <c r="J3103" s="65"/>
      <c r="K3103" s="162"/>
      <c r="L3103" s="65"/>
      <c r="M3103" s="162"/>
      <c r="P3103" s="191"/>
      <c r="Q3103" s="168"/>
      <c r="R3103" s="65"/>
      <c r="S3103" s="65"/>
      <c r="T3103" s="65"/>
      <c r="U3103" s="65"/>
      <c r="V3103" s="65"/>
      <c r="W3103" s="166"/>
      <c r="X3103" s="166"/>
      <c r="Y3103" s="166"/>
      <c r="Z3103" s="166"/>
      <c r="AA3103" s="166"/>
      <c r="AB3103" s="166"/>
      <c r="AC3103" s="166"/>
      <c r="AD3103" s="166"/>
      <c r="AE3103" s="166"/>
      <c r="AF3103" s="166"/>
      <c r="AG3103" s="166"/>
      <c r="AH3103" s="166"/>
      <c r="AI3103" s="166"/>
    </row>
    <row r="3104" spans="1:35" ht="15.750000" customHeight="1">
      <c r="B3104" s="170"/>
      <c r="I3104" s="162"/>
      <c r="J3104" s="65"/>
      <c r="K3104" s="162"/>
      <c r="L3104" s="65"/>
      <c r="M3104" s="162"/>
      <c r="P3104" s="190"/>
      <c r="Q3104" s="165"/>
      <c r="R3104" s="178"/>
      <c r="S3104" s="65"/>
      <c r="T3104" s="65"/>
      <c r="U3104" s="65"/>
      <c r="V3104" s="65"/>
      <c r="W3104" s="166"/>
      <c r="X3104" s="166"/>
      <c r="Y3104" s="166"/>
      <c r="Z3104" s="166"/>
      <c r="AA3104" s="166"/>
      <c r="AB3104" s="166"/>
      <c r="AC3104" s="166"/>
      <c r="AD3104" s="166"/>
      <c r="AE3104" s="166"/>
      <c r="AF3104" s="166"/>
      <c r="AG3104" s="166"/>
      <c r="AH3104" s="166"/>
      <c r="AI3104" s="166"/>
    </row>
    <row r="3105" spans="1:35" ht="15.750000" customHeight="1">
      <c r="B3105" s="170"/>
      <c r="I3105" s="162"/>
      <c r="J3105" s="65"/>
      <c r="K3105" s="162"/>
      <c r="L3105" s="65"/>
      <c r="M3105" s="162"/>
      <c r="P3105" s="191"/>
      <c r="Q3105" s="168"/>
      <c r="R3105" s="225"/>
      <c r="S3105" s="65"/>
      <c r="T3105" s="65"/>
      <c r="U3105" s="65"/>
      <c r="V3105" s="65"/>
      <c r="W3105" s="166"/>
      <c r="X3105" s="166"/>
      <c r="Y3105" s="166"/>
      <c r="Z3105" s="166"/>
      <c r="AA3105" s="166"/>
      <c r="AB3105" s="166"/>
      <c r="AC3105" s="166"/>
      <c r="AD3105" s="166"/>
      <c r="AE3105" s="166"/>
      <c r="AF3105" s="166"/>
      <c r="AG3105" s="166"/>
      <c r="AH3105" s="166"/>
      <c r="AI3105" s="166"/>
    </row>
    <row r="3106" spans="1:35" ht="15.750000" customHeight="1">
      <c r="B3106" s="170"/>
      <c r="I3106" s="220"/>
      <c r="J3106" s="65"/>
      <c r="K3106" s="162"/>
      <c r="L3106" s="65"/>
      <c r="M3106" s="162"/>
      <c r="P3106" s="190"/>
      <c r="Q3106" s="165"/>
      <c r="R3106" s="178"/>
      <c r="S3106" s="65"/>
      <c r="T3106" s="65"/>
      <c r="U3106" s="65"/>
      <c r="V3106" s="65"/>
      <c r="W3106" s="166"/>
      <c r="X3106" s="166"/>
      <c r="Y3106" s="166"/>
      <c r="Z3106" s="166"/>
      <c r="AA3106" s="166"/>
      <c r="AB3106" s="166"/>
      <c r="AC3106" s="166"/>
      <c r="AD3106" s="166"/>
      <c r="AE3106" s="166"/>
      <c r="AF3106" s="166"/>
      <c r="AG3106" s="166"/>
      <c r="AH3106" s="166"/>
      <c r="AI3106" s="166"/>
    </row>
    <row r="3107" spans="1:35" ht="15.750000" customHeight="1">
      <c r="A3107" s="156"/>
      <c r="B3107" s="170"/>
      <c r="C3107" s="177"/>
      <c r="D3107" s="177"/>
      <c r="E3107" s="158"/>
      <c r="F3107" s="158"/>
      <c r="G3107" s="159"/>
      <c r="H3107" s="284"/>
      <c r="I3107" s="162"/>
      <c r="J3107" s="65"/>
      <c r="K3107" s="162"/>
      <c r="L3107" s="65"/>
      <c r="M3107" s="162"/>
      <c r="N3107" s="162"/>
      <c r="O3107" s="163"/>
      <c r="P3107" s="191"/>
      <c r="Q3107" s="185"/>
      <c r="R3107" s="188"/>
      <c r="S3107" s="13"/>
      <c r="T3107" s="65"/>
      <c r="U3107" s="13"/>
      <c r="V3107" s="165"/>
      <c r="W3107" s="165"/>
      <c r="X3107" s="165"/>
      <c r="Y3107" s="165"/>
      <c r="Z3107" s="166"/>
      <c r="AA3107" s="166"/>
      <c r="AB3107" s="166"/>
      <c r="AC3107" s="166"/>
      <c r="AD3107" s="166"/>
      <c r="AE3107" s="166"/>
      <c r="AF3107" s="166"/>
      <c r="AG3107" s="166"/>
      <c r="AH3107" s="166"/>
      <c r="AI3107" s="166"/>
    </row>
    <row r="3108" spans="1:35" ht="15.750000" customHeight="1">
      <c r="B3108" s="189"/>
      <c r="I3108" s="162"/>
      <c r="J3108" s="65"/>
      <c r="K3108" s="162"/>
      <c r="L3108" s="65"/>
      <c r="M3108" s="162"/>
      <c r="P3108" s="190"/>
      <c r="Q3108" s="185"/>
      <c r="R3108" s="65"/>
      <c r="S3108" s="65"/>
      <c r="T3108" s="65"/>
      <c r="U3108" s="13"/>
      <c r="V3108" s="165"/>
      <c r="W3108" s="165"/>
      <c r="X3108" s="165"/>
      <c r="Y3108" s="165"/>
      <c r="Z3108" s="166"/>
      <c r="AA3108" s="166"/>
      <c r="AB3108" s="166"/>
      <c r="AC3108" s="166"/>
      <c r="AD3108" s="166"/>
      <c r="AE3108" s="166"/>
      <c r="AF3108" s="166"/>
      <c r="AG3108" s="166"/>
      <c r="AH3108" s="166"/>
      <c r="AI3108" s="166"/>
    </row>
    <row r="3109" spans="1:35" ht="15.750000" customHeight="1">
      <c r="B3109" s="189"/>
      <c r="I3109" s="162"/>
      <c r="J3109" s="65"/>
      <c r="K3109" s="162"/>
      <c r="L3109" s="65"/>
      <c r="M3109" s="162"/>
      <c r="P3109" s="191"/>
      <c r="Q3109" s="185"/>
      <c r="R3109" s="65"/>
      <c r="S3109" s="65"/>
      <c r="T3109" s="65"/>
      <c r="U3109" s="13"/>
      <c r="V3109" s="165"/>
      <c r="W3109" s="165"/>
      <c r="X3109" s="165"/>
      <c r="Y3109" s="165"/>
      <c r="Z3109" s="166"/>
      <c r="AA3109" s="166"/>
      <c r="AB3109" s="166"/>
      <c r="AC3109" s="166"/>
      <c r="AD3109" s="166"/>
      <c r="AE3109" s="166"/>
      <c r="AF3109" s="166"/>
      <c r="AG3109" s="166"/>
      <c r="AH3109" s="166"/>
      <c r="AI3109" s="166"/>
    </row>
    <row r="3110" spans="1:35" ht="15.750000" customHeight="1">
      <c r="B3110" s="189"/>
      <c r="I3110" s="162"/>
      <c r="J3110" s="65"/>
      <c r="K3110" s="162"/>
      <c r="L3110" s="65"/>
      <c r="M3110" s="162"/>
      <c r="P3110" s="190"/>
      <c r="Q3110" s="185"/>
      <c r="R3110" s="65"/>
      <c r="S3110" s="65"/>
      <c r="T3110" s="65"/>
      <c r="U3110" s="13"/>
      <c r="V3110" s="165"/>
      <c r="W3110" s="165"/>
      <c r="X3110" s="165"/>
      <c r="Y3110" s="165"/>
      <c r="Z3110" s="166"/>
      <c r="AA3110" s="166"/>
      <c r="AB3110" s="166"/>
      <c r="AC3110" s="166"/>
      <c r="AD3110" s="166"/>
      <c r="AE3110" s="166"/>
      <c r="AF3110" s="166"/>
      <c r="AG3110" s="166"/>
      <c r="AH3110" s="166"/>
      <c r="AI3110" s="166"/>
    </row>
    <row r="3111" spans="1:35" ht="15.750000" customHeight="1">
      <c r="B3111" s="189"/>
      <c r="I3111" s="162"/>
      <c r="J3111" s="65"/>
      <c r="K3111" s="162"/>
      <c r="L3111" s="65"/>
      <c r="M3111" s="162"/>
      <c r="P3111" s="191"/>
      <c r="Q3111" s="185"/>
      <c r="R3111" s="65"/>
      <c r="S3111" s="65"/>
      <c r="T3111" s="65"/>
      <c r="U3111" s="13"/>
      <c r="V3111" s="165"/>
      <c r="W3111" s="165"/>
      <c r="X3111" s="165"/>
      <c r="Y3111" s="165"/>
      <c r="Z3111" s="166"/>
      <c r="AA3111" s="166"/>
      <c r="AB3111" s="166"/>
      <c r="AC3111" s="166"/>
      <c r="AD3111" s="166"/>
      <c r="AE3111" s="166"/>
      <c r="AF3111" s="166"/>
      <c r="AG3111" s="166"/>
      <c r="AH3111" s="166"/>
      <c r="AI3111" s="166"/>
    </row>
    <row r="3112" spans="1:35" ht="15.750000" customHeight="1">
      <c r="A3112" s="156"/>
      <c r="B3112" s="170"/>
      <c r="C3112" s="281"/>
      <c r="D3112" s="281"/>
      <c r="E3112" s="158"/>
      <c r="F3112" s="158"/>
      <c r="G3112" s="159"/>
      <c r="H3112" s="186"/>
      <c r="I3112" s="162"/>
      <c r="J3112" s="65"/>
      <c r="K3112" s="162"/>
      <c r="L3112" s="65"/>
      <c r="M3112" s="162"/>
      <c r="N3112" s="162"/>
      <c r="O3112" s="163"/>
      <c r="P3112" s="190"/>
      <c r="Q3112" s="185"/>
      <c r="R3112" s="188"/>
      <c r="S3112" s="13"/>
      <c r="T3112" s="65"/>
      <c r="U3112" s="13"/>
      <c r="V3112" s="165"/>
      <c r="W3112" s="165"/>
      <c r="X3112" s="165"/>
      <c r="Y3112" s="165"/>
      <c r="Z3112" s="166"/>
      <c r="AA3112" s="166"/>
      <c r="AB3112" s="166"/>
      <c r="AC3112" s="166"/>
      <c r="AD3112" s="166"/>
      <c r="AE3112" s="166"/>
      <c r="AF3112" s="166"/>
      <c r="AG3112" s="166"/>
      <c r="AH3112" s="166"/>
      <c r="AI3112" s="166"/>
    </row>
    <row r="3113" spans="1:35" ht="15.750000" customHeight="1">
      <c r="B3113" s="170"/>
      <c r="I3113" s="162"/>
      <c r="J3113" s="65"/>
      <c r="K3113" s="162"/>
      <c r="L3113" s="65"/>
      <c r="M3113" s="162"/>
      <c r="P3113" s="191"/>
      <c r="Q3113" s="185"/>
      <c r="R3113" s="65"/>
      <c r="S3113" s="65"/>
      <c r="T3113" s="65"/>
      <c r="U3113" s="13"/>
      <c r="V3113" s="165"/>
      <c r="W3113" s="165"/>
      <c r="X3113" s="165"/>
      <c r="Y3113" s="165"/>
      <c r="Z3113" s="166"/>
      <c r="AA3113" s="166"/>
      <c r="AB3113" s="166"/>
      <c r="AC3113" s="166"/>
      <c r="AD3113" s="166"/>
      <c r="AE3113" s="166"/>
      <c r="AF3113" s="166"/>
      <c r="AG3113" s="166"/>
      <c r="AH3113" s="166"/>
      <c r="AI3113" s="166"/>
    </row>
    <row r="3114" spans="1:35" ht="15.750000" customHeight="1">
      <c r="B3114" s="170"/>
      <c r="I3114" s="162"/>
      <c r="J3114" s="65"/>
      <c r="K3114" s="162"/>
      <c r="L3114" s="65"/>
      <c r="M3114" s="162"/>
      <c r="P3114" s="190"/>
      <c r="Q3114" s="185"/>
      <c r="R3114" s="65"/>
      <c r="S3114" s="65"/>
      <c r="T3114" s="65"/>
      <c r="U3114" s="13"/>
      <c r="V3114" s="165"/>
      <c r="W3114" s="165"/>
      <c r="X3114" s="165"/>
      <c r="Y3114" s="165"/>
      <c r="Z3114" s="166"/>
      <c r="AA3114" s="166"/>
      <c r="AB3114" s="166"/>
      <c r="AC3114" s="166"/>
      <c r="AD3114" s="166"/>
      <c r="AE3114" s="166"/>
      <c r="AF3114" s="166"/>
      <c r="AG3114" s="166"/>
      <c r="AH3114" s="166"/>
      <c r="AI3114" s="166"/>
    </row>
    <row r="3115" spans="1:35" ht="15.750000" customHeight="1">
      <c r="B3115" s="170"/>
      <c r="I3115" s="162"/>
      <c r="J3115" s="65"/>
      <c r="K3115" s="162"/>
      <c r="L3115" s="178"/>
      <c r="M3115" s="162"/>
      <c r="P3115" s="191"/>
      <c r="Q3115" s="185"/>
      <c r="R3115" s="65"/>
      <c r="S3115" s="65"/>
      <c r="T3115" s="65"/>
      <c r="U3115" s="13"/>
      <c r="V3115" s="165"/>
      <c r="W3115" s="165"/>
      <c r="X3115" s="165"/>
      <c r="Y3115" s="165"/>
      <c r="Z3115" s="166"/>
      <c r="AA3115" s="166"/>
      <c r="AB3115" s="166"/>
      <c r="AC3115" s="166"/>
      <c r="AD3115" s="166"/>
      <c r="AE3115" s="166"/>
      <c r="AF3115" s="166"/>
      <c r="AG3115" s="166"/>
      <c r="AH3115" s="166"/>
      <c r="AI3115" s="166"/>
    </row>
    <row r="3116" spans="1:35" ht="15.750000" customHeight="1">
      <c r="B3116" s="170"/>
      <c r="I3116" s="162"/>
      <c r="J3116" s="65"/>
      <c r="K3116" s="162"/>
      <c r="L3116" s="65"/>
      <c r="M3116" s="162"/>
      <c r="P3116" s="190"/>
      <c r="Q3116" s="185"/>
      <c r="R3116" s="65"/>
      <c r="S3116" s="65"/>
      <c r="T3116" s="65"/>
      <c r="U3116" s="13"/>
      <c r="V3116" s="165"/>
      <c r="W3116" s="165"/>
      <c r="X3116" s="165"/>
      <c r="Y3116" s="165"/>
      <c r="Z3116" s="166"/>
      <c r="AA3116" s="166"/>
      <c r="AB3116" s="166"/>
      <c r="AC3116" s="166"/>
      <c r="AD3116" s="166"/>
      <c r="AE3116" s="166"/>
      <c r="AF3116" s="166"/>
      <c r="AG3116" s="166"/>
      <c r="AH3116" s="166"/>
      <c r="AI3116" s="166"/>
    </row>
    <row r="3117" spans="1:35" ht="15.750000" customHeight="1">
      <c r="A3117" s="156"/>
      <c r="B3117" s="170"/>
      <c r="C3117" s="241"/>
      <c r="D3117" s="276"/>
      <c r="E3117" s="158"/>
      <c r="F3117" s="158"/>
      <c r="G3117" s="159"/>
      <c r="H3117" s="186"/>
      <c r="I3117" s="162"/>
      <c r="J3117" s="65"/>
      <c r="K3117" s="162"/>
      <c r="L3117" s="65"/>
      <c r="M3117" s="162"/>
      <c r="N3117" s="162"/>
      <c r="O3117" s="163"/>
      <c r="P3117" s="191"/>
      <c r="Q3117" s="185"/>
      <c r="R3117" s="65"/>
      <c r="S3117" s="13"/>
      <c r="T3117" s="65"/>
      <c r="U3117" s="13"/>
      <c r="V3117" s="165"/>
      <c r="W3117" s="165"/>
      <c r="X3117" s="165"/>
      <c r="Y3117" s="165"/>
      <c r="Z3117" s="166"/>
      <c r="AA3117" s="166"/>
      <c r="AB3117" s="166"/>
      <c r="AC3117" s="166"/>
      <c r="AD3117" s="166"/>
      <c r="AE3117" s="166"/>
      <c r="AF3117" s="166"/>
      <c r="AG3117" s="166"/>
      <c r="AH3117" s="166"/>
      <c r="AI3117" s="166"/>
    </row>
    <row r="3118" spans="1:35" ht="15.750000" customHeight="1">
      <c r="B3118" s="170"/>
      <c r="I3118" s="162"/>
      <c r="J3118" s="65"/>
      <c r="K3118" s="162"/>
      <c r="L3118" s="65"/>
      <c r="M3118" s="162"/>
      <c r="P3118" s="190"/>
      <c r="Q3118" s="185"/>
      <c r="R3118" s="65"/>
      <c r="S3118" s="65"/>
      <c r="T3118" s="65"/>
      <c r="U3118" s="13"/>
      <c r="V3118" s="165"/>
      <c r="W3118" s="165"/>
      <c r="X3118" s="165"/>
      <c r="Y3118" s="165"/>
      <c r="Z3118" s="166"/>
      <c r="AA3118" s="166"/>
      <c r="AB3118" s="166"/>
      <c r="AC3118" s="166"/>
      <c r="AD3118" s="166"/>
      <c r="AE3118" s="166"/>
      <c r="AF3118" s="166"/>
      <c r="AG3118" s="166"/>
      <c r="AH3118" s="166"/>
      <c r="AI3118" s="166"/>
    </row>
    <row r="3119" spans="1:35" ht="15.750000" customHeight="1">
      <c r="B3119" s="170"/>
      <c r="I3119" s="162"/>
      <c r="J3119" s="65"/>
      <c r="K3119" s="162"/>
      <c r="L3119" s="65"/>
      <c r="M3119" s="162"/>
      <c r="P3119" s="191"/>
      <c r="Q3119" s="185"/>
      <c r="R3119" s="65"/>
      <c r="S3119" s="65"/>
      <c r="T3119" s="65"/>
      <c r="U3119" s="13"/>
      <c r="V3119" s="165"/>
      <c r="W3119" s="165"/>
      <c r="X3119" s="165"/>
      <c r="Y3119" s="165"/>
      <c r="Z3119" s="166"/>
      <c r="AA3119" s="166"/>
      <c r="AB3119" s="166"/>
      <c r="AC3119" s="166"/>
      <c r="AD3119" s="166"/>
      <c r="AE3119" s="166"/>
      <c r="AF3119" s="166"/>
      <c r="AG3119" s="166"/>
      <c r="AH3119" s="166"/>
      <c r="AI3119" s="166"/>
    </row>
    <row r="3120" spans="1:35" ht="15.750000" customHeight="1">
      <c r="B3120" s="170"/>
      <c r="I3120" s="162"/>
      <c r="J3120" s="65"/>
      <c r="K3120" s="162"/>
      <c r="L3120" s="65"/>
      <c r="M3120" s="162"/>
      <c r="P3120" s="190"/>
      <c r="Q3120" s="185"/>
      <c r="R3120" s="65"/>
      <c r="S3120" s="65"/>
      <c r="T3120" s="65"/>
      <c r="U3120" s="13"/>
      <c r="V3120" s="165"/>
      <c r="W3120" s="165"/>
      <c r="X3120" s="165"/>
      <c r="Y3120" s="165"/>
      <c r="Z3120" s="166"/>
      <c r="AA3120" s="166"/>
      <c r="AB3120" s="166"/>
      <c r="AC3120" s="166"/>
      <c r="AD3120" s="166"/>
      <c r="AE3120" s="166"/>
      <c r="AF3120" s="166"/>
      <c r="AG3120" s="166"/>
      <c r="AH3120" s="166"/>
      <c r="AI3120" s="166"/>
    </row>
    <row r="3121" spans="1:35" ht="15.750000" customHeight="1">
      <c r="B3121" s="170"/>
      <c r="I3121" s="220"/>
      <c r="J3121" s="65"/>
      <c r="K3121" s="162"/>
      <c r="L3121" s="65"/>
      <c r="M3121" s="162"/>
      <c r="P3121" s="191"/>
      <c r="Q3121" s="185"/>
      <c r="R3121" s="65"/>
      <c r="S3121" s="65"/>
      <c r="T3121" s="65"/>
      <c r="U3121" s="13"/>
      <c r="V3121" s="165"/>
      <c r="W3121" s="165"/>
      <c r="X3121" s="165"/>
      <c r="Y3121" s="165"/>
      <c r="Z3121" s="166"/>
      <c r="AA3121" s="166"/>
      <c r="AB3121" s="166"/>
      <c r="AC3121" s="166"/>
      <c r="AD3121" s="166"/>
      <c r="AE3121" s="166"/>
      <c r="AF3121" s="166"/>
      <c r="AG3121" s="166"/>
      <c r="AH3121" s="166"/>
      <c r="AI3121" s="166"/>
    </row>
    <row r="3122" spans="1:35" ht="15.750000" customHeight="1">
      <c r="A3122" s="156"/>
      <c r="B3122" s="170"/>
      <c r="C3122" s="281"/>
      <c r="D3122" s="281"/>
      <c r="E3122" s="158"/>
      <c r="F3122" s="158"/>
      <c r="G3122" s="159"/>
      <c r="H3122" s="186"/>
      <c r="I3122" s="162"/>
      <c r="J3122" s="65"/>
      <c r="K3122" s="162"/>
      <c r="L3122" s="65"/>
      <c r="M3122" s="162"/>
      <c r="N3122" s="162"/>
      <c r="O3122" s="163"/>
      <c r="P3122" s="164"/>
      <c r="Q3122" s="185"/>
      <c r="R3122" s="65"/>
      <c r="S3122" s="13"/>
      <c r="T3122" s="65"/>
      <c r="U3122" s="13"/>
      <c r="V3122" s="165"/>
      <c r="W3122" s="165"/>
      <c r="X3122" s="165"/>
      <c r="Y3122" s="165"/>
      <c r="Z3122" s="166"/>
      <c r="AA3122" s="166"/>
      <c r="AB3122" s="166"/>
      <c r="AC3122" s="166"/>
      <c r="AD3122" s="166"/>
      <c r="AE3122" s="166"/>
      <c r="AF3122" s="166"/>
      <c r="AG3122" s="166"/>
      <c r="AH3122" s="166"/>
      <c r="AI3122" s="166"/>
    </row>
    <row r="3123" spans="1:35" ht="15.750000" customHeight="1">
      <c r="B3123" s="170"/>
      <c r="I3123" s="162"/>
      <c r="J3123" s="65"/>
      <c r="K3123" s="162"/>
      <c r="L3123" s="65"/>
      <c r="M3123" s="162"/>
      <c r="P3123" s="167"/>
      <c r="Q3123" s="185"/>
      <c r="R3123" s="65"/>
      <c r="S3123" s="65"/>
      <c r="T3123" s="65"/>
      <c r="U3123" s="13"/>
      <c r="V3123" s="165"/>
      <c r="W3123" s="165"/>
      <c r="X3123" s="165"/>
      <c r="Y3123" s="165"/>
      <c r="Z3123" s="166"/>
      <c r="AA3123" s="166"/>
      <c r="AB3123" s="166"/>
      <c r="AC3123" s="166"/>
      <c r="AD3123" s="166"/>
      <c r="AE3123" s="166"/>
      <c r="AF3123" s="166"/>
      <c r="AG3123" s="166"/>
      <c r="AH3123" s="166"/>
      <c r="AI3123" s="166"/>
    </row>
    <row r="3124" spans="1:35" ht="15.750000" customHeight="1">
      <c r="B3124" s="170"/>
      <c r="I3124" s="162"/>
      <c r="J3124" s="65"/>
      <c r="K3124" s="162"/>
      <c r="L3124" s="65"/>
      <c r="M3124" s="162"/>
      <c r="P3124" s="164"/>
      <c r="Q3124" s="185"/>
      <c r="R3124" s="65"/>
      <c r="S3124" s="65"/>
      <c r="T3124" s="65"/>
      <c r="U3124" s="13"/>
      <c r="V3124" s="165"/>
      <c r="W3124" s="165"/>
      <c r="X3124" s="165"/>
      <c r="Y3124" s="165"/>
      <c r="Z3124" s="166"/>
      <c r="AA3124" s="166"/>
      <c r="AB3124" s="166"/>
      <c r="AC3124" s="166"/>
      <c r="AD3124" s="166"/>
      <c r="AE3124" s="166"/>
      <c r="AF3124" s="166"/>
      <c r="AG3124" s="166"/>
      <c r="AH3124" s="166"/>
      <c r="AI3124" s="166"/>
    </row>
    <row r="3125" spans="1:35" ht="15.750000" customHeight="1">
      <c r="B3125" s="189"/>
      <c r="I3125" s="162"/>
      <c r="J3125" s="65"/>
      <c r="K3125" s="162"/>
      <c r="L3125" s="65"/>
      <c r="M3125" s="162"/>
      <c r="P3125" s="167"/>
      <c r="Q3125" s="185"/>
      <c r="R3125" s="65"/>
      <c r="S3125" s="65"/>
      <c r="T3125" s="65"/>
      <c r="U3125" s="13"/>
      <c r="V3125" s="165"/>
      <c r="W3125" s="165"/>
      <c r="X3125" s="165"/>
      <c r="Y3125" s="165"/>
      <c r="Z3125" s="166"/>
      <c r="AA3125" s="166"/>
      <c r="AB3125" s="166"/>
      <c r="AC3125" s="166"/>
      <c r="AD3125" s="166"/>
      <c r="AE3125" s="166"/>
      <c r="AF3125" s="166"/>
      <c r="AG3125" s="166"/>
      <c r="AH3125" s="166"/>
      <c r="AI3125" s="166"/>
    </row>
    <row r="3126" spans="1:35" ht="15.750000" customHeight="1">
      <c r="B3126" s="189"/>
      <c r="I3126" s="220"/>
      <c r="J3126" s="65"/>
      <c r="K3126" s="162"/>
      <c r="L3126" s="65"/>
      <c r="M3126" s="162"/>
      <c r="P3126" s="164"/>
      <c r="Q3126" s="185"/>
      <c r="R3126" s="65"/>
      <c r="S3126" s="65"/>
      <c r="T3126" s="65"/>
      <c r="U3126" s="13"/>
      <c r="V3126" s="165"/>
      <c r="W3126" s="165"/>
      <c r="X3126" s="165"/>
      <c r="Y3126" s="165"/>
      <c r="Z3126" s="166"/>
      <c r="AA3126" s="166"/>
      <c r="AB3126" s="166"/>
      <c r="AC3126" s="166"/>
      <c r="AD3126" s="166"/>
      <c r="AE3126" s="166"/>
      <c r="AF3126" s="166"/>
      <c r="AG3126" s="166"/>
      <c r="AH3126" s="166"/>
      <c r="AI3126" s="166"/>
    </row>
    <row r="3127" spans="1:35" ht="15.750000" customHeight="1">
      <c r="A3127" s="156"/>
      <c r="B3127" s="296"/>
      <c r="C3127" s="276"/>
      <c r="D3127" s="276"/>
      <c r="E3127" s="158"/>
      <c r="F3127" s="158"/>
      <c r="G3127" s="159"/>
      <c r="H3127" s="160"/>
      <c r="I3127" s="162"/>
      <c r="J3127" s="65"/>
      <c r="K3127" s="162"/>
      <c r="L3127" s="65"/>
      <c r="M3127" s="162"/>
      <c r="N3127" s="162"/>
      <c r="O3127" s="163"/>
      <c r="P3127" s="191"/>
      <c r="Q3127" s="168"/>
      <c r="R3127" s="225"/>
      <c r="S3127" s="13"/>
      <c r="T3127" s="65"/>
      <c r="U3127" s="65"/>
      <c r="V3127" s="65"/>
      <c r="W3127" s="166"/>
      <c r="X3127" s="166"/>
      <c r="Y3127" s="166"/>
      <c r="Z3127" s="166"/>
      <c r="AA3127" s="166"/>
      <c r="AB3127" s="166"/>
      <c r="AC3127" s="166"/>
      <c r="AD3127" s="166"/>
      <c r="AE3127" s="166"/>
      <c r="AF3127" s="166"/>
      <c r="AG3127" s="166"/>
      <c r="AH3127" s="166"/>
      <c r="AI3127" s="166"/>
    </row>
    <row r="3128" spans="1:35" ht="15.750000" customHeight="1">
      <c r="B3128" s="153"/>
      <c r="I3128" s="162"/>
      <c r="J3128" s="65"/>
      <c r="K3128" s="162"/>
      <c r="L3128" s="65"/>
      <c r="M3128" s="162"/>
      <c r="P3128" s="190"/>
      <c r="Q3128" s="165"/>
      <c r="R3128" s="65"/>
      <c r="S3128" s="65"/>
      <c r="T3128" s="65"/>
      <c r="U3128" s="65"/>
      <c r="V3128" s="65"/>
      <c r="W3128" s="166"/>
      <c r="X3128" s="166"/>
      <c r="Y3128" s="166"/>
      <c r="Z3128" s="166"/>
      <c r="AA3128" s="166"/>
      <c r="AB3128" s="166"/>
      <c r="AC3128" s="166"/>
      <c r="AD3128" s="166"/>
      <c r="AE3128" s="166"/>
      <c r="AF3128" s="166"/>
      <c r="AG3128" s="166"/>
      <c r="AH3128" s="166"/>
      <c r="AI3128" s="166"/>
    </row>
    <row r="3129" spans="1:35" ht="15.750000" customHeight="1">
      <c r="B3129" s="153"/>
      <c r="I3129" s="162"/>
      <c r="J3129" s="65"/>
      <c r="K3129" s="162"/>
      <c r="L3129" s="65"/>
      <c r="M3129" s="162"/>
      <c r="P3129" s="191"/>
      <c r="Q3129" s="168"/>
      <c r="R3129" s="225"/>
      <c r="S3129" s="65"/>
      <c r="T3129" s="65"/>
      <c r="U3129" s="65"/>
      <c r="V3129" s="65"/>
      <c r="W3129" s="166"/>
      <c r="X3129" s="166"/>
      <c r="Y3129" s="166"/>
      <c r="Z3129" s="166"/>
      <c r="AA3129" s="166"/>
      <c r="AB3129" s="166"/>
      <c r="AC3129" s="166"/>
      <c r="AD3129" s="166"/>
      <c r="AE3129" s="166"/>
      <c r="AF3129" s="166"/>
      <c r="AG3129" s="166"/>
      <c r="AH3129" s="166"/>
      <c r="AI3129" s="166"/>
    </row>
    <row r="3130" spans="1:35" ht="15.750000" customHeight="1">
      <c r="B3130" s="153"/>
      <c r="I3130" s="162"/>
      <c r="J3130" s="65"/>
      <c r="K3130" s="162"/>
      <c r="L3130" s="65"/>
      <c r="M3130" s="162"/>
      <c r="P3130" s="190"/>
      <c r="Q3130" s="165"/>
      <c r="R3130" s="178"/>
      <c r="S3130" s="65"/>
      <c r="T3130" s="65"/>
      <c r="U3130" s="65"/>
      <c r="V3130" s="65"/>
      <c r="W3130" s="166"/>
      <c r="X3130" s="166"/>
      <c r="Y3130" s="166"/>
      <c r="Z3130" s="166"/>
      <c r="AA3130" s="166"/>
      <c r="AB3130" s="166"/>
      <c r="AC3130" s="166"/>
      <c r="AD3130" s="166"/>
      <c r="AE3130" s="166"/>
      <c r="AF3130" s="166"/>
      <c r="AG3130" s="166"/>
      <c r="AH3130" s="166"/>
      <c r="AI3130" s="166"/>
    </row>
    <row r="3131" spans="1:35" ht="15.750000" customHeight="1">
      <c r="B3131" s="153"/>
      <c r="I3131" s="220"/>
      <c r="J3131" s="65"/>
      <c r="K3131" s="162"/>
      <c r="L3131" s="65"/>
      <c r="M3131" s="162"/>
      <c r="P3131" s="191"/>
      <c r="Q3131" s="168"/>
      <c r="R3131" s="225"/>
      <c r="S3131" s="65"/>
      <c r="T3131" s="65"/>
      <c r="U3131" s="65"/>
      <c r="V3131" s="65"/>
      <c r="W3131" s="166"/>
      <c r="X3131" s="166"/>
      <c r="Y3131" s="166"/>
      <c r="Z3131" s="166"/>
      <c r="AA3131" s="166"/>
      <c r="AB3131" s="166"/>
      <c r="AC3131" s="166"/>
      <c r="AD3131" s="166"/>
      <c r="AE3131" s="166"/>
      <c r="AF3131" s="166"/>
      <c r="AG3131" s="166"/>
      <c r="AH3131" s="166"/>
      <c r="AI3131" s="166"/>
    </row>
    <row r="3132" spans="1:35" ht="15.750000" customHeight="1">
      <c r="A3132" s="156"/>
      <c r="B3132" s="170"/>
      <c r="C3132" s="281"/>
      <c r="D3132" s="281"/>
      <c r="E3132" s="158"/>
      <c r="F3132" s="158"/>
      <c r="G3132" s="159"/>
      <c r="H3132" s="160"/>
      <c r="I3132" s="162"/>
      <c r="J3132" s="65"/>
      <c r="K3132" s="162"/>
      <c r="L3132" s="65"/>
      <c r="M3132" s="162"/>
      <c r="N3132" s="162"/>
      <c r="O3132" s="163"/>
      <c r="P3132" s="164"/>
      <c r="Q3132" s="165"/>
      <c r="R3132" s="65"/>
      <c r="S3132" s="13"/>
      <c r="T3132" s="65"/>
      <c r="U3132" s="65"/>
      <c r="V3132" s="65"/>
      <c r="W3132" s="166"/>
      <c r="X3132" s="166"/>
      <c r="Y3132" s="166"/>
      <c r="Z3132" s="166"/>
      <c r="AA3132" s="166"/>
      <c r="AB3132" s="166"/>
      <c r="AC3132" s="166"/>
      <c r="AD3132" s="166"/>
      <c r="AE3132" s="166"/>
      <c r="AF3132" s="166"/>
      <c r="AG3132" s="166"/>
      <c r="AH3132" s="166"/>
      <c r="AI3132" s="166"/>
    </row>
    <row r="3133" spans="1:35" ht="15.750000" customHeight="1">
      <c r="B3133" s="170"/>
      <c r="I3133" s="162"/>
      <c r="J3133" s="65"/>
      <c r="K3133" s="162"/>
      <c r="L3133" s="65"/>
      <c r="M3133" s="162"/>
      <c r="P3133" s="167"/>
      <c r="Q3133" s="168"/>
      <c r="R3133" s="65"/>
      <c r="S3133" s="65"/>
      <c r="T3133" s="65"/>
      <c r="U3133" s="65"/>
      <c r="V3133" s="65"/>
      <c r="W3133" s="166"/>
      <c r="X3133" s="166"/>
      <c r="Y3133" s="166"/>
      <c r="Z3133" s="166"/>
      <c r="AA3133" s="166"/>
      <c r="AB3133" s="166"/>
      <c r="AC3133" s="166"/>
      <c r="AD3133" s="166"/>
      <c r="AE3133" s="166"/>
      <c r="AF3133" s="166"/>
      <c r="AG3133" s="166"/>
      <c r="AH3133" s="166"/>
      <c r="AI3133" s="166"/>
    </row>
    <row r="3134" spans="1:35" ht="15.750000" customHeight="1">
      <c r="B3134" s="170"/>
      <c r="I3134" s="162"/>
      <c r="J3134" s="65"/>
      <c r="K3134" s="162"/>
      <c r="L3134" s="65"/>
      <c r="M3134" s="162"/>
      <c r="P3134" s="164"/>
      <c r="Q3134" s="165"/>
      <c r="R3134" s="65"/>
      <c r="S3134" s="65"/>
      <c r="T3134" s="65"/>
      <c r="U3134" s="65"/>
      <c r="V3134" s="65"/>
      <c r="W3134" s="166"/>
      <c r="X3134" s="166"/>
      <c r="Y3134" s="166"/>
      <c r="Z3134" s="166"/>
      <c r="AA3134" s="166"/>
      <c r="AB3134" s="166"/>
      <c r="AC3134" s="166"/>
      <c r="AD3134" s="166"/>
      <c r="AE3134" s="166"/>
      <c r="AF3134" s="166"/>
      <c r="AG3134" s="166"/>
      <c r="AH3134" s="166"/>
      <c r="AI3134" s="166"/>
    </row>
    <row r="3135" spans="1:35" ht="15.750000" customHeight="1">
      <c r="B3135" s="170"/>
      <c r="I3135" s="162"/>
      <c r="J3135" s="65"/>
      <c r="K3135" s="162"/>
      <c r="L3135" s="65"/>
      <c r="M3135" s="162"/>
      <c r="P3135" s="167"/>
      <c r="Q3135" s="168"/>
      <c r="R3135" s="65"/>
      <c r="S3135" s="65"/>
      <c r="T3135" s="65"/>
      <c r="U3135" s="65"/>
      <c r="V3135" s="65"/>
      <c r="W3135" s="166"/>
      <c r="X3135" s="166"/>
      <c r="Y3135" s="166"/>
      <c r="Z3135" s="166"/>
      <c r="AA3135" s="166"/>
      <c r="AB3135" s="166"/>
      <c r="AC3135" s="166"/>
      <c r="AD3135" s="166"/>
      <c r="AE3135" s="166"/>
      <c r="AF3135" s="166"/>
      <c r="AG3135" s="166"/>
      <c r="AH3135" s="166"/>
      <c r="AI3135" s="166"/>
    </row>
    <row r="3136" spans="1:35" ht="15.750000" customHeight="1">
      <c r="B3136" s="170"/>
      <c r="I3136" s="220"/>
      <c r="J3136" s="65"/>
      <c r="K3136" s="162"/>
      <c r="L3136" s="65"/>
      <c r="M3136" s="162"/>
      <c r="P3136" s="164"/>
      <c r="Q3136" s="165"/>
      <c r="R3136" s="65"/>
      <c r="S3136" s="65"/>
      <c r="T3136" s="65"/>
      <c r="U3136" s="65"/>
      <c r="V3136" s="65"/>
      <c r="W3136" s="166"/>
      <c r="X3136" s="166"/>
      <c r="Y3136" s="166"/>
      <c r="Z3136" s="166"/>
      <c r="AA3136" s="166"/>
      <c r="AB3136" s="166"/>
      <c r="AC3136" s="166"/>
      <c r="AD3136" s="166"/>
      <c r="AE3136" s="166"/>
      <c r="AF3136" s="166"/>
      <c r="AG3136" s="166"/>
      <c r="AH3136" s="166"/>
      <c r="AI3136" s="166"/>
    </row>
    <row r="3137" spans="1:35" ht="15.750000" customHeight="1">
      <c r="A3137" s="156"/>
      <c r="B3137" s="170"/>
      <c r="C3137" s="293"/>
      <c r="D3137" s="293"/>
      <c r="E3137" s="158"/>
      <c r="F3137" s="158"/>
      <c r="G3137" s="159"/>
      <c r="H3137" s="171"/>
      <c r="I3137" s="161"/>
      <c r="J3137" s="65"/>
      <c r="K3137" s="162"/>
      <c r="L3137" s="65"/>
      <c r="M3137" s="162"/>
      <c r="N3137" s="162"/>
      <c r="O3137" s="163"/>
      <c r="P3137" s="167"/>
      <c r="Q3137" s="168"/>
      <c r="R3137" s="181"/>
      <c r="S3137" s="65"/>
      <c r="T3137" s="65"/>
      <c r="U3137" s="65"/>
      <c r="V3137" s="65"/>
      <c r="W3137" s="166"/>
      <c r="X3137" s="166"/>
      <c r="Y3137" s="166"/>
      <c r="Z3137" s="166"/>
      <c r="AA3137" s="166"/>
      <c r="AB3137" s="166"/>
      <c r="AC3137" s="166"/>
      <c r="AD3137" s="166"/>
      <c r="AE3137" s="166"/>
      <c r="AF3137" s="166"/>
      <c r="AG3137" s="166"/>
      <c r="AH3137" s="166"/>
      <c r="AI3137" s="166"/>
    </row>
    <row r="3138" spans="1:35" ht="15.750000" customHeight="1">
      <c r="B3138" s="170"/>
      <c r="I3138" s="162"/>
      <c r="J3138" s="65"/>
      <c r="K3138" s="162"/>
      <c r="L3138" s="65"/>
      <c r="M3138" s="162"/>
      <c r="P3138" s="164"/>
      <c r="Q3138" s="165"/>
      <c r="R3138" s="65"/>
      <c r="S3138" s="65"/>
      <c r="T3138" s="65"/>
      <c r="U3138" s="65"/>
      <c r="V3138" s="65"/>
      <c r="W3138" s="166"/>
      <c r="X3138" s="166"/>
      <c r="Y3138" s="166"/>
      <c r="Z3138" s="166"/>
      <c r="AA3138" s="166"/>
      <c r="AB3138" s="166"/>
      <c r="AC3138" s="166"/>
      <c r="AD3138" s="166"/>
      <c r="AE3138" s="166"/>
      <c r="AF3138" s="166"/>
      <c r="AG3138" s="166"/>
      <c r="AH3138" s="166"/>
      <c r="AI3138" s="166"/>
    </row>
    <row r="3139" spans="1:35" ht="15.750000" customHeight="1">
      <c r="B3139" s="170"/>
      <c r="I3139" s="162"/>
      <c r="J3139" s="65"/>
      <c r="K3139" s="162"/>
      <c r="L3139" s="65"/>
      <c r="M3139" s="162"/>
      <c r="P3139" s="167"/>
      <c r="Q3139" s="168"/>
      <c r="R3139" s="175"/>
      <c r="S3139" s="65"/>
      <c r="T3139" s="65"/>
      <c r="U3139" s="65"/>
      <c r="V3139" s="65"/>
      <c r="W3139" s="166"/>
      <c r="X3139" s="166"/>
      <c r="Y3139" s="166"/>
      <c r="Z3139" s="166"/>
      <c r="AA3139" s="166"/>
      <c r="AB3139" s="166"/>
      <c r="AC3139" s="166"/>
      <c r="AD3139" s="166"/>
      <c r="AE3139" s="166"/>
      <c r="AF3139" s="166"/>
      <c r="AG3139" s="166"/>
      <c r="AH3139" s="166"/>
      <c r="AI3139" s="166"/>
    </row>
    <row r="3140" spans="1:35" ht="15.750000" customHeight="1">
      <c r="B3140" s="170"/>
      <c r="I3140" s="162"/>
      <c r="J3140" s="65"/>
      <c r="K3140" s="162"/>
      <c r="L3140" s="65"/>
      <c r="M3140" s="162"/>
      <c r="P3140" s="164"/>
      <c r="Q3140" s="165"/>
      <c r="R3140" s="65"/>
      <c r="S3140" s="65"/>
      <c r="T3140" s="65"/>
      <c r="U3140" s="65"/>
      <c r="V3140" s="65"/>
      <c r="W3140" s="166"/>
      <c r="X3140" s="166"/>
      <c r="Y3140" s="166"/>
      <c r="Z3140" s="166"/>
      <c r="AA3140" s="166"/>
      <c r="AB3140" s="166"/>
      <c r="AC3140" s="166"/>
      <c r="AD3140" s="166"/>
      <c r="AE3140" s="166"/>
      <c r="AF3140" s="166"/>
      <c r="AG3140" s="166"/>
      <c r="AH3140" s="166"/>
      <c r="AI3140" s="166"/>
    </row>
    <row r="3141" spans="1:35" ht="15.750000" customHeight="1">
      <c r="B3141" s="170"/>
      <c r="I3141" s="162"/>
      <c r="J3141" s="65"/>
      <c r="K3141" s="162"/>
      <c r="L3141" s="65"/>
      <c r="M3141" s="162"/>
      <c r="P3141" s="167"/>
      <c r="Q3141" s="168"/>
      <c r="R3141" s="175"/>
      <c r="S3141" s="65"/>
      <c r="T3141" s="65"/>
      <c r="U3141" s="65"/>
      <c r="V3141" s="65"/>
      <c r="W3141" s="166"/>
      <c r="X3141" s="166"/>
      <c r="Y3141" s="166"/>
      <c r="Z3141" s="166"/>
      <c r="AA3141" s="166"/>
      <c r="AB3141" s="166"/>
      <c r="AC3141" s="166"/>
      <c r="AD3141" s="166"/>
      <c r="AE3141" s="166"/>
      <c r="AF3141" s="166"/>
      <c r="AG3141" s="166"/>
      <c r="AH3141" s="166"/>
      <c r="AI3141" s="166"/>
    </row>
    <row r="3142" spans="1:35" ht="15.750000" customHeight="1">
      <c r="A3142" s="156"/>
      <c r="B3142" s="170"/>
      <c r="C3142" s="204"/>
      <c r="D3142" s="294"/>
      <c r="E3142" s="158"/>
      <c r="F3142" s="158"/>
      <c r="G3142" s="159"/>
      <c r="H3142" s="160"/>
      <c r="I3142" s="162"/>
      <c r="J3142" s="65"/>
      <c r="K3142" s="162"/>
      <c r="L3142" s="65"/>
      <c r="M3142" s="162"/>
      <c r="N3142" s="162"/>
      <c r="O3142" s="163"/>
      <c r="P3142" s="164"/>
      <c r="Q3142" s="165"/>
      <c r="R3142" s="65"/>
      <c r="S3142" s="65"/>
      <c r="T3142" s="65"/>
      <c r="U3142" s="65"/>
      <c r="V3142" s="65"/>
      <c r="W3142" s="166"/>
      <c r="X3142" s="166"/>
      <c r="Y3142" s="166"/>
      <c r="Z3142" s="166"/>
      <c r="AA3142" s="166"/>
      <c r="AB3142" s="166"/>
      <c r="AC3142" s="166"/>
      <c r="AD3142" s="166"/>
      <c r="AE3142" s="166"/>
      <c r="AF3142" s="166"/>
      <c r="AG3142" s="166"/>
      <c r="AH3142" s="166"/>
      <c r="AI3142" s="166"/>
    </row>
    <row r="3143" spans="1:35" ht="15.750000" customHeight="1">
      <c r="B3143" s="170"/>
      <c r="I3143" s="162"/>
      <c r="J3143" s="65"/>
      <c r="K3143" s="162"/>
      <c r="L3143" s="65"/>
      <c r="M3143" s="162"/>
      <c r="P3143" s="167"/>
      <c r="Q3143" s="168"/>
      <c r="R3143" s="175"/>
      <c r="S3143" s="65"/>
      <c r="T3143" s="65"/>
      <c r="U3143" s="65"/>
      <c r="V3143" s="65"/>
      <c r="W3143" s="166"/>
      <c r="X3143" s="166"/>
      <c r="Y3143" s="166"/>
      <c r="Z3143" s="166"/>
      <c r="AA3143" s="166"/>
      <c r="AB3143" s="166"/>
      <c r="AC3143" s="166"/>
      <c r="AD3143" s="166"/>
      <c r="AE3143" s="166"/>
      <c r="AF3143" s="166"/>
      <c r="AG3143" s="166"/>
      <c r="AH3143" s="166"/>
      <c r="AI3143" s="166"/>
    </row>
    <row r="3144" spans="1:35" ht="15.750000" customHeight="1">
      <c r="B3144" s="170"/>
      <c r="I3144" s="162"/>
      <c r="J3144" s="65"/>
      <c r="K3144" s="162"/>
      <c r="L3144" s="65"/>
      <c r="M3144" s="162"/>
      <c r="P3144" s="164"/>
      <c r="Q3144" s="165"/>
      <c r="R3144" s="65"/>
      <c r="S3144" s="65"/>
      <c r="T3144" s="65"/>
      <c r="U3144" s="65"/>
      <c r="V3144" s="65"/>
      <c r="W3144" s="166"/>
      <c r="X3144" s="166"/>
      <c r="Y3144" s="166"/>
      <c r="Z3144" s="166"/>
      <c r="AA3144" s="166"/>
      <c r="AB3144" s="166"/>
      <c r="AC3144" s="166"/>
      <c r="AD3144" s="166"/>
      <c r="AE3144" s="166"/>
      <c r="AF3144" s="166"/>
      <c r="AG3144" s="166"/>
      <c r="AH3144" s="166"/>
      <c r="AI3144" s="166"/>
    </row>
    <row r="3145" spans="1:35" ht="15.750000" customHeight="1">
      <c r="B3145" s="153"/>
      <c r="I3145" s="65"/>
      <c r="J3145" s="65"/>
      <c r="K3145" s="65"/>
      <c r="L3145" s="65"/>
      <c r="M3145" s="65"/>
      <c r="P3145" s="167"/>
      <c r="Q3145" s="168"/>
      <c r="R3145" s="175"/>
      <c r="S3145" s="65"/>
      <c r="T3145" s="65"/>
      <c r="U3145" s="65"/>
      <c r="V3145" s="65"/>
      <c r="W3145" s="166"/>
      <c r="X3145" s="166"/>
      <c r="Y3145" s="166"/>
      <c r="Z3145" s="166"/>
      <c r="AA3145" s="166"/>
      <c r="AB3145" s="166"/>
      <c r="AC3145" s="166"/>
      <c r="AD3145" s="166"/>
      <c r="AE3145" s="166"/>
      <c r="AF3145" s="166"/>
      <c r="AG3145" s="166"/>
      <c r="AH3145" s="166"/>
      <c r="AI3145" s="166"/>
    </row>
    <row r="3146" spans="1:35" ht="15.750000" customHeight="1">
      <c r="B3146" s="153"/>
      <c r="I3146" s="65"/>
      <c r="J3146" s="65"/>
      <c r="K3146" s="65"/>
      <c r="L3146" s="65"/>
      <c r="M3146" s="65"/>
      <c r="P3146" s="164"/>
      <c r="Q3146" s="165"/>
      <c r="R3146" s="65"/>
      <c r="S3146" s="65"/>
      <c r="T3146" s="65"/>
      <c r="U3146" s="65"/>
      <c r="V3146" s="65"/>
      <c r="W3146" s="166"/>
      <c r="X3146" s="166"/>
      <c r="Y3146" s="166"/>
      <c r="Z3146" s="166"/>
      <c r="AA3146" s="166"/>
      <c r="AB3146" s="166"/>
      <c r="AC3146" s="166"/>
      <c r="AD3146" s="166"/>
      <c r="AE3146" s="166"/>
      <c r="AF3146" s="166"/>
      <c r="AG3146" s="166"/>
      <c r="AH3146" s="166"/>
      <c r="AI3146" s="166"/>
    </row>
    <row r="3147" spans="1:35" ht="15.750000" customHeight="1">
      <c r="A3147" s="156"/>
      <c r="B3147" s="170"/>
      <c r="C3147" s="177"/>
      <c r="D3147" s="293"/>
      <c r="E3147" s="158"/>
      <c r="F3147" s="158"/>
      <c r="G3147" s="159"/>
      <c r="H3147" s="297"/>
      <c r="I3147" s="161"/>
      <c r="J3147" s="65"/>
      <c r="K3147" s="162"/>
      <c r="L3147" s="65"/>
      <c r="M3147" s="162"/>
      <c r="N3147" s="162"/>
      <c r="O3147" s="163"/>
      <c r="P3147" s="167"/>
      <c r="Q3147" s="185"/>
      <c r="R3147" s="175"/>
      <c r="S3147" s="195"/>
      <c r="T3147" s="65"/>
      <c r="U3147" s="65"/>
      <c r="V3147" s="165"/>
      <c r="W3147" s="165"/>
      <c r="X3147" s="165"/>
      <c r="Y3147" s="165"/>
      <c r="Z3147" s="166"/>
      <c r="AA3147" s="166"/>
      <c r="AB3147" s="166"/>
      <c r="AC3147" s="166"/>
      <c r="AD3147" s="166"/>
      <c r="AE3147" s="166"/>
      <c r="AF3147" s="166"/>
      <c r="AG3147" s="166"/>
      <c r="AH3147" s="166"/>
      <c r="AI3147" s="166"/>
    </row>
    <row r="3148" spans="1:35" ht="15.750000" customHeight="1">
      <c r="B3148" s="170"/>
      <c r="I3148" s="162"/>
      <c r="J3148" s="65"/>
      <c r="K3148" s="162"/>
      <c r="L3148" s="65"/>
      <c r="M3148" s="162"/>
      <c r="P3148" s="164"/>
      <c r="Q3148" s="185"/>
      <c r="R3148" s="65"/>
      <c r="S3148" s="65"/>
      <c r="T3148" s="65"/>
      <c r="U3148" s="65"/>
      <c r="V3148" s="165"/>
      <c r="W3148" s="165"/>
      <c r="X3148" s="165"/>
      <c r="Y3148" s="165"/>
      <c r="Z3148" s="166"/>
      <c r="AA3148" s="166"/>
      <c r="AB3148" s="166"/>
      <c r="AC3148" s="166"/>
      <c r="AD3148" s="166"/>
      <c r="AE3148" s="166"/>
      <c r="AF3148" s="166"/>
      <c r="AG3148" s="166"/>
      <c r="AH3148" s="166"/>
      <c r="AI3148" s="166"/>
    </row>
    <row r="3149" spans="1:35" ht="15.750000" customHeight="1">
      <c r="B3149" s="170"/>
      <c r="I3149" s="162"/>
      <c r="J3149" s="65"/>
      <c r="K3149" s="162"/>
      <c r="L3149" s="65"/>
      <c r="M3149" s="162"/>
      <c r="P3149" s="167"/>
      <c r="Q3149" s="185"/>
      <c r="R3149" s="175"/>
      <c r="S3149" s="65"/>
      <c r="T3149" s="65"/>
      <c r="U3149" s="65"/>
      <c r="V3149" s="165"/>
      <c r="W3149" s="165"/>
      <c r="X3149" s="165"/>
      <c r="Y3149" s="165"/>
      <c r="Z3149" s="166"/>
      <c r="AA3149" s="166"/>
      <c r="AB3149" s="166"/>
      <c r="AC3149" s="166"/>
      <c r="AD3149" s="166"/>
      <c r="AE3149" s="166"/>
      <c r="AF3149" s="166"/>
      <c r="AG3149" s="166"/>
      <c r="AH3149" s="166"/>
      <c r="AI3149" s="166"/>
    </row>
    <row r="3150" spans="1:35" ht="15.750000" customHeight="1">
      <c r="B3150" s="189"/>
      <c r="I3150" s="65"/>
      <c r="J3150" s="65"/>
      <c r="K3150" s="65"/>
      <c r="L3150" s="65"/>
      <c r="M3150" s="65"/>
      <c r="P3150" s="164"/>
      <c r="Q3150" s="185"/>
      <c r="R3150" s="65"/>
      <c r="S3150" s="65"/>
      <c r="T3150" s="65"/>
      <c r="U3150" s="65"/>
      <c r="V3150" s="165"/>
      <c r="W3150" s="165"/>
      <c r="X3150" s="165"/>
      <c r="Y3150" s="165"/>
      <c r="Z3150" s="166"/>
      <c r="AA3150" s="166"/>
      <c r="AB3150" s="166"/>
      <c r="AC3150" s="166"/>
      <c r="AD3150" s="166"/>
      <c r="AE3150" s="166"/>
      <c r="AF3150" s="166"/>
      <c r="AG3150" s="166"/>
      <c r="AH3150" s="166"/>
      <c r="AI3150" s="166"/>
    </row>
    <row r="3151" spans="1:35" ht="15.750000" customHeight="1">
      <c r="B3151" s="189"/>
      <c r="I3151" s="169"/>
      <c r="J3151" s="65"/>
      <c r="K3151" s="65"/>
      <c r="L3151" s="65"/>
      <c r="M3151" s="65"/>
      <c r="P3151" s="167"/>
      <c r="Q3151" s="185"/>
      <c r="R3151" s="175"/>
      <c r="S3151" s="65"/>
      <c r="T3151" s="65"/>
      <c r="U3151" s="65"/>
      <c r="V3151" s="165"/>
      <c r="W3151" s="165"/>
      <c r="X3151" s="165"/>
      <c r="Y3151" s="165"/>
      <c r="Z3151" s="166"/>
      <c r="AA3151" s="166"/>
      <c r="AB3151" s="166"/>
      <c r="AC3151" s="166"/>
      <c r="AD3151" s="166"/>
      <c r="AE3151" s="166"/>
      <c r="AF3151" s="166"/>
      <c r="AG3151" s="166"/>
      <c r="AH3151" s="166"/>
      <c r="AI3151" s="166"/>
    </row>
    <row r="3152" spans="1:35" ht="15.750000" customHeight="1">
      <c r="A3152" s="156"/>
      <c r="B3152" s="170"/>
      <c r="C3152" s="204"/>
      <c r="D3152" s="294"/>
      <c r="E3152" s="158"/>
      <c r="F3152" s="158"/>
      <c r="G3152" s="159"/>
      <c r="H3152" s="297"/>
      <c r="I3152" s="161"/>
      <c r="J3152" s="65"/>
      <c r="K3152" s="162"/>
      <c r="L3152" s="65"/>
      <c r="M3152" s="162"/>
      <c r="N3152" s="162"/>
      <c r="O3152" s="163"/>
      <c r="P3152" s="164"/>
      <c r="Q3152" s="185"/>
      <c r="R3152" s="65"/>
      <c r="S3152" s="65"/>
      <c r="T3152" s="65"/>
      <c r="U3152" s="65"/>
      <c r="V3152" s="165"/>
      <c r="W3152" s="165"/>
      <c r="X3152" s="165"/>
      <c r="Y3152" s="165"/>
      <c r="Z3152" s="166"/>
      <c r="AA3152" s="166"/>
      <c r="AB3152" s="166"/>
      <c r="AC3152" s="166"/>
      <c r="AD3152" s="166"/>
      <c r="AE3152" s="166"/>
      <c r="AF3152" s="166"/>
      <c r="AG3152" s="166"/>
      <c r="AH3152" s="166"/>
      <c r="AI3152" s="166"/>
    </row>
    <row r="3153" spans="1:35" ht="15.750000" customHeight="1">
      <c r="B3153" s="170"/>
      <c r="I3153" s="162"/>
      <c r="J3153" s="65"/>
      <c r="K3153" s="162"/>
      <c r="L3153" s="65"/>
      <c r="M3153" s="162"/>
      <c r="P3153" s="167"/>
      <c r="Q3153" s="185"/>
      <c r="R3153" s="175"/>
      <c r="S3153" s="65"/>
      <c r="T3153" s="65"/>
      <c r="U3153" s="65"/>
      <c r="V3153" s="165"/>
      <c r="W3153" s="165"/>
      <c r="X3153" s="165"/>
      <c r="Y3153" s="165"/>
      <c r="Z3153" s="166"/>
      <c r="AA3153" s="166"/>
      <c r="AB3153" s="166"/>
      <c r="AC3153" s="166"/>
      <c r="AD3153" s="166"/>
      <c r="AE3153" s="166"/>
      <c r="AF3153" s="166"/>
      <c r="AG3153" s="166"/>
      <c r="AH3153" s="166"/>
      <c r="AI3153" s="166"/>
    </row>
    <row r="3154" spans="1:35" ht="15.750000" customHeight="1">
      <c r="B3154" s="170"/>
      <c r="I3154" s="162"/>
      <c r="J3154" s="65"/>
      <c r="K3154" s="162"/>
      <c r="L3154" s="65"/>
      <c r="M3154" s="162"/>
      <c r="P3154" s="164"/>
      <c r="Q3154" s="185"/>
      <c r="R3154" s="65"/>
      <c r="S3154" s="65"/>
      <c r="T3154" s="65"/>
      <c r="U3154" s="65"/>
      <c r="V3154" s="165"/>
      <c r="W3154" s="165"/>
      <c r="X3154" s="165"/>
      <c r="Y3154" s="165"/>
      <c r="Z3154" s="166"/>
      <c r="AA3154" s="166"/>
      <c r="AB3154" s="166"/>
      <c r="AC3154" s="166"/>
      <c r="AD3154" s="166"/>
      <c r="AE3154" s="166"/>
      <c r="AF3154" s="166"/>
      <c r="AG3154" s="166"/>
      <c r="AH3154" s="166"/>
      <c r="AI3154" s="166"/>
    </row>
    <row r="3155" spans="1:35" ht="15.750000" customHeight="1">
      <c r="B3155" s="189"/>
      <c r="I3155" s="65"/>
      <c r="J3155" s="65"/>
      <c r="K3155" s="65"/>
      <c r="L3155" s="65"/>
      <c r="M3155" s="65"/>
      <c r="P3155" s="167"/>
      <c r="Q3155" s="185"/>
      <c r="R3155" s="175"/>
      <c r="S3155" s="65"/>
      <c r="T3155" s="65"/>
      <c r="U3155" s="65"/>
      <c r="V3155" s="165"/>
      <c r="W3155" s="165"/>
      <c r="X3155" s="165"/>
      <c r="Y3155" s="165"/>
      <c r="Z3155" s="166"/>
      <c r="AA3155" s="166"/>
      <c r="AB3155" s="166"/>
      <c r="AC3155" s="166"/>
      <c r="AD3155" s="166"/>
      <c r="AE3155" s="166"/>
      <c r="AF3155" s="166"/>
      <c r="AG3155" s="166"/>
      <c r="AH3155" s="166"/>
      <c r="AI3155" s="166"/>
    </row>
    <row r="3156" spans="1:35" ht="15.750000" customHeight="1">
      <c r="B3156" s="189"/>
      <c r="I3156" s="65"/>
      <c r="J3156" s="65"/>
      <c r="K3156" s="65"/>
      <c r="L3156" s="65"/>
      <c r="M3156" s="65"/>
      <c r="P3156" s="164"/>
      <c r="Q3156" s="185"/>
      <c r="R3156" s="65"/>
      <c r="S3156" s="65"/>
      <c r="T3156" s="65"/>
      <c r="U3156" s="65"/>
      <c r="V3156" s="165"/>
      <c r="W3156" s="165"/>
      <c r="X3156" s="165"/>
      <c r="Y3156" s="165"/>
      <c r="Z3156" s="166"/>
      <c r="AA3156" s="166"/>
      <c r="AB3156" s="166"/>
      <c r="AC3156" s="166"/>
      <c r="AD3156" s="166"/>
      <c r="AE3156" s="166"/>
      <c r="AF3156" s="166"/>
      <c r="AG3156" s="166"/>
      <c r="AH3156" s="166"/>
      <c r="AI3156" s="166"/>
    </row>
    <row r="3157" spans="1:35" ht="15.750000" customHeight="1">
      <c r="A3157" s="156"/>
      <c r="B3157" s="170"/>
      <c r="C3157" s="177"/>
      <c r="D3157" s="177"/>
      <c r="E3157" s="158"/>
      <c r="F3157" s="158"/>
      <c r="G3157" s="159"/>
      <c r="H3157" s="171"/>
      <c r="I3157" s="162"/>
      <c r="J3157" s="65"/>
      <c r="K3157" s="162"/>
      <c r="L3157" s="65"/>
      <c r="M3157" s="162"/>
      <c r="N3157" s="162"/>
      <c r="O3157" s="163"/>
      <c r="P3157" s="167"/>
      <c r="Q3157" s="168"/>
      <c r="R3157" s="175"/>
      <c r="S3157" s="65"/>
      <c r="T3157" s="65"/>
      <c r="U3157" s="65"/>
      <c r="V3157" s="65"/>
      <c r="W3157" s="166"/>
      <c r="X3157" s="166"/>
      <c r="Y3157" s="166"/>
      <c r="Z3157" s="166"/>
      <c r="AA3157" s="166"/>
      <c r="AB3157" s="166"/>
      <c r="AC3157" s="166"/>
      <c r="AD3157" s="166"/>
      <c r="AE3157" s="166"/>
      <c r="AF3157" s="166"/>
      <c r="AG3157" s="166"/>
      <c r="AH3157" s="166"/>
      <c r="AI3157" s="166"/>
    </row>
    <row r="3158" spans="1:35" ht="15.750000" customHeight="1">
      <c r="B3158" s="170"/>
      <c r="I3158" s="162"/>
      <c r="J3158" s="65"/>
      <c r="K3158" s="162"/>
      <c r="L3158" s="65"/>
      <c r="M3158" s="162"/>
      <c r="P3158" s="164"/>
      <c r="Q3158" s="165"/>
      <c r="R3158" s="65"/>
      <c r="S3158" s="65"/>
      <c r="T3158" s="65"/>
      <c r="U3158" s="65"/>
      <c r="V3158" s="65"/>
      <c r="W3158" s="166"/>
      <c r="X3158" s="166"/>
      <c r="Y3158" s="166"/>
      <c r="Z3158" s="166"/>
      <c r="AA3158" s="166"/>
      <c r="AB3158" s="166"/>
      <c r="AC3158" s="166"/>
      <c r="AD3158" s="166"/>
      <c r="AE3158" s="166"/>
      <c r="AF3158" s="166"/>
      <c r="AG3158" s="166"/>
      <c r="AH3158" s="166"/>
      <c r="AI3158" s="166"/>
    </row>
    <row r="3159" spans="1:35" ht="15.750000" customHeight="1">
      <c r="B3159" s="170"/>
      <c r="I3159" s="162"/>
      <c r="J3159" s="65"/>
      <c r="K3159" s="162"/>
      <c r="L3159" s="65"/>
      <c r="M3159" s="162"/>
      <c r="P3159" s="167"/>
      <c r="Q3159" s="168"/>
      <c r="R3159" s="175"/>
      <c r="S3159" s="65"/>
      <c r="T3159" s="65"/>
      <c r="U3159" s="65"/>
      <c r="V3159" s="65"/>
      <c r="W3159" s="166"/>
      <c r="X3159" s="166"/>
      <c r="Y3159" s="166"/>
      <c r="Z3159" s="166"/>
      <c r="AA3159" s="166"/>
      <c r="AB3159" s="166"/>
      <c r="AC3159" s="166"/>
      <c r="AD3159" s="166"/>
      <c r="AE3159" s="166"/>
      <c r="AF3159" s="166"/>
      <c r="AG3159" s="166"/>
      <c r="AH3159" s="166"/>
      <c r="AI3159" s="166"/>
    </row>
    <row r="3160" spans="1:35" ht="15.750000" customHeight="1">
      <c r="B3160" s="153"/>
      <c r="I3160" s="65"/>
      <c r="J3160" s="65"/>
      <c r="K3160" s="65"/>
      <c r="L3160" s="65"/>
      <c r="M3160" s="65"/>
      <c r="P3160" s="164"/>
      <c r="Q3160" s="165"/>
      <c r="R3160" s="65"/>
      <c r="S3160" s="65"/>
      <c r="T3160" s="65"/>
      <c r="U3160" s="65"/>
      <c r="V3160" s="65"/>
      <c r="W3160" s="166"/>
      <c r="X3160" s="166"/>
      <c r="Y3160" s="166"/>
      <c r="Z3160" s="166"/>
      <c r="AA3160" s="166"/>
      <c r="AB3160" s="166"/>
      <c r="AC3160" s="166"/>
      <c r="AD3160" s="166"/>
      <c r="AE3160" s="166"/>
      <c r="AF3160" s="166"/>
      <c r="AG3160" s="166"/>
      <c r="AH3160" s="166"/>
      <c r="AI3160" s="166"/>
    </row>
    <row r="3161" spans="1:35" ht="15.750000" customHeight="1">
      <c r="B3161" s="153"/>
      <c r="I3161" s="65"/>
      <c r="J3161" s="65"/>
      <c r="K3161" s="65"/>
      <c r="L3161" s="65"/>
      <c r="M3161" s="65"/>
      <c r="P3161" s="167"/>
      <c r="Q3161" s="168"/>
      <c r="R3161" s="175"/>
      <c r="S3161" s="65"/>
      <c r="T3161" s="65"/>
      <c r="U3161" s="65"/>
      <c r="V3161" s="65"/>
      <c r="W3161" s="166"/>
      <c r="X3161" s="166"/>
      <c r="Y3161" s="166"/>
      <c r="Z3161" s="166"/>
      <c r="AA3161" s="166"/>
      <c r="AB3161" s="166"/>
      <c r="AC3161" s="166"/>
      <c r="AD3161" s="166"/>
      <c r="AE3161" s="166"/>
      <c r="AF3161" s="166"/>
      <c r="AG3161" s="166"/>
      <c r="AH3161" s="166"/>
      <c r="AI3161" s="166"/>
    </row>
    <row r="3162" spans="1:35" ht="15.750000" customHeight="1">
      <c r="A3162" s="156"/>
      <c r="B3162" s="170"/>
      <c r="C3162" s="204"/>
      <c r="D3162" s="204"/>
      <c r="E3162" s="158"/>
      <c r="F3162" s="158"/>
      <c r="G3162" s="159"/>
      <c r="H3162" s="171"/>
      <c r="I3162" s="162"/>
      <c r="J3162" s="65"/>
      <c r="K3162" s="162"/>
      <c r="L3162" s="65"/>
      <c r="M3162" s="162"/>
      <c r="N3162" s="162"/>
      <c r="O3162" s="163"/>
      <c r="P3162" s="164"/>
      <c r="Q3162" s="165"/>
      <c r="R3162" s="188"/>
      <c r="S3162" s="65"/>
      <c r="T3162" s="65"/>
      <c r="U3162" s="65"/>
      <c r="V3162" s="65"/>
      <c r="W3162" s="166"/>
      <c r="X3162" s="166"/>
      <c r="Y3162" s="166"/>
      <c r="Z3162" s="166"/>
      <c r="AA3162" s="166"/>
      <c r="AB3162" s="166"/>
      <c r="AC3162" s="166"/>
      <c r="AD3162" s="166"/>
      <c r="AE3162" s="166"/>
      <c r="AF3162" s="166"/>
      <c r="AG3162" s="166"/>
      <c r="AH3162" s="166"/>
      <c r="AI3162" s="166"/>
    </row>
    <row r="3163" spans="1:35" ht="15.750000" customHeight="1">
      <c r="B3163" s="170"/>
      <c r="I3163" s="162"/>
      <c r="J3163" s="65"/>
      <c r="K3163" s="162"/>
      <c r="L3163" s="65"/>
      <c r="M3163" s="162"/>
      <c r="P3163" s="167"/>
      <c r="Q3163" s="168"/>
      <c r="R3163" s="175"/>
      <c r="S3163" s="65"/>
      <c r="T3163" s="65"/>
      <c r="U3163" s="65"/>
      <c r="V3163" s="65"/>
      <c r="W3163" s="166"/>
      <c r="X3163" s="166"/>
      <c r="Y3163" s="166"/>
      <c r="Z3163" s="166"/>
      <c r="AA3163" s="166"/>
      <c r="AB3163" s="166"/>
      <c r="AC3163" s="166"/>
      <c r="AD3163" s="166"/>
      <c r="AE3163" s="166"/>
      <c r="AF3163" s="166"/>
      <c r="AG3163" s="166"/>
      <c r="AH3163" s="166"/>
      <c r="AI3163" s="166"/>
    </row>
    <row r="3164" spans="1:35" ht="15.750000" customHeight="1">
      <c r="B3164" s="153"/>
      <c r="I3164" s="65"/>
      <c r="J3164" s="65"/>
      <c r="K3164" s="65"/>
      <c r="L3164" s="65"/>
      <c r="M3164" s="65"/>
      <c r="P3164" s="164"/>
      <c r="Q3164" s="165"/>
      <c r="R3164" s="65"/>
      <c r="S3164" s="65"/>
      <c r="T3164" s="65"/>
      <c r="U3164" s="65"/>
      <c r="V3164" s="65"/>
      <c r="W3164" s="166"/>
      <c r="X3164" s="166"/>
      <c r="Y3164" s="166"/>
      <c r="Z3164" s="166"/>
      <c r="AA3164" s="166"/>
      <c r="AB3164" s="166"/>
      <c r="AC3164" s="166"/>
      <c r="AD3164" s="166"/>
      <c r="AE3164" s="166"/>
      <c r="AF3164" s="166"/>
      <c r="AG3164" s="166"/>
      <c r="AH3164" s="166"/>
      <c r="AI3164" s="166"/>
    </row>
    <row r="3165" spans="1:35" ht="15.750000" customHeight="1">
      <c r="B3165" s="153"/>
      <c r="I3165" s="65"/>
      <c r="J3165" s="65"/>
      <c r="K3165" s="65"/>
      <c r="L3165" s="65"/>
      <c r="M3165" s="65"/>
      <c r="P3165" s="167"/>
      <c r="Q3165" s="168"/>
      <c r="R3165" s="175"/>
      <c r="S3165" s="65"/>
      <c r="T3165" s="65"/>
      <c r="U3165" s="65"/>
      <c r="V3165" s="65"/>
      <c r="W3165" s="166"/>
      <c r="X3165" s="166"/>
      <c r="Y3165" s="166"/>
      <c r="Z3165" s="166"/>
      <c r="AA3165" s="166"/>
      <c r="AB3165" s="166"/>
      <c r="AC3165" s="166"/>
      <c r="AD3165" s="166"/>
      <c r="AE3165" s="166"/>
      <c r="AF3165" s="166"/>
      <c r="AG3165" s="166"/>
      <c r="AH3165" s="166"/>
      <c r="AI3165" s="166"/>
    </row>
    <row r="3166" spans="1:35" ht="15.750000" customHeight="1">
      <c r="B3166" s="153"/>
      <c r="I3166" s="65"/>
      <c r="J3166" s="65"/>
      <c r="K3166" s="65"/>
      <c r="L3166" s="65"/>
      <c r="M3166" s="65"/>
      <c r="P3166" s="164"/>
      <c r="Q3166" s="165"/>
      <c r="R3166" s="65"/>
      <c r="S3166" s="65"/>
      <c r="T3166" s="65"/>
      <c r="U3166" s="65"/>
      <c r="V3166" s="65"/>
      <c r="W3166" s="166"/>
      <c r="X3166" s="166"/>
      <c r="Y3166" s="166"/>
      <c r="Z3166" s="166"/>
      <c r="AA3166" s="166"/>
      <c r="AB3166" s="166"/>
      <c r="AC3166" s="166"/>
      <c r="AD3166" s="166"/>
      <c r="AE3166" s="166"/>
      <c r="AF3166" s="166"/>
      <c r="AG3166" s="166"/>
      <c r="AH3166" s="166"/>
      <c r="AI3166" s="166"/>
    </row>
    <row r="3167" spans="1:35" ht="15.750000" customHeight="1">
      <c r="A3167" s="156"/>
      <c r="B3167" s="170"/>
      <c r="C3167" s="177"/>
      <c r="D3167" s="177"/>
      <c r="E3167" s="158"/>
      <c r="F3167" s="158"/>
      <c r="G3167" s="159"/>
      <c r="H3167" s="186"/>
      <c r="I3167" s="162"/>
      <c r="J3167" s="65"/>
      <c r="K3167" s="162"/>
      <c r="L3167" s="65"/>
      <c r="M3167" s="162"/>
      <c r="N3167" s="162"/>
      <c r="O3167" s="163"/>
      <c r="P3167" s="167"/>
      <c r="Q3167" s="185"/>
      <c r="R3167" s="181"/>
      <c r="S3167" s="65"/>
      <c r="T3167" s="65"/>
      <c r="U3167" s="65"/>
      <c r="V3167" s="165"/>
      <c r="W3167" s="165"/>
      <c r="X3167" s="165"/>
      <c r="Y3167" s="165"/>
      <c r="Z3167" s="166"/>
      <c r="AA3167" s="166"/>
      <c r="AB3167" s="166"/>
      <c r="AC3167" s="166"/>
      <c r="AD3167" s="166"/>
      <c r="AE3167" s="166"/>
      <c r="AF3167" s="166"/>
      <c r="AG3167" s="166"/>
      <c r="AH3167" s="166"/>
      <c r="AI3167" s="166"/>
    </row>
    <row r="3168" spans="1:35" ht="15.750000" customHeight="1">
      <c r="B3168" s="170"/>
      <c r="I3168" s="162"/>
      <c r="J3168" s="65"/>
      <c r="K3168" s="162"/>
      <c r="L3168" s="65"/>
      <c r="M3168" s="162"/>
      <c r="P3168" s="164"/>
      <c r="Q3168" s="185"/>
      <c r="R3168" s="65"/>
      <c r="S3168" s="65"/>
      <c r="T3168" s="65"/>
      <c r="U3168" s="65"/>
      <c r="V3168" s="165"/>
      <c r="W3168" s="165"/>
      <c r="X3168" s="165"/>
      <c r="Y3168" s="165"/>
      <c r="Z3168" s="166"/>
      <c r="AA3168" s="166"/>
      <c r="AB3168" s="166"/>
      <c r="AC3168" s="166"/>
      <c r="AD3168" s="166"/>
      <c r="AE3168" s="166"/>
      <c r="AF3168" s="166"/>
      <c r="AG3168" s="166"/>
      <c r="AH3168" s="166"/>
      <c r="AI3168" s="166"/>
    </row>
    <row r="3169" spans="1:35" ht="15.750000" customHeight="1">
      <c r="B3169" s="170"/>
      <c r="I3169" s="162"/>
      <c r="J3169" s="65"/>
      <c r="K3169" s="162"/>
      <c r="L3169" s="65"/>
      <c r="M3169" s="162"/>
      <c r="P3169" s="167"/>
      <c r="Q3169" s="185"/>
      <c r="R3169" s="175"/>
      <c r="S3169" s="65"/>
      <c r="T3169" s="65"/>
      <c r="U3169" s="65"/>
      <c r="V3169" s="165"/>
      <c r="W3169" s="165"/>
      <c r="X3169" s="165"/>
      <c r="Y3169" s="165"/>
      <c r="Z3169" s="166"/>
      <c r="AA3169" s="166"/>
      <c r="AB3169" s="166"/>
      <c r="AC3169" s="166"/>
      <c r="AD3169" s="166"/>
      <c r="AE3169" s="166"/>
      <c r="AF3169" s="166"/>
      <c r="AG3169" s="166"/>
      <c r="AH3169" s="166"/>
      <c r="AI3169" s="166"/>
    </row>
    <row r="3170" spans="1:35" ht="15.750000" customHeight="1">
      <c r="B3170" s="170"/>
      <c r="I3170" s="162"/>
      <c r="J3170" s="65"/>
      <c r="K3170" s="162"/>
      <c r="L3170" s="65"/>
      <c r="M3170" s="162"/>
      <c r="P3170" s="164"/>
      <c r="Q3170" s="185"/>
      <c r="R3170" s="65"/>
      <c r="S3170" s="65"/>
      <c r="T3170" s="65"/>
      <c r="U3170" s="65"/>
      <c r="V3170" s="165"/>
      <c r="W3170" s="165"/>
      <c r="X3170" s="165"/>
      <c r="Y3170" s="165"/>
      <c r="Z3170" s="166"/>
      <c r="AA3170" s="166"/>
      <c r="AB3170" s="166"/>
      <c r="AC3170" s="166"/>
      <c r="AD3170" s="166"/>
      <c r="AE3170" s="166"/>
      <c r="AF3170" s="166"/>
      <c r="AG3170" s="166"/>
      <c r="AH3170" s="166"/>
      <c r="AI3170" s="166"/>
    </row>
    <row r="3171" spans="1:35" ht="15.750000" customHeight="1">
      <c r="B3171" s="170"/>
      <c r="I3171" s="162"/>
      <c r="J3171" s="65"/>
      <c r="K3171" s="162"/>
      <c r="L3171" s="65"/>
      <c r="M3171" s="162"/>
      <c r="P3171" s="167"/>
      <c r="Q3171" s="185"/>
      <c r="R3171" s="175"/>
      <c r="S3171" s="65"/>
      <c r="T3171" s="65"/>
      <c r="U3171" s="65"/>
      <c r="V3171" s="165"/>
      <c r="W3171" s="165"/>
      <c r="X3171" s="165"/>
      <c r="Y3171" s="165"/>
      <c r="Z3171" s="166"/>
      <c r="AA3171" s="166"/>
      <c r="AB3171" s="166"/>
      <c r="AC3171" s="166"/>
      <c r="AD3171" s="166"/>
      <c r="AE3171" s="166"/>
      <c r="AF3171" s="166"/>
      <c r="AG3171" s="166"/>
      <c r="AH3171" s="166"/>
      <c r="AI3171" s="166"/>
    </row>
    <row r="3172" spans="1:35" ht="15.750000" customHeight="1">
      <c r="A3172" s="156"/>
      <c r="B3172" s="170"/>
      <c r="C3172" s="204"/>
      <c r="D3172" s="204"/>
      <c r="E3172" s="158"/>
      <c r="F3172" s="158"/>
      <c r="G3172" s="159"/>
      <c r="H3172" s="184"/>
      <c r="I3172" s="162"/>
      <c r="J3172" s="65"/>
      <c r="K3172" s="162"/>
      <c r="L3172" s="65"/>
      <c r="M3172" s="162"/>
      <c r="N3172" s="162"/>
      <c r="O3172" s="163"/>
      <c r="P3172" s="164"/>
      <c r="Q3172" s="185"/>
      <c r="R3172" s="188"/>
      <c r="S3172" s="65"/>
      <c r="T3172" s="65"/>
      <c r="U3172" s="65"/>
      <c r="V3172" s="165"/>
      <c r="W3172" s="165"/>
      <c r="X3172" s="165"/>
      <c r="Y3172" s="165"/>
      <c r="Z3172" s="166"/>
      <c r="AA3172" s="166"/>
      <c r="AB3172" s="166"/>
      <c r="AC3172" s="166"/>
      <c r="AD3172" s="166"/>
      <c r="AE3172" s="166"/>
      <c r="AF3172" s="166"/>
      <c r="AG3172" s="166"/>
      <c r="AH3172" s="166"/>
      <c r="AI3172" s="166"/>
    </row>
    <row r="3173" spans="1:35" ht="15.750000" customHeight="1">
      <c r="B3173" s="170"/>
      <c r="I3173" s="162"/>
      <c r="J3173" s="65"/>
      <c r="K3173" s="162"/>
      <c r="L3173" s="65"/>
      <c r="M3173" s="162"/>
      <c r="P3173" s="167"/>
      <c r="Q3173" s="185"/>
      <c r="R3173" s="175"/>
      <c r="S3173" s="65"/>
      <c r="T3173" s="65"/>
      <c r="U3173" s="65"/>
      <c r="V3173" s="165"/>
      <c r="W3173" s="165"/>
      <c r="X3173" s="165"/>
      <c r="Y3173" s="165"/>
      <c r="Z3173" s="166"/>
      <c r="AA3173" s="166"/>
      <c r="AB3173" s="166"/>
      <c r="AC3173" s="166"/>
      <c r="AD3173" s="166"/>
      <c r="AE3173" s="166"/>
      <c r="AF3173" s="166"/>
      <c r="AG3173" s="166"/>
      <c r="AH3173" s="166"/>
      <c r="AI3173" s="166"/>
    </row>
    <row r="3174" spans="1:35" ht="15.750000" customHeight="1">
      <c r="B3174" s="170"/>
      <c r="I3174" s="162"/>
      <c r="J3174" s="65"/>
      <c r="K3174" s="162"/>
      <c r="L3174" s="65"/>
      <c r="M3174" s="162"/>
      <c r="P3174" s="164"/>
      <c r="Q3174" s="185"/>
      <c r="R3174" s="65"/>
      <c r="S3174" s="65"/>
      <c r="T3174" s="65"/>
      <c r="U3174" s="65"/>
      <c r="V3174" s="165"/>
      <c r="W3174" s="165"/>
      <c r="X3174" s="165"/>
      <c r="Y3174" s="165"/>
      <c r="Z3174" s="166"/>
      <c r="AA3174" s="166"/>
      <c r="AB3174" s="166"/>
      <c r="AC3174" s="166"/>
      <c r="AD3174" s="166"/>
      <c r="AE3174" s="166"/>
      <c r="AF3174" s="166"/>
      <c r="AG3174" s="166"/>
      <c r="AH3174" s="166"/>
      <c r="AI3174" s="166"/>
    </row>
    <row r="3175" spans="1:35" ht="15.750000" customHeight="1">
      <c r="B3175" s="170"/>
      <c r="I3175" s="162"/>
      <c r="J3175" s="65"/>
      <c r="K3175" s="162"/>
      <c r="L3175" s="65"/>
      <c r="M3175" s="162"/>
      <c r="P3175" s="167"/>
      <c r="Q3175" s="185"/>
      <c r="R3175" s="175"/>
      <c r="S3175" s="65"/>
      <c r="T3175" s="65"/>
      <c r="U3175" s="65"/>
      <c r="V3175" s="165"/>
      <c r="W3175" s="165"/>
      <c r="X3175" s="165"/>
      <c r="Y3175" s="165"/>
      <c r="Z3175" s="166"/>
      <c r="AA3175" s="166"/>
      <c r="AB3175" s="166"/>
      <c r="AC3175" s="166"/>
      <c r="AD3175" s="166"/>
      <c r="AE3175" s="166"/>
      <c r="AF3175" s="166"/>
      <c r="AG3175" s="166"/>
      <c r="AH3175" s="166"/>
      <c r="AI3175" s="166"/>
    </row>
    <row r="3176" spans="1:35" ht="15.750000" customHeight="1">
      <c r="B3176" s="170"/>
      <c r="I3176" s="162"/>
      <c r="J3176" s="65"/>
      <c r="K3176" s="162"/>
      <c r="L3176" s="65"/>
      <c r="M3176" s="162"/>
      <c r="P3176" s="164"/>
      <c r="Q3176" s="185"/>
      <c r="R3176" s="65"/>
      <c r="S3176" s="65"/>
      <c r="T3176" s="65"/>
      <c r="U3176" s="65"/>
      <c r="V3176" s="165"/>
      <c r="W3176" s="165"/>
      <c r="X3176" s="165"/>
      <c r="Y3176" s="165"/>
      <c r="Z3176" s="166"/>
      <c r="AA3176" s="166"/>
      <c r="AB3176" s="166"/>
      <c r="AC3176" s="166"/>
      <c r="AD3176" s="166"/>
      <c r="AE3176" s="166"/>
      <c r="AF3176" s="166"/>
      <c r="AG3176" s="166"/>
      <c r="AH3176" s="166"/>
      <c r="AI3176" s="166"/>
    </row>
    <row r="3177" spans="1:35" ht="15.750000" customHeight="1">
      <c r="A3177" s="156"/>
      <c r="B3177" s="170"/>
      <c r="C3177" s="177"/>
      <c r="D3177" s="177"/>
      <c r="E3177" s="158"/>
      <c r="F3177" s="158"/>
      <c r="G3177" s="159"/>
      <c r="H3177" s="160"/>
      <c r="I3177" s="162"/>
      <c r="J3177" s="65"/>
      <c r="K3177" s="162"/>
      <c r="L3177" s="65"/>
      <c r="M3177" s="162"/>
      <c r="N3177" s="162"/>
      <c r="O3177" s="163"/>
      <c r="P3177" s="167"/>
      <c r="Q3177" s="168"/>
      <c r="R3177" s="181"/>
      <c r="S3177" s="65"/>
      <c r="T3177" s="65"/>
      <c r="U3177" s="65"/>
      <c r="V3177" s="65"/>
      <c r="W3177" s="166"/>
      <c r="X3177" s="166"/>
      <c r="Y3177" s="166"/>
      <c r="Z3177" s="166"/>
      <c r="AA3177" s="166"/>
      <c r="AB3177" s="166"/>
      <c r="AC3177" s="166"/>
      <c r="AD3177" s="166"/>
      <c r="AE3177" s="166"/>
      <c r="AF3177" s="166"/>
      <c r="AG3177" s="166"/>
      <c r="AH3177" s="166"/>
      <c r="AI3177" s="166"/>
    </row>
    <row r="3178" spans="1:35" ht="15.750000" customHeight="1">
      <c r="B3178" s="170"/>
      <c r="I3178" s="162"/>
      <c r="J3178" s="65"/>
      <c r="K3178" s="162"/>
      <c r="L3178" s="65"/>
      <c r="M3178" s="162"/>
      <c r="P3178" s="164"/>
      <c r="Q3178" s="165"/>
      <c r="R3178" s="65"/>
      <c r="S3178" s="65"/>
      <c r="T3178" s="65"/>
      <c r="U3178" s="65"/>
      <c r="V3178" s="65"/>
      <c r="W3178" s="166"/>
      <c r="X3178" s="166"/>
      <c r="Y3178" s="166"/>
      <c r="Z3178" s="166"/>
      <c r="AA3178" s="166"/>
      <c r="AB3178" s="166"/>
      <c r="AC3178" s="166"/>
      <c r="AD3178" s="166"/>
      <c r="AE3178" s="166"/>
      <c r="AF3178" s="166"/>
      <c r="AG3178" s="166"/>
      <c r="AH3178" s="166"/>
      <c r="AI3178" s="166"/>
    </row>
    <row r="3179" spans="1:35" ht="15.750000" customHeight="1">
      <c r="B3179" s="170"/>
      <c r="I3179" s="162"/>
      <c r="J3179" s="65"/>
      <c r="K3179" s="162"/>
      <c r="L3179" s="65"/>
      <c r="M3179" s="162"/>
      <c r="P3179" s="167"/>
      <c r="Q3179" s="168"/>
      <c r="R3179" s="175"/>
      <c r="S3179" s="65"/>
      <c r="T3179" s="65"/>
      <c r="U3179" s="65"/>
      <c r="V3179" s="65"/>
      <c r="W3179" s="166"/>
      <c r="X3179" s="166"/>
      <c r="Y3179" s="166"/>
      <c r="Z3179" s="166"/>
      <c r="AA3179" s="166"/>
      <c r="AB3179" s="166"/>
      <c r="AC3179" s="166"/>
      <c r="AD3179" s="166"/>
      <c r="AE3179" s="166"/>
      <c r="AF3179" s="166"/>
      <c r="AG3179" s="166"/>
      <c r="AH3179" s="166"/>
      <c r="AI3179" s="166"/>
    </row>
    <row r="3180" spans="1:35" ht="15.750000" customHeight="1">
      <c r="B3180" s="170"/>
      <c r="I3180" s="162"/>
      <c r="J3180" s="65"/>
      <c r="K3180" s="162"/>
      <c r="L3180" s="65"/>
      <c r="M3180" s="162"/>
      <c r="P3180" s="164"/>
      <c r="Q3180" s="165"/>
      <c r="R3180" s="65"/>
      <c r="S3180" s="65"/>
      <c r="T3180" s="65"/>
      <c r="U3180" s="65"/>
      <c r="V3180" s="65"/>
      <c r="W3180" s="166"/>
      <c r="X3180" s="166"/>
      <c r="Y3180" s="166"/>
      <c r="Z3180" s="166"/>
      <c r="AA3180" s="166"/>
      <c r="AB3180" s="166"/>
      <c r="AC3180" s="166"/>
      <c r="AD3180" s="166"/>
      <c r="AE3180" s="166"/>
      <c r="AF3180" s="166"/>
      <c r="AG3180" s="166"/>
      <c r="AH3180" s="166"/>
      <c r="AI3180" s="166"/>
    </row>
    <row r="3181" spans="1:35" ht="15.750000" customHeight="1">
      <c r="B3181" s="170"/>
      <c r="I3181" s="162"/>
      <c r="J3181" s="65"/>
      <c r="K3181" s="162"/>
      <c r="L3181" s="65"/>
      <c r="M3181" s="162"/>
      <c r="P3181" s="167"/>
      <c r="Q3181" s="168"/>
      <c r="R3181" s="175"/>
      <c r="S3181" s="65"/>
      <c r="T3181" s="65"/>
      <c r="U3181" s="65"/>
      <c r="V3181" s="65"/>
      <c r="W3181" s="166"/>
      <c r="X3181" s="166"/>
      <c r="Y3181" s="166"/>
      <c r="Z3181" s="166"/>
      <c r="AA3181" s="166"/>
      <c r="AB3181" s="166"/>
      <c r="AC3181" s="166"/>
      <c r="AD3181" s="166"/>
      <c r="AE3181" s="166"/>
      <c r="AF3181" s="166"/>
      <c r="AG3181" s="166"/>
      <c r="AH3181" s="166"/>
      <c r="AI3181" s="166"/>
    </row>
    <row r="3182" spans="1:35" ht="15.750000" customHeight="1">
      <c r="A3182" s="156"/>
      <c r="B3182" s="170"/>
      <c r="C3182" s="204"/>
      <c r="D3182" s="294"/>
      <c r="E3182" s="158"/>
      <c r="F3182" s="158"/>
      <c r="G3182" s="159"/>
      <c r="H3182" s="186"/>
      <c r="I3182" s="161"/>
      <c r="J3182" s="65"/>
      <c r="K3182" s="162"/>
      <c r="L3182" s="65"/>
      <c r="M3182" s="162"/>
      <c r="N3182" s="161"/>
      <c r="O3182" s="163"/>
      <c r="P3182" s="164"/>
      <c r="Q3182" s="185"/>
      <c r="R3182" s="188"/>
      <c r="S3182" s="65"/>
      <c r="T3182" s="65"/>
      <c r="U3182" s="65"/>
      <c r="V3182" s="165"/>
      <c r="W3182" s="165"/>
      <c r="X3182" s="165"/>
      <c r="Y3182" s="165"/>
      <c r="Z3182" s="166"/>
      <c r="AA3182" s="166"/>
      <c r="AB3182" s="166"/>
      <c r="AC3182" s="166"/>
      <c r="AD3182" s="166"/>
      <c r="AE3182" s="166"/>
      <c r="AF3182" s="166"/>
      <c r="AG3182" s="166"/>
      <c r="AH3182" s="166"/>
      <c r="AI3182" s="166"/>
    </row>
    <row r="3183" spans="1:35" ht="15.750000" customHeight="1">
      <c r="B3183" s="170"/>
      <c r="I3183" s="162"/>
      <c r="J3183" s="65"/>
      <c r="K3183" s="162"/>
      <c r="L3183" s="65"/>
      <c r="M3183" s="162"/>
      <c r="P3183" s="167"/>
      <c r="Q3183" s="185"/>
      <c r="R3183" s="175"/>
      <c r="S3183" s="65"/>
      <c r="T3183" s="65"/>
      <c r="U3183" s="65"/>
      <c r="V3183" s="165"/>
      <c r="W3183" s="165"/>
      <c r="X3183" s="165"/>
      <c r="Y3183" s="165"/>
      <c r="Z3183" s="166"/>
      <c r="AA3183" s="166"/>
      <c r="AB3183" s="166"/>
      <c r="AC3183" s="166"/>
      <c r="AD3183" s="166"/>
      <c r="AE3183" s="166"/>
      <c r="AF3183" s="166"/>
      <c r="AG3183" s="166"/>
      <c r="AH3183" s="166"/>
      <c r="AI3183" s="166"/>
    </row>
    <row r="3184" spans="1:35" ht="15.750000" customHeight="1">
      <c r="B3184" s="170"/>
      <c r="I3184" s="162"/>
      <c r="J3184" s="65"/>
      <c r="K3184" s="162"/>
      <c r="L3184" s="65"/>
      <c r="M3184" s="162"/>
      <c r="P3184" s="164"/>
      <c r="Q3184" s="185"/>
      <c r="R3184" s="65"/>
      <c r="S3184" s="65"/>
      <c r="T3184" s="65"/>
      <c r="U3184" s="65"/>
      <c r="V3184" s="165"/>
      <c r="W3184" s="165"/>
      <c r="X3184" s="165"/>
      <c r="Y3184" s="165"/>
      <c r="Z3184" s="166"/>
      <c r="AA3184" s="166"/>
      <c r="AB3184" s="166"/>
      <c r="AC3184" s="166"/>
      <c r="AD3184" s="166"/>
      <c r="AE3184" s="166"/>
      <c r="AF3184" s="166"/>
      <c r="AG3184" s="166"/>
      <c r="AH3184" s="166"/>
      <c r="AI3184" s="166"/>
    </row>
    <row r="3185" spans="1:35" ht="15.750000" customHeight="1">
      <c r="B3185" s="189"/>
      <c r="I3185" s="65"/>
      <c r="J3185" s="65"/>
      <c r="K3185" s="65"/>
      <c r="L3185" s="65"/>
      <c r="M3185" s="65"/>
      <c r="P3185" s="167"/>
      <c r="Q3185" s="185"/>
      <c r="R3185" s="175"/>
      <c r="S3185" s="65"/>
      <c r="T3185" s="65"/>
      <c r="U3185" s="65"/>
      <c r="V3185" s="165"/>
      <c r="W3185" s="165"/>
      <c r="X3185" s="165"/>
      <c r="Y3185" s="165"/>
      <c r="Z3185" s="166"/>
      <c r="AA3185" s="166"/>
      <c r="AB3185" s="166"/>
      <c r="AC3185" s="166"/>
      <c r="AD3185" s="166"/>
      <c r="AE3185" s="166"/>
      <c r="AF3185" s="166"/>
      <c r="AG3185" s="166"/>
      <c r="AH3185" s="166"/>
      <c r="AI3185" s="166"/>
    </row>
    <row r="3186" spans="1:35" ht="15.750000" customHeight="1">
      <c r="B3186" s="189"/>
      <c r="I3186" s="65"/>
      <c r="J3186" s="65"/>
      <c r="K3186" s="65"/>
      <c r="L3186" s="65"/>
      <c r="M3186" s="65"/>
      <c r="P3186" s="164"/>
      <c r="Q3186" s="185"/>
      <c r="R3186" s="65"/>
      <c r="S3186" s="65"/>
      <c r="T3186" s="65"/>
      <c r="U3186" s="65"/>
      <c r="V3186" s="165"/>
      <c r="W3186" s="165"/>
      <c r="X3186" s="165"/>
      <c r="Y3186" s="165"/>
      <c r="Z3186" s="166"/>
      <c r="AA3186" s="166"/>
      <c r="AB3186" s="166"/>
      <c r="AC3186" s="166"/>
      <c r="AD3186" s="166"/>
      <c r="AE3186" s="166"/>
      <c r="AF3186" s="166"/>
      <c r="AG3186" s="166"/>
      <c r="AH3186" s="166"/>
      <c r="AI3186" s="166"/>
    </row>
    <row r="3187" spans="1:35" ht="15.750000" customHeight="1">
      <c r="A3187" s="156"/>
      <c r="B3187" s="170"/>
      <c r="C3187" s="177"/>
      <c r="D3187" s="177"/>
      <c r="E3187" s="158"/>
      <c r="F3187" s="158"/>
      <c r="G3187" s="159"/>
      <c r="H3187" s="186"/>
      <c r="I3187" s="162"/>
      <c r="J3187" s="65"/>
      <c r="K3187" s="162"/>
      <c r="L3187" s="65"/>
      <c r="M3187" s="162"/>
      <c r="N3187" s="162"/>
      <c r="O3187" s="163"/>
      <c r="P3187" s="167"/>
      <c r="Q3187" s="185"/>
      <c r="R3187" s="181"/>
      <c r="S3187" s="65"/>
      <c r="T3187" s="65"/>
      <c r="U3187" s="65"/>
      <c r="V3187" s="165"/>
      <c r="W3187" s="165"/>
      <c r="X3187" s="165"/>
      <c r="Y3187" s="165"/>
      <c r="Z3187" s="166"/>
      <c r="AA3187" s="166"/>
      <c r="AB3187" s="166"/>
      <c r="AC3187" s="166"/>
      <c r="AD3187" s="166"/>
      <c r="AE3187" s="166"/>
      <c r="AF3187" s="166"/>
      <c r="AG3187" s="166"/>
      <c r="AH3187" s="166"/>
      <c r="AI3187" s="166"/>
    </row>
    <row r="3188" spans="1:35" ht="15.750000" customHeight="1">
      <c r="B3188" s="170"/>
      <c r="I3188" s="162"/>
      <c r="J3188" s="65"/>
      <c r="K3188" s="162"/>
      <c r="L3188" s="65"/>
      <c r="M3188" s="162"/>
      <c r="P3188" s="164"/>
      <c r="Q3188" s="185"/>
      <c r="R3188" s="65"/>
      <c r="S3188" s="65"/>
      <c r="T3188" s="65"/>
      <c r="U3188" s="65"/>
      <c r="V3188" s="165"/>
      <c r="W3188" s="165"/>
      <c r="X3188" s="165"/>
      <c r="Y3188" s="165"/>
      <c r="Z3188" s="166"/>
      <c r="AA3188" s="166"/>
      <c r="AB3188" s="166"/>
      <c r="AC3188" s="166"/>
      <c r="AD3188" s="166"/>
      <c r="AE3188" s="166"/>
      <c r="AF3188" s="166"/>
      <c r="AG3188" s="166"/>
      <c r="AH3188" s="166"/>
      <c r="AI3188" s="166"/>
    </row>
    <row r="3189" spans="1:35" ht="15.750000" customHeight="1">
      <c r="B3189" s="170"/>
      <c r="I3189" s="65"/>
      <c r="J3189" s="65"/>
      <c r="K3189" s="65"/>
      <c r="L3189" s="65"/>
      <c r="M3189" s="65"/>
      <c r="P3189" s="167"/>
      <c r="Q3189" s="185"/>
      <c r="R3189" s="175"/>
      <c r="S3189" s="65"/>
      <c r="T3189" s="65"/>
      <c r="U3189" s="65"/>
      <c r="V3189" s="165"/>
      <c r="W3189" s="165"/>
      <c r="X3189" s="165"/>
      <c r="Y3189" s="165"/>
      <c r="Z3189" s="166"/>
      <c r="AA3189" s="166"/>
      <c r="AB3189" s="166"/>
      <c r="AC3189" s="166"/>
      <c r="AD3189" s="166"/>
      <c r="AE3189" s="166"/>
      <c r="AF3189" s="166"/>
      <c r="AG3189" s="166"/>
      <c r="AH3189" s="166"/>
      <c r="AI3189" s="166"/>
    </row>
    <row r="3190" spans="1:35" ht="15.750000" customHeight="1">
      <c r="B3190" s="189"/>
      <c r="I3190" s="65"/>
      <c r="J3190" s="65"/>
      <c r="K3190" s="65"/>
      <c r="L3190" s="65"/>
      <c r="M3190" s="65"/>
      <c r="P3190" s="164"/>
      <c r="Q3190" s="185"/>
      <c r="R3190" s="65"/>
      <c r="S3190" s="65"/>
      <c r="T3190" s="65"/>
      <c r="U3190" s="65"/>
      <c r="V3190" s="165"/>
      <c r="W3190" s="165"/>
      <c r="X3190" s="165"/>
      <c r="Y3190" s="165"/>
      <c r="Z3190" s="166"/>
      <c r="AA3190" s="166"/>
      <c r="AB3190" s="166"/>
      <c r="AC3190" s="166"/>
      <c r="AD3190" s="166"/>
      <c r="AE3190" s="166"/>
      <c r="AF3190" s="166"/>
      <c r="AG3190" s="166"/>
      <c r="AH3190" s="166"/>
      <c r="AI3190" s="166"/>
    </row>
    <row r="3191" spans="1:35" ht="15.750000" customHeight="1">
      <c r="B3191" s="189"/>
      <c r="I3191" s="65"/>
      <c r="J3191" s="65"/>
      <c r="K3191" s="65"/>
      <c r="L3191" s="65"/>
      <c r="M3191" s="65"/>
      <c r="P3191" s="167"/>
      <c r="Q3191" s="185"/>
      <c r="R3191" s="175"/>
      <c r="S3191" s="65"/>
      <c r="T3191" s="65"/>
      <c r="U3191" s="65"/>
      <c r="V3191" s="165"/>
      <c r="W3191" s="165"/>
      <c r="X3191" s="165"/>
      <c r="Y3191" s="165"/>
      <c r="Z3191" s="166"/>
      <c r="AA3191" s="166"/>
      <c r="AB3191" s="166"/>
      <c r="AC3191" s="166"/>
      <c r="AD3191" s="166"/>
      <c r="AE3191" s="166"/>
      <c r="AF3191" s="166"/>
      <c r="AG3191" s="166"/>
      <c r="AH3191" s="166"/>
      <c r="AI3191" s="166"/>
    </row>
    <row r="3192" spans="1:35" ht="15.750000" customHeight="1">
      <c r="A3192" s="156"/>
      <c r="B3192" s="170"/>
      <c r="C3192" s="204"/>
      <c r="D3192" s="204"/>
      <c r="E3192" s="158"/>
      <c r="F3192" s="158"/>
      <c r="G3192" s="159"/>
      <c r="H3192" s="171"/>
      <c r="I3192" s="162"/>
      <c r="J3192" s="65"/>
      <c r="K3192" s="162"/>
      <c r="L3192" s="65"/>
      <c r="M3192" s="162"/>
      <c r="N3192" s="162"/>
      <c r="O3192" s="163"/>
      <c r="P3192" s="164"/>
      <c r="Q3192" s="165"/>
      <c r="R3192" s="188"/>
      <c r="S3192" s="65"/>
      <c r="T3192" s="65"/>
      <c r="U3192" s="65"/>
      <c r="V3192" s="65"/>
      <c r="W3192" s="166"/>
      <c r="X3192" s="166"/>
      <c r="Y3192" s="166"/>
      <c r="Z3192" s="166"/>
      <c r="AA3192" s="166"/>
      <c r="AB3192" s="166"/>
      <c r="AC3192" s="166"/>
      <c r="AD3192" s="166"/>
      <c r="AE3192" s="166"/>
      <c r="AF3192" s="166"/>
      <c r="AG3192" s="166"/>
      <c r="AH3192" s="166"/>
      <c r="AI3192" s="166"/>
    </row>
    <row r="3193" spans="1:35" ht="15.750000" customHeight="1">
      <c r="B3193" s="170"/>
      <c r="I3193" s="162"/>
      <c r="J3193" s="65"/>
      <c r="K3193" s="162"/>
      <c r="L3193" s="65"/>
      <c r="M3193" s="162"/>
      <c r="P3193" s="167"/>
      <c r="Q3193" s="168"/>
      <c r="R3193" s="175"/>
      <c r="S3193" s="65"/>
      <c r="T3193" s="65"/>
      <c r="U3193" s="65"/>
      <c r="V3193" s="65"/>
      <c r="W3193" s="166"/>
      <c r="X3193" s="166"/>
      <c r="Y3193" s="166"/>
      <c r="Z3193" s="166"/>
      <c r="AA3193" s="166"/>
      <c r="AB3193" s="166"/>
      <c r="AC3193" s="166"/>
      <c r="AD3193" s="166"/>
      <c r="AE3193" s="166"/>
      <c r="AF3193" s="166"/>
      <c r="AG3193" s="166"/>
      <c r="AH3193" s="166"/>
      <c r="AI3193" s="166"/>
    </row>
    <row r="3194" spans="1:35" ht="15.750000" customHeight="1">
      <c r="B3194" s="170"/>
      <c r="I3194" s="162"/>
      <c r="J3194" s="65"/>
      <c r="K3194" s="162"/>
      <c r="L3194" s="65"/>
      <c r="M3194" s="162"/>
      <c r="P3194" s="164"/>
      <c r="Q3194" s="165"/>
      <c r="R3194" s="65"/>
      <c r="S3194" s="65"/>
      <c r="T3194" s="65"/>
      <c r="U3194" s="65"/>
      <c r="V3194" s="65"/>
      <c r="W3194" s="166"/>
      <c r="X3194" s="166"/>
      <c r="Y3194" s="166"/>
      <c r="Z3194" s="166"/>
      <c r="AA3194" s="166"/>
      <c r="AB3194" s="166"/>
      <c r="AC3194" s="166"/>
      <c r="AD3194" s="166"/>
      <c r="AE3194" s="166"/>
      <c r="AF3194" s="166"/>
      <c r="AG3194" s="166"/>
      <c r="AH3194" s="166"/>
      <c r="AI3194" s="166"/>
    </row>
    <row r="3195" spans="1:35" ht="15.750000" customHeight="1">
      <c r="B3195" s="170"/>
      <c r="I3195" s="162"/>
      <c r="J3195" s="65"/>
      <c r="K3195" s="162"/>
      <c r="L3195" s="65"/>
      <c r="M3195" s="162"/>
      <c r="P3195" s="167"/>
      <c r="Q3195" s="168"/>
      <c r="R3195" s="175"/>
      <c r="S3195" s="65"/>
      <c r="T3195" s="65"/>
      <c r="U3195" s="65"/>
      <c r="V3195" s="65"/>
      <c r="W3195" s="166"/>
      <c r="X3195" s="166"/>
      <c r="Y3195" s="166"/>
      <c r="Z3195" s="166"/>
      <c r="AA3195" s="166"/>
      <c r="AB3195" s="166"/>
      <c r="AC3195" s="166"/>
      <c r="AD3195" s="166"/>
      <c r="AE3195" s="166"/>
      <c r="AF3195" s="166"/>
      <c r="AG3195" s="166"/>
      <c r="AH3195" s="166"/>
      <c r="AI3195" s="166"/>
    </row>
    <row r="3196" spans="1:35" ht="15.750000" customHeight="1">
      <c r="B3196" s="153"/>
      <c r="I3196" s="65"/>
      <c r="J3196" s="65"/>
      <c r="K3196" s="65"/>
      <c r="L3196" s="65"/>
      <c r="M3196" s="65"/>
      <c r="P3196" s="164"/>
      <c r="Q3196" s="165"/>
      <c r="R3196" s="65"/>
      <c r="S3196" s="65"/>
      <c r="T3196" s="65"/>
      <c r="U3196" s="65"/>
      <c r="V3196" s="65"/>
      <c r="W3196" s="166"/>
      <c r="X3196" s="166"/>
      <c r="Y3196" s="166"/>
      <c r="Z3196" s="166"/>
      <c r="AA3196" s="166"/>
      <c r="AB3196" s="166"/>
      <c r="AC3196" s="166"/>
      <c r="AD3196" s="166"/>
      <c r="AE3196" s="166"/>
      <c r="AF3196" s="166"/>
      <c r="AG3196" s="166"/>
      <c r="AH3196" s="166"/>
      <c r="AI3196" s="166"/>
    </row>
    <row r="3197" spans="1:35" ht="15.750000" customHeight="1">
      <c r="A3197" s="156"/>
      <c r="B3197" s="170"/>
      <c r="C3197" s="177"/>
      <c r="D3197" s="177"/>
      <c r="E3197" s="158"/>
      <c r="F3197" s="158"/>
      <c r="G3197" s="159"/>
      <c r="H3197" s="160"/>
      <c r="I3197" s="162"/>
      <c r="J3197" s="65"/>
      <c r="K3197" s="162"/>
      <c r="L3197" s="65"/>
      <c r="M3197" s="162"/>
      <c r="N3197" s="162"/>
      <c r="O3197" s="163"/>
      <c r="P3197" s="167"/>
      <c r="Q3197" s="168"/>
      <c r="R3197" s="175"/>
      <c r="S3197" s="65"/>
      <c r="T3197" s="65"/>
      <c r="U3197" s="65"/>
      <c r="V3197" s="65"/>
      <c r="W3197" s="166"/>
      <c r="X3197" s="166"/>
      <c r="Y3197" s="166"/>
      <c r="Z3197" s="166"/>
      <c r="AA3197" s="166"/>
      <c r="AB3197" s="166"/>
      <c r="AC3197" s="166"/>
      <c r="AD3197" s="166"/>
      <c r="AE3197" s="166"/>
      <c r="AF3197" s="166"/>
      <c r="AG3197" s="166"/>
      <c r="AH3197" s="166"/>
      <c r="AI3197" s="166"/>
    </row>
    <row r="3198" spans="1:35" ht="15.750000" customHeight="1">
      <c r="B3198" s="170"/>
      <c r="I3198" s="162"/>
      <c r="J3198" s="65"/>
      <c r="K3198" s="162"/>
      <c r="L3198" s="65"/>
      <c r="M3198" s="162"/>
      <c r="P3198" s="164"/>
      <c r="Q3198" s="165"/>
      <c r="R3198" s="65"/>
      <c r="S3198" s="65"/>
      <c r="T3198" s="65"/>
      <c r="U3198" s="65"/>
      <c r="V3198" s="65"/>
      <c r="W3198" s="166"/>
      <c r="X3198" s="166"/>
      <c r="Y3198" s="166"/>
      <c r="Z3198" s="166"/>
      <c r="AA3198" s="166"/>
      <c r="AB3198" s="166"/>
      <c r="AC3198" s="166"/>
      <c r="AD3198" s="166"/>
      <c r="AE3198" s="166"/>
      <c r="AF3198" s="166"/>
      <c r="AG3198" s="166"/>
      <c r="AH3198" s="166"/>
      <c r="AI3198" s="166"/>
    </row>
    <row r="3199" spans="1:35" ht="15.750000" customHeight="1">
      <c r="B3199" s="170"/>
      <c r="I3199" s="162"/>
      <c r="J3199" s="65"/>
      <c r="K3199" s="162"/>
      <c r="L3199" s="65"/>
      <c r="M3199" s="162"/>
      <c r="P3199" s="167"/>
      <c r="Q3199" s="168"/>
      <c r="R3199" s="175"/>
      <c r="S3199" s="65"/>
      <c r="T3199" s="65"/>
      <c r="U3199" s="65"/>
      <c r="V3199" s="65"/>
      <c r="W3199" s="166"/>
      <c r="X3199" s="166"/>
      <c r="Y3199" s="166"/>
      <c r="Z3199" s="166"/>
      <c r="AA3199" s="166"/>
      <c r="AB3199" s="166"/>
      <c r="AC3199" s="166"/>
      <c r="AD3199" s="166"/>
      <c r="AE3199" s="166"/>
      <c r="AF3199" s="166"/>
      <c r="AG3199" s="166"/>
      <c r="AH3199" s="166"/>
      <c r="AI3199" s="166"/>
    </row>
    <row r="3200" spans="1:35" ht="15.750000" customHeight="1">
      <c r="B3200" s="170"/>
      <c r="I3200" s="162"/>
      <c r="J3200" s="65"/>
      <c r="K3200" s="162"/>
      <c r="L3200" s="65"/>
      <c r="M3200" s="162"/>
      <c r="P3200" s="164"/>
      <c r="Q3200" s="165"/>
      <c r="R3200" s="65"/>
      <c r="S3200" s="65"/>
      <c r="T3200" s="65"/>
      <c r="U3200" s="65"/>
      <c r="V3200" s="65"/>
      <c r="W3200" s="166"/>
      <c r="X3200" s="166"/>
      <c r="Y3200" s="166"/>
      <c r="Z3200" s="166"/>
      <c r="AA3200" s="166"/>
      <c r="AB3200" s="166"/>
      <c r="AC3200" s="166"/>
      <c r="AD3200" s="166"/>
      <c r="AE3200" s="166"/>
      <c r="AF3200" s="166"/>
      <c r="AG3200" s="166"/>
      <c r="AH3200" s="166"/>
      <c r="AI3200" s="166"/>
    </row>
    <row r="3201" spans="1:35" ht="15.750000" customHeight="1">
      <c r="B3201" s="153"/>
      <c r="I3201" s="65"/>
      <c r="J3201" s="65"/>
      <c r="K3201" s="65"/>
      <c r="L3201" s="65"/>
      <c r="M3201" s="65"/>
      <c r="P3201" s="167"/>
      <c r="Q3201" s="168"/>
      <c r="R3201" s="175"/>
      <c r="S3201" s="65"/>
      <c r="T3201" s="65"/>
      <c r="U3201" s="65"/>
      <c r="V3201" s="65"/>
      <c r="W3201" s="166"/>
      <c r="X3201" s="166"/>
      <c r="Y3201" s="166"/>
      <c r="Z3201" s="166"/>
      <c r="AA3201" s="166"/>
      <c r="AB3201" s="166"/>
      <c r="AC3201" s="166"/>
      <c r="AD3201" s="166"/>
      <c r="AE3201" s="166"/>
      <c r="AF3201" s="166"/>
      <c r="AG3201" s="166"/>
      <c r="AH3201" s="166"/>
      <c r="AI3201" s="166"/>
    </row>
    <row r="3202" spans="1:35" ht="15.750000" customHeight="1">
      <c r="A3202" s="156"/>
      <c r="B3202" s="170"/>
      <c r="C3202" s="204"/>
      <c r="D3202" s="204"/>
      <c r="E3202" s="158"/>
      <c r="F3202" s="158"/>
      <c r="G3202" s="159"/>
      <c r="H3202" s="184"/>
      <c r="I3202" s="162"/>
      <c r="J3202" s="65"/>
      <c r="K3202" s="162"/>
      <c r="L3202" s="65"/>
      <c r="M3202" s="162"/>
      <c r="N3202" s="162"/>
      <c r="O3202" s="163"/>
      <c r="P3202" s="164"/>
      <c r="Q3202" s="185"/>
      <c r="R3202" s="188"/>
      <c r="S3202" s="65"/>
      <c r="T3202" s="65"/>
      <c r="U3202" s="65"/>
      <c r="V3202" s="165"/>
      <c r="W3202" s="165"/>
      <c r="X3202" s="165"/>
      <c r="Y3202" s="165"/>
      <c r="Z3202" s="166"/>
      <c r="AA3202" s="166"/>
      <c r="AB3202" s="166"/>
      <c r="AC3202" s="166"/>
      <c r="AD3202" s="166"/>
      <c r="AE3202" s="166"/>
      <c r="AF3202" s="166"/>
      <c r="AG3202" s="166"/>
      <c r="AH3202" s="166"/>
      <c r="AI3202" s="166"/>
    </row>
    <row r="3203" spans="1:35" ht="15.750000" customHeight="1">
      <c r="B3203" s="170"/>
      <c r="I3203" s="162"/>
      <c r="J3203" s="65"/>
      <c r="K3203" s="162"/>
      <c r="L3203" s="65"/>
      <c r="M3203" s="162"/>
      <c r="P3203" s="167"/>
      <c r="Q3203" s="185"/>
      <c r="R3203" s="175"/>
      <c r="S3203" s="65"/>
      <c r="T3203" s="65"/>
      <c r="U3203" s="65"/>
      <c r="V3203" s="165"/>
      <c r="W3203" s="165"/>
      <c r="X3203" s="165"/>
      <c r="Y3203" s="165"/>
      <c r="Z3203" s="166"/>
      <c r="AA3203" s="166"/>
      <c r="AB3203" s="166"/>
      <c r="AC3203" s="166"/>
      <c r="AD3203" s="166"/>
      <c r="AE3203" s="166"/>
      <c r="AF3203" s="166"/>
      <c r="AG3203" s="166"/>
      <c r="AH3203" s="166"/>
      <c r="AI3203" s="166"/>
    </row>
    <row r="3204" spans="1:35" ht="15.750000" customHeight="1">
      <c r="B3204" s="170"/>
      <c r="I3204" s="162"/>
      <c r="J3204" s="65"/>
      <c r="K3204" s="162"/>
      <c r="L3204" s="65"/>
      <c r="M3204" s="162"/>
      <c r="P3204" s="164"/>
      <c r="Q3204" s="185"/>
      <c r="R3204" s="65"/>
      <c r="S3204" s="65"/>
      <c r="T3204" s="65"/>
      <c r="U3204" s="65"/>
      <c r="V3204" s="165"/>
      <c r="W3204" s="165"/>
      <c r="X3204" s="165"/>
      <c r="Y3204" s="165"/>
      <c r="Z3204" s="166"/>
      <c r="AA3204" s="166"/>
      <c r="AB3204" s="166"/>
      <c r="AC3204" s="166"/>
      <c r="AD3204" s="166"/>
      <c r="AE3204" s="166"/>
      <c r="AF3204" s="166"/>
      <c r="AG3204" s="166"/>
      <c r="AH3204" s="166"/>
      <c r="AI3204" s="166"/>
    </row>
    <row r="3205" spans="1:35" ht="15.750000" customHeight="1">
      <c r="B3205" s="170"/>
      <c r="I3205" s="162"/>
      <c r="J3205" s="65"/>
      <c r="K3205" s="162"/>
      <c r="L3205" s="65"/>
      <c r="M3205" s="162"/>
      <c r="P3205" s="167"/>
      <c r="Q3205" s="185"/>
      <c r="R3205" s="175"/>
      <c r="S3205" s="65"/>
      <c r="T3205" s="65"/>
      <c r="U3205" s="65"/>
      <c r="V3205" s="165"/>
      <c r="W3205" s="165"/>
      <c r="X3205" s="165"/>
      <c r="Y3205" s="165"/>
      <c r="Z3205" s="166"/>
      <c r="AA3205" s="166"/>
      <c r="AB3205" s="166"/>
      <c r="AC3205" s="166"/>
      <c r="AD3205" s="166"/>
      <c r="AE3205" s="166"/>
      <c r="AF3205" s="166"/>
      <c r="AG3205" s="166"/>
      <c r="AH3205" s="166"/>
      <c r="AI3205" s="166"/>
    </row>
    <row r="3206" spans="1:35" ht="15.750000" customHeight="1">
      <c r="B3206" s="170"/>
      <c r="I3206" s="162"/>
      <c r="J3206" s="65"/>
      <c r="K3206" s="162"/>
      <c r="L3206" s="65"/>
      <c r="M3206" s="162"/>
      <c r="P3206" s="164"/>
      <c r="Q3206" s="185"/>
      <c r="R3206" s="65"/>
      <c r="S3206" s="65"/>
      <c r="T3206" s="65"/>
      <c r="U3206" s="65"/>
      <c r="V3206" s="165"/>
      <c r="W3206" s="165"/>
      <c r="X3206" s="165"/>
      <c r="Y3206" s="165"/>
      <c r="Z3206" s="166"/>
      <c r="AA3206" s="166"/>
      <c r="AB3206" s="166"/>
      <c r="AC3206" s="166"/>
      <c r="AD3206" s="166"/>
      <c r="AE3206" s="166"/>
      <c r="AF3206" s="166"/>
      <c r="AG3206" s="166"/>
      <c r="AH3206" s="166"/>
      <c r="AI3206" s="166"/>
    </row>
    <row r="3207" spans="1:35" ht="15.750000" customHeight="1">
      <c r="A3207" s="156"/>
      <c r="B3207" s="170"/>
      <c r="C3207" s="177"/>
      <c r="D3207" s="177"/>
      <c r="E3207" s="158"/>
      <c r="F3207" s="158"/>
      <c r="G3207" s="159"/>
      <c r="H3207" s="297"/>
      <c r="I3207" s="161"/>
      <c r="J3207" s="65"/>
      <c r="K3207" s="162"/>
      <c r="L3207" s="65"/>
      <c r="M3207" s="162"/>
      <c r="N3207" s="162"/>
      <c r="O3207" s="163"/>
      <c r="P3207" s="167"/>
      <c r="Q3207" s="185"/>
      <c r="R3207" s="181"/>
      <c r="S3207" s="65"/>
      <c r="T3207" s="65"/>
      <c r="U3207" s="65"/>
      <c r="V3207" s="165"/>
      <c r="W3207" s="165"/>
      <c r="X3207" s="165"/>
      <c r="Y3207" s="165"/>
      <c r="Z3207" s="166"/>
      <c r="AA3207" s="166"/>
      <c r="AB3207" s="166"/>
      <c r="AC3207" s="166"/>
      <c r="AD3207" s="166"/>
      <c r="AE3207" s="166"/>
      <c r="AF3207" s="166"/>
      <c r="AG3207" s="166"/>
      <c r="AH3207" s="166"/>
      <c r="AI3207" s="166"/>
    </row>
    <row r="3208" spans="1:35" ht="15.750000" customHeight="1">
      <c r="B3208" s="170"/>
      <c r="I3208" s="162"/>
      <c r="J3208" s="65"/>
      <c r="K3208" s="162"/>
      <c r="L3208" s="65"/>
      <c r="M3208" s="162"/>
      <c r="P3208" s="164"/>
      <c r="Q3208" s="185"/>
      <c r="R3208" s="65"/>
      <c r="S3208" s="65"/>
      <c r="T3208" s="65"/>
      <c r="U3208" s="65"/>
      <c r="V3208" s="165"/>
      <c r="W3208" s="165"/>
      <c r="X3208" s="165"/>
      <c r="Y3208" s="165"/>
      <c r="Z3208" s="166"/>
      <c r="AA3208" s="166"/>
      <c r="AB3208" s="166"/>
      <c r="AC3208" s="166"/>
      <c r="AD3208" s="166"/>
      <c r="AE3208" s="166"/>
      <c r="AF3208" s="166"/>
      <c r="AG3208" s="166"/>
      <c r="AH3208" s="166"/>
      <c r="AI3208" s="166"/>
    </row>
    <row r="3209" spans="1:35" ht="15.750000" customHeight="1">
      <c r="B3209" s="170"/>
      <c r="I3209" s="162"/>
      <c r="J3209" s="65"/>
      <c r="K3209" s="162"/>
      <c r="L3209" s="65"/>
      <c r="M3209" s="162"/>
      <c r="P3209" s="167"/>
      <c r="Q3209" s="185"/>
      <c r="R3209" s="175"/>
      <c r="S3209" s="65"/>
      <c r="T3209" s="65"/>
      <c r="U3209" s="65"/>
      <c r="V3209" s="165"/>
      <c r="W3209" s="165"/>
      <c r="X3209" s="165"/>
      <c r="Y3209" s="165"/>
      <c r="Z3209" s="166"/>
      <c r="AA3209" s="166"/>
      <c r="AB3209" s="166"/>
      <c r="AC3209" s="166"/>
      <c r="AD3209" s="166"/>
      <c r="AE3209" s="166"/>
      <c r="AF3209" s="166"/>
      <c r="AG3209" s="166"/>
      <c r="AH3209" s="166"/>
      <c r="AI3209" s="166"/>
    </row>
    <row r="3210" spans="1:35" ht="15.750000" customHeight="1">
      <c r="B3210" s="189"/>
      <c r="I3210" s="65"/>
      <c r="J3210" s="65"/>
      <c r="K3210" s="65"/>
      <c r="L3210" s="65"/>
      <c r="M3210" s="65"/>
      <c r="P3210" s="164"/>
      <c r="Q3210" s="185"/>
      <c r="R3210" s="65"/>
      <c r="S3210" s="65"/>
      <c r="T3210" s="65"/>
      <c r="U3210" s="65"/>
      <c r="V3210" s="165"/>
      <c r="W3210" s="165"/>
      <c r="X3210" s="165"/>
      <c r="Y3210" s="165"/>
      <c r="Z3210" s="166"/>
      <c r="AA3210" s="166"/>
      <c r="AB3210" s="166"/>
      <c r="AC3210" s="166"/>
      <c r="AD3210" s="166"/>
      <c r="AE3210" s="166"/>
      <c r="AF3210" s="166"/>
      <c r="AG3210" s="166"/>
      <c r="AH3210" s="166"/>
      <c r="AI3210" s="166"/>
    </row>
    <row r="3211" spans="1:35" ht="15.750000" customHeight="1">
      <c r="B3211" s="189"/>
      <c r="I3211" s="65"/>
      <c r="J3211" s="65"/>
      <c r="K3211" s="65"/>
      <c r="L3211" s="65"/>
      <c r="M3211" s="65"/>
      <c r="P3211" s="167"/>
      <c r="Q3211" s="185"/>
      <c r="R3211" s="175"/>
      <c r="S3211" s="65"/>
      <c r="T3211" s="65"/>
      <c r="U3211" s="65"/>
      <c r="V3211" s="165"/>
      <c r="W3211" s="165"/>
      <c r="X3211" s="165"/>
      <c r="Y3211" s="165"/>
      <c r="Z3211" s="166"/>
      <c r="AA3211" s="166"/>
      <c r="AB3211" s="166"/>
      <c r="AC3211" s="166"/>
      <c r="AD3211" s="166"/>
      <c r="AE3211" s="166"/>
      <c r="AF3211" s="166"/>
      <c r="AG3211" s="166"/>
      <c r="AH3211" s="166"/>
      <c r="AI3211" s="166"/>
    </row>
    <row r="3212" spans="1:35" ht="15.750000" customHeight="1">
      <c r="A3212" s="156"/>
      <c r="B3212" s="170"/>
      <c r="C3212" s="204"/>
      <c r="D3212" s="204"/>
      <c r="E3212" s="158"/>
      <c r="F3212" s="158"/>
      <c r="G3212" s="159"/>
      <c r="H3212" s="160"/>
      <c r="I3212" s="162"/>
      <c r="J3212" s="65"/>
      <c r="K3212" s="162"/>
      <c r="L3212" s="65"/>
      <c r="M3212" s="162"/>
      <c r="N3212" s="162"/>
      <c r="O3212" s="163"/>
      <c r="P3212" s="164"/>
      <c r="Q3212" s="165"/>
      <c r="R3212" s="188"/>
      <c r="S3212" s="65"/>
      <c r="T3212" s="65"/>
      <c r="U3212" s="65"/>
      <c r="V3212" s="65"/>
      <c r="W3212" s="166"/>
      <c r="X3212" s="166"/>
      <c r="Y3212" s="166"/>
      <c r="Z3212" s="166"/>
      <c r="AA3212" s="166"/>
      <c r="AB3212" s="166"/>
      <c r="AC3212" s="166"/>
      <c r="AD3212" s="166"/>
      <c r="AE3212" s="166"/>
      <c r="AF3212" s="166"/>
      <c r="AG3212" s="166"/>
      <c r="AH3212" s="166"/>
      <c r="AI3212" s="166"/>
    </row>
    <row r="3213" spans="1:35" ht="15.750000" customHeight="1">
      <c r="B3213" s="170"/>
      <c r="I3213" s="162"/>
      <c r="J3213" s="65"/>
      <c r="K3213" s="162"/>
      <c r="L3213" s="65"/>
      <c r="M3213" s="162"/>
      <c r="P3213" s="167"/>
      <c r="Q3213" s="168"/>
      <c r="R3213" s="175"/>
      <c r="S3213" s="65"/>
      <c r="T3213" s="65"/>
      <c r="U3213" s="65"/>
      <c r="V3213" s="65"/>
      <c r="W3213" s="166"/>
      <c r="X3213" s="166"/>
      <c r="Y3213" s="166"/>
      <c r="Z3213" s="166"/>
      <c r="AA3213" s="166"/>
      <c r="AB3213" s="166"/>
      <c r="AC3213" s="166"/>
      <c r="AD3213" s="166"/>
      <c r="AE3213" s="166"/>
      <c r="AF3213" s="166"/>
      <c r="AG3213" s="166"/>
      <c r="AH3213" s="166"/>
      <c r="AI3213" s="166"/>
    </row>
    <row r="3214" spans="1:35" ht="15.750000" customHeight="1">
      <c r="B3214" s="170"/>
      <c r="I3214" s="162"/>
      <c r="J3214" s="65"/>
      <c r="K3214" s="162"/>
      <c r="L3214" s="65"/>
      <c r="M3214" s="162"/>
      <c r="P3214" s="164"/>
      <c r="Q3214" s="165"/>
      <c r="R3214" s="65"/>
      <c r="S3214" s="65"/>
      <c r="T3214" s="65"/>
      <c r="U3214" s="65"/>
      <c r="V3214" s="65"/>
      <c r="W3214" s="166"/>
      <c r="X3214" s="166"/>
      <c r="Y3214" s="166"/>
      <c r="Z3214" s="166"/>
      <c r="AA3214" s="166"/>
      <c r="AB3214" s="166"/>
      <c r="AC3214" s="166"/>
      <c r="AD3214" s="166"/>
      <c r="AE3214" s="166"/>
      <c r="AF3214" s="166"/>
      <c r="AG3214" s="166"/>
      <c r="AH3214" s="166"/>
      <c r="AI3214" s="166"/>
    </row>
    <row r="3215" spans="1:35" ht="15.750000" customHeight="1">
      <c r="B3215" s="153"/>
      <c r="I3215" s="65"/>
      <c r="J3215" s="194"/>
      <c r="K3215" s="65"/>
      <c r="L3215" s="65"/>
      <c r="M3215" s="65"/>
      <c r="P3215" s="167"/>
      <c r="Q3215" s="168"/>
      <c r="R3215" s="175"/>
      <c r="S3215" s="65"/>
      <c r="T3215" s="65"/>
      <c r="U3215" s="65"/>
      <c r="V3215" s="65"/>
      <c r="W3215" s="166"/>
      <c r="X3215" s="166"/>
      <c r="Y3215" s="166"/>
      <c r="Z3215" s="166"/>
      <c r="AA3215" s="166"/>
      <c r="AB3215" s="166"/>
      <c r="AC3215" s="166"/>
      <c r="AD3215" s="166"/>
      <c r="AE3215" s="166"/>
      <c r="AF3215" s="166"/>
      <c r="AG3215" s="166"/>
      <c r="AH3215" s="166"/>
      <c r="AI3215" s="166"/>
    </row>
    <row r="3216" spans="1:35" ht="15.750000" customHeight="1">
      <c r="B3216" s="153"/>
      <c r="I3216" s="65"/>
      <c r="J3216" s="65"/>
      <c r="K3216" s="65"/>
      <c r="L3216" s="65"/>
      <c r="M3216" s="65"/>
      <c r="P3216" s="164"/>
      <c r="Q3216" s="165"/>
      <c r="R3216" s="65"/>
      <c r="S3216" s="65"/>
      <c r="T3216" s="65"/>
      <c r="U3216" s="65"/>
      <c r="V3216" s="65"/>
      <c r="W3216" s="166"/>
      <c r="X3216" s="166"/>
      <c r="Y3216" s="166"/>
      <c r="Z3216" s="166"/>
      <c r="AA3216" s="166"/>
      <c r="AB3216" s="166"/>
      <c r="AC3216" s="166"/>
      <c r="AD3216" s="166"/>
      <c r="AE3216" s="166"/>
      <c r="AF3216" s="166"/>
      <c r="AG3216" s="166"/>
      <c r="AH3216" s="166"/>
      <c r="AI3216" s="166"/>
    </row>
    <row r="3217" spans="1:35" ht="15.750000" customHeight="1">
      <c r="A3217" s="156"/>
      <c r="B3217" s="170"/>
      <c r="C3217" s="177"/>
      <c r="D3217" s="177"/>
      <c r="E3217" s="158"/>
      <c r="F3217" s="158"/>
      <c r="G3217" s="159"/>
      <c r="H3217" s="160"/>
      <c r="I3217" s="162"/>
      <c r="J3217" s="65"/>
      <c r="K3217" s="162"/>
      <c r="L3217" s="65"/>
      <c r="M3217" s="162"/>
      <c r="N3217" s="162"/>
      <c r="O3217" s="163"/>
      <c r="P3217" s="167"/>
      <c r="Q3217" s="168"/>
      <c r="R3217" s="181"/>
      <c r="S3217" s="65"/>
      <c r="T3217" s="65"/>
      <c r="U3217" s="65"/>
      <c r="V3217" s="65"/>
      <c r="W3217" s="166"/>
      <c r="X3217" s="166"/>
      <c r="Y3217" s="166"/>
      <c r="Z3217" s="166"/>
      <c r="AA3217" s="166"/>
      <c r="AB3217" s="166"/>
      <c r="AC3217" s="166"/>
      <c r="AD3217" s="166"/>
      <c r="AE3217" s="166"/>
      <c r="AF3217" s="166"/>
      <c r="AG3217" s="166"/>
      <c r="AH3217" s="166"/>
      <c r="AI3217" s="166"/>
    </row>
    <row r="3218" spans="1:35" ht="15.750000" customHeight="1">
      <c r="B3218" s="170"/>
      <c r="I3218" s="162"/>
      <c r="J3218" s="65"/>
      <c r="K3218" s="162"/>
      <c r="L3218" s="65"/>
      <c r="M3218" s="162"/>
      <c r="P3218" s="164"/>
      <c r="Q3218" s="165"/>
      <c r="R3218" s="65"/>
      <c r="S3218" s="65"/>
      <c r="T3218" s="65"/>
      <c r="U3218" s="65"/>
      <c r="V3218" s="65"/>
      <c r="W3218" s="166"/>
      <c r="X3218" s="166"/>
      <c r="Y3218" s="166"/>
      <c r="Z3218" s="166"/>
      <c r="AA3218" s="166"/>
      <c r="AB3218" s="166"/>
      <c r="AC3218" s="166"/>
      <c r="AD3218" s="166"/>
      <c r="AE3218" s="166"/>
      <c r="AF3218" s="166"/>
      <c r="AG3218" s="166"/>
      <c r="AH3218" s="166"/>
      <c r="AI3218" s="166"/>
    </row>
    <row r="3219" spans="1:35" ht="15.750000" customHeight="1">
      <c r="B3219" s="153"/>
      <c r="I3219" s="65"/>
      <c r="J3219" s="65"/>
      <c r="K3219" s="65"/>
      <c r="L3219" s="65"/>
      <c r="M3219" s="65"/>
      <c r="P3219" s="167"/>
      <c r="Q3219" s="168"/>
      <c r="R3219" s="175"/>
      <c r="S3219" s="65"/>
      <c r="T3219" s="65"/>
      <c r="U3219" s="65"/>
      <c r="V3219" s="65"/>
      <c r="W3219" s="166"/>
      <c r="X3219" s="166"/>
      <c r="Y3219" s="166"/>
      <c r="Z3219" s="166"/>
      <c r="AA3219" s="166"/>
      <c r="AB3219" s="166"/>
      <c r="AC3219" s="166"/>
      <c r="AD3219" s="166"/>
      <c r="AE3219" s="166"/>
      <c r="AF3219" s="166"/>
      <c r="AG3219" s="166"/>
      <c r="AH3219" s="166"/>
      <c r="AI3219" s="166"/>
    </row>
    <row r="3220" spans="1:35" ht="15.750000" customHeight="1">
      <c r="B3220" s="153"/>
      <c r="I3220" s="65"/>
      <c r="J3220" s="65"/>
      <c r="K3220" s="65"/>
      <c r="L3220" s="65"/>
      <c r="M3220" s="65"/>
      <c r="P3220" s="164"/>
      <c r="Q3220" s="165"/>
      <c r="R3220" s="65"/>
      <c r="S3220" s="65"/>
      <c r="T3220" s="65"/>
      <c r="U3220" s="65"/>
      <c r="V3220" s="65"/>
      <c r="W3220" s="166"/>
      <c r="X3220" s="166"/>
      <c r="Y3220" s="166"/>
      <c r="Z3220" s="166"/>
      <c r="AA3220" s="166"/>
      <c r="AB3220" s="166"/>
      <c r="AC3220" s="166"/>
      <c r="AD3220" s="166"/>
      <c r="AE3220" s="166"/>
      <c r="AF3220" s="166"/>
      <c r="AG3220" s="166"/>
      <c r="AH3220" s="166"/>
      <c r="AI3220" s="166"/>
    </row>
    <row r="3221" spans="1:35" ht="15.750000" customHeight="1">
      <c r="B3221" s="153"/>
      <c r="I3221" s="65"/>
      <c r="J3221" s="65"/>
      <c r="K3221" s="65"/>
      <c r="L3221" s="65"/>
      <c r="M3221" s="65"/>
      <c r="P3221" s="167"/>
      <c r="Q3221" s="168"/>
      <c r="R3221" s="175"/>
      <c r="S3221" s="65"/>
      <c r="T3221" s="65"/>
      <c r="U3221" s="65"/>
      <c r="V3221" s="65"/>
      <c r="W3221" s="166"/>
      <c r="X3221" s="166"/>
      <c r="Y3221" s="166"/>
      <c r="Z3221" s="166"/>
      <c r="AA3221" s="166"/>
      <c r="AB3221" s="166"/>
      <c r="AC3221" s="166"/>
      <c r="AD3221" s="166"/>
      <c r="AE3221" s="166"/>
      <c r="AF3221" s="166"/>
      <c r="AG3221" s="166"/>
      <c r="AH3221" s="166"/>
      <c r="AI3221" s="166"/>
    </row>
    <row r="3222" spans="1:35" ht="15.750000" customHeight="1">
      <c r="A3222" s="156"/>
      <c r="B3222" s="170"/>
      <c r="C3222" s="204"/>
      <c r="D3222" s="204"/>
      <c r="E3222" s="158"/>
      <c r="F3222" s="158"/>
      <c r="G3222" s="159"/>
      <c r="H3222" s="184"/>
      <c r="I3222" s="162"/>
      <c r="J3222" s="65"/>
      <c r="K3222" s="162"/>
      <c r="L3222" s="65"/>
      <c r="M3222" s="162"/>
      <c r="N3222" s="162"/>
      <c r="O3222" s="163"/>
      <c r="P3222" s="164"/>
      <c r="Q3222" s="185"/>
      <c r="R3222" s="188"/>
      <c r="S3222" s="65"/>
      <c r="T3222" s="65"/>
      <c r="U3222" s="65"/>
      <c r="V3222" s="165"/>
      <c r="W3222" s="165"/>
      <c r="X3222" s="165"/>
      <c r="Y3222" s="165"/>
      <c r="Z3222" s="166"/>
      <c r="AA3222" s="166"/>
      <c r="AB3222" s="166"/>
      <c r="AC3222" s="166"/>
      <c r="AD3222" s="166"/>
      <c r="AE3222" s="166"/>
      <c r="AF3222" s="166"/>
      <c r="AG3222" s="166"/>
      <c r="AH3222" s="166"/>
      <c r="AI3222" s="166"/>
    </row>
    <row r="3223" spans="1:35" ht="15.750000" customHeight="1">
      <c r="B3223" s="170"/>
      <c r="I3223" s="162"/>
      <c r="J3223" s="65"/>
      <c r="K3223" s="162"/>
      <c r="L3223" s="65"/>
      <c r="M3223" s="162"/>
      <c r="P3223" s="167"/>
      <c r="Q3223" s="185"/>
      <c r="R3223" s="175"/>
      <c r="S3223" s="65"/>
      <c r="T3223" s="65"/>
      <c r="U3223" s="65"/>
      <c r="V3223" s="165"/>
      <c r="W3223" s="165"/>
      <c r="X3223" s="165"/>
      <c r="Y3223" s="165"/>
      <c r="Z3223" s="166"/>
      <c r="AA3223" s="166"/>
      <c r="AB3223" s="166"/>
      <c r="AC3223" s="166"/>
      <c r="AD3223" s="166"/>
      <c r="AE3223" s="166"/>
      <c r="AF3223" s="166"/>
      <c r="AG3223" s="166"/>
      <c r="AH3223" s="166"/>
      <c r="AI3223" s="166"/>
    </row>
    <row r="3224" spans="1:35" ht="15.750000" customHeight="1">
      <c r="B3224" s="170"/>
      <c r="I3224" s="162"/>
      <c r="J3224" s="65"/>
      <c r="K3224" s="162"/>
      <c r="L3224" s="65"/>
      <c r="M3224" s="162"/>
      <c r="P3224" s="164"/>
      <c r="Q3224" s="185"/>
      <c r="R3224" s="65"/>
      <c r="S3224" s="65"/>
      <c r="T3224" s="65"/>
      <c r="U3224" s="65"/>
      <c r="V3224" s="165"/>
      <c r="W3224" s="165"/>
      <c r="X3224" s="165"/>
      <c r="Y3224" s="165"/>
      <c r="Z3224" s="166"/>
      <c r="AA3224" s="166"/>
      <c r="AB3224" s="166"/>
      <c r="AC3224" s="166"/>
      <c r="AD3224" s="166"/>
      <c r="AE3224" s="166"/>
      <c r="AF3224" s="166"/>
      <c r="AG3224" s="166"/>
      <c r="AH3224" s="166"/>
      <c r="AI3224" s="166"/>
    </row>
    <row r="3225" spans="1:35" ht="15.750000" customHeight="1">
      <c r="B3225" s="170"/>
      <c r="I3225" s="162"/>
      <c r="J3225" s="65"/>
      <c r="K3225" s="162"/>
      <c r="L3225" s="65"/>
      <c r="M3225" s="162"/>
      <c r="P3225" s="167"/>
      <c r="Q3225" s="185"/>
      <c r="R3225" s="175"/>
      <c r="S3225" s="65"/>
      <c r="T3225" s="65"/>
      <c r="U3225" s="65"/>
      <c r="V3225" s="165"/>
      <c r="W3225" s="165"/>
      <c r="X3225" s="165"/>
      <c r="Y3225" s="165"/>
      <c r="Z3225" s="166"/>
      <c r="AA3225" s="166"/>
      <c r="AB3225" s="166"/>
      <c r="AC3225" s="166"/>
      <c r="AD3225" s="166"/>
      <c r="AE3225" s="166"/>
      <c r="AF3225" s="166"/>
      <c r="AG3225" s="166"/>
      <c r="AH3225" s="166"/>
      <c r="AI3225" s="166"/>
    </row>
    <row r="3226" spans="1:35" ht="15.750000" customHeight="1">
      <c r="B3226" s="170"/>
      <c r="I3226" s="162"/>
      <c r="J3226" s="65"/>
      <c r="K3226" s="162"/>
      <c r="L3226" s="65"/>
      <c r="M3226" s="162"/>
      <c r="P3226" s="164"/>
      <c r="Q3226" s="185"/>
      <c r="R3226" s="65"/>
      <c r="S3226" s="65"/>
      <c r="T3226" s="65"/>
      <c r="U3226" s="65"/>
      <c r="V3226" s="165"/>
      <c r="W3226" s="165"/>
      <c r="X3226" s="165"/>
      <c r="Y3226" s="165"/>
      <c r="Z3226" s="166"/>
      <c r="AA3226" s="166"/>
      <c r="AB3226" s="166"/>
      <c r="AC3226" s="166"/>
      <c r="AD3226" s="166"/>
      <c r="AE3226" s="166"/>
      <c r="AF3226" s="166"/>
      <c r="AG3226" s="166"/>
      <c r="AH3226" s="166"/>
      <c r="AI3226" s="166"/>
    </row>
    <row r="3227" spans="1:35" ht="15.750000" customHeight="1">
      <c r="A3227" s="156"/>
      <c r="B3227" s="170"/>
      <c r="C3227" s="177"/>
      <c r="D3227" s="177"/>
      <c r="E3227" s="158"/>
      <c r="F3227" s="158"/>
      <c r="G3227" s="159"/>
      <c r="H3227" s="297"/>
      <c r="I3227" s="162"/>
      <c r="J3227" s="65"/>
      <c r="K3227" s="162"/>
      <c r="L3227" s="65"/>
      <c r="M3227" s="162"/>
      <c r="N3227" s="162"/>
      <c r="O3227" s="163"/>
      <c r="P3227" s="167"/>
      <c r="Q3227" s="185"/>
      <c r="R3227" s="175"/>
      <c r="S3227" s="65"/>
      <c r="T3227" s="65"/>
      <c r="U3227" s="65"/>
      <c r="V3227" s="165"/>
      <c r="W3227" s="165"/>
      <c r="X3227" s="165"/>
      <c r="Y3227" s="165"/>
      <c r="Z3227" s="166"/>
      <c r="AA3227" s="166"/>
      <c r="AB3227" s="166"/>
      <c r="AC3227" s="166"/>
      <c r="AD3227" s="166"/>
      <c r="AE3227" s="166"/>
      <c r="AF3227" s="166"/>
      <c r="AG3227" s="166"/>
      <c r="AH3227" s="166"/>
      <c r="AI3227" s="166"/>
    </row>
    <row r="3228" spans="1:35" ht="15.750000" customHeight="1">
      <c r="B3228" s="170"/>
      <c r="I3228" s="65"/>
      <c r="J3228" s="65"/>
      <c r="K3228" s="65"/>
      <c r="L3228" s="65"/>
      <c r="M3228" s="65"/>
      <c r="P3228" s="164"/>
      <c r="Q3228" s="185"/>
      <c r="R3228" s="65"/>
      <c r="S3228" s="65"/>
      <c r="T3228" s="65"/>
      <c r="U3228" s="65"/>
      <c r="V3228" s="165"/>
      <c r="W3228" s="165"/>
      <c r="X3228" s="165"/>
      <c r="Y3228" s="165"/>
      <c r="Z3228" s="166"/>
      <c r="AA3228" s="166"/>
      <c r="AB3228" s="166"/>
      <c r="AC3228" s="166"/>
      <c r="AD3228" s="166"/>
      <c r="AE3228" s="166"/>
      <c r="AF3228" s="166"/>
      <c r="AG3228" s="166"/>
      <c r="AH3228" s="166"/>
      <c r="AI3228" s="166"/>
    </row>
    <row r="3229" spans="1:35" ht="15.750000" customHeight="1">
      <c r="B3229" s="170"/>
      <c r="I3229" s="65"/>
      <c r="J3229" s="65"/>
      <c r="K3229" s="65"/>
      <c r="L3229" s="65"/>
      <c r="M3229" s="65"/>
      <c r="P3229" s="167"/>
      <c r="Q3229" s="185"/>
      <c r="R3229" s="175"/>
      <c r="S3229" s="65"/>
      <c r="T3229" s="65"/>
      <c r="U3229" s="65"/>
      <c r="V3229" s="165"/>
      <c r="W3229" s="165"/>
      <c r="X3229" s="165"/>
      <c r="Y3229" s="165"/>
      <c r="Z3229" s="166"/>
      <c r="AA3229" s="166"/>
      <c r="AB3229" s="166"/>
      <c r="AC3229" s="166"/>
      <c r="AD3229" s="166"/>
      <c r="AE3229" s="166"/>
      <c r="AF3229" s="166"/>
      <c r="AG3229" s="166"/>
      <c r="AH3229" s="166"/>
      <c r="AI3229" s="166"/>
    </row>
    <row r="3230" spans="1:35" ht="15.750000" customHeight="1">
      <c r="B3230" s="189"/>
      <c r="I3230" s="65"/>
      <c r="J3230" s="65"/>
      <c r="K3230" s="65"/>
      <c r="L3230" s="65"/>
      <c r="M3230" s="65"/>
      <c r="P3230" s="164"/>
      <c r="Q3230" s="185"/>
      <c r="R3230" s="65"/>
      <c r="S3230" s="65"/>
      <c r="T3230" s="65"/>
      <c r="U3230" s="65"/>
      <c r="V3230" s="165"/>
      <c r="W3230" s="165"/>
      <c r="X3230" s="165"/>
      <c r="Y3230" s="165"/>
      <c r="Z3230" s="166"/>
      <c r="AA3230" s="166"/>
      <c r="AB3230" s="166"/>
      <c r="AC3230" s="166"/>
      <c r="AD3230" s="166"/>
      <c r="AE3230" s="166"/>
      <c r="AF3230" s="166"/>
      <c r="AG3230" s="166"/>
      <c r="AH3230" s="166"/>
      <c r="AI3230" s="166"/>
    </row>
    <row r="3231" spans="1:35" ht="15.750000" customHeight="1">
      <c r="B3231" s="189"/>
      <c r="I3231" s="65"/>
      <c r="J3231" s="65"/>
      <c r="K3231" s="65"/>
      <c r="L3231" s="65"/>
      <c r="M3231" s="65"/>
      <c r="P3231" s="167"/>
      <c r="Q3231" s="185"/>
      <c r="R3231" s="175"/>
      <c r="S3231" s="65"/>
      <c r="T3231" s="65"/>
      <c r="U3231" s="65"/>
      <c r="V3231" s="165"/>
      <c r="W3231" s="165"/>
      <c r="X3231" s="165"/>
      <c r="Y3231" s="165"/>
      <c r="Z3231" s="166"/>
      <c r="AA3231" s="166"/>
      <c r="AB3231" s="166"/>
      <c r="AC3231" s="166"/>
      <c r="AD3231" s="166"/>
      <c r="AE3231" s="166"/>
      <c r="AF3231" s="166"/>
      <c r="AG3231" s="166"/>
      <c r="AH3231" s="166"/>
      <c r="AI3231" s="166"/>
    </row>
    <row r="3232" spans="1:35" ht="15.750000" customHeight="1">
      <c r="A3232" s="156"/>
      <c r="B3232" s="170"/>
      <c r="C3232" s="204"/>
      <c r="D3232" s="204"/>
      <c r="E3232" s="158"/>
      <c r="F3232" s="158"/>
      <c r="G3232" s="159"/>
      <c r="H3232" s="186"/>
      <c r="I3232" s="162"/>
      <c r="J3232" s="65"/>
      <c r="K3232" s="162"/>
      <c r="L3232" s="65"/>
      <c r="M3232" s="162"/>
      <c r="N3232" s="162"/>
      <c r="O3232" s="163"/>
      <c r="P3232" s="164"/>
      <c r="Q3232" s="185"/>
      <c r="R3232" s="65"/>
      <c r="S3232" s="65"/>
      <c r="T3232" s="65"/>
      <c r="U3232" s="65"/>
      <c r="V3232" s="165"/>
      <c r="W3232" s="165"/>
      <c r="X3232" s="165"/>
      <c r="Y3232" s="165"/>
      <c r="Z3232" s="166"/>
      <c r="AA3232" s="166"/>
      <c r="AB3232" s="166"/>
      <c r="AC3232" s="166"/>
      <c r="AD3232" s="166"/>
      <c r="AE3232" s="166"/>
      <c r="AF3232" s="166"/>
      <c r="AG3232" s="166"/>
      <c r="AH3232" s="166"/>
      <c r="AI3232" s="166"/>
    </row>
    <row r="3233" spans="1:35" ht="15.750000" customHeight="1">
      <c r="B3233" s="170"/>
      <c r="I3233" s="65"/>
      <c r="J3233" s="289"/>
      <c r="K3233" s="65"/>
      <c r="L3233" s="65"/>
      <c r="M3233" s="65"/>
      <c r="P3233" s="167"/>
      <c r="Q3233" s="185"/>
      <c r="R3233" s="175"/>
      <c r="S3233" s="65"/>
      <c r="T3233" s="65"/>
      <c r="U3233" s="65"/>
      <c r="V3233" s="165"/>
      <c r="W3233" s="165"/>
      <c r="X3233" s="165"/>
      <c r="Y3233" s="165"/>
      <c r="Z3233" s="166"/>
      <c r="AA3233" s="166"/>
      <c r="AB3233" s="166"/>
      <c r="AC3233" s="166"/>
      <c r="AD3233" s="166"/>
      <c r="AE3233" s="166"/>
      <c r="AF3233" s="166"/>
      <c r="AG3233" s="166"/>
      <c r="AH3233" s="166"/>
      <c r="AI3233" s="166"/>
    </row>
    <row r="3234" spans="1:35" ht="15.750000" customHeight="1">
      <c r="B3234" s="170"/>
      <c r="I3234" s="65"/>
      <c r="J3234" s="65"/>
      <c r="K3234" s="65"/>
      <c r="L3234" s="65"/>
      <c r="M3234" s="65"/>
      <c r="P3234" s="164"/>
      <c r="Q3234" s="185"/>
      <c r="R3234" s="65"/>
      <c r="S3234" s="65"/>
      <c r="T3234" s="65"/>
      <c r="U3234" s="65"/>
      <c r="V3234" s="165"/>
      <c r="W3234" s="165"/>
      <c r="X3234" s="165"/>
      <c r="Y3234" s="165"/>
      <c r="Z3234" s="166"/>
      <c r="AA3234" s="166"/>
      <c r="AB3234" s="166"/>
      <c r="AC3234" s="166"/>
      <c r="AD3234" s="166"/>
      <c r="AE3234" s="166"/>
      <c r="AF3234" s="166"/>
      <c r="AG3234" s="166"/>
      <c r="AH3234" s="166"/>
      <c r="AI3234" s="166"/>
    </row>
    <row r="3235" spans="1:35" ht="15.750000" customHeight="1">
      <c r="B3235" s="189"/>
      <c r="I3235" s="65"/>
      <c r="J3235" s="65"/>
      <c r="K3235" s="65"/>
      <c r="L3235" s="65"/>
      <c r="M3235" s="65"/>
      <c r="P3235" s="167"/>
      <c r="Q3235" s="185"/>
      <c r="R3235" s="175"/>
      <c r="S3235" s="65"/>
      <c r="T3235" s="65"/>
      <c r="U3235" s="65"/>
      <c r="V3235" s="165"/>
      <c r="W3235" s="165"/>
      <c r="X3235" s="165"/>
      <c r="Y3235" s="165"/>
      <c r="Z3235" s="166"/>
      <c r="AA3235" s="166"/>
      <c r="AB3235" s="166"/>
      <c r="AC3235" s="166"/>
      <c r="AD3235" s="166"/>
      <c r="AE3235" s="166"/>
      <c r="AF3235" s="166"/>
      <c r="AG3235" s="166"/>
      <c r="AH3235" s="166"/>
      <c r="AI3235" s="166"/>
    </row>
    <row r="3236" spans="1:35" ht="15.750000" customHeight="1">
      <c r="B3236" s="189"/>
      <c r="I3236" s="65"/>
      <c r="J3236" s="65"/>
      <c r="K3236" s="65"/>
      <c r="L3236" s="65"/>
      <c r="M3236" s="65"/>
      <c r="P3236" s="164"/>
      <c r="Q3236" s="185"/>
      <c r="R3236" s="65"/>
      <c r="S3236" s="65"/>
      <c r="T3236" s="65"/>
      <c r="U3236" s="65"/>
      <c r="V3236" s="165"/>
      <c r="W3236" s="165"/>
      <c r="X3236" s="165"/>
      <c r="Y3236" s="165"/>
      <c r="Z3236" s="166"/>
      <c r="AA3236" s="166"/>
      <c r="AB3236" s="166"/>
      <c r="AC3236" s="166"/>
      <c r="AD3236" s="166"/>
      <c r="AE3236" s="166"/>
      <c r="AF3236" s="166"/>
      <c r="AG3236" s="166"/>
      <c r="AH3236" s="166"/>
      <c r="AI3236" s="166"/>
    </row>
    <row r="3237" spans="1:35" ht="15.750000" customHeight="1">
      <c r="A3237" s="156"/>
      <c r="B3237" s="170"/>
      <c r="C3237" s="177"/>
      <c r="D3237" s="177"/>
      <c r="E3237" s="158"/>
      <c r="F3237" s="158"/>
      <c r="G3237" s="159"/>
      <c r="H3237" s="160"/>
      <c r="I3237" s="162"/>
      <c r="J3237" s="65"/>
      <c r="K3237" s="162"/>
      <c r="L3237" s="65"/>
      <c r="M3237" s="162"/>
      <c r="N3237" s="162"/>
      <c r="O3237" s="163"/>
      <c r="P3237" s="167"/>
      <c r="Q3237" s="168"/>
      <c r="R3237" s="175"/>
      <c r="S3237" s="65"/>
      <c r="T3237" s="65"/>
      <c r="U3237" s="65"/>
      <c r="V3237" s="65"/>
      <c r="W3237" s="166"/>
      <c r="X3237" s="166"/>
      <c r="Y3237" s="166"/>
      <c r="Z3237" s="166"/>
      <c r="AA3237" s="166"/>
      <c r="AB3237" s="166"/>
      <c r="AC3237" s="166"/>
      <c r="AD3237" s="166"/>
      <c r="AE3237" s="166"/>
      <c r="AF3237" s="166"/>
      <c r="AG3237" s="166"/>
      <c r="AH3237" s="166"/>
      <c r="AI3237" s="166"/>
    </row>
    <row r="3238" spans="1:35" ht="15.750000" customHeight="1">
      <c r="B3238" s="153"/>
      <c r="I3238" s="65"/>
      <c r="J3238" s="65"/>
      <c r="K3238" s="65"/>
      <c r="L3238" s="65"/>
      <c r="M3238" s="65"/>
      <c r="P3238" s="164"/>
      <c r="Q3238" s="165"/>
      <c r="R3238" s="65"/>
      <c r="S3238" s="65"/>
      <c r="T3238" s="65"/>
      <c r="U3238" s="65"/>
      <c r="V3238" s="65"/>
      <c r="W3238" s="166"/>
      <c r="X3238" s="166"/>
      <c r="Y3238" s="166"/>
      <c r="Z3238" s="166"/>
      <c r="AA3238" s="166"/>
      <c r="AB3238" s="166"/>
      <c r="AC3238" s="166"/>
      <c r="AD3238" s="166"/>
      <c r="AE3238" s="166"/>
      <c r="AF3238" s="166"/>
      <c r="AG3238" s="166"/>
      <c r="AH3238" s="166"/>
      <c r="AI3238" s="166"/>
    </row>
    <row r="3239" spans="1:35" ht="15.750000" customHeight="1">
      <c r="B3239" s="153"/>
      <c r="I3239" s="65"/>
      <c r="J3239" s="65"/>
      <c r="K3239" s="65"/>
      <c r="L3239" s="65"/>
      <c r="M3239" s="65"/>
      <c r="P3239" s="167"/>
      <c r="Q3239" s="168"/>
      <c r="R3239" s="175"/>
      <c r="S3239" s="65"/>
      <c r="T3239" s="65"/>
      <c r="U3239" s="65"/>
      <c r="V3239" s="65"/>
      <c r="W3239" s="166"/>
      <c r="X3239" s="166"/>
      <c r="Y3239" s="166"/>
      <c r="Z3239" s="166"/>
      <c r="AA3239" s="166"/>
      <c r="AB3239" s="166"/>
      <c r="AC3239" s="166"/>
      <c r="AD3239" s="166"/>
      <c r="AE3239" s="166"/>
      <c r="AF3239" s="166"/>
      <c r="AG3239" s="166"/>
      <c r="AH3239" s="166"/>
      <c r="AI3239" s="166"/>
    </row>
    <row r="3240" spans="1:35" ht="15.750000" customHeight="1">
      <c r="B3240" s="153"/>
      <c r="I3240" s="65"/>
      <c r="J3240" s="65"/>
      <c r="K3240" s="65"/>
      <c r="L3240" s="65"/>
      <c r="M3240" s="65"/>
      <c r="P3240" s="164"/>
      <c r="Q3240" s="165"/>
      <c r="R3240" s="65"/>
      <c r="S3240" s="65"/>
      <c r="T3240" s="65"/>
      <c r="U3240" s="65"/>
      <c r="V3240" s="65"/>
      <c r="W3240" s="166"/>
      <c r="X3240" s="166"/>
      <c r="Y3240" s="166"/>
      <c r="Z3240" s="166"/>
      <c r="AA3240" s="166"/>
      <c r="AB3240" s="166"/>
      <c r="AC3240" s="166"/>
      <c r="AD3240" s="166"/>
      <c r="AE3240" s="166"/>
      <c r="AF3240" s="166"/>
      <c r="AG3240" s="166"/>
      <c r="AH3240" s="166"/>
      <c r="AI3240" s="166"/>
    </row>
    <row r="3241" spans="1:35" ht="15.750000" customHeight="1">
      <c r="B3241" s="153"/>
      <c r="I3241" s="65"/>
      <c r="J3241" s="65"/>
      <c r="K3241" s="65"/>
      <c r="L3241" s="65"/>
      <c r="M3241" s="65"/>
      <c r="P3241" s="167"/>
      <c r="Q3241" s="168"/>
      <c r="R3241" s="175"/>
      <c r="S3241" s="65"/>
      <c r="T3241" s="65"/>
      <c r="U3241" s="65"/>
      <c r="V3241" s="65"/>
      <c r="W3241" s="166"/>
      <c r="X3241" s="166"/>
      <c r="Y3241" s="166"/>
      <c r="Z3241" s="166"/>
      <c r="AA3241" s="166"/>
      <c r="AB3241" s="166"/>
      <c r="AC3241" s="166"/>
      <c r="AD3241" s="166"/>
      <c r="AE3241" s="166"/>
      <c r="AF3241" s="166"/>
      <c r="AG3241" s="166"/>
      <c r="AH3241" s="166"/>
      <c r="AI3241" s="166"/>
    </row>
    <row r="3242" spans="1:35" ht="15.750000" customHeight="1">
      <c r="A3242" s="156"/>
      <c r="B3242" s="170"/>
      <c r="C3242" s="204"/>
      <c r="D3242" s="204"/>
      <c r="E3242" s="158"/>
      <c r="F3242" s="158"/>
      <c r="G3242" s="159"/>
      <c r="H3242" s="171"/>
      <c r="I3242" s="162"/>
      <c r="J3242" s="65"/>
      <c r="K3242" s="162"/>
      <c r="L3242" s="65"/>
      <c r="M3242" s="162"/>
      <c r="N3242" s="162"/>
      <c r="O3242" s="163"/>
      <c r="P3242" s="164"/>
      <c r="Q3242" s="165"/>
      <c r="R3242" s="65"/>
      <c r="S3242" s="65"/>
      <c r="T3242" s="65"/>
      <c r="U3242" s="65"/>
      <c r="V3242" s="65"/>
      <c r="W3242" s="166"/>
      <c r="X3242" s="166"/>
      <c r="Y3242" s="166"/>
      <c r="Z3242" s="166"/>
      <c r="AA3242" s="166"/>
      <c r="AB3242" s="166"/>
      <c r="AC3242" s="166"/>
      <c r="AD3242" s="166"/>
      <c r="AE3242" s="166"/>
      <c r="AF3242" s="166"/>
      <c r="AG3242" s="166"/>
      <c r="AH3242" s="166"/>
      <c r="AI3242" s="166"/>
    </row>
    <row r="3243" spans="1:35" ht="15.750000" customHeight="1">
      <c r="B3243" s="153"/>
      <c r="I3243" s="65"/>
      <c r="J3243" s="65"/>
      <c r="K3243" s="65"/>
      <c r="L3243" s="65"/>
      <c r="M3243" s="65"/>
      <c r="P3243" s="167"/>
      <c r="Q3243" s="168"/>
      <c r="R3243" s="175"/>
      <c r="S3243" s="65"/>
      <c r="T3243" s="65"/>
      <c r="U3243" s="65"/>
      <c r="V3243" s="65"/>
      <c r="W3243" s="166"/>
      <c r="X3243" s="166"/>
      <c r="Y3243" s="166"/>
      <c r="Z3243" s="166"/>
      <c r="AA3243" s="166"/>
      <c r="AB3243" s="166"/>
      <c r="AC3243" s="166"/>
      <c r="AD3243" s="166"/>
      <c r="AE3243" s="166"/>
      <c r="AF3243" s="166"/>
      <c r="AG3243" s="166"/>
      <c r="AH3243" s="166"/>
      <c r="AI3243" s="166"/>
    </row>
    <row r="3244" spans="1:35" ht="15.750000" customHeight="1">
      <c r="B3244" s="153"/>
      <c r="I3244" s="65"/>
      <c r="J3244" s="65"/>
      <c r="K3244" s="65"/>
      <c r="L3244" s="65"/>
      <c r="M3244" s="65"/>
      <c r="P3244" s="164"/>
      <c r="Q3244" s="165"/>
      <c r="R3244" s="65"/>
      <c r="S3244" s="65"/>
      <c r="T3244" s="65"/>
      <c r="U3244" s="65"/>
      <c r="V3244" s="65"/>
      <c r="W3244" s="166"/>
      <c r="X3244" s="166"/>
      <c r="Y3244" s="166"/>
      <c r="Z3244" s="166"/>
      <c r="AA3244" s="166"/>
      <c r="AB3244" s="166"/>
      <c r="AC3244" s="166"/>
      <c r="AD3244" s="166"/>
      <c r="AE3244" s="166"/>
      <c r="AF3244" s="166"/>
      <c r="AG3244" s="166"/>
      <c r="AH3244" s="166"/>
      <c r="AI3244" s="166"/>
    </row>
    <row r="3245" spans="1:35" ht="15.750000" customHeight="1">
      <c r="B3245" s="153"/>
      <c r="I3245" s="65"/>
      <c r="J3245" s="65"/>
      <c r="K3245" s="65"/>
      <c r="L3245" s="65"/>
      <c r="M3245" s="65"/>
      <c r="P3245" s="167"/>
      <c r="Q3245" s="168"/>
      <c r="R3245" s="175"/>
      <c r="S3245" s="65"/>
      <c r="T3245" s="65"/>
      <c r="U3245" s="65"/>
      <c r="V3245" s="65"/>
      <c r="W3245" s="166"/>
      <c r="X3245" s="166"/>
      <c r="Y3245" s="166"/>
      <c r="Z3245" s="166"/>
      <c r="AA3245" s="166"/>
      <c r="AB3245" s="166"/>
      <c r="AC3245" s="166"/>
      <c r="AD3245" s="166"/>
      <c r="AE3245" s="166"/>
      <c r="AF3245" s="166"/>
      <c r="AG3245" s="166"/>
      <c r="AH3245" s="166"/>
      <c r="AI3245" s="166"/>
    </row>
    <row r="3246" spans="1:35" ht="15.750000" customHeight="1">
      <c r="B3246" s="153"/>
      <c r="I3246" s="65"/>
      <c r="J3246" s="65"/>
      <c r="K3246" s="65"/>
      <c r="L3246" s="65"/>
      <c r="M3246" s="65"/>
      <c r="P3246" s="164"/>
      <c r="Q3246" s="165"/>
      <c r="R3246" s="65"/>
      <c r="S3246" s="65"/>
      <c r="T3246" s="65"/>
      <c r="U3246" s="65"/>
      <c r="V3246" s="65"/>
      <c r="W3246" s="166"/>
      <c r="X3246" s="166"/>
      <c r="Y3246" s="166"/>
      <c r="Z3246" s="166"/>
      <c r="AA3246" s="166"/>
      <c r="AB3246" s="166"/>
      <c r="AC3246" s="166"/>
      <c r="AD3246" s="166"/>
      <c r="AE3246" s="166"/>
      <c r="AF3246" s="166"/>
      <c r="AG3246" s="166"/>
      <c r="AH3246" s="166"/>
      <c r="AI3246" s="166"/>
    </row>
    <row r="3247" spans="1:35" ht="15.750000" customHeight="1">
      <c r="A3247" s="156"/>
      <c r="B3247" s="170"/>
      <c r="C3247" s="177"/>
      <c r="D3247" s="177"/>
      <c r="E3247" s="158"/>
      <c r="F3247" s="158"/>
      <c r="G3247" s="159"/>
      <c r="H3247" s="184"/>
      <c r="I3247" s="162"/>
      <c r="J3247" s="65"/>
      <c r="K3247" s="162"/>
      <c r="L3247" s="65"/>
      <c r="M3247" s="162"/>
      <c r="N3247" s="162"/>
      <c r="O3247" s="163"/>
      <c r="P3247" s="167"/>
      <c r="Q3247" s="185"/>
      <c r="R3247" s="175"/>
      <c r="S3247" s="65"/>
      <c r="T3247" s="65"/>
      <c r="U3247" s="65"/>
      <c r="V3247" s="165"/>
      <c r="W3247" s="165"/>
      <c r="X3247" s="165"/>
      <c r="Y3247" s="165"/>
      <c r="Z3247" s="166"/>
      <c r="AA3247" s="166"/>
      <c r="AB3247" s="166"/>
      <c r="AC3247" s="166"/>
      <c r="AD3247" s="166"/>
      <c r="AE3247" s="166"/>
      <c r="AF3247" s="166"/>
      <c r="AG3247" s="166"/>
      <c r="AH3247" s="166"/>
      <c r="AI3247" s="166"/>
    </row>
    <row r="3248" spans="1:35" ht="15.750000" customHeight="1">
      <c r="B3248" s="189"/>
      <c r="I3248" s="65"/>
      <c r="J3248" s="65"/>
      <c r="K3248" s="65"/>
      <c r="L3248" s="65"/>
      <c r="M3248" s="65"/>
      <c r="P3248" s="164"/>
      <c r="Q3248" s="185"/>
      <c r="R3248" s="65"/>
      <c r="S3248" s="65"/>
      <c r="T3248" s="65"/>
      <c r="U3248" s="65"/>
      <c r="V3248" s="165"/>
      <c r="W3248" s="165"/>
      <c r="X3248" s="165"/>
      <c r="Y3248" s="165"/>
      <c r="Z3248" s="166"/>
      <c r="AA3248" s="166"/>
      <c r="AB3248" s="166"/>
      <c r="AC3248" s="166"/>
      <c r="AD3248" s="166"/>
      <c r="AE3248" s="166"/>
      <c r="AF3248" s="166"/>
      <c r="AG3248" s="166"/>
      <c r="AH3248" s="166"/>
      <c r="AI3248" s="166"/>
    </row>
    <row r="3249" spans="1:35" ht="15.750000" customHeight="1">
      <c r="B3249" s="189"/>
      <c r="I3249" s="65"/>
      <c r="J3249" s="65"/>
      <c r="K3249" s="65"/>
      <c r="L3249" s="65"/>
      <c r="M3249" s="65"/>
      <c r="P3249" s="167"/>
      <c r="Q3249" s="185"/>
      <c r="R3249" s="175"/>
      <c r="S3249" s="65"/>
      <c r="T3249" s="65"/>
      <c r="U3249" s="65"/>
      <c r="V3249" s="165"/>
      <c r="W3249" s="165"/>
      <c r="X3249" s="165"/>
      <c r="Y3249" s="165"/>
      <c r="Z3249" s="166"/>
      <c r="AA3249" s="166"/>
      <c r="AB3249" s="166"/>
      <c r="AC3249" s="166"/>
      <c r="AD3249" s="166"/>
      <c r="AE3249" s="166"/>
      <c r="AF3249" s="166"/>
      <c r="AG3249" s="166"/>
      <c r="AH3249" s="166"/>
      <c r="AI3249" s="166"/>
    </row>
    <row r="3250" spans="1:35" ht="15.750000" customHeight="1">
      <c r="B3250" s="189"/>
      <c r="I3250" s="65"/>
      <c r="J3250" s="65"/>
      <c r="K3250" s="65"/>
      <c r="L3250" s="65"/>
      <c r="M3250" s="65"/>
      <c r="P3250" s="164"/>
      <c r="Q3250" s="185"/>
      <c r="R3250" s="65"/>
      <c r="S3250" s="65"/>
      <c r="T3250" s="65"/>
      <c r="U3250" s="65"/>
      <c r="V3250" s="165"/>
      <c r="W3250" s="165"/>
      <c r="X3250" s="165"/>
      <c r="Y3250" s="165"/>
      <c r="Z3250" s="166"/>
      <c r="AA3250" s="166"/>
      <c r="AB3250" s="166"/>
      <c r="AC3250" s="166"/>
      <c r="AD3250" s="166"/>
      <c r="AE3250" s="166"/>
      <c r="AF3250" s="166"/>
      <c r="AG3250" s="166"/>
      <c r="AH3250" s="166"/>
      <c r="AI3250" s="166"/>
    </row>
    <row r="3251" spans="1:35" ht="15.750000" customHeight="1">
      <c r="B3251" s="189"/>
      <c r="I3251" s="65"/>
      <c r="J3251" s="65"/>
      <c r="K3251" s="65"/>
      <c r="L3251" s="65"/>
      <c r="M3251" s="65"/>
      <c r="P3251" s="167"/>
      <c r="Q3251" s="185"/>
      <c r="R3251" s="175"/>
      <c r="S3251" s="65"/>
      <c r="T3251" s="65"/>
      <c r="U3251" s="65"/>
      <c r="V3251" s="165"/>
      <c r="W3251" s="165"/>
      <c r="X3251" s="165"/>
      <c r="Y3251" s="165"/>
      <c r="Z3251" s="166"/>
      <c r="AA3251" s="166"/>
      <c r="AB3251" s="166"/>
      <c r="AC3251" s="166"/>
      <c r="AD3251" s="166"/>
      <c r="AE3251" s="166"/>
      <c r="AF3251" s="166"/>
      <c r="AG3251" s="166"/>
      <c r="AH3251" s="166"/>
      <c r="AI3251" s="166"/>
    </row>
    <row r="3252" spans="1:35" ht="15.750000" customHeight="1">
      <c r="A3252" s="156"/>
      <c r="B3252" s="170"/>
      <c r="C3252" s="204"/>
      <c r="D3252" s="204"/>
      <c r="E3252" s="158"/>
      <c r="F3252" s="158"/>
      <c r="G3252" s="159"/>
      <c r="H3252" s="184"/>
      <c r="I3252" s="162"/>
      <c r="J3252" s="65"/>
      <c r="K3252" s="162"/>
      <c r="L3252" s="65"/>
      <c r="M3252" s="162"/>
      <c r="N3252" s="162"/>
      <c r="O3252" s="163"/>
      <c r="P3252" s="164"/>
      <c r="Q3252" s="185"/>
      <c r="R3252" s="65"/>
      <c r="S3252" s="65"/>
      <c r="T3252" s="65"/>
      <c r="U3252" s="65"/>
      <c r="V3252" s="165"/>
      <c r="W3252" s="165"/>
      <c r="X3252" s="165"/>
      <c r="Y3252" s="165"/>
      <c r="Z3252" s="166"/>
      <c r="AA3252" s="166"/>
      <c r="AB3252" s="166"/>
      <c r="AC3252" s="166"/>
      <c r="AD3252" s="166"/>
      <c r="AE3252" s="166"/>
      <c r="AF3252" s="166"/>
      <c r="AG3252" s="166"/>
      <c r="AH3252" s="166"/>
      <c r="AI3252" s="166"/>
    </row>
    <row r="3253" spans="1:35" ht="15.750000" customHeight="1">
      <c r="B3253" s="170"/>
      <c r="I3253" s="65"/>
      <c r="J3253" s="65"/>
      <c r="K3253" s="65"/>
      <c r="L3253" s="65"/>
      <c r="M3253" s="65"/>
      <c r="P3253" s="167"/>
      <c r="Q3253" s="185"/>
      <c r="R3253" s="175"/>
      <c r="S3253" s="65"/>
      <c r="T3253" s="65"/>
      <c r="U3253" s="65"/>
      <c r="V3253" s="165"/>
      <c r="W3253" s="165"/>
      <c r="X3253" s="165"/>
      <c r="Y3253" s="165"/>
      <c r="Z3253" s="166"/>
      <c r="AA3253" s="166"/>
      <c r="AB3253" s="166"/>
      <c r="AC3253" s="166"/>
      <c r="AD3253" s="166"/>
      <c r="AE3253" s="166"/>
      <c r="AF3253" s="166"/>
      <c r="AG3253" s="166"/>
      <c r="AH3253" s="166"/>
      <c r="AI3253" s="166"/>
    </row>
    <row r="3254" spans="1:35" ht="15.750000" customHeight="1">
      <c r="B3254" s="170"/>
      <c r="I3254" s="65"/>
      <c r="J3254" s="65"/>
      <c r="K3254" s="65"/>
      <c r="L3254" s="65"/>
      <c r="M3254" s="65"/>
      <c r="P3254" s="164"/>
      <c r="Q3254" s="185"/>
      <c r="R3254" s="65"/>
      <c r="S3254" s="65"/>
      <c r="T3254" s="65"/>
      <c r="U3254" s="65"/>
      <c r="V3254" s="165"/>
      <c r="W3254" s="165"/>
      <c r="X3254" s="165"/>
      <c r="Y3254" s="165"/>
      <c r="Z3254" s="166"/>
      <c r="AA3254" s="166"/>
      <c r="AB3254" s="166"/>
      <c r="AC3254" s="166"/>
      <c r="AD3254" s="166"/>
      <c r="AE3254" s="166"/>
      <c r="AF3254" s="166"/>
      <c r="AG3254" s="166"/>
      <c r="AH3254" s="166"/>
      <c r="AI3254" s="166"/>
    </row>
    <row r="3255" spans="1:35" ht="15.750000" customHeight="1">
      <c r="B3255" s="189"/>
      <c r="I3255" s="65"/>
      <c r="J3255" s="65"/>
      <c r="K3255" s="65"/>
      <c r="L3255" s="65"/>
      <c r="M3255" s="65"/>
      <c r="P3255" s="167"/>
      <c r="Q3255" s="185"/>
      <c r="R3255" s="175"/>
      <c r="S3255" s="65"/>
      <c r="T3255" s="65"/>
      <c r="U3255" s="65"/>
      <c r="V3255" s="165"/>
      <c r="W3255" s="165"/>
      <c r="X3255" s="165"/>
      <c r="Y3255" s="165"/>
      <c r="Z3255" s="166"/>
      <c r="AA3255" s="166"/>
      <c r="AB3255" s="166"/>
      <c r="AC3255" s="166"/>
      <c r="AD3255" s="166"/>
      <c r="AE3255" s="166"/>
      <c r="AF3255" s="166"/>
      <c r="AG3255" s="166"/>
      <c r="AH3255" s="166"/>
      <c r="AI3255" s="166"/>
    </row>
    <row r="3256" spans="1:35" ht="15.750000" customHeight="1">
      <c r="B3256" s="189"/>
      <c r="I3256" s="65"/>
      <c r="J3256" s="65"/>
      <c r="K3256" s="65"/>
      <c r="L3256" s="65"/>
      <c r="M3256" s="65"/>
      <c r="P3256" s="164"/>
      <c r="Q3256" s="185"/>
      <c r="R3256" s="65"/>
      <c r="S3256" s="65"/>
      <c r="T3256" s="65"/>
      <c r="U3256" s="65"/>
      <c r="V3256" s="165"/>
      <c r="W3256" s="165"/>
      <c r="X3256" s="165"/>
      <c r="Y3256" s="165"/>
      <c r="Z3256" s="166"/>
      <c r="AA3256" s="166"/>
      <c r="AB3256" s="166"/>
      <c r="AC3256" s="166"/>
      <c r="AD3256" s="166"/>
      <c r="AE3256" s="166"/>
      <c r="AF3256" s="166"/>
      <c r="AG3256" s="166"/>
      <c r="AH3256" s="166"/>
      <c r="AI3256" s="166"/>
    </row>
    <row r="3257" spans="1:35" ht="15.750000" customHeight="1">
      <c r="A3257" s="156"/>
      <c r="B3257" s="170"/>
      <c r="C3257" s="177"/>
      <c r="D3257" s="177"/>
      <c r="E3257" s="158"/>
      <c r="F3257" s="158"/>
      <c r="G3257" s="159"/>
      <c r="H3257" s="171"/>
      <c r="I3257" s="162"/>
      <c r="J3257" s="65"/>
      <c r="K3257" s="162"/>
      <c r="L3257" s="65"/>
      <c r="M3257" s="162"/>
      <c r="N3257" s="162"/>
      <c r="O3257" s="163"/>
      <c r="P3257" s="167"/>
      <c r="Q3257" s="168"/>
      <c r="R3257" s="175"/>
      <c r="S3257" s="65"/>
      <c r="T3257" s="65"/>
      <c r="U3257" s="65"/>
      <c r="V3257" s="65"/>
      <c r="W3257" s="166"/>
      <c r="X3257" s="166"/>
      <c r="Y3257" s="166"/>
      <c r="Z3257" s="166"/>
      <c r="AA3257" s="166"/>
      <c r="AB3257" s="166"/>
      <c r="AC3257" s="166"/>
      <c r="AD3257" s="166"/>
      <c r="AE3257" s="166"/>
      <c r="AF3257" s="166"/>
      <c r="AG3257" s="166"/>
      <c r="AH3257" s="166"/>
      <c r="AI3257" s="166"/>
    </row>
    <row r="3258" spans="1:35" ht="15.750000" customHeight="1">
      <c r="B3258" s="153"/>
      <c r="I3258" s="65"/>
      <c r="J3258" s="65"/>
      <c r="K3258" s="65"/>
      <c r="L3258" s="65"/>
      <c r="M3258" s="65"/>
      <c r="P3258" s="164"/>
      <c r="Q3258" s="165"/>
      <c r="R3258" s="65"/>
      <c r="S3258" s="65"/>
      <c r="T3258" s="65"/>
      <c r="U3258" s="65"/>
      <c r="V3258" s="65"/>
      <c r="W3258" s="166"/>
      <c r="X3258" s="166"/>
      <c r="Y3258" s="166"/>
      <c r="Z3258" s="166"/>
      <c r="AA3258" s="166"/>
      <c r="AB3258" s="166"/>
      <c r="AC3258" s="166"/>
      <c r="AD3258" s="166"/>
      <c r="AE3258" s="166"/>
      <c r="AF3258" s="166"/>
      <c r="AG3258" s="166"/>
      <c r="AH3258" s="166"/>
      <c r="AI3258" s="166"/>
    </row>
    <row r="3259" spans="1:35" ht="15.750000" customHeight="1">
      <c r="B3259" s="153"/>
      <c r="I3259" s="65"/>
      <c r="J3259" s="65"/>
      <c r="K3259" s="65"/>
      <c r="L3259" s="65"/>
      <c r="M3259" s="65"/>
      <c r="P3259" s="167"/>
      <c r="Q3259" s="168"/>
      <c r="R3259" s="175"/>
      <c r="S3259" s="65"/>
      <c r="T3259" s="65"/>
      <c r="U3259" s="65"/>
      <c r="V3259" s="65"/>
      <c r="W3259" s="166"/>
      <c r="X3259" s="166"/>
      <c r="Y3259" s="166"/>
      <c r="Z3259" s="166"/>
      <c r="AA3259" s="166"/>
      <c r="AB3259" s="166"/>
      <c r="AC3259" s="166"/>
      <c r="AD3259" s="166"/>
      <c r="AE3259" s="166"/>
      <c r="AF3259" s="166"/>
      <c r="AG3259" s="166"/>
      <c r="AH3259" s="166"/>
      <c r="AI3259" s="166"/>
    </row>
    <row r="3260" spans="1:35" ht="15.750000" customHeight="1">
      <c r="B3260" s="153"/>
      <c r="I3260" s="65"/>
      <c r="J3260" s="65"/>
      <c r="K3260" s="65"/>
      <c r="L3260" s="65"/>
      <c r="M3260" s="65"/>
      <c r="P3260" s="164"/>
      <c r="Q3260" s="165"/>
      <c r="R3260" s="65"/>
      <c r="S3260" s="65"/>
      <c r="T3260" s="65"/>
      <c r="U3260" s="65"/>
      <c r="V3260" s="65"/>
      <c r="W3260" s="166"/>
      <c r="X3260" s="166"/>
      <c r="Y3260" s="166"/>
      <c r="Z3260" s="166"/>
      <c r="AA3260" s="166"/>
      <c r="AB3260" s="166"/>
      <c r="AC3260" s="166"/>
      <c r="AD3260" s="166"/>
      <c r="AE3260" s="166"/>
      <c r="AF3260" s="166"/>
      <c r="AG3260" s="166"/>
      <c r="AH3260" s="166"/>
      <c r="AI3260" s="166"/>
    </row>
    <row r="3261" spans="1:35" ht="15.750000" customHeight="1">
      <c r="B3261" s="153"/>
      <c r="I3261" s="65"/>
      <c r="J3261" s="65"/>
      <c r="K3261" s="65"/>
      <c r="L3261" s="65"/>
      <c r="M3261" s="65"/>
      <c r="P3261" s="167"/>
      <c r="Q3261" s="168"/>
      <c r="R3261" s="175"/>
      <c r="S3261" s="65"/>
      <c r="T3261" s="65"/>
      <c r="U3261" s="65"/>
      <c r="V3261" s="65"/>
      <c r="W3261" s="166"/>
      <c r="X3261" s="166"/>
      <c r="Y3261" s="166"/>
      <c r="Z3261" s="166"/>
      <c r="AA3261" s="166"/>
      <c r="AB3261" s="166"/>
      <c r="AC3261" s="166"/>
      <c r="AD3261" s="166"/>
      <c r="AE3261" s="166"/>
      <c r="AF3261" s="166"/>
      <c r="AG3261" s="166"/>
      <c r="AH3261" s="166"/>
      <c r="AI3261" s="166"/>
    </row>
    <row r="3262" spans="1:35" ht="15.750000" customHeight="1">
      <c r="A3262" s="156"/>
      <c r="B3262" s="170"/>
      <c r="C3262" s="204"/>
      <c r="D3262" s="204"/>
      <c r="E3262" s="158"/>
      <c r="F3262" s="158"/>
      <c r="G3262" s="159"/>
      <c r="H3262" s="160"/>
      <c r="I3262" s="162"/>
      <c r="J3262" s="65"/>
      <c r="K3262" s="162"/>
      <c r="L3262" s="65"/>
      <c r="M3262" s="162"/>
      <c r="N3262" s="162"/>
      <c r="O3262" s="163"/>
      <c r="P3262" s="164"/>
      <c r="Q3262" s="165"/>
      <c r="R3262" s="65"/>
      <c r="S3262" s="65"/>
      <c r="T3262" s="65"/>
      <c r="U3262" s="65"/>
      <c r="V3262" s="65"/>
      <c r="W3262" s="166"/>
      <c r="X3262" s="166"/>
      <c r="Y3262" s="166"/>
      <c r="Z3262" s="166"/>
      <c r="AA3262" s="166"/>
      <c r="AB3262" s="166"/>
      <c r="AC3262" s="166"/>
      <c r="AD3262" s="166"/>
      <c r="AE3262" s="166"/>
      <c r="AF3262" s="166"/>
      <c r="AG3262" s="166"/>
      <c r="AH3262" s="166"/>
      <c r="AI3262" s="166"/>
    </row>
    <row r="3263" spans="1:35" ht="15.750000" customHeight="1">
      <c r="B3263" s="153"/>
      <c r="I3263" s="65"/>
      <c r="J3263" s="65"/>
      <c r="K3263" s="65"/>
      <c r="L3263" s="65"/>
      <c r="M3263" s="65"/>
      <c r="P3263" s="167"/>
      <c r="Q3263" s="168"/>
      <c r="R3263" s="175"/>
      <c r="S3263" s="65"/>
      <c r="T3263" s="65"/>
      <c r="U3263" s="65"/>
      <c r="V3263" s="65"/>
      <c r="W3263" s="166"/>
      <c r="X3263" s="166"/>
      <c r="Y3263" s="166"/>
      <c r="Z3263" s="166"/>
      <c r="AA3263" s="166"/>
      <c r="AB3263" s="166"/>
      <c r="AC3263" s="166"/>
      <c r="AD3263" s="166"/>
      <c r="AE3263" s="166"/>
      <c r="AF3263" s="166"/>
      <c r="AG3263" s="166"/>
      <c r="AH3263" s="166"/>
      <c r="AI3263" s="166"/>
    </row>
    <row r="3264" spans="1:35" ht="15.750000" customHeight="1">
      <c r="B3264" s="153"/>
      <c r="I3264" s="65"/>
      <c r="J3264" s="65"/>
      <c r="K3264" s="65"/>
      <c r="L3264" s="65"/>
      <c r="M3264" s="65"/>
      <c r="P3264" s="164"/>
      <c r="Q3264" s="165"/>
      <c r="R3264" s="65"/>
      <c r="S3264" s="65"/>
      <c r="T3264" s="65"/>
      <c r="U3264" s="65"/>
      <c r="V3264" s="65"/>
      <c r="W3264" s="166"/>
      <c r="X3264" s="166"/>
      <c r="Y3264" s="166"/>
      <c r="Z3264" s="166"/>
      <c r="AA3264" s="166"/>
      <c r="AB3264" s="166"/>
      <c r="AC3264" s="166"/>
      <c r="AD3264" s="166"/>
      <c r="AE3264" s="166"/>
      <c r="AF3264" s="166"/>
      <c r="AG3264" s="166"/>
      <c r="AH3264" s="166"/>
      <c r="AI3264" s="166"/>
    </row>
    <row r="3265" spans="1:35" ht="15.750000" customHeight="1">
      <c r="B3265" s="153"/>
      <c r="I3265" s="65"/>
      <c r="J3265" s="65"/>
      <c r="K3265" s="65"/>
      <c r="L3265" s="65"/>
      <c r="M3265" s="65"/>
      <c r="P3265" s="167"/>
      <c r="Q3265" s="168"/>
      <c r="R3265" s="175"/>
      <c r="S3265" s="65"/>
      <c r="T3265" s="65"/>
      <c r="U3265" s="65"/>
      <c r="V3265" s="65"/>
      <c r="W3265" s="166"/>
      <c r="X3265" s="166"/>
      <c r="Y3265" s="166"/>
      <c r="Z3265" s="166"/>
      <c r="AA3265" s="166"/>
      <c r="AB3265" s="166"/>
      <c r="AC3265" s="166"/>
      <c r="AD3265" s="166"/>
      <c r="AE3265" s="166"/>
      <c r="AF3265" s="166"/>
      <c r="AG3265" s="166"/>
      <c r="AH3265" s="166"/>
      <c r="AI3265" s="166"/>
    </row>
    <row r="3266" spans="1:35" ht="15.750000" customHeight="1">
      <c r="B3266" s="153"/>
      <c r="I3266" s="65"/>
      <c r="J3266" s="65"/>
      <c r="K3266" s="65"/>
      <c r="L3266" s="65"/>
      <c r="M3266" s="65"/>
      <c r="P3266" s="164"/>
      <c r="Q3266" s="165"/>
      <c r="R3266" s="65"/>
      <c r="S3266" s="65"/>
      <c r="T3266" s="65"/>
      <c r="U3266" s="65"/>
      <c r="V3266" s="65"/>
      <c r="W3266" s="166"/>
      <c r="X3266" s="166"/>
      <c r="Y3266" s="166"/>
      <c r="Z3266" s="166"/>
      <c r="AA3266" s="166"/>
      <c r="AB3266" s="166"/>
      <c r="AC3266" s="166"/>
      <c r="AD3266" s="166"/>
      <c r="AE3266" s="166"/>
      <c r="AF3266" s="166"/>
      <c r="AG3266" s="166"/>
      <c r="AH3266" s="166"/>
      <c r="AI3266" s="166"/>
    </row>
    <row r="3267" spans="1:35" ht="15.750000" customHeight="1">
      <c r="A3267" s="156"/>
      <c r="B3267" s="170"/>
      <c r="C3267" s="177"/>
      <c r="D3267" s="177"/>
      <c r="E3267" s="158"/>
      <c r="F3267" s="158"/>
      <c r="G3267" s="159"/>
      <c r="H3267" s="297"/>
      <c r="I3267" s="162"/>
      <c r="J3267" s="65"/>
      <c r="K3267" s="162"/>
      <c r="L3267" s="65"/>
      <c r="M3267" s="162"/>
      <c r="N3267" s="162"/>
      <c r="O3267" s="163"/>
      <c r="P3267" s="167"/>
      <c r="Q3267" s="185"/>
      <c r="R3267" s="175"/>
      <c r="S3267" s="65"/>
      <c r="T3267" s="65"/>
      <c r="U3267" s="65"/>
      <c r="V3267" s="165"/>
      <c r="W3267" s="165"/>
      <c r="X3267" s="165"/>
      <c r="Y3267" s="165"/>
      <c r="Z3267" s="166"/>
      <c r="AA3267" s="166"/>
      <c r="AB3267" s="166"/>
      <c r="AC3267" s="166"/>
      <c r="AD3267" s="166"/>
      <c r="AE3267" s="166"/>
      <c r="AF3267" s="166"/>
      <c r="AG3267" s="166"/>
      <c r="AH3267" s="166"/>
      <c r="AI3267" s="166"/>
    </row>
    <row r="3268" spans="1:35" ht="15.750000" customHeight="1">
      <c r="B3268" s="189"/>
      <c r="I3268" s="65"/>
      <c r="J3268" s="65"/>
      <c r="K3268" s="65"/>
      <c r="L3268" s="65"/>
      <c r="M3268" s="65"/>
      <c r="P3268" s="164"/>
      <c r="Q3268" s="185"/>
      <c r="R3268" s="65"/>
      <c r="S3268" s="65"/>
      <c r="T3268" s="65"/>
      <c r="U3268" s="65"/>
      <c r="V3268" s="165"/>
      <c r="W3268" s="165"/>
      <c r="X3268" s="165"/>
      <c r="Y3268" s="165"/>
      <c r="Z3268" s="166"/>
      <c r="AA3268" s="166"/>
      <c r="AB3268" s="166"/>
      <c r="AC3268" s="166"/>
      <c r="AD3268" s="166"/>
      <c r="AE3268" s="166"/>
      <c r="AF3268" s="166"/>
      <c r="AG3268" s="166"/>
      <c r="AH3268" s="166"/>
      <c r="AI3268" s="166"/>
    </row>
    <row r="3269" spans="1:35" ht="15.750000" customHeight="1">
      <c r="B3269" s="189"/>
      <c r="I3269" s="65"/>
      <c r="J3269" s="65"/>
      <c r="K3269" s="65"/>
      <c r="L3269" s="65"/>
      <c r="M3269" s="65"/>
      <c r="P3269" s="167"/>
      <c r="Q3269" s="185"/>
      <c r="R3269" s="175"/>
      <c r="S3269" s="65"/>
      <c r="T3269" s="65"/>
      <c r="U3269" s="65"/>
      <c r="V3269" s="165"/>
      <c r="W3269" s="165"/>
      <c r="X3269" s="165"/>
      <c r="Y3269" s="165"/>
      <c r="Z3269" s="166"/>
      <c r="AA3269" s="166"/>
      <c r="AB3269" s="166"/>
      <c r="AC3269" s="166"/>
      <c r="AD3269" s="166"/>
      <c r="AE3269" s="166"/>
      <c r="AF3269" s="166"/>
      <c r="AG3269" s="166"/>
      <c r="AH3269" s="166"/>
      <c r="AI3269" s="166"/>
    </row>
    <row r="3270" spans="1:35" ht="15.750000" customHeight="1">
      <c r="B3270" s="189"/>
      <c r="I3270" s="65"/>
      <c r="J3270" s="65"/>
      <c r="K3270" s="65"/>
      <c r="L3270" s="65"/>
      <c r="M3270" s="65"/>
      <c r="P3270" s="164"/>
      <c r="Q3270" s="185"/>
      <c r="R3270" s="65"/>
      <c r="S3270" s="65"/>
      <c r="T3270" s="65"/>
      <c r="U3270" s="65"/>
      <c r="V3270" s="165"/>
      <c r="W3270" s="165"/>
      <c r="X3270" s="165"/>
      <c r="Y3270" s="165"/>
      <c r="Z3270" s="166"/>
      <c r="AA3270" s="166"/>
      <c r="AB3270" s="166"/>
      <c r="AC3270" s="166"/>
      <c r="AD3270" s="166"/>
      <c r="AE3270" s="166"/>
      <c r="AF3270" s="166"/>
      <c r="AG3270" s="166"/>
      <c r="AH3270" s="166"/>
      <c r="AI3270" s="166"/>
    </row>
    <row r="3271" spans="1:35" ht="15.750000" customHeight="1">
      <c r="B3271" s="189"/>
      <c r="I3271" s="65"/>
      <c r="J3271" s="65"/>
      <c r="K3271" s="65"/>
      <c r="L3271" s="65"/>
      <c r="M3271" s="65"/>
      <c r="P3271" s="167"/>
      <c r="Q3271" s="185"/>
      <c r="R3271" s="175"/>
      <c r="S3271" s="65"/>
      <c r="T3271" s="65"/>
      <c r="U3271" s="65"/>
      <c r="V3271" s="165"/>
      <c r="W3271" s="165"/>
      <c r="X3271" s="165"/>
      <c r="Y3271" s="165"/>
      <c r="Z3271" s="166"/>
      <c r="AA3271" s="166"/>
      <c r="AB3271" s="166"/>
      <c r="AC3271" s="166"/>
      <c r="AD3271" s="166"/>
      <c r="AE3271" s="166"/>
      <c r="AF3271" s="166"/>
      <c r="AG3271" s="166"/>
      <c r="AH3271" s="166"/>
      <c r="AI3271" s="166"/>
    </row>
    <row r="3272" spans="1:35" ht="15.750000" customHeight="1">
      <c r="A3272" s="156"/>
      <c r="B3272" s="170"/>
      <c r="C3272" s="204"/>
      <c r="D3272" s="204"/>
      <c r="E3272" s="158"/>
      <c r="F3272" s="158"/>
      <c r="G3272" s="159"/>
      <c r="H3272" s="297"/>
      <c r="I3272" s="162"/>
      <c r="J3272" s="65"/>
      <c r="K3272" s="162"/>
      <c r="L3272" s="65"/>
      <c r="M3272" s="162"/>
      <c r="N3272" s="162"/>
      <c r="O3272" s="163"/>
      <c r="P3272" s="164"/>
      <c r="Q3272" s="185"/>
      <c r="R3272" s="65"/>
      <c r="S3272" s="65"/>
      <c r="T3272" s="65"/>
      <c r="U3272" s="65"/>
      <c r="V3272" s="165"/>
      <c r="W3272" s="165"/>
      <c r="X3272" s="165"/>
      <c r="Y3272" s="165"/>
      <c r="Z3272" s="166"/>
      <c r="AA3272" s="166"/>
      <c r="AB3272" s="166"/>
      <c r="AC3272" s="166"/>
      <c r="AD3272" s="166"/>
      <c r="AE3272" s="166"/>
      <c r="AF3272" s="166"/>
      <c r="AG3272" s="166"/>
      <c r="AH3272" s="166"/>
      <c r="AI3272" s="166"/>
    </row>
    <row r="3273" spans="1:35" ht="15.750000" customHeight="1">
      <c r="B3273" s="170"/>
      <c r="I3273" s="65"/>
      <c r="J3273" s="65"/>
      <c r="K3273" s="65"/>
      <c r="L3273" s="65"/>
      <c r="M3273" s="65"/>
      <c r="P3273" s="167"/>
      <c r="Q3273" s="185"/>
      <c r="R3273" s="175"/>
      <c r="S3273" s="65"/>
      <c r="T3273" s="65"/>
      <c r="U3273" s="65"/>
      <c r="V3273" s="165"/>
      <c r="W3273" s="165"/>
      <c r="X3273" s="165"/>
      <c r="Y3273" s="165"/>
      <c r="Z3273" s="166"/>
      <c r="AA3273" s="166"/>
      <c r="AB3273" s="166"/>
      <c r="AC3273" s="166"/>
      <c r="AD3273" s="166"/>
      <c r="AE3273" s="166"/>
      <c r="AF3273" s="166"/>
      <c r="AG3273" s="166"/>
      <c r="AH3273" s="166"/>
      <c r="AI3273" s="166"/>
    </row>
    <row r="3274" spans="1:35" ht="15.750000" customHeight="1">
      <c r="B3274" s="170"/>
      <c r="I3274" s="65"/>
      <c r="J3274" s="65"/>
      <c r="K3274" s="65"/>
      <c r="L3274" s="65"/>
      <c r="M3274" s="65"/>
      <c r="P3274" s="164"/>
      <c r="Q3274" s="185"/>
      <c r="R3274" s="65"/>
      <c r="S3274" s="65"/>
      <c r="T3274" s="65"/>
      <c r="U3274" s="65"/>
      <c r="V3274" s="165"/>
      <c r="W3274" s="165"/>
      <c r="X3274" s="165"/>
      <c r="Y3274" s="165"/>
      <c r="Z3274" s="166"/>
      <c r="AA3274" s="166"/>
      <c r="AB3274" s="166"/>
      <c r="AC3274" s="166"/>
      <c r="AD3274" s="166"/>
      <c r="AE3274" s="166"/>
      <c r="AF3274" s="166"/>
      <c r="AG3274" s="166"/>
      <c r="AH3274" s="166"/>
      <c r="AI3274" s="166"/>
    </row>
    <row r="3275" spans="1:35" ht="15.750000" customHeight="1">
      <c r="B3275" s="189"/>
      <c r="I3275" s="65"/>
      <c r="J3275" s="65"/>
      <c r="K3275" s="65"/>
      <c r="L3275" s="65"/>
      <c r="M3275" s="65"/>
      <c r="P3275" s="167"/>
      <c r="Q3275" s="185"/>
      <c r="R3275" s="175"/>
      <c r="S3275" s="65"/>
      <c r="T3275" s="65"/>
      <c r="U3275" s="65"/>
      <c r="V3275" s="165"/>
      <c r="W3275" s="165"/>
      <c r="X3275" s="165"/>
      <c r="Y3275" s="165"/>
      <c r="Z3275" s="166"/>
      <c r="AA3275" s="166"/>
      <c r="AB3275" s="166"/>
      <c r="AC3275" s="166"/>
      <c r="AD3275" s="166"/>
      <c r="AE3275" s="166"/>
      <c r="AF3275" s="166"/>
      <c r="AG3275" s="166"/>
      <c r="AH3275" s="166"/>
      <c r="AI3275" s="166"/>
    </row>
    <row r="3276" spans="1:35" ht="15.750000" customHeight="1">
      <c r="B3276" s="189"/>
      <c r="I3276" s="65"/>
      <c r="J3276" s="65"/>
      <c r="K3276" s="65"/>
      <c r="L3276" s="65"/>
      <c r="M3276" s="65"/>
      <c r="P3276" s="164"/>
      <c r="Q3276" s="185"/>
      <c r="R3276" s="65"/>
      <c r="S3276" s="65"/>
      <c r="T3276" s="65"/>
      <c r="U3276" s="65"/>
      <c r="V3276" s="165"/>
      <c r="W3276" s="165"/>
      <c r="X3276" s="165"/>
      <c r="Y3276" s="165"/>
      <c r="Z3276" s="166"/>
      <c r="AA3276" s="166"/>
      <c r="AB3276" s="166"/>
      <c r="AC3276" s="166"/>
      <c r="AD3276" s="166"/>
      <c r="AE3276" s="166"/>
      <c r="AF3276" s="166"/>
      <c r="AG3276" s="166"/>
      <c r="AH3276" s="166"/>
      <c r="AI3276" s="166"/>
    </row>
    <row r="3277" spans="1:35" ht="15.750000" customHeight="1">
      <c r="A3277" s="156"/>
      <c r="B3277" s="170"/>
      <c r="C3277" s="177"/>
      <c r="D3277" s="177"/>
      <c r="E3277" s="158"/>
      <c r="F3277" s="158"/>
      <c r="G3277" s="159"/>
      <c r="H3277" s="160"/>
      <c r="I3277" s="162"/>
      <c r="J3277" s="65"/>
      <c r="K3277" s="162"/>
      <c r="L3277" s="65"/>
      <c r="M3277" s="162"/>
      <c r="N3277" s="162"/>
      <c r="O3277" s="163"/>
      <c r="P3277" s="167"/>
      <c r="Q3277" s="168"/>
      <c r="R3277" s="175"/>
      <c r="S3277" s="65"/>
      <c r="T3277" s="65"/>
      <c r="U3277" s="65"/>
      <c r="V3277" s="65"/>
      <c r="W3277" s="166"/>
      <c r="X3277" s="166"/>
      <c r="Y3277" s="166"/>
      <c r="Z3277" s="166"/>
      <c r="AA3277" s="166"/>
      <c r="AB3277" s="166"/>
      <c r="AC3277" s="166"/>
      <c r="AD3277" s="166"/>
      <c r="AE3277" s="166"/>
      <c r="AF3277" s="166"/>
      <c r="AG3277" s="166"/>
      <c r="AH3277" s="166"/>
      <c r="AI3277" s="166"/>
    </row>
    <row r="3278" spans="1:35" ht="15.750000" customHeight="1">
      <c r="B3278" s="153"/>
      <c r="I3278" s="65"/>
      <c r="J3278" s="65"/>
      <c r="K3278" s="65"/>
      <c r="L3278" s="65"/>
      <c r="M3278" s="65"/>
      <c r="P3278" s="164"/>
      <c r="Q3278" s="165"/>
      <c r="R3278" s="65"/>
      <c r="S3278" s="65"/>
      <c r="T3278" s="65"/>
      <c r="U3278" s="65"/>
      <c r="V3278" s="65"/>
      <c r="W3278" s="166"/>
      <c r="X3278" s="166"/>
      <c r="Y3278" s="166"/>
      <c r="Z3278" s="166"/>
      <c r="AA3278" s="166"/>
      <c r="AB3278" s="166"/>
      <c r="AC3278" s="166"/>
      <c r="AD3278" s="166"/>
      <c r="AE3278" s="166"/>
      <c r="AF3278" s="166"/>
      <c r="AG3278" s="166"/>
      <c r="AH3278" s="166"/>
      <c r="AI3278" s="166"/>
    </row>
    <row r="3279" spans="1:35" ht="15.750000" customHeight="1">
      <c r="B3279" s="153"/>
      <c r="I3279" s="65"/>
      <c r="J3279" s="65"/>
      <c r="K3279" s="65"/>
      <c r="L3279" s="65"/>
      <c r="M3279" s="65"/>
      <c r="P3279" s="167"/>
      <c r="Q3279" s="168"/>
      <c r="R3279" s="175"/>
      <c r="S3279" s="65"/>
      <c r="T3279" s="65"/>
      <c r="U3279" s="65"/>
      <c r="V3279" s="65"/>
      <c r="W3279" s="166"/>
      <c r="X3279" s="166"/>
      <c r="Y3279" s="166"/>
      <c r="Z3279" s="166"/>
      <c r="AA3279" s="166"/>
      <c r="AB3279" s="166"/>
      <c r="AC3279" s="166"/>
      <c r="AD3279" s="166"/>
      <c r="AE3279" s="166"/>
      <c r="AF3279" s="166"/>
      <c r="AG3279" s="166"/>
      <c r="AH3279" s="166"/>
      <c r="AI3279" s="166"/>
    </row>
    <row r="3280" spans="1:35" ht="15.750000" customHeight="1">
      <c r="B3280" s="153"/>
      <c r="I3280" s="65"/>
      <c r="J3280" s="65"/>
      <c r="K3280" s="65"/>
      <c r="L3280" s="65"/>
      <c r="M3280" s="65"/>
      <c r="P3280" s="164"/>
      <c r="Q3280" s="165"/>
      <c r="R3280" s="65"/>
      <c r="S3280" s="65"/>
      <c r="T3280" s="65"/>
      <c r="U3280" s="65"/>
      <c r="V3280" s="65"/>
      <c r="W3280" s="166"/>
      <c r="X3280" s="166"/>
      <c r="Y3280" s="166"/>
      <c r="Z3280" s="166"/>
      <c r="AA3280" s="166"/>
      <c r="AB3280" s="166"/>
      <c r="AC3280" s="166"/>
      <c r="AD3280" s="166"/>
      <c r="AE3280" s="166"/>
      <c r="AF3280" s="166"/>
      <c r="AG3280" s="166"/>
      <c r="AH3280" s="166"/>
      <c r="AI3280" s="166"/>
    </row>
    <row r="3281" spans="1:35" ht="15.750000" customHeight="1">
      <c r="B3281" s="153"/>
      <c r="I3281" s="65"/>
      <c r="J3281" s="65"/>
      <c r="K3281" s="65"/>
      <c r="L3281" s="65"/>
      <c r="M3281" s="65"/>
      <c r="P3281" s="167"/>
      <c r="Q3281" s="168"/>
      <c r="R3281" s="175"/>
      <c r="S3281" s="65"/>
      <c r="T3281" s="65"/>
      <c r="U3281" s="65"/>
      <c r="V3281" s="65"/>
      <c r="W3281" s="166"/>
      <c r="X3281" s="166"/>
      <c r="Y3281" s="166"/>
      <c r="Z3281" s="166"/>
      <c r="AA3281" s="166"/>
      <c r="AB3281" s="166"/>
      <c r="AC3281" s="166"/>
      <c r="AD3281" s="166"/>
      <c r="AE3281" s="166"/>
      <c r="AF3281" s="166"/>
      <c r="AG3281" s="166"/>
      <c r="AH3281" s="166"/>
      <c r="AI3281" s="166"/>
    </row>
    <row r="3282" spans="1:35" ht="15.750000" customHeight="1">
      <c r="A3282" s="156"/>
      <c r="B3282" s="170"/>
      <c r="C3282" s="204"/>
      <c r="D3282" s="204"/>
      <c r="E3282" s="158"/>
      <c r="F3282" s="158"/>
      <c r="G3282" s="159"/>
      <c r="H3282" s="160"/>
      <c r="I3282" s="162"/>
      <c r="J3282" s="65"/>
      <c r="K3282" s="162"/>
      <c r="L3282" s="65"/>
      <c r="M3282" s="162"/>
      <c r="N3282" s="162"/>
      <c r="O3282" s="163"/>
      <c r="P3282" s="164"/>
      <c r="Q3282" s="165"/>
      <c r="R3282" s="65"/>
      <c r="S3282" s="65"/>
      <c r="T3282" s="65"/>
      <c r="U3282" s="65"/>
      <c r="V3282" s="65"/>
      <c r="W3282" s="166"/>
      <c r="X3282" s="166"/>
      <c r="Y3282" s="166"/>
      <c r="Z3282" s="166"/>
      <c r="AA3282" s="166"/>
      <c r="AB3282" s="166"/>
      <c r="AC3282" s="166"/>
      <c r="AD3282" s="166"/>
      <c r="AE3282" s="166"/>
      <c r="AF3282" s="166"/>
      <c r="AG3282" s="166"/>
      <c r="AH3282" s="166"/>
      <c r="AI3282" s="166"/>
    </row>
    <row r="3283" spans="1:35" ht="15.750000" customHeight="1">
      <c r="B3283" s="153"/>
      <c r="I3283" s="65"/>
      <c r="J3283" s="65"/>
      <c r="K3283" s="65"/>
      <c r="L3283" s="65"/>
      <c r="M3283" s="65"/>
      <c r="P3283" s="167"/>
      <c r="Q3283" s="168"/>
      <c r="R3283" s="175"/>
      <c r="S3283" s="65"/>
      <c r="T3283" s="65"/>
      <c r="U3283" s="65"/>
      <c r="V3283" s="65"/>
      <c r="W3283" s="166"/>
      <c r="X3283" s="166"/>
      <c r="Y3283" s="166"/>
      <c r="Z3283" s="166"/>
      <c r="AA3283" s="166"/>
      <c r="AB3283" s="166"/>
      <c r="AC3283" s="166"/>
      <c r="AD3283" s="166"/>
      <c r="AE3283" s="166"/>
      <c r="AF3283" s="166"/>
      <c r="AG3283" s="166"/>
      <c r="AH3283" s="166"/>
      <c r="AI3283" s="166"/>
    </row>
    <row r="3284" spans="1:35" ht="15.750000" customHeight="1">
      <c r="B3284" s="153"/>
      <c r="I3284" s="65"/>
      <c r="J3284" s="65"/>
      <c r="K3284" s="65"/>
      <c r="L3284" s="65"/>
      <c r="M3284" s="65"/>
      <c r="P3284" s="164"/>
      <c r="Q3284" s="165"/>
      <c r="R3284" s="65"/>
      <c r="S3284" s="65"/>
      <c r="T3284" s="65"/>
      <c r="U3284" s="65"/>
      <c r="V3284" s="65"/>
      <c r="W3284" s="166"/>
      <c r="X3284" s="166"/>
      <c r="Y3284" s="166"/>
      <c r="Z3284" s="166"/>
      <c r="AA3284" s="166"/>
      <c r="AB3284" s="166"/>
      <c r="AC3284" s="166"/>
      <c r="AD3284" s="166"/>
      <c r="AE3284" s="166"/>
      <c r="AF3284" s="166"/>
      <c r="AG3284" s="166"/>
      <c r="AH3284" s="166"/>
      <c r="AI3284" s="166"/>
    </row>
    <row r="3285" spans="1:35" ht="15.750000" customHeight="1">
      <c r="B3285" s="153"/>
      <c r="I3285" s="65"/>
      <c r="J3285" s="65"/>
      <c r="K3285" s="65"/>
      <c r="L3285" s="65"/>
      <c r="M3285" s="65"/>
      <c r="P3285" s="167"/>
      <c r="Q3285" s="168"/>
      <c r="R3285" s="175"/>
      <c r="S3285" s="65"/>
      <c r="T3285" s="65"/>
      <c r="U3285" s="65"/>
      <c r="V3285" s="65"/>
      <c r="W3285" s="166"/>
      <c r="X3285" s="166"/>
      <c r="Y3285" s="166"/>
      <c r="Z3285" s="166"/>
      <c r="AA3285" s="166"/>
      <c r="AB3285" s="166"/>
      <c r="AC3285" s="166"/>
      <c r="AD3285" s="166"/>
      <c r="AE3285" s="166"/>
      <c r="AF3285" s="166"/>
      <c r="AG3285" s="166"/>
      <c r="AH3285" s="166"/>
      <c r="AI3285" s="166"/>
    </row>
    <row r="3286" spans="1:35" ht="15.750000" customHeight="1">
      <c r="B3286" s="153"/>
      <c r="I3286" s="65"/>
      <c r="J3286" s="65"/>
      <c r="K3286" s="65"/>
      <c r="L3286" s="65"/>
      <c r="M3286" s="65"/>
      <c r="P3286" s="164"/>
      <c r="Q3286" s="165"/>
      <c r="R3286" s="65"/>
      <c r="S3286" s="65"/>
      <c r="T3286" s="65"/>
      <c r="U3286" s="65"/>
      <c r="V3286" s="65"/>
      <c r="W3286" s="166"/>
      <c r="X3286" s="166"/>
      <c r="Y3286" s="166"/>
      <c r="Z3286" s="166"/>
      <c r="AA3286" s="166"/>
      <c r="AB3286" s="166"/>
      <c r="AC3286" s="166"/>
      <c r="AD3286" s="166"/>
      <c r="AE3286" s="166"/>
      <c r="AF3286" s="166"/>
      <c r="AG3286" s="166"/>
      <c r="AH3286" s="166"/>
      <c r="AI3286" s="166"/>
    </row>
    <row r="3287" spans="1:35" ht="15.750000" customHeight="1">
      <c r="A3287" s="156"/>
      <c r="B3287" s="170"/>
      <c r="C3287" s="177"/>
      <c r="D3287" s="177"/>
      <c r="E3287" s="158"/>
      <c r="F3287" s="158"/>
      <c r="G3287" s="159"/>
      <c r="H3287" s="186"/>
      <c r="I3287" s="162"/>
      <c r="J3287" s="65"/>
      <c r="K3287" s="162"/>
      <c r="L3287" s="65"/>
      <c r="M3287" s="162"/>
      <c r="N3287" s="162"/>
      <c r="O3287" s="163"/>
      <c r="P3287" s="167"/>
      <c r="Q3287" s="185"/>
      <c r="R3287" s="175"/>
      <c r="S3287" s="65"/>
      <c r="T3287" s="65"/>
      <c r="U3287" s="65"/>
      <c r="V3287" s="165"/>
      <c r="W3287" s="165"/>
      <c r="X3287" s="165"/>
      <c r="Y3287" s="165"/>
      <c r="Z3287" s="166"/>
      <c r="AA3287" s="166"/>
      <c r="AB3287" s="166"/>
      <c r="AC3287" s="166"/>
      <c r="AD3287" s="166"/>
      <c r="AE3287" s="166"/>
      <c r="AF3287" s="166"/>
      <c r="AG3287" s="166"/>
      <c r="AH3287" s="166"/>
      <c r="AI3287" s="166"/>
    </row>
    <row r="3288" spans="1:35" ht="15.750000" customHeight="1">
      <c r="B3288" s="189"/>
      <c r="I3288" s="65"/>
      <c r="J3288" s="65"/>
      <c r="K3288" s="65"/>
      <c r="L3288" s="65"/>
      <c r="M3288" s="65"/>
      <c r="P3288" s="164"/>
      <c r="Q3288" s="185"/>
      <c r="R3288" s="65"/>
      <c r="S3288" s="65"/>
      <c r="T3288" s="65"/>
      <c r="U3288" s="65"/>
      <c r="V3288" s="165"/>
      <c r="W3288" s="165"/>
      <c r="X3288" s="165"/>
      <c r="Y3288" s="165"/>
      <c r="Z3288" s="166"/>
      <c r="AA3288" s="166"/>
      <c r="AB3288" s="166"/>
      <c r="AC3288" s="166"/>
      <c r="AD3288" s="166"/>
      <c r="AE3288" s="166"/>
      <c r="AF3288" s="166"/>
      <c r="AG3288" s="166"/>
      <c r="AH3288" s="166"/>
      <c r="AI3288" s="166"/>
    </row>
    <row r="3289" spans="1:35" ht="15.750000" customHeight="1">
      <c r="B3289" s="189"/>
      <c r="I3289" s="65"/>
      <c r="J3289" s="65"/>
      <c r="K3289" s="65"/>
      <c r="L3289" s="65"/>
      <c r="M3289" s="65"/>
      <c r="P3289" s="167"/>
      <c r="Q3289" s="185"/>
      <c r="R3289" s="175"/>
      <c r="S3289" s="65"/>
      <c r="T3289" s="65"/>
      <c r="U3289" s="65"/>
      <c r="V3289" s="165"/>
      <c r="W3289" s="165"/>
      <c r="X3289" s="165"/>
      <c r="Y3289" s="165"/>
      <c r="Z3289" s="166"/>
      <c r="AA3289" s="166"/>
      <c r="AB3289" s="166"/>
      <c r="AC3289" s="166"/>
      <c r="AD3289" s="166"/>
      <c r="AE3289" s="166"/>
      <c r="AF3289" s="166"/>
      <c r="AG3289" s="166"/>
      <c r="AH3289" s="166"/>
      <c r="AI3289" s="166"/>
    </row>
    <row r="3290" spans="1:35" ht="15.750000" customHeight="1">
      <c r="B3290" s="189"/>
      <c r="I3290" s="65"/>
      <c r="J3290" s="65"/>
      <c r="K3290" s="65"/>
      <c r="L3290" s="65"/>
      <c r="M3290" s="65"/>
      <c r="P3290" s="164"/>
      <c r="Q3290" s="185"/>
      <c r="R3290" s="65"/>
      <c r="S3290" s="65"/>
      <c r="T3290" s="65"/>
      <c r="U3290" s="65"/>
      <c r="V3290" s="165"/>
      <c r="W3290" s="165"/>
      <c r="X3290" s="165"/>
      <c r="Y3290" s="165"/>
      <c r="Z3290" s="166"/>
      <c r="AA3290" s="166"/>
      <c r="AB3290" s="166"/>
      <c r="AC3290" s="166"/>
      <c r="AD3290" s="166"/>
      <c r="AE3290" s="166"/>
      <c r="AF3290" s="166"/>
      <c r="AG3290" s="166"/>
      <c r="AH3290" s="166"/>
      <c r="AI3290" s="166"/>
    </row>
    <row r="3291" spans="1:35" ht="15.750000" customHeight="1">
      <c r="B3291" s="189"/>
      <c r="I3291" s="65"/>
      <c r="J3291" s="65"/>
      <c r="K3291" s="65"/>
      <c r="L3291" s="65"/>
      <c r="M3291" s="65"/>
      <c r="P3291" s="167"/>
      <c r="Q3291" s="185"/>
      <c r="R3291" s="175"/>
      <c r="S3291" s="65"/>
      <c r="T3291" s="65"/>
      <c r="U3291" s="65"/>
      <c r="V3291" s="165"/>
      <c r="W3291" s="165"/>
      <c r="X3291" s="165"/>
      <c r="Y3291" s="165"/>
      <c r="Z3291" s="166"/>
      <c r="AA3291" s="166"/>
      <c r="AB3291" s="166"/>
      <c r="AC3291" s="166"/>
      <c r="AD3291" s="166"/>
      <c r="AE3291" s="166"/>
      <c r="AF3291" s="166"/>
      <c r="AG3291" s="166"/>
      <c r="AH3291" s="166"/>
      <c r="AI3291" s="166"/>
    </row>
    <row r="3292" spans="1:35" ht="15.750000" customHeight="1">
      <c r="A3292" s="156"/>
      <c r="B3292" s="170"/>
      <c r="C3292" s="204"/>
      <c r="D3292" s="204"/>
      <c r="E3292" s="158"/>
      <c r="F3292" s="158"/>
      <c r="G3292" s="159"/>
      <c r="H3292" s="184"/>
      <c r="I3292" s="162"/>
      <c r="J3292" s="65"/>
      <c r="K3292" s="162"/>
      <c r="L3292" s="65"/>
      <c r="M3292" s="162"/>
      <c r="N3292" s="162"/>
      <c r="O3292" s="163"/>
      <c r="P3292" s="164"/>
      <c r="Q3292" s="185"/>
      <c r="R3292" s="65"/>
      <c r="S3292" s="65"/>
      <c r="T3292" s="65"/>
      <c r="U3292" s="65"/>
      <c r="V3292" s="165"/>
      <c r="W3292" s="165"/>
      <c r="X3292" s="165"/>
      <c r="Y3292" s="165"/>
      <c r="Z3292" s="166"/>
      <c r="AA3292" s="166"/>
      <c r="AB3292" s="166"/>
      <c r="AC3292" s="166"/>
      <c r="AD3292" s="166"/>
      <c r="AE3292" s="166"/>
      <c r="AF3292" s="166"/>
      <c r="AG3292" s="166"/>
      <c r="AH3292" s="166"/>
      <c r="AI3292" s="166"/>
    </row>
    <row r="3293" spans="1:35" ht="15.750000" customHeight="1">
      <c r="B3293" s="170"/>
      <c r="I3293" s="65"/>
      <c r="J3293" s="65"/>
      <c r="K3293" s="65"/>
      <c r="L3293" s="65"/>
      <c r="M3293" s="65"/>
      <c r="P3293" s="167"/>
      <c r="Q3293" s="185"/>
      <c r="R3293" s="175"/>
      <c r="S3293" s="65"/>
      <c r="T3293" s="65"/>
      <c r="U3293" s="65"/>
      <c r="V3293" s="165"/>
      <c r="W3293" s="165"/>
      <c r="X3293" s="165"/>
      <c r="Y3293" s="165"/>
      <c r="Z3293" s="166"/>
      <c r="AA3293" s="166"/>
      <c r="AB3293" s="166"/>
      <c r="AC3293" s="166"/>
      <c r="AD3293" s="166"/>
      <c r="AE3293" s="166"/>
      <c r="AF3293" s="166"/>
      <c r="AG3293" s="166"/>
      <c r="AH3293" s="166"/>
      <c r="AI3293" s="166"/>
    </row>
    <row r="3294" spans="1:35" ht="15.750000" customHeight="1">
      <c r="B3294" s="170"/>
      <c r="I3294" s="65"/>
      <c r="J3294" s="65"/>
      <c r="K3294" s="65"/>
      <c r="L3294" s="65"/>
      <c r="M3294" s="65"/>
      <c r="P3294" s="164"/>
      <c r="Q3294" s="185"/>
      <c r="R3294" s="65"/>
      <c r="S3294" s="65"/>
      <c r="T3294" s="65"/>
      <c r="U3294" s="65"/>
      <c r="V3294" s="165"/>
      <c r="W3294" s="165"/>
      <c r="X3294" s="165"/>
      <c r="Y3294" s="165"/>
      <c r="Z3294" s="166"/>
      <c r="AA3294" s="166"/>
      <c r="AB3294" s="166"/>
      <c r="AC3294" s="166"/>
      <c r="AD3294" s="166"/>
      <c r="AE3294" s="166"/>
      <c r="AF3294" s="166"/>
      <c r="AG3294" s="166"/>
      <c r="AH3294" s="166"/>
      <c r="AI3294" s="166"/>
    </row>
    <row r="3295" spans="1:35" ht="15.750000" customHeight="1">
      <c r="B3295" s="189"/>
      <c r="I3295" s="65"/>
      <c r="J3295" s="65"/>
      <c r="K3295" s="65"/>
      <c r="L3295" s="65"/>
      <c r="M3295" s="65"/>
      <c r="P3295" s="167"/>
      <c r="Q3295" s="185"/>
      <c r="R3295" s="175"/>
      <c r="S3295" s="65"/>
      <c r="T3295" s="65"/>
      <c r="U3295" s="65"/>
      <c r="V3295" s="165"/>
      <c r="W3295" s="165"/>
      <c r="X3295" s="165"/>
      <c r="Y3295" s="165"/>
      <c r="Z3295" s="166"/>
      <c r="AA3295" s="166"/>
      <c r="AB3295" s="166"/>
      <c r="AC3295" s="166"/>
      <c r="AD3295" s="166"/>
      <c r="AE3295" s="166"/>
      <c r="AF3295" s="166"/>
      <c r="AG3295" s="166"/>
      <c r="AH3295" s="166"/>
      <c r="AI3295" s="166"/>
    </row>
    <row r="3296" spans="1:35" ht="15.750000" customHeight="1">
      <c r="B3296" s="189"/>
      <c r="I3296" s="65"/>
      <c r="J3296" s="65"/>
      <c r="K3296" s="65"/>
      <c r="L3296" s="65"/>
      <c r="M3296" s="65"/>
      <c r="P3296" s="164"/>
      <c r="Q3296" s="185"/>
      <c r="R3296" s="65"/>
      <c r="S3296" s="65"/>
      <c r="T3296" s="65"/>
      <c r="U3296" s="65"/>
      <c r="V3296" s="165"/>
      <c r="W3296" s="165"/>
      <c r="X3296" s="165"/>
      <c r="Y3296" s="165"/>
      <c r="Z3296" s="166"/>
      <c r="AA3296" s="166"/>
      <c r="AB3296" s="166"/>
      <c r="AC3296" s="166"/>
      <c r="AD3296" s="166"/>
      <c r="AE3296" s="166"/>
      <c r="AF3296" s="166"/>
      <c r="AG3296" s="166"/>
      <c r="AH3296" s="166"/>
      <c r="AI3296" s="166"/>
    </row>
    <row r="3297" spans="1:35" ht="15.750000" customHeight="1">
      <c r="A3297" s="156"/>
      <c r="B3297" s="170"/>
      <c r="C3297" s="177"/>
      <c r="D3297" s="177"/>
      <c r="E3297" s="158"/>
      <c r="F3297" s="158"/>
      <c r="G3297" s="159"/>
      <c r="H3297" s="160"/>
      <c r="I3297" s="162"/>
      <c r="J3297" s="65"/>
      <c r="K3297" s="162"/>
      <c r="L3297" s="65"/>
      <c r="M3297" s="162"/>
      <c r="N3297" s="162"/>
      <c r="O3297" s="163"/>
      <c r="P3297" s="167"/>
      <c r="Q3297" s="168"/>
      <c r="R3297" s="175"/>
      <c r="S3297" s="65"/>
      <c r="T3297" s="65"/>
      <c r="U3297" s="65"/>
      <c r="V3297" s="65"/>
      <c r="W3297" s="166"/>
      <c r="X3297" s="166"/>
      <c r="Y3297" s="166"/>
      <c r="Z3297" s="166"/>
      <c r="AA3297" s="166"/>
      <c r="AB3297" s="166"/>
      <c r="AC3297" s="166"/>
      <c r="AD3297" s="166"/>
      <c r="AE3297" s="166"/>
      <c r="AF3297" s="166"/>
      <c r="AG3297" s="166"/>
      <c r="AH3297" s="166"/>
      <c r="AI3297" s="166"/>
    </row>
    <row r="3298" spans="1:35" ht="15.750000" customHeight="1">
      <c r="B3298" s="153"/>
      <c r="I3298" s="65"/>
      <c r="J3298" s="65"/>
      <c r="K3298" s="65"/>
      <c r="L3298" s="65"/>
      <c r="M3298" s="65"/>
      <c r="P3298" s="164"/>
      <c r="Q3298" s="165"/>
      <c r="R3298" s="65"/>
      <c r="S3298" s="65"/>
      <c r="T3298" s="65"/>
      <c r="U3298" s="65"/>
      <c r="V3298" s="65"/>
      <c r="W3298" s="166"/>
      <c r="X3298" s="166"/>
      <c r="Y3298" s="166"/>
      <c r="Z3298" s="166"/>
      <c r="AA3298" s="166"/>
      <c r="AB3298" s="166"/>
      <c r="AC3298" s="166"/>
      <c r="AD3298" s="166"/>
      <c r="AE3298" s="166"/>
      <c r="AF3298" s="166"/>
      <c r="AG3298" s="166"/>
      <c r="AH3298" s="166"/>
      <c r="AI3298" s="166"/>
    </row>
    <row r="3299" spans="1:35" ht="15.750000" customHeight="1">
      <c r="B3299" s="153"/>
      <c r="I3299" s="65"/>
      <c r="J3299" s="65"/>
      <c r="K3299" s="65"/>
      <c r="L3299" s="65"/>
      <c r="M3299" s="65"/>
      <c r="P3299" s="167"/>
      <c r="Q3299" s="168"/>
      <c r="R3299" s="175"/>
      <c r="S3299" s="65"/>
      <c r="T3299" s="65"/>
      <c r="U3299" s="65"/>
      <c r="V3299" s="65"/>
      <c r="W3299" s="166"/>
      <c r="X3299" s="166"/>
      <c r="Y3299" s="166"/>
      <c r="Z3299" s="166"/>
      <c r="AA3299" s="166"/>
      <c r="AB3299" s="166"/>
      <c r="AC3299" s="166"/>
      <c r="AD3299" s="166"/>
      <c r="AE3299" s="166"/>
      <c r="AF3299" s="166"/>
      <c r="AG3299" s="166"/>
      <c r="AH3299" s="166"/>
      <c r="AI3299" s="166"/>
    </row>
    <row r="3300" spans="1:35" ht="15.750000" customHeight="1">
      <c r="B3300" s="153"/>
      <c r="I3300" s="65"/>
      <c r="J3300" s="65"/>
      <c r="K3300" s="65"/>
      <c r="L3300" s="65"/>
      <c r="M3300" s="65"/>
      <c r="P3300" s="164"/>
      <c r="Q3300" s="165"/>
      <c r="R3300" s="65"/>
      <c r="S3300" s="65"/>
      <c r="T3300" s="65"/>
      <c r="U3300" s="65"/>
      <c r="V3300" s="65"/>
      <c r="W3300" s="166"/>
      <c r="X3300" s="166"/>
      <c r="Y3300" s="166"/>
      <c r="Z3300" s="166"/>
      <c r="AA3300" s="166"/>
      <c r="AB3300" s="166"/>
      <c r="AC3300" s="166"/>
      <c r="AD3300" s="166"/>
      <c r="AE3300" s="166"/>
      <c r="AF3300" s="166"/>
      <c r="AG3300" s="166"/>
      <c r="AH3300" s="166"/>
      <c r="AI3300" s="166"/>
    </row>
    <row r="3301" spans="1:35" ht="15.750000" customHeight="1">
      <c r="B3301" s="153"/>
      <c r="I3301" s="65"/>
      <c r="J3301" s="65"/>
      <c r="K3301" s="65"/>
      <c r="L3301" s="65"/>
      <c r="M3301" s="65"/>
      <c r="P3301" s="167"/>
      <c r="Q3301" s="168"/>
      <c r="R3301" s="175"/>
      <c r="S3301" s="65"/>
      <c r="T3301" s="65"/>
      <c r="U3301" s="65"/>
      <c r="V3301" s="65"/>
      <c r="W3301" s="166"/>
      <c r="X3301" s="166"/>
      <c r="Y3301" s="166"/>
      <c r="Z3301" s="166"/>
      <c r="AA3301" s="166"/>
      <c r="AB3301" s="166"/>
      <c r="AC3301" s="166"/>
      <c r="AD3301" s="166"/>
      <c r="AE3301" s="166"/>
      <c r="AF3301" s="166"/>
      <c r="AG3301" s="166"/>
      <c r="AH3301" s="166"/>
      <c r="AI3301" s="166"/>
    </row>
    <row r="3302" spans="1:35" ht="15.750000" customHeight="1">
      <c r="A3302" s="156"/>
      <c r="B3302" s="170"/>
      <c r="C3302" s="204"/>
      <c r="D3302" s="204"/>
      <c r="E3302" s="158"/>
      <c r="F3302" s="158"/>
      <c r="G3302" s="159"/>
      <c r="H3302" s="184"/>
      <c r="I3302" s="162"/>
      <c r="J3302" s="65"/>
      <c r="K3302" s="162"/>
      <c r="L3302" s="65"/>
      <c r="M3302" s="162"/>
      <c r="N3302" s="162"/>
      <c r="O3302" s="163"/>
      <c r="P3302" s="164"/>
      <c r="Q3302" s="185"/>
      <c r="R3302" s="65"/>
      <c r="S3302" s="65"/>
      <c r="T3302" s="65"/>
      <c r="U3302" s="65"/>
      <c r="V3302" s="165"/>
      <c r="W3302" s="165"/>
      <c r="X3302" s="165"/>
      <c r="Y3302" s="165"/>
      <c r="Z3302" s="166"/>
      <c r="AA3302" s="166"/>
      <c r="AB3302" s="166"/>
      <c r="AC3302" s="166"/>
      <c r="AD3302" s="166"/>
      <c r="AE3302" s="166"/>
      <c r="AF3302" s="166"/>
      <c r="AG3302" s="166"/>
      <c r="AH3302" s="166"/>
      <c r="AI3302" s="166"/>
    </row>
    <row r="3303" spans="1:35" ht="15.750000" customHeight="1">
      <c r="B3303" s="189"/>
      <c r="I3303" s="65"/>
      <c r="J3303" s="65"/>
      <c r="K3303" s="65"/>
      <c r="L3303" s="65"/>
      <c r="M3303" s="65"/>
      <c r="P3303" s="167"/>
      <c r="Q3303" s="185"/>
      <c r="R3303" s="175"/>
      <c r="S3303" s="65"/>
      <c r="T3303" s="65"/>
      <c r="U3303" s="65"/>
      <c r="V3303" s="165"/>
      <c r="W3303" s="165"/>
      <c r="X3303" s="165"/>
      <c r="Y3303" s="165"/>
      <c r="Z3303" s="166"/>
      <c r="AA3303" s="166"/>
      <c r="AB3303" s="166"/>
      <c r="AC3303" s="166"/>
      <c r="AD3303" s="166"/>
      <c r="AE3303" s="166"/>
      <c r="AF3303" s="166"/>
      <c r="AG3303" s="166"/>
      <c r="AH3303" s="166"/>
      <c r="AI3303" s="166"/>
    </row>
    <row r="3304" spans="1:35" ht="15.750000" customHeight="1">
      <c r="B3304" s="189"/>
      <c r="I3304" s="65"/>
      <c r="J3304" s="65"/>
      <c r="K3304" s="65"/>
      <c r="L3304" s="65"/>
      <c r="M3304" s="65"/>
      <c r="P3304" s="164"/>
      <c r="Q3304" s="185"/>
      <c r="R3304" s="65"/>
      <c r="S3304" s="65"/>
      <c r="T3304" s="65"/>
      <c r="U3304" s="65"/>
      <c r="V3304" s="165"/>
      <c r="W3304" s="165"/>
      <c r="X3304" s="165"/>
      <c r="Y3304" s="165"/>
      <c r="Z3304" s="166"/>
      <c r="AA3304" s="166"/>
      <c r="AB3304" s="166"/>
      <c r="AC3304" s="166"/>
      <c r="AD3304" s="166"/>
      <c r="AE3304" s="166"/>
      <c r="AF3304" s="166"/>
      <c r="AG3304" s="166"/>
      <c r="AH3304" s="166"/>
      <c r="AI3304" s="166"/>
    </row>
    <row r="3305" spans="1:35" ht="15.750000" customHeight="1">
      <c r="B3305" s="189"/>
      <c r="I3305" s="65"/>
      <c r="J3305" s="65"/>
      <c r="K3305" s="65"/>
      <c r="L3305" s="65"/>
      <c r="M3305" s="65"/>
      <c r="P3305" s="167"/>
      <c r="Q3305" s="185"/>
      <c r="R3305" s="175"/>
      <c r="S3305" s="65"/>
      <c r="T3305" s="65"/>
      <c r="U3305" s="65"/>
      <c r="V3305" s="165"/>
      <c r="W3305" s="165"/>
      <c r="X3305" s="165"/>
      <c r="Y3305" s="165"/>
      <c r="Z3305" s="166"/>
      <c r="AA3305" s="166"/>
      <c r="AB3305" s="166"/>
      <c r="AC3305" s="166"/>
      <c r="AD3305" s="166"/>
      <c r="AE3305" s="166"/>
      <c r="AF3305" s="166"/>
      <c r="AG3305" s="166"/>
      <c r="AH3305" s="166"/>
      <c r="AI3305" s="166"/>
    </row>
    <row r="3306" spans="1:35" ht="15.750000" customHeight="1">
      <c r="B3306" s="189"/>
      <c r="I3306" s="65"/>
      <c r="J3306" s="65"/>
      <c r="K3306" s="65"/>
      <c r="L3306" s="65"/>
      <c r="M3306" s="65"/>
      <c r="P3306" s="164"/>
      <c r="Q3306" s="185"/>
      <c r="R3306" s="65"/>
      <c r="S3306" s="65"/>
      <c r="T3306" s="65"/>
      <c r="U3306" s="65"/>
      <c r="V3306" s="165"/>
      <c r="W3306" s="165"/>
      <c r="X3306" s="165"/>
      <c r="Y3306" s="165"/>
      <c r="Z3306" s="166"/>
      <c r="AA3306" s="166"/>
      <c r="AB3306" s="166"/>
      <c r="AC3306" s="166"/>
      <c r="AD3306" s="166"/>
      <c r="AE3306" s="166"/>
      <c r="AF3306" s="166"/>
      <c r="AG3306" s="166"/>
      <c r="AH3306" s="166"/>
      <c r="AI3306" s="166"/>
    </row>
    <row r="3307" spans="1:35" ht="15.750000" customHeight="1">
      <c r="A3307" s="156"/>
      <c r="B3307" s="170"/>
      <c r="C3307" s="177"/>
      <c r="D3307" s="177"/>
      <c r="E3307" s="158"/>
      <c r="F3307" s="158"/>
      <c r="G3307" s="159"/>
      <c r="H3307" s="297"/>
      <c r="I3307" s="162"/>
      <c r="J3307" s="65"/>
      <c r="K3307" s="162"/>
      <c r="L3307" s="65"/>
      <c r="M3307" s="162"/>
      <c r="N3307" s="162"/>
      <c r="O3307" s="163"/>
      <c r="P3307" s="167"/>
      <c r="Q3307" s="185"/>
      <c r="R3307" s="175"/>
      <c r="S3307" s="65"/>
      <c r="T3307" s="65"/>
      <c r="U3307" s="65"/>
      <c r="V3307" s="165"/>
      <c r="W3307" s="165"/>
      <c r="X3307" s="165"/>
      <c r="Y3307" s="165"/>
      <c r="Z3307" s="166"/>
      <c r="AA3307" s="166"/>
      <c r="AB3307" s="166"/>
      <c r="AC3307" s="166"/>
      <c r="AD3307" s="166"/>
      <c r="AE3307" s="166"/>
      <c r="AF3307" s="166"/>
      <c r="AG3307" s="166"/>
      <c r="AH3307" s="166"/>
      <c r="AI3307" s="166"/>
    </row>
    <row r="3308" spans="1:35" ht="15.750000" customHeight="1">
      <c r="B3308" s="170"/>
      <c r="I3308" s="65"/>
      <c r="J3308" s="65"/>
      <c r="K3308" s="65"/>
      <c r="L3308" s="65"/>
      <c r="M3308" s="65"/>
      <c r="P3308" s="164"/>
      <c r="Q3308" s="185"/>
      <c r="R3308" s="65"/>
      <c r="S3308" s="65"/>
      <c r="T3308" s="65"/>
      <c r="U3308" s="65"/>
      <c r="V3308" s="165"/>
      <c r="W3308" s="165"/>
      <c r="X3308" s="165"/>
      <c r="Y3308" s="165"/>
      <c r="Z3308" s="166"/>
      <c r="AA3308" s="166"/>
      <c r="AB3308" s="166"/>
      <c r="AC3308" s="166"/>
      <c r="AD3308" s="166"/>
      <c r="AE3308" s="166"/>
      <c r="AF3308" s="166"/>
      <c r="AG3308" s="166"/>
      <c r="AH3308" s="166"/>
      <c r="AI3308" s="166"/>
    </row>
    <row r="3309" spans="1:35" ht="15.750000" customHeight="1">
      <c r="B3309" s="170"/>
      <c r="I3309" s="65"/>
      <c r="J3309" s="65"/>
      <c r="K3309" s="65"/>
      <c r="L3309" s="65"/>
      <c r="M3309" s="65"/>
      <c r="P3309" s="167"/>
      <c r="Q3309" s="185"/>
      <c r="R3309" s="175"/>
      <c r="S3309" s="65"/>
      <c r="T3309" s="65"/>
      <c r="U3309" s="65"/>
      <c r="V3309" s="165"/>
      <c r="W3309" s="165"/>
      <c r="X3309" s="165"/>
      <c r="Y3309" s="165"/>
      <c r="Z3309" s="166"/>
      <c r="AA3309" s="166"/>
      <c r="AB3309" s="166"/>
      <c r="AC3309" s="166"/>
      <c r="AD3309" s="166"/>
      <c r="AE3309" s="166"/>
      <c r="AF3309" s="166"/>
      <c r="AG3309" s="166"/>
      <c r="AH3309" s="166"/>
      <c r="AI3309" s="166"/>
    </row>
    <row r="3310" spans="1:35" ht="15.750000" customHeight="1">
      <c r="B3310" s="189"/>
      <c r="I3310" s="65"/>
      <c r="J3310" s="65"/>
      <c r="K3310" s="65"/>
      <c r="L3310" s="65"/>
      <c r="M3310" s="65"/>
      <c r="P3310" s="164"/>
      <c r="Q3310" s="185"/>
      <c r="R3310" s="65"/>
      <c r="S3310" s="65"/>
      <c r="T3310" s="65"/>
      <c r="U3310" s="65"/>
      <c r="V3310" s="165"/>
      <c r="W3310" s="165"/>
      <c r="X3310" s="165"/>
      <c r="Y3310" s="165"/>
      <c r="Z3310" s="166"/>
      <c r="AA3310" s="166"/>
      <c r="AB3310" s="166"/>
      <c r="AC3310" s="166"/>
      <c r="AD3310" s="166"/>
      <c r="AE3310" s="166"/>
      <c r="AF3310" s="166"/>
      <c r="AG3310" s="166"/>
      <c r="AH3310" s="166"/>
      <c r="AI3310" s="166"/>
    </row>
    <row r="3311" spans="1:35" ht="15.750000" customHeight="1">
      <c r="B3311" s="189"/>
      <c r="I3311" s="65"/>
      <c r="J3311" s="65"/>
      <c r="K3311" s="65"/>
      <c r="L3311" s="65"/>
      <c r="M3311" s="65"/>
      <c r="P3311" s="167"/>
      <c r="Q3311" s="185"/>
      <c r="R3311" s="175"/>
      <c r="S3311" s="65"/>
      <c r="T3311" s="65"/>
      <c r="U3311" s="65"/>
      <c r="V3311" s="165"/>
      <c r="W3311" s="165"/>
      <c r="X3311" s="165"/>
      <c r="Y3311" s="165"/>
      <c r="Z3311" s="166"/>
      <c r="AA3311" s="166"/>
      <c r="AB3311" s="166"/>
      <c r="AC3311" s="166"/>
      <c r="AD3311" s="166"/>
      <c r="AE3311" s="166"/>
      <c r="AF3311" s="166"/>
      <c r="AG3311" s="166"/>
      <c r="AH3311" s="166"/>
      <c r="AI3311" s="166"/>
    </row>
    <row r="3312" spans="1:35" ht="15.750000" customHeight="1">
      <c r="A3312" s="156"/>
      <c r="B3312" s="170"/>
      <c r="C3312" s="204"/>
      <c r="D3312" s="204"/>
      <c r="E3312" s="158"/>
      <c r="F3312" s="158"/>
      <c r="G3312" s="159"/>
      <c r="H3312" s="171"/>
      <c r="I3312" s="162"/>
      <c r="J3312" s="65"/>
      <c r="K3312" s="162"/>
      <c r="L3312" s="65"/>
      <c r="M3312" s="162"/>
      <c r="N3312" s="162"/>
      <c r="O3312" s="163"/>
      <c r="P3312" s="164"/>
      <c r="Q3312" s="165"/>
      <c r="R3312" s="65"/>
      <c r="S3312" s="65"/>
      <c r="T3312" s="65"/>
      <c r="U3312" s="65"/>
      <c r="V3312" s="65"/>
      <c r="W3312" s="166"/>
      <c r="X3312" s="166"/>
      <c r="Y3312" s="166"/>
      <c r="Z3312" s="166"/>
      <c r="AA3312" s="166"/>
      <c r="AB3312" s="166"/>
      <c r="AC3312" s="166"/>
      <c r="AD3312" s="166"/>
      <c r="AE3312" s="166"/>
      <c r="AF3312" s="166"/>
      <c r="AG3312" s="166"/>
      <c r="AH3312" s="166"/>
      <c r="AI3312" s="166"/>
    </row>
    <row r="3313" spans="1:35" ht="15.750000" customHeight="1">
      <c r="B3313" s="153"/>
      <c r="I3313" s="65"/>
      <c r="J3313" s="65"/>
      <c r="K3313" s="65"/>
      <c r="L3313" s="65"/>
      <c r="M3313" s="65"/>
      <c r="P3313" s="167"/>
      <c r="Q3313" s="168"/>
      <c r="R3313" s="175"/>
      <c r="S3313" s="65"/>
      <c r="T3313" s="65"/>
      <c r="U3313" s="65"/>
      <c r="V3313" s="65"/>
      <c r="W3313" s="166"/>
      <c r="X3313" s="166"/>
      <c r="Y3313" s="166"/>
      <c r="Z3313" s="166"/>
      <c r="AA3313" s="166"/>
      <c r="AB3313" s="166"/>
      <c r="AC3313" s="166"/>
      <c r="AD3313" s="166"/>
      <c r="AE3313" s="166"/>
      <c r="AF3313" s="166"/>
      <c r="AG3313" s="166"/>
      <c r="AH3313" s="166"/>
      <c r="AI3313" s="166"/>
    </row>
    <row r="3314" spans="1:35" ht="15.750000" customHeight="1">
      <c r="B3314" s="153"/>
      <c r="I3314" s="65"/>
      <c r="J3314" s="65"/>
      <c r="K3314" s="65"/>
      <c r="L3314" s="65"/>
      <c r="M3314" s="65"/>
      <c r="P3314" s="164"/>
      <c r="Q3314" s="165"/>
      <c r="R3314" s="65"/>
      <c r="S3314" s="65"/>
      <c r="T3314" s="65"/>
      <c r="U3314" s="65"/>
      <c r="V3314" s="65"/>
      <c r="W3314" s="166"/>
      <c r="X3314" s="166"/>
      <c r="Y3314" s="166"/>
      <c r="Z3314" s="166"/>
      <c r="AA3314" s="166"/>
      <c r="AB3314" s="166"/>
      <c r="AC3314" s="166"/>
      <c r="AD3314" s="166"/>
      <c r="AE3314" s="166"/>
      <c r="AF3314" s="166"/>
      <c r="AG3314" s="166"/>
      <c r="AH3314" s="166"/>
      <c r="AI3314" s="166"/>
    </row>
    <row r="3315" spans="1:35" ht="15.750000" customHeight="1">
      <c r="B3315" s="153"/>
      <c r="I3315" s="65"/>
      <c r="J3315" s="65"/>
      <c r="K3315" s="65"/>
      <c r="L3315" s="65"/>
      <c r="M3315" s="65"/>
      <c r="P3315" s="167"/>
      <c r="Q3315" s="168"/>
      <c r="R3315" s="175"/>
      <c r="S3315" s="65"/>
      <c r="T3315" s="65"/>
      <c r="U3315" s="65"/>
      <c r="V3315" s="65"/>
      <c r="W3315" s="166"/>
      <c r="X3315" s="166"/>
      <c r="Y3315" s="166"/>
      <c r="Z3315" s="166"/>
      <c r="AA3315" s="166"/>
      <c r="AB3315" s="166"/>
      <c r="AC3315" s="166"/>
      <c r="AD3315" s="166"/>
      <c r="AE3315" s="166"/>
      <c r="AF3315" s="166"/>
      <c r="AG3315" s="166"/>
      <c r="AH3315" s="166"/>
      <c r="AI3315" s="166"/>
    </row>
    <row r="3316" spans="1:35" ht="15.750000" customHeight="1">
      <c r="B3316" s="153"/>
      <c r="I3316" s="65"/>
      <c r="J3316" s="65"/>
      <c r="K3316" s="65"/>
      <c r="L3316" s="65"/>
      <c r="M3316" s="65"/>
      <c r="P3316" s="164"/>
      <c r="Q3316" s="165"/>
      <c r="R3316" s="65"/>
      <c r="S3316" s="65"/>
      <c r="T3316" s="65"/>
      <c r="U3316" s="65"/>
      <c r="V3316" s="65"/>
      <c r="W3316" s="166"/>
      <c r="X3316" s="166"/>
      <c r="Y3316" s="166"/>
      <c r="Z3316" s="166"/>
      <c r="AA3316" s="166"/>
      <c r="AB3316" s="166"/>
      <c r="AC3316" s="166"/>
      <c r="AD3316" s="166"/>
      <c r="AE3316" s="166"/>
      <c r="AF3316" s="166"/>
      <c r="AG3316" s="166"/>
      <c r="AH3316" s="166"/>
      <c r="AI3316" s="166"/>
    </row>
    <row r="3317" spans="1:35" ht="15.750000" customHeight="1">
      <c r="A3317" s="156"/>
      <c r="B3317" s="170"/>
      <c r="C3317" s="177"/>
      <c r="D3317" s="177"/>
      <c r="E3317" s="158"/>
      <c r="F3317" s="158"/>
      <c r="G3317" s="159"/>
      <c r="H3317" s="160"/>
      <c r="I3317" s="162"/>
      <c r="J3317" s="65"/>
      <c r="K3317" s="162"/>
      <c r="L3317" s="65"/>
      <c r="M3317" s="162"/>
      <c r="N3317" s="162"/>
      <c r="O3317" s="163"/>
      <c r="P3317" s="167"/>
      <c r="Q3317" s="168"/>
      <c r="R3317" s="175"/>
      <c r="S3317" s="65"/>
      <c r="T3317" s="65"/>
      <c r="U3317" s="65"/>
      <c r="V3317" s="65"/>
      <c r="W3317" s="166"/>
      <c r="X3317" s="166"/>
      <c r="Y3317" s="166"/>
      <c r="Z3317" s="166"/>
      <c r="AA3317" s="166"/>
      <c r="AB3317" s="166"/>
      <c r="AC3317" s="166"/>
      <c r="AD3317" s="166"/>
      <c r="AE3317" s="166"/>
      <c r="AF3317" s="166"/>
      <c r="AG3317" s="166"/>
      <c r="AH3317" s="166"/>
      <c r="AI3317" s="166"/>
    </row>
    <row r="3318" spans="1:35" ht="15.750000" customHeight="1">
      <c r="B3318" s="153"/>
      <c r="I3318" s="65"/>
      <c r="J3318" s="65"/>
      <c r="K3318" s="65"/>
      <c r="L3318" s="65"/>
      <c r="M3318" s="65"/>
      <c r="P3318" s="164"/>
      <c r="Q3318" s="165"/>
      <c r="R3318" s="65"/>
      <c r="S3318" s="65"/>
      <c r="T3318" s="65"/>
      <c r="U3318" s="65"/>
      <c r="V3318" s="65"/>
      <c r="W3318" s="166"/>
      <c r="X3318" s="166"/>
      <c r="Y3318" s="166"/>
      <c r="Z3318" s="166"/>
      <c r="AA3318" s="166"/>
      <c r="AB3318" s="166"/>
      <c r="AC3318" s="166"/>
      <c r="AD3318" s="166"/>
      <c r="AE3318" s="166"/>
      <c r="AF3318" s="166"/>
      <c r="AG3318" s="166"/>
      <c r="AH3318" s="166"/>
      <c r="AI3318" s="166"/>
    </row>
    <row r="3319" spans="1:35" ht="15.750000" customHeight="1">
      <c r="B3319" s="153"/>
      <c r="I3319" s="65"/>
      <c r="J3319" s="65"/>
      <c r="K3319" s="65"/>
      <c r="L3319" s="65"/>
      <c r="M3319" s="65"/>
      <c r="P3319" s="167"/>
      <c r="Q3319" s="168"/>
      <c r="R3319" s="175"/>
      <c r="S3319" s="65"/>
      <c r="T3319" s="65"/>
      <c r="U3319" s="65"/>
      <c r="V3319" s="65"/>
      <c r="W3319" s="166"/>
      <c r="X3319" s="166"/>
      <c r="Y3319" s="166"/>
      <c r="Z3319" s="166"/>
      <c r="AA3319" s="166"/>
      <c r="AB3319" s="166"/>
      <c r="AC3319" s="166"/>
      <c r="AD3319" s="166"/>
      <c r="AE3319" s="166"/>
      <c r="AF3319" s="166"/>
      <c r="AG3319" s="166"/>
      <c r="AH3319" s="166"/>
      <c r="AI3319" s="166"/>
    </row>
    <row r="3320" spans="1:35" ht="15.750000" customHeight="1">
      <c r="B3320" s="153"/>
      <c r="I3320" s="65"/>
      <c r="J3320" s="65"/>
      <c r="K3320" s="65"/>
      <c r="L3320" s="65"/>
      <c r="M3320" s="65"/>
      <c r="P3320" s="164"/>
      <c r="Q3320" s="165"/>
      <c r="R3320" s="65"/>
      <c r="S3320" s="65"/>
      <c r="T3320" s="65"/>
      <c r="U3320" s="65"/>
      <c r="V3320" s="65"/>
      <c r="W3320" s="166"/>
      <c r="X3320" s="166"/>
      <c r="Y3320" s="166"/>
      <c r="Z3320" s="166"/>
      <c r="AA3320" s="166"/>
      <c r="AB3320" s="166"/>
      <c r="AC3320" s="166"/>
      <c r="AD3320" s="166"/>
      <c r="AE3320" s="166"/>
      <c r="AF3320" s="166"/>
      <c r="AG3320" s="166"/>
      <c r="AH3320" s="166"/>
      <c r="AI3320" s="166"/>
    </row>
    <row r="3321" spans="1:35" ht="15.750000" customHeight="1">
      <c r="B3321" s="153"/>
      <c r="I3321" s="65"/>
      <c r="J3321" s="65"/>
      <c r="K3321" s="65"/>
      <c r="L3321" s="65"/>
      <c r="M3321" s="65"/>
      <c r="P3321" s="167"/>
      <c r="Q3321" s="168"/>
      <c r="R3321" s="175"/>
      <c r="S3321" s="65"/>
      <c r="T3321" s="65"/>
      <c r="U3321" s="65"/>
      <c r="V3321" s="65"/>
      <c r="W3321" s="166"/>
      <c r="X3321" s="166"/>
      <c r="Y3321" s="166"/>
      <c r="Z3321" s="166"/>
      <c r="AA3321" s="166"/>
      <c r="AB3321" s="166"/>
      <c r="AC3321" s="166"/>
      <c r="AD3321" s="166"/>
      <c r="AE3321" s="166"/>
      <c r="AF3321" s="166"/>
      <c r="AG3321" s="166"/>
      <c r="AH3321" s="166"/>
      <c r="AI3321" s="166"/>
    </row>
    <row r="3322" spans="1:35" ht="15.750000" customHeight="1">
      <c r="A3322" s="156"/>
      <c r="B3322" s="170"/>
      <c r="C3322" s="204"/>
      <c r="D3322" s="204"/>
      <c r="E3322" s="158"/>
      <c r="F3322" s="158"/>
      <c r="G3322" s="159"/>
      <c r="H3322" s="184"/>
      <c r="I3322" s="162"/>
      <c r="J3322" s="65"/>
      <c r="K3322" s="162"/>
      <c r="L3322" s="65"/>
      <c r="M3322" s="162"/>
      <c r="N3322" s="162"/>
      <c r="O3322" s="163"/>
      <c r="P3322" s="164"/>
      <c r="Q3322" s="185"/>
      <c r="R3322" s="65"/>
      <c r="S3322" s="65"/>
      <c r="T3322" s="65"/>
      <c r="U3322" s="65"/>
      <c r="V3322" s="165"/>
      <c r="W3322" s="165"/>
      <c r="X3322" s="165"/>
      <c r="Y3322" s="165"/>
      <c r="Z3322" s="166"/>
      <c r="AA3322" s="166"/>
      <c r="AB3322" s="166"/>
      <c r="AC3322" s="166"/>
      <c r="AD3322" s="166"/>
      <c r="AE3322" s="166"/>
      <c r="AF3322" s="166"/>
      <c r="AG3322" s="166"/>
      <c r="AH3322" s="166"/>
      <c r="AI3322" s="166"/>
    </row>
    <row r="3323" spans="1:35" ht="15.750000" customHeight="1">
      <c r="B3323" s="189"/>
      <c r="I3323" s="65"/>
      <c r="J3323" s="65"/>
      <c r="K3323" s="65"/>
      <c r="L3323" s="65"/>
      <c r="M3323" s="65"/>
      <c r="P3323" s="167"/>
      <c r="Q3323" s="185"/>
      <c r="R3323" s="175"/>
      <c r="S3323" s="65"/>
      <c r="T3323" s="65"/>
      <c r="U3323" s="65"/>
      <c r="V3323" s="165"/>
      <c r="W3323" s="165"/>
      <c r="X3323" s="165"/>
      <c r="Y3323" s="165"/>
      <c r="Z3323" s="166"/>
      <c r="AA3323" s="166"/>
      <c r="AB3323" s="166"/>
      <c r="AC3323" s="166"/>
      <c r="AD3323" s="166"/>
      <c r="AE3323" s="166"/>
      <c r="AF3323" s="166"/>
      <c r="AG3323" s="166"/>
      <c r="AH3323" s="166"/>
      <c r="AI3323" s="166"/>
    </row>
    <row r="3324" spans="1:35" ht="15.750000" customHeight="1">
      <c r="B3324" s="189"/>
      <c r="I3324" s="65"/>
      <c r="J3324" s="65"/>
      <c r="K3324" s="65"/>
      <c r="L3324" s="65"/>
      <c r="M3324" s="65"/>
      <c r="P3324" s="164"/>
      <c r="Q3324" s="185"/>
      <c r="R3324" s="65"/>
      <c r="S3324" s="65"/>
      <c r="T3324" s="65"/>
      <c r="U3324" s="65"/>
      <c r="V3324" s="165"/>
      <c r="W3324" s="165"/>
      <c r="X3324" s="165"/>
      <c r="Y3324" s="165"/>
      <c r="Z3324" s="166"/>
      <c r="AA3324" s="166"/>
      <c r="AB3324" s="166"/>
      <c r="AC3324" s="166"/>
      <c r="AD3324" s="166"/>
      <c r="AE3324" s="166"/>
      <c r="AF3324" s="166"/>
      <c r="AG3324" s="166"/>
      <c r="AH3324" s="166"/>
      <c r="AI3324" s="166"/>
    </row>
    <row r="3325" spans="1:35" ht="15.750000" customHeight="1">
      <c r="B3325" s="189"/>
      <c r="I3325" s="65"/>
      <c r="J3325" s="65"/>
      <c r="K3325" s="65"/>
      <c r="L3325" s="65"/>
      <c r="M3325" s="65"/>
      <c r="P3325" s="167"/>
      <c r="Q3325" s="185"/>
      <c r="R3325" s="175"/>
      <c r="S3325" s="65"/>
      <c r="T3325" s="65"/>
      <c r="U3325" s="65"/>
      <c r="V3325" s="165"/>
      <c r="W3325" s="165"/>
      <c r="X3325" s="165"/>
      <c r="Y3325" s="165"/>
      <c r="Z3325" s="166"/>
      <c r="AA3325" s="166"/>
      <c r="AB3325" s="166"/>
      <c r="AC3325" s="166"/>
      <c r="AD3325" s="166"/>
      <c r="AE3325" s="166"/>
      <c r="AF3325" s="166"/>
      <c r="AG3325" s="166"/>
      <c r="AH3325" s="166"/>
      <c r="AI3325" s="166"/>
    </row>
    <row r="3326" spans="1:35" ht="15.750000" customHeight="1">
      <c r="B3326" s="189"/>
      <c r="I3326" s="65"/>
      <c r="J3326" s="65"/>
      <c r="K3326" s="65"/>
      <c r="L3326" s="65"/>
      <c r="M3326" s="65"/>
      <c r="P3326" s="164"/>
      <c r="Q3326" s="185"/>
      <c r="R3326" s="65"/>
      <c r="S3326" s="65"/>
      <c r="T3326" s="65"/>
      <c r="U3326" s="65"/>
      <c r="V3326" s="165"/>
      <c r="W3326" s="165"/>
      <c r="X3326" s="165"/>
      <c r="Y3326" s="165"/>
      <c r="Z3326" s="166"/>
      <c r="AA3326" s="166"/>
      <c r="AB3326" s="166"/>
      <c r="AC3326" s="166"/>
      <c r="AD3326" s="166"/>
      <c r="AE3326" s="166"/>
      <c r="AF3326" s="166"/>
      <c r="AG3326" s="166"/>
      <c r="AH3326" s="166"/>
      <c r="AI3326" s="166"/>
    </row>
    <row r="3327" spans="1:35" ht="15.750000" customHeight="1">
      <c r="A3327" s="156"/>
      <c r="B3327" s="170"/>
      <c r="C3327" s="177"/>
      <c r="D3327" s="177"/>
      <c r="E3327" s="158"/>
      <c r="F3327" s="158"/>
      <c r="G3327" s="159"/>
      <c r="H3327" s="297"/>
      <c r="I3327" s="162"/>
      <c r="J3327" s="65"/>
      <c r="K3327" s="162"/>
      <c r="L3327" s="65"/>
      <c r="M3327" s="162"/>
      <c r="N3327" s="162"/>
      <c r="O3327" s="163"/>
      <c r="P3327" s="167"/>
      <c r="Q3327" s="185"/>
      <c r="R3327" s="181"/>
      <c r="S3327" s="65"/>
      <c r="T3327" s="65"/>
      <c r="U3327" s="13"/>
      <c r="V3327" s="165"/>
      <c r="W3327" s="165"/>
      <c r="X3327" s="165"/>
      <c r="Y3327" s="165"/>
      <c r="Z3327" s="166"/>
      <c r="AA3327" s="166"/>
      <c r="AB3327" s="166"/>
      <c r="AC3327" s="166"/>
      <c r="AD3327" s="166"/>
      <c r="AE3327" s="166"/>
      <c r="AF3327" s="166"/>
      <c r="AG3327" s="166"/>
      <c r="AH3327" s="166"/>
      <c r="AI3327" s="166"/>
    </row>
    <row r="3328" spans="1:35" ht="15.750000" customHeight="1">
      <c r="B3328" s="170"/>
      <c r="I3328" s="162"/>
      <c r="J3328" s="65"/>
      <c r="K3328" s="162"/>
      <c r="L3328" s="65"/>
      <c r="M3328" s="162"/>
      <c r="P3328" s="164"/>
      <c r="Q3328" s="185"/>
      <c r="R3328" s="65"/>
      <c r="S3328" s="65"/>
      <c r="T3328" s="65"/>
      <c r="U3328" s="13"/>
      <c r="V3328" s="165"/>
      <c r="W3328" s="165"/>
      <c r="X3328" s="165"/>
      <c r="Y3328" s="165"/>
      <c r="Z3328" s="166"/>
      <c r="AA3328" s="166"/>
      <c r="AB3328" s="166"/>
      <c r="AC3328" s="166"/>
      <c r="AD3328" s="166"/>
      <c r="AE3328" s="166"/>
      <c r="AF3328" s="166"/>
      <c r="AG3328" s="166"/>
      <c r="AH3328" s="166"/>
      <c r="AI3328" s="166"/>
    </row>
    <row r="3329" spans="1:35" ht="15.750000" customHeight="1">
      <c r="B3329" s="170"/>
      <c r="I3329" s="162"/>
      <c r="J3329" s="65"/>
      <c r="K3329" s="162"/>
      <c r="L3329" s="65"/>
      <c r="M3329" s="162"/>
      <c r="P3329" s="167"/>
      <c r="Q3329" s="185"/>
      <c r="R3329" s="175"/>
      <c r="S3329" s="65"/>
      <c r="T3329" s="65"/>
      <c r="U3329" s="13"/>
      <c r="V3329" s="165"/>
      <c r="W3329" s="165"/>
      <c r="X3329" s="165"/>
      <c r="Y3329" s="165"/>
      <c r="Z3329" s="166"/>
      <c r="AA3329" s="166"/>
      <c r="AB3329" s="166"/>
      <c r="AC3329" s="166"/>
      <c r="AD3329" s="166"/>
      <c r="AE3329" s="166"/>
      <c r="AF3329" s="166"/>
      <c r="AG3329" s="166"/>
      <c r="AH3329" s="166"/>
      <c r="AI3329" s="166"/>
    </row>
    <row r="3330" spans="1:35" ht="15.750000" customHeight="1">
      <c r="B3330" s="170"/>
      <c r="I3330" s="162"/>
      <c r="J3330" s="65"/>
      <c r="K3330" s="162"/>
      <c r="L3330" s="65"/>
      <c r="M3330" s="162"/>
      <c r="P3330" s="164"/>
      <c r="Q3330" s="185"/>
      <c r="R3330" s="65"/>
      <c r="S3330" s="65"/>
      <c r="T3330" s="65"/>
      <c r="U3330" s="13"/>
      <c r="V3330" s="165"/>
      <c r="W3330" s="165"/>
      <c r="X3330" s="165"/>
      <c r="Y3330" s="165"/>
      <c r="Z3330" s="166"/>
      <c r="AA3330" s="166"/>
      <c r="AB3330" s="166"/>
      <c r="AC3330" s="166"/>
      <c r="AD3330" s="166"/>
      <c r="AE3330" s="166"/>
      <c r="AF3330" s="166"/>
      <c r="AG3330" s="166"/>
      <c r="AH3330" s="166"/>
      <c r="AI3330" s="166"/>
    </row>
    <row r="3331" spans="1:35" ht="15.750000" customHeight="1">
      <c r="B3331" s="170"/>
      <c r="I3331" s="162"/>
      <c r="J3331" s="65"/>
      <c r="K3331" s="162"/>
      <c r="L3331" s="65"/>
      <c r="M3331" s="162"/>
      <c r="P3331" s="167"/>
      <c r="Q3331" s="185"/>
      <c r="R3331" s="175"/>
      <c r="S3331" s="65"/>
      <c r="T3331" s="65"/>
      <c r="U3331" s="13"/>
      <c r="V3331" s="165"/>
      <c r="W3331" s="165"/>
      <c r="X3331" s="165"/>
      <c r="Y3331" s="165"/>
      <c r="Z3331" s="166"/>
      <c r="AA3331" s="166"/>
      <c r="AB3331" s="166"/>
      <c r="AC3331" s="166"/>
      <c r="AD3331" s="166"/>
      <c r="AE3331" s="166"/>
      <c r="AF3331" s="166"/>
      <c r="AG3331" s="166"/>
      <c r="AH3331" s="166"/>
      <c r="AI3331" s="166"/>
    </row>
    <row r="3332" spans="1:35" ht="15.750000" customHeight="1">
      <c r="A3332" s="156"/>
      <c r="B3332" s="170"/>
      <c r="C3332" s="204"/>
      <c r="D3332" s="204"/>
      <c r="E3332" s="158"/>
      <c r="F3332" s="158"/>
      <c r="G3332" s="159"/>
      <c r="H3332" s="171"/>
      <c r="I3332" s="162"/>
      <c r="J3332" s="65"/>
      <c r="K3332" s="162"/>
      <c r="L3332" s="65"/>
      <c r="M3332" s="162"/>
      <c r="N3332" s="162"/>
      <c r="O3332" s="163"/>
      <c r="P3332" s="164"/>
      <c r="Q3332" s="165"/>
      <c r="R3332" s="188"/>
      <c r="S3332" s="65"/>
      <c r="T3332" s="65"/>
      <c r="U3332" s="65"/>
      <c r="V3332" s="65"/>
      <c r="W3332" s="166"/>
      <c r="X3332" s="166"/>
      <c r="Y3332" s="166"/>
      <c r="Z3332" s="166"/>
      <c r="AA3332" s="166"/>
      <c r="AB3332" s="166"/>
      <c r="AC3332" s="166"/>
      <c r="AD3332" s="166"/>
      <c r="AE3332" s="166"/>
      <c r="AF3332" s="166"/>
      <c r="AG3332" s="166"/>
      <c r="AH3332" s="166"/>
      <c r="AI3332" s="166"/>
    </row>
    <row r="3333" spans="1:35" ht="15.750000" customHeight="1">
      <c r="B3333" s="170"/>
      <c r="I3333" s="162"/>
      <c r="J3333" s="65"/>
      <c r="K3333" s="162"/>
      <c r="L3333" s="65"/>
      <c r="M3333" s="162"/>
      <c r="P3333" s="167"/>
      <c r="Q3333" s="168"/>
      <c r="R3333" s="175"/>
      <c r="S3333" s="65"/>
      <c r="T3333" s="65"/>
      <c r="U3333" s="65"/>
      <c r="V3333" s="65"/>
      <c r="W3333" s="166"/>
      <c r="X3333" s="166"/>
      <c r="Y3333" s="166"/>
      <c r="Z3333" s="166"/>
      <c r="AA3333" s="166"/>
      <c r="AB3333" s="166"/>
      <c r="AC3333" s="166"/>
      <c r="AD3333" s="166"/>
      <c r="AE3333" s="166"/>
      <c r="AF3333" s="166"/>
      <c r="AG3333" s="166"/>
      <c r="AH3333" s="166"/>
      <c r="AI3333" s="166"/>
    </row>
    <row r="3334" spans="1:35" ht="15.750000" customHeight="1">
      <c r="B3334" s="170"/>
      <c r="I3334" s="162"/>
      <c r="J3334" s="65"/>
      <c r="K3334" s="162"/>
      <c r="L3334" s="65"/>
      <c r="M3334" s="162"/>
      <c r="P3334" s="164"/>
      <c r="Q3334" s="165"/>
      <c r="R3334" s="65"/>
      <c r="S3334" s="65"/>
      <c r="T3334" s="65"/>
      <c r="U3334" s="65"/>
      <c r="V3334" s="65"/>
      <c r="W3334" s="166"/>
      <c r="X3334" s="166"/>
      <c r="Y3334" s="166"/>
      <c r="Z3334" s="166"/>
      <c r="AA3334" s="166"/>
      <c r="AB3334" s="166"/>
      <c r="AC3334" s="166"/>
      <c r="AD3334" s="166"/>
      <c r="AE3334" s="166"/>
      <c r="AF3334" s="166"/>
      <c r="AG3334" s="166"/>
      <c r="AH3334" s="166"/>
      <c r="AI3334" s="166"/>
    </row>
    <row r="3335" spans="1:35" ht="15.750000" customHeight="1">
      <c r="B3335" s="153"/>
      <c r="I3335" s="65"/>
      <c r="J3335" s="65"/>
      <c r="K3335" s="65"/>
      <c r="L3335" s="65"/>
      <c r="M3335" s="65"/>
      <c r="P3335" s="167"/>
      <c r="Q3335" s="168"/>
      <c r="R3335" s="175"/>
      <c r="S3335" s="65"/>
      <c r="T3335" s="65"/>
      <c r="U3335" s="65"/>
      <c r="V3335" s="65"/>
      <c r="W3335" s="166"/>
      <c r="X3335" s="166"/>
      <c r="Y3335" s="166"/>
      <c r="Z3335" s="166"/>
      <c r="AA3335" s="166"/>
      <c r="AB3335" s="166"/>
      <c r="AC3335" s="166"/>
      <c r="AD3335" s="166"/>
      <c r="AE3335" s="166"/>
      <c r="AF3335" s="166"/>
      <c r="AG3335" s="166"/>
      <c r="AH3335" s="166"/>
      <c r="AI3335" s="166"/>
    </row>
    <row r="3336" spans="1:35" ht="15.750000" customHeight="1">
      <c r="B3336" s="153"/>
      <c r="I3336" s="65"/>
      <c r="J3336" s="65"/>
      <c r="K3336" s="65"/>
      <c r="L3336" s="65"/>
      <c r="M3336" s="65"/>
      <c r="P3336" s="164"/>
      <c r="Q3336" s="165"/>
      <c r="R3336" s="65"/>
      <c r="S3336" s="65"/>
      <c r="T3336" s="65"/>
      <c r="U3336" s="65"/>
      <c r="V3336" s="65"/>
      <c r="W3336" s="166"/>
      <c r="X3336" s="166"/>
      <c r="Y3336" s="166"/>
      <c r="Z3336" s="166"/>
      <c r="AA3336" s="166"/>
      <c r="AB3336" s="166"/>
      <c r="AC3336" s="166"/>
      <c r="AD3336" s="166"/>
      <c r="AE3336" s="166"/>
      <c r="AF3336" s="166"/>
      <c r="AG3336" s="166"/>
      <c r="AH3336" s="166"/>
      <c r="AI3336" s="166"/>
    </row>
    <row r="3337" spans="1:35" ht="15.750000" customHeight="1">
      <c r="A3337" s="115"/>
      <c r="B3337" s="115"/>
      <c r="C3337" s="292"/>
      <c r="D3337" s="292"/>
      <c r="E3337" s="283"/>
      <c r="F3337" s="283"/>
      <c r="G3337" s="283"/>
      <c r="H3337" s="283"/>
      <c r="I3337" s="65"/>
      <c r="J3337" s="9"/>
      <c r="K3337" s="243"/>
      <c r="L3337" s="243"/>
      <c r="M3337" s="65"/>
      <c r="N3337" s="97"/>
      <c r="O3337" s="283"/>
      <c r="P3337" s="283"/>
      <c r="Q3337" s="283"/>
      <c r="R3337" s="283"/>
      <c r="S3337" s="243"/>
      <c r="T3337" s="243"/>
      <c r="U3337" s="243"/>
      <c r="V3337" s="115"/>
      <c r="W3337" s="115"/>
      <c r="X3337" s="115"/>
      <c r="Y3337" s="115"/>
      <c r="Z3337" s="115"/>
      <c r="AA3337" s="115"/>
      <c r="AB3337" s="115"/>
      <c r="AC3337" s="115"/>
      <c r="AD3337" s="115"/>
      <c r="AE3337" s="115"/>
      <c r="AF3337" s="115"/>
      <c r="AG3337" s="115"/>
      <c r="AH3337" s="115"/>
      <c r="AI3337" s="115"/>
    </row>
    <row r="3338" spans="1:35" ht="15.750000" customHeight="1">
      <c r="A3338" s="156"/>
      <c r="B3338" s="170"/>
      <c r="C3338" s="240"/>
      <c r="D3338" s="240"/>
      <c r="E3338" s="158"/>
      <c r="F3338" s="158"/>
      <c r="G3338" s="159"/>
      <c r="H3338" s="160"/>
      <c r="I3338" s="162"/>
      <c r="J3338" s="65"/>
      <c r="K3338" s="162"/>
      <c r="L3338" s="65"/>
      <c r="M3338" s="162"/>
      <c r="N3338" s="162"/>
      <c r="O3338" s="163"/>
      <c r="P3338" s="190"/>
      <c r="Q3338" s="162"/>
      <c r="R3338" s="65"/>
      <c r="S3338" s="13"/>
      <c r="T3338" s="65"/>
      <c r="U3338" s="13"/>
      <c r="V3338" s="165"/>
      <c r="W3338" s="165"/>
      <c r="X3338" s="165"/>
      <c r="Y3338" s="165"/>
      <c r="Z3338" s="166"/>
      <c r="AA3338" s="166"/>
      <c r="AB3338" s="166"/>
      <c r="AC3338" s="166"/>
      <c r="AD3338" s="166"/>
      <c r="AE3338" s="166"/>
      <c r="AF3338" s="166"/>
      <c r="AG3338" s="166"/>
      <c r="AH3338" s="166"/>
      <c r="AI3338" s="166"/>
    </row>
    <row r="3339" spans="1:35" ht="15.750000" customHeight="1">
      <c r="B3339" s="170"/>
      <c r="I3339" s="162"/>
      <c r="J3339" s="65"/>
      <c r="K3339" s="162"/>
      <c r="L3339" s="65"/>
      <c r="M3339" s="162"/>
      <c r="P3339" s="191"/>
      <c r="Q3339" s="175"/>
      <c r="R3339" s="65"/>
      <c r="S3339" s="65"/>
      <c r="T3339" s="65"/>
      <c r="U3339" s="13"/>
      <c r="V3339" s="165"/>
      <c r="W3339" s="165"/>
      <c r="X3339" s="165"/>
      <c r="Y3339" s="165"/>
      <c r="Z3339" s="166"/>
      <c r="AA3339" s="166"/>
      <c r="AB3339" s="166"/>
      <c r="AC3339" s="166"/>
      <c r="AD3339" s="166"/>
      <c r="AE3339" s="166"/>
      <c r="AF3339" s="166"/>
      <c r="AG3339" s="166"/>
      <c r="AH3339" s="166"/>
      <c r="AI3339" s="166"/>
    </row>
    <row r="3340" spans="1:35" ht="15.750000" customHeight="1">
      <c r="B3340" s="170"/>
      <c r="I3340" s="162"/>
      <c r="J3340" s="65"/>
      <c r="K3340" s="162"/>
      <c r="L3340" s="65"/>
      <c r="M3340" s="162"/>
      <c r="P3340" s="190"/>
      <c r="Q3340" s="65"/>
      <c r="R3340" s="65"/>
      <c r="S3340" s="65"/>
      <c r="T3340" s="65"/>
      <c r="U3340" s="13"/>
      <c r="V3340" s="165"/>
      <c r="W3340" s="165"/>
      <c r="X3340" s="165"/>
      <c r="Y3340" s="165"/>
      <c r="Z3340" s="166"/>
      <c r="AA3340" s="166"/>
      <c r="AB3340" s="166"/>
      <c r="AC3340" s="166"/>
      <c r="AD3340" s="166"/>
      <c r="AE3340" s="166"/>
      <c r="AF3340" s="166"/>
      <c r="AG3340" s="166"/>
      <c r="AH3340" s="166"/>
      <c r="AI3340" s="166"/>
    </row>
    <row r="3341" spans="1:35" ht="15.750000" customHeight="1">
      <c r="B3341" s="170"/>
      <c r="I3341" s="162"/>
      <c r="J3341" s="65"/>
      <c r="K3341" s="162"/>
      <c r="L3341" s="65"/>
      <c r="M3341" s="162"/>
      <c r="P3341" s="191"/>
      <c r="Q3341" s="238"/>
      <c r="R3341" s="65"/>
      <c r="S3341" s="65"/>
      <c r="T3341" s="65"/>
      <c r="U3341" s="13"/>
      <c r="V3341" s="165"/>
      <c r="W3341" s="165"/>
      <c r="X3341" s="165"/>
      <c r="Y3341" s="165"/>
      <c r="Z3341" s="166"/>
      <c r="AA3341" s="166"/>
      <c r="AB3341" s="166"/>
      <c r="AC3341" s="166"/>
      <c r="AD3341" s="166"/>
      <c r="AE3341" s="166"/>
      <c r="AF3341" s="166"/>
      <c r="AG3341" s="166"/>
      <c r="AH3341" s="166"/>
      <c r="AI3341" s="166"/>
    </row>
    <row r="3342" spans="1:35" ht="15.750000" customHeight="1">
      <c r="B3342" s="170"/>
      <c r="I3342" s="220"/>
      <c r="J3342" s="65"/>
      <c r="K3342" s="190"/>
      <c r="L3342" s="65"/>
      <c r="M3342" s="162"/>
      <c r="P3342" s="190"/>
      <c r="Q3342" s="162"/>
      <c r="R3342" s="65"/>
      <c r="S3342" s="65"/>
      <c r="T3342" s="65"/>
      <c r="U3342" s="13"/>
      <c r="V3342" s="165"/>
      <c r="W3342" s="165"/>
      <c r="X3342" s="165"/>
      <c r="Y3342" s="165"/>
      <c r="Z3342" s="166"/>
      <c r="AA3342" s="166"/>
      <c r="AB3342" s="166"/>
      <c r="AC3342" s="166"/>
      <c r="AD3342" s="166"/>
      <c r="AE3342" s="166"/>
      <c r="AF3342" s="166"/>
      <c r="AG3342" s="166"/>
      <c r="AH3342" s="166"/>
      <c r="AI3342" s="166"/>
    </row>
    <row r="3343" spans="1:35" ht="15.750000" customHeight="1">
      <c r="A3343" s="156"/>
      <c r="B3343" s="170"/>
      <c r="C3343" s="293"/>
      <c r="D3343" s="241"/>
      <c r="E3343" s="158"/>
      <c r="F3343" s="158"/>
      <c r="G3343" s="159"/>
      <c r="H3343" s="184"/>
      <c r="I3343" s="162"/>
      <c r="J3343" s="65"/>
      <c r="K3343" s="162"/>
      <c r="L3343" s="65"/>
      <c r="M3343" s="162"/>
      <c r="N3343" s="162"/>
      <c r="O3343" s="163"/>
      <c r="P3343" s="167"/>
      <c r="Q3343" s="185"/>
      <c r="R3343" s="188"/>
      <c r="S3343" s="13"/>
      <c r="T3343" s="65"/>
      <c r="U3343" s="13"/>
      <c r="V3343" s="165"/>
      <c r="W3343" s="165"/>
      <c r="X3343" s="165"/>
      <c r="Y3343" s="165"/>
      <c r="Z3343" s="166"/>
      <c r="AA3343" s="166"/>
      <c r="AB3343" s="166"/>
      <c r="AC3343" s="166"/>
      <c r="AD3343" s="166"/>
      <c r="AE3343" s="166"/>
      <c r="AF3343" s="166"/>
      <c r="AG3343" s="166"/>
      <c r="AH3343" s="166"/>
      <c r="AI3343" s="166"/>
    </row>
    <row r="3344" spans="1:35" ht="15.750000" customHeight="1">
      <c r="B3344" s="170"/>
      <c r="I3344" s="162"/>
      <c r="J3344" s="65"/>
      <c r="K3344" s="162"/>
      <c r="L3344" s="65"/>
      <c r="M3344" s="162"/>
      <c r="P3344" s="164"/>
      <c r="Q3344" s="185"/>
      <c r="R3344" s="65"/>
      <c r="S3344" s="65"/>
      <c r="T3344" s="65"/>
      <c r="U3344" s="13"/>
      <c r="V3344" s="165"/>
      <c r="W3344" s="165"/>
      <c r="X3344" s="165"/>
      <c r="Y3344" s="165"/>
      <c r="Z3344" s="166"/>
      <c r="AA3344" s="166"/>
      <c r="AB3344" s="166"/>
      <c r="AC3344" s="166"/>
      <c r="AD3344" s="166"/>
      <c r="AE3344" s="166"/>
      <c r="AF3344" s="166"/>
      <c r="AG3344" s="166"/>
      <c r="AH3344" s="166"/>
      <c r="AI3344" s="166"/>
    </row>
    <row r="3345" spans="1:35" ht="15.750000" customHeight="1">
      <c r="B3345" s="170"/>
      <c r="I3345" s="162"/>
      <c r="J3345" s="65"/>
      <c r="K3345" s="162"/>
      <c r="L3345" s="65"/>
      <c r="M3345" s="162"/>
      <c r="P3345" s="167"/>
      <c r="Q3345" s="185"/>
      <c r="R3345" s="65"/>
      <c r="S3345" s="65"/>
      <c r="T3345" s="65"/>
      <c r="U3345" s="13"/>
      <c r="V3345" s="165"/>
      <c r="W3345" s="165"/>
      <c r="X3345" s="165"/>
      <c r="Y3345" s="165"/>
      <c r="Z3345" s="166"/>
      <c r="AA3345" s="166"/>
      <c r="AB3345" s="166"/>
      <c r="AC3345" s="166"/>
      <c r="AD3345" s="166"/>
      <c r="AE3345" s="166"/>
      <c r="AF3345" s="166"/>
      <c r="AG3345" s="166"/>
      <c r="AH3345" s="166"/>
      <c r="AI3345" s="166"/>
    </row>
    <row r="3346" spans="1:35" ht="15.750000" customHeight="1">
      <c r="B3346" s="170"/>
      <c r="I3346" s="162"/>
      <c r="J3346" s="65"/>
      <c r="K3346" s="162"/>
      <c r="L3346" s="65"/>
      <c r="M3346" s="162"/>
      <c r="P3346" s="164"/>
      <c r="Q3346" s="185"/>
      <c r="R3346" s="65"/>
      <c r="S3346" s="65"/>
      <c r="T3346" s="65"/>
      <c r="U3346" s="13"/>
      <c r="V3346" s="165"/>
      <c r="W3346" s="165"/>
      <c r="X3346" s="165"/>
      <c r="Y3346" s="165"/>
      <c r="Z3346" s="166"/>
      <c r="AA3346" s="166"/>
      <c r="AB3346" s="166"/>
      <c r="AC3346" s="166"/>
      <c r="AD3346" s="166"/>
      <c r="AE3346" s="166"/>
      <c r="AF3346" s="166"/>
      <c r="AG3346" s="166"/>
      <c r="AH3346" s="166"/>
      <c r="AI3346" s="166"/>
    </row>
    <row r="3347" spans="1:35" ht="15.750000" customHeight="1">
      <c r="B3347" s="170"/>
      <c r="I3347" s="220"/>
      <c r="J3347" s="65"/>
      <c r="K3347" s="162"/>
      <c r="L3347" s="65"/>
      <c r="M3347" s="162"/>
      <c r="P3347" s="167"/>
      <c r="Q3347" s="185"/>
      <c r="R3347" s="65"/>
      <c r="S3347" s="65"/>
      <c r="T3347" s="65"/>
      <c r="U3347" s="13"/>
      <c r="V3347" s="165"/>
      <c r="W3347" s="165"/>
      <c r="X3347" s="165"/>
      <c r="Y3347" s="165"/>
      <c r="Z3347" s="166"/>
      <c r="AA3347" s="166"/>
      <c r="AB3347" s="166"/>
      <c r="AC3347" s="166"/>
      <c r="AD3347" s="166"/>
      <c r="AE3347" s="166"/>
      <c r="AF3347" s="166"/>
      <c r="AG3347" s="166"/>
      <c r="AH3347" s="166"/>
      <c r="AI3347" s="166"/>
    </row>
    <row r="3348" spans="1:35" ht="15.750000" customHeight="1">
      <c r="A3348" s="156"/>
      <c r="B3348" s="170"/>
      <c r="C3348" s="240"/>
      <c r="D3348" s="240"/>
      <c r="E3348" s="158"/>
      <c r="F3348" s="158"/>
      <c r="G3348" s="159"/>
      <c r="H3348" s="297"/>
      <c r="I3348" s="161"/>
      <c r="J3348" s="65"/>
      <c r="K3348" s="162"/>
      <c r="L3348" s="65"/>
      <c r="M3348" s="162"/>
      <c r="N3348" s="162"/>
      <c r="O3348" s="163"/>
      <c r="P3348" s="164"/>
      <c r="Q3348" s="185"/>
      <c r="R3348" s="65"/>
      <c r="S3348" s="13"/>
      <c r="T3348" s="65"/>
      <c r="U3348" s="13"/>
      <c r="V3348" s="165"/>
      <c r="W3348" s="165"/>
      <c r="X3348" s="165"/>
      <c r="Y3348" s="165"/>
      <c r="Z3348" s="166"/>
      <c r="AA3348" s="166"/>
      <c r="AB3348" s="166"/>
      <c r="AC3348" s="166"/>
      <c r="AD3348" s="166"/>
      <c r="AE3348" s="166"/>
      <c r="AF3348" s="166"/>
      <c r="AG3348" s="166"/>
      <c r="AH3348" s="166"/>
      <c r="AI3348" s="166"/>
    </row>
    <row r="3349" spans="1:35" ht="15.750000" customHeight="1">
      <c r="B3349" s="170"/>
      <c r="I3349" s="162"/>
      <c r="J3349" s="65"/>
      <c r="K3349" s="162"/>
      <c r="L3349" s="65"/>
      <c r="M3349" s="162"/>
      <c r="P3349" s="167"/>
      <c r="Q3349" s="185"/>
      <c r="R3349" s="65"/>
      <c r="S3349" s="65"/>
      <c r="T3349" s="65"/>
      <c r="U3349" s="13"/>
      <c r="V3349" s="165"/>
      <c r="W3349" s="165"/>
      <c r="X3349" s="165"/>
      <c r="Y3349" s="165"/>
      <c r="Z3349" s="166"/>
      <c r="AA3349" s="166"/>
      <c r="AB3349" s="166"/>
      <c r="AC3349" s="166"/>
      <c r="AD3349" s="166"/>
      <c r="AE3349" s="166"/>
      <c r="AF3349" s="166"/>
      <c r="AG3349" s="166"/>
      <c r="AH3349" s="166"/>
      <c r="AI3349" s="166"/>
    </row>
    <row r="3350" spans="1:35" ht="15.750000" customHeight="1">
      <c r="B3350" s="170"/>
      <c r="I3350" s="162"/>
      <c r="J3350" s="65"/>
      <c r="K3350" s="162"/>
      <c r="L3350" s="65"/>
      <c r="M3350" s="162"/>
      <c r="P3350" s="164"/>
      <c r="Q3350" s="185"/>
      <c r="R3350" s="65"/>
      <c r="S3350" s="65"/>
      <c r="T3350" s="65"/>
      <c r="U3350" s="13"/>
      <c r="V3350" s="165"/>
      <c r="W3350" s="165"/>
      <c r="X3350" s="165"/>
      <c r="Y3350" s="165"/>
      <c r="Z3350" s="166"/>
      <c r="AA3350" s="166"/>
      <c r="AB3350" s="166"/>
      <c r="AC3350" s="166"/>
      <c r="AD3350" s="166"/>
      <c r="AE3350" s="166"/>
      <c r="AF3350" s="166"/>
      <c r="AG3350" s="166"/>
      <c r="AH3350" s="166"/>
      <c r="AI3350" s="166"/>
    </row>
    <row r="3351" spans="1:35" ht="15.750000" customHeight="1">
      <c r="B3351" s="189"/>
      <c r="I3351" s="162"/>
      <c r="J3351" s="65"/>
      <c r="K3351" s="162"/>
      <c r="L3351" s="65"/>
      <c r="M3351" s="162"/>
      <c r="P3351" s="167"/>
      <c r="Q3351" s="185"/>
      <c r="R3351" s="65"/>
      <c r="S3351" s="65"/>
      <c r="T3351" s="65"/>
      <c r="U3351" s="13"/>
      <c r="V3351" s="165"/>
      <c r="W3351" s="165"/>
      <c r="X3351" s="165"/>
      <c r="Y3351" s="165"/>
      <c r="Z3351" s="166"/>
      <c r="AA3351" s="166"/>
      <c r="AB3351" s="166"/>
      <c r="AC3351" s="166"/>
      <c r="AD3351" s="166"/>
      <c r="AE3351" s="166"/>
      <c r="AF3351" s="166"/>
      <c r="AG3351" s="166"/>
      <c r="AH3351" s="166"/>
      <c r="AI3351" s="166"/>
    </row>
    <row r="3352" spans="1:35" ht="15.750000" customHeight="1">
      <c r="B3352" s="189"/>
      <c r="I3352" s="162"/>
      <c r="J3352" s="65"/>
      <c r="K3352" s="162"/>
      <c r="L3352" s="65"/>
      <c r="M3352" s="162"/>
      <c r="P3352" s="164"/>
      <c r="Q3352" s="185"/>
      <c r="R3352" s="65"/>
      <c r="S3352" s="65"/>
      <c r="T3352" s="65"/>
      <c r="U3352" s="13"/>
      <c r="V3352" s="165"/>
      <c r="W3352" s="165"/>
      <c r="X3352" s="165"/>
      <c r="Y3352" s="165"/>
      <c r="Z3352" s="166"/>
      <c r="AA3352" s="166"/>
      <c r="AB3352" s="166"/>
      <c r="AC3352" s="166"/>
      <c r="AD3352" s="166"/>
      <c r="AE3352" s="166"/>
      <c r="AF3352" s="166"/>
      <c r="AG3352" s="166"/>
      <c r="AH3352" s="166"/>
      <c r="AI3352" s="166"/>
    </row>
    <row r="3353" spans="1:35" ht="15.750000" customHeight="1">
      <c r="A3353" s="156"/>
      <c r="B3353" s="170"/>
      <c r="C3353" s="241"/>
      <c r="D3353" s="241"/>
      <c r="E3353" s="158"/>
      <c r="F3353" s="158"/>
      <c r="G3353" s="159"/>
      <c r="H3353" s="186"/>
      <c r="I3353" s="162"/>
      <c r="J3353" s="65"/>
      <c r="K3353" s="162"/>
      <c r="L3353" s="65"/>
      <c r="M3353" s="162"/>
      <c r="N3353" s="162"/>
      <c r="O3353" s="163"/>
      <c r="P3353" s="167"/>
      <c r="Q3353" s="185"/>
      <c r="R3353" s="65"/>
      <c r="S3353" s="13"/>
      <c r="T3353" s="65"/>
      <c r="U3353" s="13"/>
      <c r="V3353" s="165"/>
      <c r="W3353" s="165"/>
      <c r="X3353" s="165"/>
      <c r="Y3353" s="165"/>
      <c r="Z3353" s="166"/>
      <c r="AA3353" s="166"/>
      <c r="AB3353" s="166"/>
      <c r="AC3353" s="166"/>
      <c r="AD3353" s="166"/>
      <c r="AE3353" s="166"/>
      <c r="AF3353" s="166"/>
      <c r="AG3353" s="166"/>
      <c r="AH3353" s="166"/>
      <c r="AI3353" s="166"/>
    </row>
    <row r="3354" spans="1:35" ht="15.750000" customHeight="1">
      <c r="B3354" s="170"/>
      <c r="I3354" s="162"/>
      <c r="J3354" s="65"/>
      <c r="K3354" s="162"/>
      <c r="L3354" s="65"/>
      <c r="M3354" s="162"/>
      <c r="P3354" s="164"/>
      <c r="Q3354" s="185"/>
      <c r="R3354" s="65"/>
      <c r="S3354" s="65"/>
      <c r="T3354" s="65"/>
      <c r="U3354" s="13"/>
      <c r="V3354" s="165"/>
      <c r="W3354" s="165"/>
      <c r="X3354" s="165"/>
      <c r="Y3354" s="165"/>
      <c r="Z3354" s="166"/>
      <c r="AA3354" s="166"/>
      <c r="AB3354" s="166"/>
      <c r="AC3354" s="166"/>
      <c r="AD3354" s="166"/>
      <c r="AE3354" s="166"/>
      <c r="AF3354" s="166"/>
      <c r="AG3354" s="166"/>
      <c r="AH3354" s="166"/>
      <c r="AI3354" s="166"/>
    </row>
    <row r="3355" spans="1:35" ht="15.750000" customHeight="1">
      <c r="B3355" s="170"/>
      <c r="I3355" s="162"/>
      <c r="J3355" s="65"/>
      <c r="K3355" s="162"/>
      <c r="L3355" s="65"/>
      <c r="M3355" s="162"/>
      <c r="P3355" s="167"/>
      <c r="Q3355" s="185"/>
      <c r="R3355" s="65"/>
      <c r="S3355" s="65"/>
      <c r="T3355" s="65"/>
      <c r="U3355" s="13"/>
      <c r="V3355" s="165"/>
      <c r="W3355" s="165"/>
      <c r="X3355" s="165"/>
      <c r="Y3355" s="165"/>
      <c r="Z3355" s="166"/>
      <c r="AA3355" s="166"/>
      <c r="AB3355" s="166"/>
      <c r="AC3355" s="166"/>
      <c r="AD3355" s="166"/>
      <c r="AE3355" s="166"/>
      <c r="AF3355" s="166"/>
      <c r="AG3355" s="166"/>
      <c r="AH3355" s="166"/>
      <c r="AI3355" s="166"/>
    </row>
    <row r="3356" spans="1:35" ht="15.750000" customHeight="1">
      <c r="B3356" s="189"/>
      <c r="I3356" s="162"/>
      <c r="J3356" s="65"/>
      <c r="K3356" s="162"/>
      <c r="L3356" s="65"/>
      <c r="M3356" s="162"/>
      <c r="P3356" s="164"/>
      <c r="Q3356" s="185"/>
      <c r="R3356" s="65"/>
      <c r="S3356" s="65"/>
      <c r="T3356" s="65"/>
      <c r="U3356" s="13"/>
      <c r="V3356" s="165"/>
      <c r="W3356" s="165"/>
      <c r="X3356" s="165"/>
      <c r="Y3356" s="165"/>
      <c r="Z3356" s="166"/>
      <c r="AA3356" s="166"/>
      <c r="AB3356" s="166"/>
      <c r="AC3356" s="166"/>
      <c r="AD3356" s="166"/>
      <c r="AE3356" s="166"/>
      <c r="AF3356" s="166"/>
      <c r="AG3356" s="166"/>
      <c r="AH3356" s="166"/>
      <c r="AI3356" s="166"/>
    </row>
    <row r="3357" spans="1:35" ht="15.750000" customHeight="1">
      <c r="B3357" s="189"/>
      <c r="I3357" s="220"/>
      <c r="J3357" s="65"/>
      <c r="K3357" s="162"/>
      <c r="L3357" s="65"/>
      <c r="M3357" s="162"/>
      <c r="P3357" s="167"/>
      <c r="Q3357" s="185"/>
      <c r="R3357" s="65"/>
      <c r="S3357" s="65"/>
      <c r="T3357" s="65"/>
      <c r="U3357" s="13"/>
      <c r="V3357" s="165"/>
      <c r="W3357" s="165"/>
      <c r="X3357" s="165"/>
      <c r="Y3357" s="165"/>
      <c r="Z3357" s="166"/>
      <c r="AA3357" s="166"/>
      <c r="AB3357" s="166"/>
      <c r="AC3357" s="166"/>
      <c r="AD3357" s="166"/>
      <c r="AE3357" s="166"/>
      <c r="AF3357" s="166"/>
      <c r="AG3357" s="166"/>
      <c r="AH3357" s="166"/>
      <c r="AI3357" s="166"/>
    </row>
    <row r="3358" spans="1:35" ht="15.750000" customHeight="1">
      <c r="A3358" s="156"/>
      <c r="B3358" s="153"/>
      <c r="C3358" s="240"/>
      <c r="D3358" s="177"/>
      <c r="E3358" s="158"/>
      <c r="F3358" s="158"/>
      <c r="G3358" s="159"/>
      <c r="H3358" s="171"/>
      <c r="I3358" s="162"/>
      <c r="J3358" s="65"/>
      <c r="K3358" s="162"/>
      <c r="L3358" s="65"/>
      <c r="M3358" s="162"/>
      <c r="N3358" s="162"/>
      <c r="O3358" s="163"/>
      <c r="P3358" s="164"/>
      <c r="Q3358" s="165"/>
      <c r="R3358" s="178"/>
      <c r="S3358" s="13"/>
      <c r="T3358" s="65"/>
      <c r="U3358" s="65"/>
      <c r="V3358" s="65"/>
      <c r="W3358" s="166"/>
      <c r="X3358" s="166"/>
      <c r="Y3358" s="166"/>
      <c r="Z3358" s="166"/>
      <c r="AA3358" s="166"/>
      <c r="AB3358" s="166"/>
      <c r="AC3358" s="166"/>
      <c r="AD3358" s="166"/>
      <c r="AE3358" s="166"/>
      <c r="AF3358" s="166"/>
      <c r="AG3358" s="166"/>
      <c r="AH3358" s="166"/>
      <c r="AI3358" s="166"/>
    </row>
    <row r="3359" spans="1:35" ht="15.750000" customHeight="1">
      <c r="B3359" s="153"/>
      <c r="I3359" s="162"/>
      <c r="J3359" s="65"/>
      <c r="K3359" s="162"/>
      <c r="L3359" s="65"/>
      <c r="M3359" s="162"/>
      <c r="P3359" s="167"/>
      <c r="Q3359" s="168"/>
      <c r="R3359" s="65"/>
      <c r="S3359" s="65"/>
      <c r="T3359" s="65"/>
      <c r="U3359" s="65"/>
      <c r="V3359" s="65"/>
      <c r="W3359" s="166"/>
      <c r="X3359" s="166"/>
      <c r="Y3359" s="166"/>
      <c r="Z3359" s="166"/>
      <c r="AA3359" s="166"/>
      <c r="AB3359" s="166"/>
      <c r="AC3359" s="166"/>
      <c r="AD3359" s="166"/>
      <c r="AE3359" s="166"/>
      <c r="AF3359" s="166"/>
      <c r="AG3359" s="166"/>
      <c r="AH3359" s="166"/>
      <c r="AI3359" s="166"/>
    </row>
    <row r="3360" spans="1:35" ht="15.750000" customHeight="1">
      <c r="B3360" s="153"/>
      <c r="I3360" s="162"/>
      <c r="J3360" s="65"/>
      <c r="K3360" s="162"/>
      <c r="L3360" s="65"/>
      <c r="M3360" s="162"/>
      <c r="P3360" s="164"/>
      <c r="Q3360" s="165"/>
      <c r="R3360" s="178"/>
      <c r="S3360" s="65"/>
      <c r="T3360" s="65"/>
      <c r="U3360" s="65"/>
      <c r="V3360" s="65"/>
      <c r="W3360" s="166"/>
      <c r="X3360" s="166"/>
      <c r="Y3360" s="166"/>
      <c r="Z3360" s="166"/>
      <c r="AA3360" s="166"/>
      <c r="AB3360" s="166"/>
      <c r="AC3360" s="166"/>
      <c r="AD3360" s="166"/>
      <c r="AE3360" s="166"/>
      <c r="AF3360" s="166"/>
      <c r="AG3360" s="166"/>
      <c r="AH3360" s="166"/>
      <c r="AI3360" s="166"/>
    </row>
    <row r="3361" spans="1:35" ht="15.750000" customHeight="1">
      <c r="B3361" s="153"/>
      <c r="I3361" s="162"/>
      <c r="J3361" s="65"/>
      <c r="K3361" s="162"/>
      <c r="L3361" s="65"/>
      <c r="M3361" s="162"/>
      <c r="P3361" s="167"/>
      <c r="Q3361" s="168"/>
      <c r="R3361" s="225"/>
      <c r="S3361" s="65"/>
      <c r="T3361" s="65"/>
      <c r="U3361" s="65"/>
      <c r="V3361" s="65"/>
      <c r="W3361" s="166"/>
      <c r="X3361" s="166"/>
      <c r="Y3361" s="166"/>
      <c r="Z3361" s="166"/>
      <c r="AA3361" s="166"/>
      <c r="AB3361" s="166"/>
      <c r="AC3361" s="166"/>
      <c r="AD3361" s="166"/>
      <c r="AE3361" s="166"/>
      <c r="AF3361" s="166"/>
      <c r="AG3361" s="166"/>
      <c r="AH3361" s="166"/>
      <c r="AI3361" s="166"/>
    </row>
    <row r="3362" spans="1:35" ht="15.750000" customHeight="1">
      <c r="B3362" s="153"/>
      <c r="I3362" s="220"/>
      <c r="J3362" s="65"/>
      <c r="K3362" s="162"/>
      <c r="L3362" s="65"/>
      <c r="M3362" s="162"/>
      <c r="P3362" s="164"/>
      <c r="Q3362" s="165"/>
      <c r="R3362" s="178"/>
      <c r="S3362" s="65"/>
      <c r="T3362" s="65"/>
      <c r="U3362" s="65"/>
      <c r="V3362" s="65"/>
      <c r="W3362" s="166"/>
      <c r="X3362" s="166"/>
      <c r="Y3362" s="166"/>
      <c r="Z3362" s="166"/>
      <c r="AA3362" s="166"/>
      <c r="AB3362" s="166"/>
      <c r="AC3362" s="166"/>
      <c r="AD3362" s="166"/>
      <c r="AE3362" s="166"/>
      <c r="AF3362" s="166"/>
      <c r="AG3362" s="166"/>
      <c r="AH3362" s="166"/>
      <c r="AI3362" s="166"/>
    </row>
    <row r="3363" spans="1:35" ht="15.750000" customHeight="1">
      <c r="A3363" s="156"/>
      <c r="B3363" s="170"/>
      <c r="C3363" s="241"/>
      <c r="D3363" s="177"/>
      <c r="E3363" s="158"/>
      <c r="F3363" s="158"/>
      <c r="G3363" s="159"/>
      <c r="H3363" s="171"/>
      <c r="I3363" s="162"/>
      <c r="J3363" s="65"/>
      <c r="K3363" s="162"/>
      <c r="L3363" s="65"/>
      <c r="M3363" s="162"/>
      <c r="N3363" s="162"/>
      <c r="O3363" s="163"/>
      <c r="P3363" s="167"/>
      <c r="Q3363" s="168"/>
      <c r="R3363" s="65"/>
      <c r="S3363" s="13"/>
      <c r="T3363" s="65"/>
      <c r="U3363" s="65"/>
      <c r="V3363" s="65"/>
      <c r="W3363" s="166"/>
      <c r="X3363" s="166"/>
      <c r="Y3363" s="166"/>
      <c r="Z3363" s="166"/>
      <c r="AA3363" s="166"/>
      <c r="AB3363" s="166"/>
      <c r="AC3363" s="166"/>
      <c r="AD3363" s="166"/>
      <c r="AE3363" s="166"/>
      <c r="AF3363" s="166"/>
      <c r="AG3363" s="166"/>
      <c r="AH3363" s="166"/>
      <c r="AI3363" s="166"/>
    </row>
    <row r="3364" spans="1:35" ht="15.750000" customHeight="1">
      <c r="B3364" s="153"/>
      <c r="I3364" s="162"/>
      <c r="J3364" s="65"/>
      <c r="K3364" s="162"/>
      <c r="L3364" s="65"/>
      <c r="M3364" s="162"/>
      <c r="P3364" s="164"/>
      <c r="Q3364" s="165"/>
      <c r="R3364" s="65"/>
      <c r="S3364" s="65"/>
      <c r="T3364" s="65"/>
      <c r="U3364" s="65"/>
      <c r="V3364" s="65"/>
      <c r="W3364" s="166"/>
      <c r="X3364" s="166"/>
      <c r="Y3364" s="166"/>
      <c r="Z3364" s="166"/>
      <c r="AA3364" s="166"/>
      <c r="AB3364" s="166"/>
      <c r="AC3364" s="166"/>
      <c r="AD3364" s="166"/>
      <c r="AE3364" s="166"/>
      <c r="AF3364" s="166"/>
      <c r="AG3364" s="166"/>
      <c r="AH3364" s="166"/>
      <c r="AI3364" s="166"/>
    </row>
    <row r="3365" spans="1:35" ht="15.750000" customHeight="1">
      <c r="B3365" s="153"/>
      <c r="I3365" s="162"/>
      <c r="J3365" s="65"/>
      <c r="K3365" s="162"/>
      <c r="L3365" s="65"/>
      <c r="M3365" s="162"/>
      <c r="P3365" s="167"/>
      <c r="Q3365" s="168"/>
      <c r="R3365" s="65"/>
      <c r="S3365" s="65"/>
      <c r="T3365" s="65"/>
      <c r="U3365" s="65"/>
      <c r="V3365" s="65"/>
      <c r="W3365" s="166"/>
      <c r="X3365" s="166"/>
      <c r="Y3365" s="166"/>
      <c r="Z3365" s="166"/>
      <c r="AA3365" s="166"/>
      <c r="AB3365" s="166"/>
      <c r="AC3365" s="166"/>
      <c r="AD3365" s="166"/>
      <c r="AE3365" s="166"/>
      <c r="AF3365" s="166"/>
      <c r="AG3365" s="166"/>
      <c r="AH3365" s="166"/>
      <c r="AI3365" s="166"/>
    </row>
    <row r="3366" spans="1:35" ht="15.750000" customHeight="1">
      <c r="B3366" s="153"/>
      <c r="I3366" s="162"/>
      <c r="J3366" s="65"/>
      <c r="K3366" s="162"/>
      <c r="L3366" s="65"/>
      <c r="M3366" s="162"/>
      <c r="P3366" s="164"/>
      <c r="Q3366" s="165"/>
      <c r="R3366" s="65"/>
      <c r="S3366" s="65"/>
      <c r="T3366" s="65"/>
      <c r="U3366" s="65"/>
      <c r="V3366" s="65"/>
      <c r="W3366" s="166"/>
      <c r="X3366" s="166"/>
      <c r="Y3366" s="166"/>
      <c r="Z3366" s="166"/>
      <c r="AA3366" s="166"/>
      <c r="AB3366" s="166"/>
      <c r="AC3366" s="166"/>
      <c r="AD3366" s="166"/>
      <c r="AE3366" s="166"/>
      <c r="AF3366" s="166"/>
      <c r="AG3366" s="166"/>
      <c r="AH3366" s="166"/>
      <c r="AI3366" s="166"/>
    </row>
    <row r="3367" spans="1:35" ht="15.750000" customHeight="1">
      <c r="B3367" s="153"/>
      <c r="I3367" s="220"/>
      <c r="J3367" s="65"/>
      <c r="K3367" s="162"/>
      <c r="L3367" s="65"/>
      <c r="M3367" s="162"/>
      <c r="P3367" s="167"/>
      <c r="Q3367" s="168"/>
      <c r="R3367" s="65"/>
      <c r="S3367" s="65"/>
      <c r="T3367" s="65"/>
      <c r="U3367" s="65"/>
      <c r="V3367" s="65"/>
      <c r="W3367" s="166"/>
      <c r="X3367" s="166"/>
      <c r="Y3367" s="166"/>
      <c r="Z3367" s="166"/>
      <c r="AA3367" s="166"/>
      <c r="AB3367" s="166"/>
      <c r="AC3367" s="166"/>
      <c r="AD3367" s="166"/>
      <c r="AE3367" s="166"/>
      <c r="AF3367" s="166"/>
      <c r="AG3367" s="166"/>
      <c r="AH3367" s="166"/>
      <c r="AI3367" s="166"/>
    </row>
    <row r="3368" spans="1:35" ht="15.750000" customHeight="1">
      <c r="A3368" s="156"/>
      <c r="B3368" s="170"/>
      <c r="C3368" s="240"/>
      <c r="D3368" s="240"/>
      <c r="E3368" s="158"/>
      <c r="F3368" s="158"/>
      <c r="G3368" s="159"/>
      <c r="H3368" s="186"/>
      <c r="I3368" s="162"/>
      <c r="J3368" s="65"/>
      <c r="K3368" s="162"/>
      <c r="L3368" s="65"/>
      <c r="M3368" s="162"/>
      <c r="N3368" s="162"/>
      <c r="O3368" s="163"/>
      <c r="P3368" s="164"/>
      <c r="Q3368" s="185"/>
      <c r="R3368" s="188"/>
      <c r="S3368" s="13"/>
      <c r="T3368" s="65"/>
      <c r="U3368" s="13"/>
      <c r="V3368" s="165"/>
      <c r="W3368" s="165"/>
      <c r="X3368" s="165"/>
      <c r="Y3368" s="165"/>
      <c r="Z3368" s="166"/>
      <c r="AA3368" s="166"/>
      <c r="AB3368" s="166"/>
      <c r="AC3368" s="166"/>
      <c r="AD3368" s="166"/>
      <c r="AE3368" s="166"/>
      <c r="AF3368" s="166"/>
      <c r="AG3368" s="166"/>
      <c r="AH3368" s="166"/>
      <c r="AI3368" s="166"/>
    </row>
    <row r="3369" spans="1:35" ht="15.750000" customHeight="1">
      <c r="B3369" s="189"/>
      <c r="I3369" s="162"/>
      <c r="J3369" s="65"/>
      <c r="K3369" s="162"/>
      <c r="L3369" s="65"/>
      <c r="M3369" s="162"/>
      <c r="P3369" s="167"/>
      <c r="Q3369" s="185"/>
      <c r="R3369" s="65"/>
      <c r="S3369" s="65"/>
      <c r="T3369" s="65"/>
      <c r="U3369" s="13"/>
      <c r="V3369" s="165"/>
      <c r="W3369" s="165"/>
      <c r="X3369" s="165"/>
      <c r="Y3369" s="165"/>
      <c r="Z3369" s="166"/>
      <c r="AA3369" s="166"/>
      <c r="AB3369" s="166"/>
      <c r="AC3369" s="166"/>
      <c r="AD3369" s="166"/>
      <c r="AE3369" s="166"/>
      <c r="AF3369" s="166"/>
      <c r="AG3369" s="166"/>
      <c r="AH3369" s="166"/>
      <c r="AI3369" s="166"/>
    </row>
    <row r="3370" spans="1:35" ht="15.750000" customHeight="1">
      <c r="B3370" s="189"/>
      <c r="I3370" s="162"/>
      <c r="J3370" s="65"/>
      <c r="K3370" s="162"/>
      <c r="L3370" s="65"/>
      <c r="M3370" s="162"/>
      <c r="P3370" s="164"/>
      <c r="Q3370" s="185"/>
      <c r="R3370" s="65"/>
      <c r="S3370" s="65"/>
      <c r="T3370" s="65"/>
      <c r="U3370" s="13"/>
      <c r="V3370" s="165"/>
      <c r="W3370" s="165"/>
      <c r="X3370" s="165"/>
      <c r="Y3370" s="165"/>
      <c r="Z3370" s="166"/>
      <c r="AA3370" s="166"/>
      <c r="AB3370" s="166"/>
      <c r="AC3370" s="166"/>
      <c r="AD3370" s="166"/>
      <c r="AE3370" s="166"/>
      <c r="AF3370" s="166"/>
      <c r="AG3370" s="166"/>
      <c r="AH3370" s="166"/>
      <c r="AI3370" s="166"/>
    </row>
    <row r="3371" spans="1:35" ht="15.750000" customHeight="1">
      <c r="B3371" s="189"/>
      <c r="I3371" s="162"/>
      <c r="J3371" s="65"/>
      <c r="K3371" s="162"/>
      <c r="L3371" s="65"/>
      <c r="M3371" s="162"/>
      <c r="P3371" s="167"/>
      <c r="Q3371" s="185"/>
      <c r="R3371" s="65"/>
      <c r="S3371" s="65"/>
      <c r="T3371" s="65"/>
      <c r="U3371" s="13"/>
      <c r="V3371" s="165"/>
      <c r="W3371" s="165"/>
      <c r="X3371" s="165"/>
      <c r="Y3371" s="165"/>
      <c r="Z3371" s="166"/>
      <c r="AA3371" s="166"/>
      <c r="AB3371" s="166"/>
      <c r="AC3371" s="166"/>
      <c r="AD3371" s="166"/>
      <c r="AE3371" s="166"/>
      <c r="AF3371" s="166"/>
      <c r="AG3371" s="166"/>
      <c r="AH3371" s="166"/>
      <c r="AI3371" s="166"/>
    </row>
    <row r="3372" spans="1:35" ht="15.750000" customHeight="1">
      <c r="B3372" s="189"/>
      <c r="I3372" s="220"/>
      <c r="J3372" s="65"/>
      <c r="K3372" s="162"/>
      <c r="L3372" s="65"/>
      <c r="M3372" s="162"/>
      <c r="P3372" s="164"/>
      <c r="Q3372" s="185"/>
      <c r="R3372" s="65"/>
      <c r="S3372" s="65"/>
      <c r="T3372" s="65"/>
      <c r="U3372" s="13"/>
      <c r="V3372" s="165"/>
      <c r="W3372" s="165"/>
      <c r="X3372" s="165"/>
      <c r="Y3372" s="165"/>
      <c r="Z3372" s="166"/>
      <c r="AA3372" s="166"/>
      <c r="AB3372" s="166"/>
      <c r="AC3372" s="166"/>
      <c r="AD3372" s="166"/>
      <c r="AE3372" s="166"/>
      <c r="AF3372" s="166"/>
      <c r="AG3372" s="166"/>
      <c r="AH3372" s="166"/>
      <c r="AI3372" s="166"/>
    </row>
    <row r="3373" spans="1:35" ht="15.750000" customHeight="1">
      <c r="A3373" s="156"/>
      <c r="B3373" s="170"/>
      <c r="C3373" s="241"/>
      <c r="D3373" s="241"/>
      <c r="E3373" s="158"/>
      <c r="F3373" s="158"/>
      <c r="G3373" s="159"/>
      <c r="H3373" s="184"/>
      <c r="I3373" s="162"/>
      <c r="J3373" s="65"/>
      <c r="K3373" s="162"/>
      <c r="L3373" s="65"/>
      <c r="M3373" s="162"/>
      <c r="N3373" s="162"/>
      <c r="O3373" s="163"/>
      <c r="P3373" s="167"/>
      <c r="Q3373" s="185"/>
      <c r="R3373" s="65"/>
      <c r="S3373" s="13"/>
      <c r="T3373" s="65"/>
      <c r="U3373" s="13"/>
      <c r="V3373" s="165"/>
      <c r="W3373" s="165"/>
      <c r="X3373" s="165"/>
      <c r="Y3373" s="165"/>
      <c r="Z3373" s="166"/>
      <c r="AA3373" s="166"/>
      <c r="AB3373" s="166"/>
      <c r="AC3373" s="166"/>
      <c r="AD3373" s="166"/>
      <c r="AE3373" s="166"/>
      <c r="AF3373" s="166"/>
      <c r="AG3373" s="166"/>
      <c r="AH3373" s="166"/>
      <c r="AI3373" s="166"/>
    </row>
    <row r="3374" spans="1:35" ht="15.750000" customHeight="1">
      <c r="B3374" s="170"/>
      <c r="I3374" s="162"/>
      <c r="J3374" s="65"/>
      <c r="K3374" s="162"/>
      <c r="L3374" s="65"/>
      <c r="M3374" s="162"/>
      <c r="P3374" s="164"/>
      <c r="Q3374" s="185"/>
      <c r="R3374" s="65"/>
      <c r="S3374" s="65"/>
      <c r="T3374" s="65"/>
      <c r="U3374" s="13"/>
      <c r="V3374" s="165"/>
      <c r="W3374" s="165"/>
      <c r="X3374" s="165"/>
      <c r="Y3374" s="165"/>
      <c r="Z3374" s="166"/>
      <c r="AA3374" s="166"/>
      <c r="AB3374" s="166"/>
      <c r="AC3374" s="166"/>
      <c r="AD3374" s="166"/>
      <c r="AE3374" s="166"/>
      <c r="AF3374" s="166"/>
      <c r="AG3374" s="166"/>
      <c r="AH3374" s="166"/>
      <c r="AI3374" s="166"/>
    </row>
    <row r="3375" spans="1:35" ht="15.750000" customHeight="1">
      <c r="B3375" s="170"/>
      <c r="I3375" s="162"/>
      <c r="J3375" s="65"/>
      <c r="K3375" s="162"/>
      <c r="L3375" s="65"/>
      <c r="M3375" s="162"/>
      <c r="P3375" s="167"/>
      <c r="Q3375" s="185"/>
      <c r="R3375" s="65"/>
      <c r="S3375" s="65"/>
      <c r="T3375" s="65"/>
      <c r="U3375" s="13"/>
      <c r="V3375" s="165"/>
      <c r="W3375" s="165"/>
      <c r="X3375" s="165"/>
      <c r="Y3375" s="165"/>
      <c r="Z3375" s="166"/>
      <c r="AA3375" s="166"/>
      <c r="AB3375" s="166"/>
      <c r="AC3375" s="166"/>
      <c r="AD3375" s="166"/>
      <c r="AE3375" s="166"/>
      <c r="AF3375" s="166"/>
      <c r="AG3375" s="166"/>
      <c r="AH3375" s="166"/>
      <c r="AI3375" s="166"/>
    </row>
    <row r="3376" spans="1:35" ht="15.750000" customHeight="1">
      <c r="B3376" s="189"/>
      <c r="I3376" s="162"/>
      <c r="J3376" s="65"/>
      <c r="K3376" s="162"/>
      <c r="L3376" s="65"/>
      <c r="M3376" s="162"/>
      <c r="P3376" s="164"/>
      <c r="Q3376" s="185"/>
      <c r="R3376" s="65"/>
      <c r="S3376" s="65"/>
      <c r="T3376" s="65"/>
      <c r="U3376" s="13"/>
      <c r="V3376" s="165"/>
      <c r="W3376" s="165"/>
      <c r="X3376" s="165"/>
      <c r="Y3376" s="165"/>
      <c r="Z3376" s="166"/>
      <c r="AA3376" s="166"/>
      <c r="AB3376" s="166"/>
      <c r="AC3376" s="166"/>
      <c r="AD3376" s="166"/>
      <c r="AE3376" s="166"/>
      <c r="AF3376" s="166"/>
      <c r="AG3376" s="166"/>
      <c r="AH3376" s="166"/>
      <c r="AI3376" s="166"/>
    </row>
    <row r="3377" spans="1:35" ht="15.750000" customHeight="1">
      <c r="B3377" s="189"/>
      <c r="I3377" s="220"/>
      <c r="J3377" s="65"/>
      <c r="K3377" s="162"/>
      <c r="L3377" s="65"/>
      <c r="M3377" s="162"/>
      <c r="P3377" s="167"/>
      <c r="Q3377" s="185"/>
      <c r="R3377" s="65"/>
      <c r="S3377" s="65"/>
      <c r="T3377" s="65"/>
      <c r="U3377" s="13"/>
      <c r="V3377" s="165"/>
      <c r="W3377" s="165"/>
      <c r="X3377" s="165"/>
      <c r="Y3377" s="165"/>
      <c r="Z3377" s="166"/>
      <c r="AA3377" s="166"/>
      <c r="AB3377" s="166"/>
      <c r="AC3377" s="166"/>
      <c r="AD3377" s="166"/>
      <c r="AE3377" s="166"/>
      <c r="AF3377" s="166"/>
      <c r="AG3377" s="166"/>
      <c r="AH3377" s="166"/>
      <c r="AI3377" s="166"/>
    </row>
    <row r="3378" spans="1:35" ht="15.750000" customHeight="1">
      <c r="A3378" s="156"/>
      <c r="B3378" s="153"/>
      <c r="C3378" s="240"/>
      <c r="D3378" s="177"/>
      <c r="E3378" s="158"/>
      <c r="F3378" s="158"/>
      <c r="G3378" s="159"/>
      <c r="H3378" s="171"/>
      <c r="I3378" s="162"/>
      <c r="J3378" s="65"/>
      <c r="K3378" s="162"/>
      <c r="L3378" s="65"/>
      <c r="M3378" s="162"/>
      <c r="N3378" s="162"/>
      <c r="O3378" s="163"/>
      <c r="P3378" s="164"/>
      <c r="Q3378" s="165"/>
      <c r="R3378" s="178"/>
      <c r="S3378" s="13"/>
      <c r="T3378" s="65"/>
      <c r="U3378" s="65"/>
      <c r="V3378" s="65"/>
      <c r="W3378" s="166"/>
      <c r="X3378" s="166"/>
      <c r="Y3378" s="166"/>
      <c r="Z3378" s="166"/>
      <c r="AA3378" s="166"/>
      <c r="AB3378" s="166"/>
      <c r="AC3378" s="166"/>
      <c r="AD3378" s="166"/>
      <c r="AE3378" s="166"/>
      <c r="AF3378" s="166"/>
      <c r="AG3378" s="166"/>
      <c r="AH3378" s="166"/>
      <c r="AI3378" s="166"/>
    </row>
    <row r="3379" spans="1:35" ht="15.750000" customHeight="1">
      <c r="B3379" s="153"/>
      <c r="I3379" s="162"/>
      <c r="J3379" s="65"/>
      <c r="K3379" s="162"/>
      <c r="L3379" s="65"/>
      <c r="M3379" s="162"/>
      <c r="P3379" s="167"/>
      <c r="Q3379" s="168"/>
      <c r="R3379" s="65"/>
      <c r="S3379" s="65"/>
      <c r="T3379" s="65"/>
      <c r="U3379" s="65"/>
      <c r="V3379" s="65"/>
      <c r="W3379" s="166"/>
      <c r="X3379" s="166"/>
      <c r="Y3379" s="166"/>
      <c r="Z3379" s="166"/>
      <c r="AA3379" s="166"/>
      <c r="AB3379" s="166"/>
      <c r="AC3379" s="166"/>
      <c r="AD3379" s="166"/>
      <c r="AE3379" s="166"/>
      <c r="AF3379" s="166"/>
      <c r="AG3379" s="166"/>
      <c r="AH3379" s="166"/>
      <c r="AI3379" s="166"/>
    </row>
    <row r="3380" spans="1:35" ht="15.750000" customHeight="1">
      <c r="B3380" s="153"/>
      <c r="I3380" s="162"/>
      <c r="J3380" s="65"/>
      <c r="K3380" s="162"/>
      <c r="L3380" s="65"/>
      <c r="M3380" s="162"/>
      <c r="P3380" s="164"/>
      <c r="Q3380" s="165"/>
      <c r="R3380" s="178"/>
      <c r="S3380" s="65"/>
      <c r="T3380" s="65"/>
      <c r="U3380" s="65"/>
      <c r="V3380" s="65"/>
      <c r="W3380" s="166"/>
      <c r="X3380" s="166"/>
      <c r="Y3380" s="166"/>
      <c r="Z3380" s="166"/>
      <c r="AA3380" s="166"/>
      <c r="AB3380" s="166"/>
      <c r="AC3380" s="166"/>
      <c r="AD3380" s="166"/>
      <c r="AE3380" s="166"/>
      <c r="AF3380" s="166"/>
      <c r="AG3380" s="166"/>
      <c r="AH3380" s="166"/>
      <c r="AI3380" s="166"/>
    </row>
    <row r="3381" spans="1:35" ht="15.750000" customHeight="1">
      <c r="B3381" s="153"/>
      <c r="I3381" s="162"/>
      <c r="J3381" s="65"/>
      <c r="K3381" s="162"/>
      <c r="L3381" s="65"/>
      <c r="M3381" s="162"/>
      <c r="P3381" s="167"/>
      <c r="Q3381" s="168"/>
      <c r="R3381" s="225"/>
      <c r="S3381" s="65"/>
      <c r="T3381" s="65"/>
      <c r="U3381" s="65"/>
      <c r="V3381" s="65"/>
      <c r="W3381" s="166"/>
      <c r="X3381" s="166"/>
      <c r="Y3381" s="166"/>
      <c r="Z3381" s="166"/>
      <c r="AA3381" s="166"/>
      <c r="AB3381" s="166"/>
      <c r="AC3381" s="166"/>
      <c r="AD3381" s="166"/>
      <c r="AE3381" s="166"/>
      <c r="AF3381" s="166"/>
      <c r="AG3381" s="166"/>
      <c r="AH3381" s="166"/>
      <c r="AI3381" s="166"/>
    </row>
    <row r="3382" spans="1:35" ht="15.750000" customHeight="1">
      <c r="B3382" s="153"/>
      <c r="I3382" s="220"/>
      <c r="J3382" s="65"/>
      <c r="K3382" s="162"/>
      <c r="L3382" s="65"/>
      <c r="M3382" s="162"/>
      <c r="P3382" s="164"/>
      <c r="Q3382" s="165"/>
      <c r="R3382" s="178"/>
      <c r="S3382" s="65"/>
      <c r="T3382" s="65"/>
      <c r="U3382" s="65"/>
      <c r="V3382" s="65"/>
      <c r="W3382" s="166"/>
      <c r="X3382" s="166"/>
      <c r="Y3382" s="166"/>
      <c r="Z3382" s="166"/>
      <c r="AA3382" s="166"/>
      <c r="AB3382" s="166"/>
      <c r="AC3382" s="166"/>
      <c r="AD3382" s="166"/>
      <c r="AE3382" s="166"/>
      <c r="AF3382" s="166"/>
      <c r="AG3382" s="166"/>
      <c r="AH3382" s="166"/>
      <c r="AI3382" s="166"/>
    </row>
    <row r="3383" spans="1:35" ht="15.750000" customHeight="1">
      <c r="A3383" s="156"/>
      <c r="B3383" s="170"/>
      <c r="C3383" s="241"/>
      <c r="D3383" s="177"/>
      <c r="E3383" s="158"/>
      <c r="F3383" s="158"/>
      <c r="G3383" s="159"/>
      <c r="H3383" s="160"/>
      <c r="I3383" s="162"/>
      <c r="J3383" s="65"/>
      <c r="K3383" s="162"/>
      <c r="L3383" s="65"/>
      <c r="M3383" s="162"/>
      <c r="N3383" s="162"/>
      <c r="O3383" s="163"/>
      <c r="P3383" s="167"/>
      <c r="Q3383" s="168"/>
      <c r="R3383" s="65"/>
      <c r="S3383" s="13"/>
      <c r="T3383" s="65"/>
      <c r="U3383" s="65"/>
      <c r="V3383" s="65"/>
      <c r="W3383" s="166"/>
      <c r="X3383" s="166"/>
      <c r="Y3383" s="166"/>
      <c r="Z3383" s="166"/>
      <c r="AA3383" s="166"/>
      <c r="AB3383" s="166"/>
      <c r="AC3383" s="166"/>
      <c r="AD3383" s="166"/>
      <c r="AE3383" s="166"/>
      <c r="AF3383" s="166"/>
      <c r="AG3383" s="166"/>
      <c r="AH3383" s="166"/>
      <c r="AI3383" s="166"/>
    </row>
    <row r="3384" spans="1:35" ht="15.750000" customHeight="1">
      <c r="B3384" s="153"/>
      <c r="I3384" s="162"/>
      <c r="J3384" s="65"/>
      <c r="K3384" s="162"/>
      <c r="L3384" s="65"/>
      <c r="M3384" s="162"/>
      <c r="P3384" s="164"/>
      <c r="Q3384" s="165"/>
      <c r="R3384" s="65"/>
      <c r="S3384" s="65"/>
      <c r="T3384" s="65"/>
      <c r="U3384" s="65"/>
      <c r="V3384" s="65"/>
      <c r="W3384" s="166"/>
      <c r="X3384" s="166"/>
      <c r="Y3384" s="166"/>
      <c r="Z3384" s="166"/>
      <c r="AA3384" s="166"/>
      <c r="AB3384" s="166"/>
      <c r="AC3384" s="166"/>
      <c r="AD3384" s="166"/>
      <c r="AE3384" s="166"/>
      <c r="AF3384" s="166"/>
      <c r="AG3384" s="166"/>
      <c r="AH3384" s="166"/>
      <c r="AI3384" s="166"/>
    </row>
    <row r="3385" spans="1:35" ht="15.750000" customHeight="1">
      <c r="B3385" s="153"/>
      <c r="I3385" s="162"/>
      <c r="J3385" s="65"/>
      <c r="K3385" s="162"/>
      <c r="L3385" s="65"/>
      <c r="M3385" s="162"/>
      <c r="P3385" s="167"/>
      <c r="Q3385" s="168"/>
      <c r="R3385" s="65"/>
      <c r="S3385" s="65"/>
      <c r="T3385" s="65"/>
      <c r="U3385" s="65"/>
      <c r="V3385" s="65"/>
      <c r="W3385" s="166"/>
      <c r="X3385" s="166"/>
      <c r="Y3385" s="166"/>
      <c r="Z3385" s="166"/>
      <c r="AA3385" s="166"/>
      <c r="AB3385" s="166"/>
      <c r="AC3385" s="166"/>
      <c r="AD3385" s="166"/>
      <c r="AE3385" s="166"/>
      <c r="AF3385" s="166"/>
      <c r="AG3385" s="166"/>
      <c r="AH3385" s="166"/>
      <c r="AI3385" s="166"/>
    </row>
    <row r="3386" spans="1:35" ht="15.750000" customHeight="1">
      <c r="B3386" s="153"/>
      <c r="I3386" s="162"/>
      <c r="J3386" s="65"/>
      <c r="K3386" s="162"/>
      <c r="L3386" s="65"/>
      <c r="M3386" s="162"/>
      <c r="P3386" s="164"/>
      <c r="Q3386" s="165"/>
      <c r="R3386" s="65"/>
      <c r="S3386" s="65"/>
      <c r="T3386" s="65"/>
      <c r="U3386" s="65"/>
      <c r="V3386" s="65"/>
      <c r="W3386" s="166"/>
      <c r="X3386" s="166"/>
      <c r="Y3386" s="166"/>
      <c r="Z3386" s="166"/>
      <c r="AA3386" s="166"/>
      <c r="AB3386" s="166"/>
      <c r="AC3386" s="166"/>
      <c r="AD3386" s="166"/>
      <c r="AE3386" s="166"/>
      <c r="AF3386" s="166"/>
      <c r="AG3386" s="166"/>
      <c r="AH3386" s="166"/>
      <c r="AI3386" s="166"/>
    </row>
    <row r="3387" spans="1:35" ht="15.750000" customHeight="1">
      <c r="B3387" s="153"/>
      <c r="I3387" s="220"/>
      <c r="J3387" s="65"/>
      <c r="K3387" s="162"/>
      <c r="L3387" s="65"/>
      <c r="M3387" s="162"/>
      <c r="P3387" s="167"/>
      <c r="Q3387" s="168"/>
      <c r="R3387" s="65"/>
      <c r="S3387" s="65"/>
      <c r="T3387" s="65"/>
      <c r="U3387" s="65"/>
      <c r="V3387" s="65"/>
      <c r="W3387" s="166"/>
      <c r="X3387" s="166"/>
      <c r="Y3387" s="166"/>
      <c r="Z3387" s="166"/>
      <c r="AA3387" s="166"/>
      <c r="AB3387" s="166"/>
      <c r="AC3387" s="166"/>
      <c r="AD3387" s="166"/>
      <c r="AE3387" s="166"/>
      <c r="AF3387" s="166"/>
      <c r="AG3387" s="166"/>
      <c r="AH3387" s="166"/>
      <c r="AI3387" s="166"/>
    </row>
    <row r="3388" spans="1:35" ht="15.750000" customHeight="1">
      <c r="A3388" s="156"/>
      <c r="B3388" s="170"/>
      <c r="C3388" s="240"/>
      <c r="D3388" s="240"/>
      <c r="E3388" s="158"/>
      <c r="F3388" s="158"/>
      <c r="G3388" s="159"/>
      <c r="H3388" s="184"/>
      <c r="I3388" s="162"/>
      <c r="J3388" s="65"/>
      <c r="K3388" s="162"/>
      <c r="L3388" s="65"/>
      <c r="M3388" s="162"/>
      <c r="N3388" s="162"/>
      <c r="O3388" s="163"/>
      <c r="P3388" s="164"/>
      <c r="Q3388" s="185"/>
      <c r="R3388" s="188"/>
      <c r="S3388" s="13"/>
      <c r="T3388" s="65"/>
      <c r="U3388" s="13"/>
      <c r="V3388" s="165"/>
      <c r="W3388" s="165"/>
      <c r="X3388" s="165"/>
      <c r="Y3388" s="165"/>
      <c r="Z3388" s="166"/>
      <c r="AA3388" s="166"/>
      <c r="AB3388" s="166"/>
      <c r="AC3388" s="166"/>
      <c r="AD3388" s="166"/>
      <c r="AE3388" s="166"/>
      <c r="AF3388" s="166"/>
      <c r="AG3388" s="166"/>
      <c r="AH3388" s="166"/>
      <c r="AI3388" s="166"/>
    </row>
    <row r="3389" spans="1:35" ht="15.750000" customHeight="1">
      <c r="B3389" s="189"/>
      <c r="I3389" s="162"/>
      <c r="J3389" s="65"/>
      <c r="K3389" s="162"/>
      <c r="L3389" s="65"/>
      <c r="M3389" s="162"/>
      <c r="P3389" s="167"/>
      <c r="Q3389" s="185"/>
      <c r="R3389" s="65"/>
      <c r="S3389" s="65"/>
      <c r="T3389" s="65"/>
      <c r="U3389" s="13"/>
      <c r="V3389" s="165"/>
      <c r="W3389" s="165"/>
      <c r="X3389" s="165"/>
      <c r="Y3389" s="165"/>
      <c r="Z3389" s="166"/>
      <c r="AA3389" s="166"/>
      <c r="AB3389" s="166"/>
      <c r="AC3389" s="166"/>
      <c r="AD3389" s="166"/>
      <c r="AE3389" s="166"/>
      <c r="AF3389" s="166"/>
      <c r="AG3389" s="166"/>
      <c r="AH3389" s="166"/>
      <c r="AI3389" s="166"/>
    </row>
    <row r="3390" spans="1:35" ht="15.750000" customHeight="1">
      <c r="B3390" s="189"/>
      <c r="I3390" s="162"/>
      <c r="J3390" s="65"/>
      <c r="K3390" s="162"/>
      <c r="L3390" s="65"/>
      <c r="M3390" s="162"/>
      <c r="P3390" s="164"/>
      <c r="Q3390" s="185"/>
      <c r="R3390" s="65"/>
      <c r="S3390" s="65"/>
      <c r="T3390" s="65"/>
      <c r="U3390" s="13"/>
      <c r="V3390" s="165"/>
      <c r="W3390" s="165"/>
      <c r="X3390" s="165"/>
      <c r="Y3390" s="165"/>
      <c r="Z3390" s="166"/>
      <c r="AA3390" s="166"/>
      <c r="AB3390" s="166"/>
      <c r="AC3390" s="166"/>
      <c r="AD3390" s="166"/>
      <c r="AE3390" s="166"/>
      <c r="AF3390" s="166"/>
      <c r="AG3390" s="166"/>
      <c r="AH3390" s="166"/>
      <c r="AI3390" s="166"/>
    </row>
    <row r="3391" spans="1:35" ht="15.750000" customHeight="1">
      <c r="B3391" s="189"/>
      <c r="I3391" s="162"/>
      <c r="J3391" s="65"/>
      <c r="K3391" s="162"/>
      <c r="L3391" s="65"/>
      <c r="M3391" s="162"/>
      <c r="P3391" s="167"/>
      <c r="Q3391" s="185"/>
      <c r="R3391" s="65"/>
      <c r="S3391" s="65"/>
      <c r="T3391" s="65"/>
      <c r="U3391" s="13"/>
      <c r="V3391" s="165"/>
      <c r="W3391" s="165"/>
      <c r="X3391" s="165"/>
      <c r="Y3391" s="165"/>
      <c r="Z3391" s="166"/>
      <c r="AA3391" s="166"/>
      <c r="AB3391" s="166"/>
      <c r="AC3391" s="166"/>
      <c r="AD3391" s="166"/>
      <c r="AE3391" s="166"/>
      <c r="AF3391" s="166"/>
      <c r="AG3391" s="166"/>
      <c r="AH3391" s="166"/>
      <c r="AI3391" s="166"/>
    </row>
    <row r="3392" spans="1:35" ht="15.750000" customHeight="1">
      <c r="B3392" s="189"/>
      <c r="I3392" s="220"/>
      <c r="J3392" s="65"/>
      <c r="K3392" s="162"/>
      <c r="L3392" s="65"/>
      <c r="M3392" s="162"/>
      <c r="P3392" s="164"/>
      <c r="Q3392" s="185"/>
      <c r="R3392" s="65"/>
      <c r="S3392" s="65"/>
      <c r="T3392" s="65"/>
      <c r="U3392" s="13"/>
      <c r="V3392" s="165"/>
      <c r="W3392" s="165"/>
      <c r="X3392" s="165"/>
      <c r="Y3392" s="165"/>
      <c r="Z3392" s="166"/>
      <c r="AA3392" s="166"/>
      <c r="AB3392" s="166"/>
      <c r="AC3392" s="166"/>
      <c r="AD3392" s="166"/>
      <c r="AE3392" s="166"/>
      <c r="AF3392" s="166"/>
      <c r="AG3392" s="166"/>
      <c r="AH3392" s="166"/>
      <c r="AI3392" s="166"/>
    </row>
    <row r="3393" spans="1:35" ht="15.750000" customHeight="1">
      <c r="A3393" s="156"/>
      <c r="B3393" s="170"/>
      <c r="C3393" s="241"/>
      <c r="D3393" s="241"/>
      <c r="E3393" s="158"/>
      <c r="F3393" s="158"/>
      <c r="G3393" s="159"/>
      <c r="H3393" s="297"/>
      <c r="I3393" s="162"/>
      <c r="J3393" s="65"/>
      <c r="K3393" s="162"/>
      <c r="L3393" s="65"/>
      <c r="M3393" s="162"/>
      <c r="N3393" s="162"/>
      <c r="O3393" s="163"/>
      <c r="P3393" s="167"/>
      <c r="Q3393" s="185"/>
      <c r="R3393" s="65"/>
      <c r="S3393" s="13"/>
      <c r="T3393" s="65"/>
      <c r="U3393" s="13"/>
      <c r="V3393" s="165"/>
      <c r="W3393" s="165"/>
      <c r="X3393" s="165"/>
      <c r="Y3393" s="165"/>
      <c r="Z3393" s="166"/>
      <c r="AA3393" s="166"/>
      <c r="AB3393" s="166"/>
      <c r="AC3393" s="166"/>
      <c r="AD3393" s="166"/>
      <c r="AE3393" s="166"/>
      <c r="AF3393" s="166"/>
      <c r="AG3393" s="166"/>
      <c r="AH3393" s="166"/>
      <c r="AI3393" s="166"/>
    </row>
    <row r="3394" spans="1:35" ht="15.750000" customHeight="1">
      <c r="B3394" s="170"/>
      <c r="I3394" s="162"/>
      <c r="J3394" s="65"/>
      <c r="K3394" s="162"/>
      <c r="L3394" s="65"/>
      <c r="M3394" s="162"/>
      <c r="P3394" s="164"/>
      <c r="Q3394" s="185"/>
      <c r="R3394" s="65"/>
      <c r="S3394" s="65"/>
      <c r="T3394" s="65"/>
      <c r="U3394" s="13"/>
      <c r="V3394" s="165"/>
      <c r="W3394" s="165"/>
      <c r="X3394" s="165"/>
      <c r="Y3394" s="165"/>
      <c r="Z3394" s="166"/>
      <c r="AA3394" s="166"/>
      <c r="AB3394" s="166"/>
      <c r="AC3394" s="166"/>
      <c r="AD3394" s="166"/>
      <c r="AE3394" s="166"/>
      <c r="AF3394" s="166"/>
      <c r="AG3394" s="166"/>
      <c r="AH3394" s="166"/>
      <c r="AI3394" s="166"/>
    </row>
    <row r="3395" spans="1:35" ht="15.750000" customHeight="1">
      <c r="B3395" s="170"/>
      <c r="I3395" s="162"/>
      <c r="J3395" s="65"/>
      <c r="K3395" s="162"/>
      <c r="L3395" s="65"/>
      <c r="M3395" s="162"/>
      <c r="P3395" s="167"/>
      <c r="Q3395" s="185"/>
      <c r="R3395" s="65"/>
      <c r="S3395" s="65"/>
      <c r="T3395" s="65"/>
      <c r="U3395" s="13"/>
      <c r="V3395" s="165"/>
      <c r="W3395" s="165"/>
      <c r="X3395" s="165"/>
      <c r="Y3395" s="165"/>
      <c r="Z3395" s="166"/>
      <c r="AA3395" s="166"/>
      <c r="AB3395" s="166"/>
      <c r="AC3395" s="166"/>
      <c r="AD3395" s="166"/>
      <c r="AE3395" s="166"/>
      <c r="AF3395" s="166"/>
      <c r="AG3395" s="166"/>
      <c r="AH3395" s="166"/>
      <c r="AI3395" s="166"/>
    </row>
    <row r="3396" spans="1:35" ht="15.750000" customHeight="1">
      <c r="B3396" s="189"/>
      <c r="I3396" s="162"/>
      <c r="J3396" s="65"/>
      <c r="K3396" s="162"/>
      <c r="L3396" s="65"/>
      <c r="M3396" s="162"/>
      <c r="P3396" s="164"/>
      <c r="Q3396" s="185"/>
      <c r="R3396" s="65"/>
      <c r="S3396" s="65"/>
      <c r="T3396" s="65"/>
      <c r="U3396" s="13"/>
      <c r="V3396" s="165"/>
      <c r="W3396" s="165"/>
      <c r="X3396" s="165"/>
      <c r="Y3396" s="165"/>
      <c r="Z3396" s="166"/>
      <c r="AA3396" s="166"/>
      <c r="AB3396" s="166"/>
      <c r="AC3396" s="166"/>
      <c r="AD3396" s="166"/>
      <c r="AE3396" s="166"/>
      <c r="AF3396" s="166"/>
      <c r="AG3396" s="166"/>
      <c r="AH3396" s="166"/>
      <c r="AI3396" s="166"/>
    </row>
    <row r="3397" spans="1:35" ht="15.750000" customHeight="1">
      <c r="B3397" s="189"/>
      <c r="I3397" s="220"/>
      <c r="J3397" s="65"/>
      <c r="K3397" s="162"/>
      <c r="L3397" s="65"/>
      <c r="M3397" s="162"/>
      <c r="P3397" s="167"/>
      <c r="Q3397" s="185"/>
      <c r="R3397" s="65"/>
      <c r="S3397" s="65"/>
      <c r="T3397" s="65"/>
      <c r="U3397" s="13"/>
      <c r="V3397" s="165"/>
      <c r="W3397" s="165"/>
      <c r="X3397" s="165"/>
      <c r="Y3397" s="165"/>
      <c r="Z3397" s="166"/>
      <c r="AA3397" s="166"/>
      <c r="AB3397" s="166"/>
      <c r="AC3397" s="166"/>
      <c r="AD3397" s="166"/>
      <c r="AE3397" s="166"/>
      <c r="AF3397" s="166"/>
      <c r="AG3397" s="166"/>
      <c r="AH3397" s="166"/>
      <c r="AI3397" s="166"/>
    </row>
    <row r="3398" spans="1:35" ht="15.750000" customHeight="1">
      <c r="A3398" s="156"/>
      <c r="B3398" s="153"/>
      <c r="C3398" s="240"/>
      <c r="D3398" s="177"/>
      <c r="E3398" s="158"/>
      <c r="F3398" s="158"/>
      <c r="G3398" s="159"/>
      <c r="H3398" s="160"/>
      <c r="I3398" s="162"/>
      <c r="J3398" s="65"/>
      <c r="K3398" s="162"/>
      <c r="L3398" s="65"/>
      <c r="M3398" s="162"/>
      <c r="N3398" s="162"/>
      <c r="O3398" s="163"/>
      <c r="P3398" s="164"/>
      <c r="Q3398" s="165"/>
      <c r="R3398" s="178"/>
      <c r="S3398" s="13"/>
      <c r="T3398" s="65"/>
      <c r="U3398" s="65"/>
      <c r="V3398" s="65"/>
      <c r="W3398" s="166"/>
      <c r="X3398" s="166"/>
      <c r="Y3398" s="166"/>
      <c r="Z3398" s="166"/>
      <c r="AA3398" s="166"/>
      <c r="AB3398" s="166"/>
      <c r="AC3398" s="166"/>
      <c r="AD3398" s="166"/>
      <c r="AE3398" s="166"/>
      <c r="AF3398" s="166"/>
      <c r="AG3398" s="166"/>
      <c r="AH3398" s="166"/>
      <c r="AI3398" s="166"/>
    </row>
    <row r="3399" spans="1:35" ht="15.750000" customHeight="1">
      <c r="B3399" s="153"/>
      <c r="I3399" s="162"/>
      <c r="J3399" s="65"/>
      <c r="K3399" s="162"/>
      <c r="L3399" s="65"/>
      <c r="M3399" s="162"/>
      <c r="P3399" s="167"/>
      <c r="Q3399" s="168"/>
      <c r="R3399" s="65"/>
      <c r="S3399" s="65"/>
      <c r="T3399" s="65"/>
      <c r="U3399" s="65"/>
      <c r="V3399" s="65"/>
      <c r="W3399" s="166"/>
      <c r="X3399" s="166"/>
      <c r="Y3399" s="166"/>
      <c r="Z3399" s="166"/>
      <c r="AA3399" s="166"/>
      <c r="AB3399" s="166"/>
      <c r="AC3399" s="166"/>
      <c r="AD3399" s="166"/>
      <c r="AE3399" s="166"/>
      <c r="AF3399" s="166"/>
      <c r="AG3399" s="166"/>
      <c r="AH3399" s="166"/>
      <c r="AI3399" s="166"/>
    </row>
    <row r="3400" spans="1:35" ht="15.750000" customHeight="1">
      <c r="B3400" s="153"/>
      <c r="I3400" s="162"/>
      <c r="J3400" s="65"/>
      <c r="K3400" s="162"/>
      <c r="L3400" s="65"/>
      <c r="M3400" s="162"/>
      <c r="P3400" s="164"/>
      <c r="Q3400" s="165"/>
      <c r="R3400" s="178"/>
      <c r="S3400" s="65"/>
      <c r="T3400" s="65"/>
      <c r="U3400" s="65"/>
      <c r="V3400" s="65"/>
      <c r="W3400" s="166"/>
      <c r="X3400" s="166"/>
      <c r="Y3400" s="166"/>
      <c r="Z3400" s="166"/>
      <c r="AA3400" s="166"/>
      <c r="AB3400" s="166"/>
      <c r="AC3400" s="166"/>
      <c r="AD3400" s="166"/>
      <c r="AE3400" s="166"/>
      <c r="AF3400" s="166"/>
      <c r="AG3400" s="166"/>
      <c r="AH3400" s="166"/>
      <c r="AI3400" s="166"/>
    </row>
    <row r="3401" spans="1:35" ht="15.750000" customHeight="1">
      <c r="B3401" s="153"/>
      <c r="I3401" s="162"/>
      <c r="J3401" s="65"/>
      <c r="K3401" s="162"/>
      <c r="L3401" s="65"/>
      <c r="M3401" s="162"/>
      <c r="P3401" s="167"/>
      <c r="Q3401" s="168"/>
      <c r="R3401" s="225"/>
      <c r="S3401" s="65"/>
      <c r="T3401" s="65"/>
      <c r="U3401" s="65"/>
      <c r="V3401" s="65"/>
      <c r="W3401" s="166"/>
      <c r="X3401" s="166"/>
      <c r="Y3401" s="166"/>
      <c r="Z3401" s="166"/>
      <c r="AA3401" s="166"/>
      <c r="AB3401" s="166"/>
      <c r="AC3401" s="166"/>
      <c r="AD3401" s="166"/>
      <c r="AE3401" s="166"/>
      <c r="AF3401" s="166"/>
      <c r="AG3401" s="166"/>
      <c r="AH3401" s="166"/>
      <c r="AI3401" s="166"/>
    </row>
    <row r="3402" spans="1:35" ht="15.750000" customHeight="1">
      <c r="B3402" s="153"/>
      <c r="I3402" s="220"/>
      <c r="J3402" s="65"/>
      <c r="K3402" s="162"/>
      <c r="L3402" s="65"/>
      <c r="M3402" s="162"/>
      <c r="P3402" s="164"/>
      <c r="Q3402" s="165"/>
      <c r="R3402" s="178"/>
      <c r="S3402" s="65"/>
      <c r="T3402" s="65"/>
      <c r="U3402" s="65"/>
      <c r="V3402" s="65"/>
      <c r="W3402" s="166"/>
      <c r="X3402" s="166"/>
      <c r="Y3402" s="166"/>
      <c r="Z3402" s="166"/>
      <c r="AA3402" s="166"/>
      <c r="AB3402" s="166"/>
      <c r="AC3402" s="166"/>
      <c r="AD3402" s="166"/>
      <c r="AE3402" s="166"/>
      <c r="AF3402" s="166"/>
      <c r="AG3402" s="166"/>
      <c r="AH3402" s="166"/>
      <c r="AI3402" s="166"/>
    </row>
    <row r="3403" spans="1:35" ht="15.750000" customHeight="1">
      <c r="A3403" s="156"/>
      <c r="B3403" s="170"/>
      <c r="C3403" s="241"/>
      <c r="D3403" s="177"/>
      <c r="E3403" s="158"/>
      <c r="F3403" s="158"/>
      <c r="G3403" s="159"/>
      <c r="H3403" s="160"/>
      <c r="I3403" s="162"/>
      <c r="J3403" s="65"/>
      <c r="K3403" s="162"/>
      <c r="L3403" s="65"/>
      <c r="M3403" s="162"/>
      <c r="N3403" s="162"/>
      <c r="O3403" s="163"/>
      <c r="P3403" s="167"/>
      <c r="Q3403" s="168"/>
      <c r="R3403" s="65"/>
      <c r="S3403" s="13"/>
      <c r="T3403" s="65"/>
      <c r="U3403" s="65"/>
      <c r="V3403" s="65"/>
      <c r="W3403" s="166"/>
      <c r="X3403" s="166"/>
      <c r="Y3403" s="166"/>
      <c r="Z3403" s="166"/>
      <c r="AA3403" s="166"/>
      <c r="AB3403" s="166"/>
      <c r="AC3403" s="166"/>
      <c r="AD3403" s="166"/>
      <c r="AE3403" s="166"/>
      <c r="AF3403" s="166"/>
      <c r="AG3403" s="166"/>
      <c r="AH3403" s="166"/>
      <c r="AI3403" s="166"/>
    </row>
    <row r="3404" spans="1:35" ht="15.750000" customHeight="1">
      <c r="B3404" s="153"/>
      <c r="I3404" s="162"/>
      <c r="J3404" s="65"/>
      <c r="K3404" s="162"/>
      <c r="L3404" s="65"/>
      <c r="M3404" s="162"/>
      <c r="P3404" s="164"/>
      <c r="Q3404" s="165"/>
      <c r="R3404" s="65"/>
      <c r="S3404" s="65"/>
      <c r="T3404" s="65"/>
      <c r="U3404" s="65"/>
      <c r="V3404" s="65"/>
      <c r="W3404" s="166"/>
      <c r="X3404" s="166"/>
      <c r="Y3404" s="166"/>
      <c r="Z3404" s="166"/>
      <c r="AA3404" s="166"/>
      <c r="AB3404" s="166"/>
      <c r="AC3404" s="166"/>
      <c r="AD3404" s="166"/>
      <c r="AE3404" s="166"/>
      <c r="AF3404" s="166"/>
      <c r="AG3404" s="166"/>
      <c r="AH3404" s="166"/>
      <c r="AI3404" s="166"/>
    </row>
    <row r="3405" spans="1:35" ht="15.750000" customHeight="1">
      <c r="B3405" s="153"/>
      <c r="I3405" s="162"/>
      <c r="J3405" s="65"/>
      <c r="K3405" s="162"/>
      <c r="L3405" s="65"/>
      <c r="M3405" s="162"/>
      <c r="P3405" s="167"/>
      <c r="Q3405" s="168"/>
      <c r="R3405" s="65"/>
      <c r="S3405" s="65"/>
      <c r="T3405" s="65"/>
      <c r="U3405" s="65"/>
      <c r="V3405" s="65"/>
      <c r="W3405" s="166"/>
      <c r="X3405" s="166"/>
      <c r="Y3405" s="166"/>
      <c r="Z3405" s="166"/>
      <c r="AA3405" s="166"/>
      <c r="AB3405" s="166"/>
      <c r="AC3405" s="166"/>
      <c r="AD3405" s="166"/>
      <c r="AE3405" s="166"/>
      <c r="AF3405" s="166"/>
      <c r="AG3405" s="166"/>
      <c r="AH3405" s="166"/>
      <c r="AI3405" s="166"/>
    </row>
    <row r="3406" spans="1:35" ht="15.750000" customHeight="1">
      <c r="B3406" s="153"/>
      <c r="I3406" s="162"/>
      <c r="J3406" s="65"/>
      <c r="K3406" s="162"/>
      <c r="L3406" s="65"/>
      <c r="M3406" s="162"/>
      <c r="P3406" s="164"/>
      <c r="Q3406" s="165"/>
      <c r="R3406" s="65"/>
      <c r="S3406" s="65"/>
      <c r="T3406" s="65"/>
      <c r="U3406" s="65"/>
      <c r="V3406" s="65"/>
      <c r="W3406" s="166"/>
      <c r="X3406" s="166"/>
      <c r="Y3406" s="166"/>
      <c r="Z3406" s="166"/>
      <c r="AA3406" s="166"/>
      <c r="AB3406" s="166"/>
      <c r="AC3406" s="166"/>
      <c r="AD3406" s="166"/>
      <c r="AE3406" s="166"/>
      <c r="AF3406" s="166"/>
      <c r="AG3406" s="166"/>
      <c r="AH3406" s="166"/>
      <c r="AI3406" s="166"/>
    </row>
    <row r="3407" spans="1:35" ht="15.750000" customHeight="1">
      <c r="B3407" s="153"/>
      <c r="I3407" s="220"/>
      <c r="J3407" s="65"/>
      <c r="K3407" s="162"/>
      <c r="L3407" s="65"/>
      <c r="M3407" s="162"/>
      <c r="P3407" s="167"/>
      <c r="Q3407" s="168"/>
      <c r="R3407" s="65"/>
      <c r="S3407" s="65"/>
      <c r="T3407" s="65"/>
      <c r="U3407" s="65"/>
      <c r="V3407" s="65"/>
      <c r="W3407" s="166"/>
      <c r="X3407" s="166"/>
      <c r="Y3407" s="166"/>
      <c r="Z3407" s="166"/>
      <c r="AA3407" s="166"/>
      <c r="AB3407" s="166"/>
      <c r="AC3407" s="166"/>
      <c r="AD3407" s="166"/>
      <c r="AE3407" s="166"/>
      <c r="AF3407" s="166"/>
      <c r="AG3407" s="166"/>
      <c r="AH3407" s="166"/>
      <c r="AI3407" s="166"/>
    </row>
    <row r="3408" spans="1:35" ht="15.750000" customHeight="1">
      <c r="A3408" s="156"/>
      <c r="B3408" s="170"/>
      <c r="C3408" s="240"/>
      <c r="D3408" s="240"/>
      <c r="E3408" s="158"/>
      <c r="F3408" s="158"/>
      <c r="G3408" s="159"/>
      <c r="H3408" s="186"/>
      <c r="I3408" s="162"/>
      <c r="J3408" s="65"/>
      <c r="K3408" s="162"/>
      <c r="L3408" s="65"/>
      <c r="M3408" s="162"/>
      <c r="N3408" s="162"/>
      <c r="O3408" s="163"/>
      <c r="P3408" s="164"/>
      <c r="Q3408" s="185"/>
      <c r="R3408" s="188"/>
      <c r="S3408" s="13"/>
      <c r="T3408" s="65"/>
      <c r="U3408" s="13"/>
      <c r="V3408" s="165"/>
      <c r="W3408" s="165"/>
      <c r="X3408" s="165"/>
      <c r="Y3408" s="165"/>
      <c r="Z3408" s="166"/>
      <c r="AA3408" s="166"/>
      <c r="AB3408" s="166"/>
      <c r="AC3408" s="166"/>
      <c r="AD3408" s="166"/>
      <c r="AE3408" s="166"/>
      <c r="AF3408" s="166"/>
      <c r="AG3408" s="166"/>
      <c r="AH3408" s="166"/>
      <c r="AI3408" s="166"/>
    </row>
    <row r="3409" spans="1:35" ht="15.750000" customHeight="1">
      <c r="B3409" s="189"/>
      <c r="I3409" s="162"/>
      <c r="J3409" s="65"/>
      <c r="K3409" s="162"/>
      <c r="L3409" s="65"/>
      <c r="M3409" s="162"/>
      <c r="P3409" s="167"/>
      <c r="Q3409" s="185"/>
      <c r="R3409" s="65"/>
      <c r="S3409" s="65"/>
      <c r="T3409" s="65"/>
      <c r="U3409" s="13"/>
      <c r="V3409" s="165"/>
      <c r="W3409" s="165"/>
      <c r="X3409" s="165"/>
      <c r="Y3409" s="165"/>
      <c r="Z3409" s="166"/>
      <c r="AA3409" s="166"/>
      <c r="AB3409" s="166"/>
      <c r="AC3409" s="166"/>
      <c r="AD3409" s="166"/>
      <c r="AE3409" s="166"/>
      <c r="AF3409" s="166"/>
      <c r="AG3409" s="166"/>
      <c r="AH3409" s="166"/>
      <c r="AI3409" s="166"/>
    </row>
    <row r="3410" spans="1:35" ht="15.750000" customHeight="1">
      <c r="B3410" s="189"/>
      <c r="I3410" s="162"/>
      <c r="J3410" s="65"/>
      <c r="K3410" s="162"/>
      <c r="L3410" s="65"/>
      <c r="M3410" s="162"/>
      <c r="P3410" s="164"/>
      <c r="Q3410" s="185"/>
      <c r="R3410" s="65"/>
      <c r="S3410" s="65"/>
      <c r="T3410" s="65"/>
      <c r="U3410" s="13"/>
      <c r="V3410" s="165"/>
      <c r="W3410" s="165"/>
      <c r="X3410" s="165"/>
      <c r="Y3410" s="165"/>
      <c r="Z3410" s="166"/>
      <c r="AA3410" s="166"/>
      <c r="AB3410" s="166"/>
      <c r="AC3410" s="166"/>
      <c r="AD3410" s="166"/>
      <c r="AE3410" s="166"/>
      <c r="AF3410" s="166"/>
      <c r="AG3410" s="166"/>
      <c r="AH3410" s="166"/>
      <c r="AI3410" s="166"/>
    </row>
    <row r="3411" spans="1:35" ht="15.750000" customHeight="1">
      <c r="B3411" s="189"/>
      <c r="I3411" s="162"/>
      <c r="J3411" s="65"/>
      <c r="K3411" s="162"/>
      <c r="L3411" s="65"/>
      <c r="M3411" s="162"/>
      <c r="P3411" s="167"/>
      <c r="Q3411" s="185"/>
      <c r="R3411" s="65"/>
      <c r="S3411" s="65"/>
      <c r="T3411" s="65"/>
      <c r="U3411" s="13"/>
      <c r="V3411" s="165"/>
      <c r="W3411" s="165"/>
      <c r="X3411" s="165"/>
      <c r="Y3411" s="165"/>
      <c r="Z3411" s="166"/>
      <c r="AA3411" s="166"/>
      <c r="AB3411" s="166"/>
      <c r="AC3411" s="166"/>
      <c r="AD3411" s="166"/>
      <c r="AE3411" s="166"/>
      <c r="AF3411" s="166"/>
      <c r="AG3411" s="166"/>
      <c r="AH3411" s="166"/>
      <c r="AI3411" s="166"/>
    </row>
    <row r="3412" spans="1:35" ht="15.750000" customHeight="1">
      <c r="B3412" s="189"/>
      <c r="I3412" s="220"/>
      <c r="J3412" s="65"/>
      <c r="K3412" s="162"/>
      <c r="L3412" s="65"/>
      <c r="M3412" s="162"/>
      <c r="P3412" s="164"/>
      <c r="Q3412" s="185"/>
      <c r="R3412" s="65"/>
      <c r="S3412" s="65"/>
      <c r="T3412" s="65"/>
      <c r="U3412" s="13"/>
      <c r="V3412" s="165"/>
      <c r="W3412" s="165"/>
      <c r="X3412" s="165"/>
      <c r="Y3412" s="165"/>
      <c r="Z3412" s="166"/>
      <c r="AA3412" s="166"/>
      <c r="AB3412" s="166"/>
      <c r="AC3412" s="166"/>
      <c r="AD3412" s="166"/>
      <c r="AE3412" s="166"/>
      <c r="AF3412" s="166"/>
      <c r="AG3412" s="166"/>
      <c r="AH3412" s="166"/>
      <c r="AI3412" s="166"/>
    </row>
    <row r="3413" spans="1:35" ht="15.750000" customHeight="1">
      <c r="A3413" s="156"/>
      <c r="B3413" s="170"/>
      <c r="C3413" s="241"/>
      <c r="D3413" s="241"/>
      <c r="E3413" s="158"/>
      <c r="F3413" s="158"/>
      <c r="G3413" s="159"/>
      <c r="H3413" s="184"/>
      <c r="I3413" s="162"/>
      <c r="J3413" s="65"/>
      <c r="K3413" s="162"/>
      <c r="L3413" s="65"/>
      <c r="M3413" s="162"/>
      <c r="N3413" s="162"/>
      <c r="O3413" s="163"/>
      <c r="P3413" s="167"/>
      <c r="Q3413" s="185"/>
      <c r="R3413" s="65"/>
      <c r="S3413" s="13"/>
      <c r="T3413" s="65"/>
      <c r="U3413" s="13"/>
      <c r="V3413" s="165"/>
      <c r="W3413" s="165"/>
      <c r="X3413" s="165"/>
      <c r="Y3413" s="165"/>
      <c r="Z3413" s="166"/>
      <c r="AA3413" s="166"/>
      <c r="AB3413" s="166"/>
      <c r="AC3413" s="166"/>
      <c r="AD3413" s="166"/>
      <c r="AE3413" s="166"/>
      <c r="AF3413" s="166"/>
      <c r="AG3413" s="166"/>
      <c r="AH3413" s="166"/>
      <c r="AI3413" s="166"/>
    </row>
    <row r="3414" spans="1:35" ht="15.750000" customHeight="1">
      <c r="B3414" s="170"/>
      <c r="I3414" s="162"/>
      <c r="J3414" s="65"/>
      <c r="K3414" s="162"/>
      <c r="L3414" s="65"/>
      <c r="M3414" s="162"/>
      <c r="P3414" s="164"/>
      <c r="Q3414" s="185"/>
      <c r="R3414" s="65"/>
      <c r="S3414" s="65"/>
      <c r="T3414" s="65"/>
      <c r="U3414" s="13"/>
      <c r="V3414" s="165"/>
      <c r="W3414" s="165"/>
      <c r="X3414" s="165"/>
      <c r="Y3414" s="165"/>
      <c r="Z3414" s="166"/>
      <c r="AA3414" s="166"/>
      <c r="AB3414" s="166"/>
      <c r="AC3414" s="166"/>
      <c r="AD3414" s="166"/>
      <c r="AE3414" s="166"/>
      <c r="AF3414" s="166"/>
      <c r="AG3414" s="166"/>
      <c r="AH3414" s="166"/>
      <c r="AI3414" s="166"/>
    </row>
    <row r="3415" spans="1:35" ht="15.750000" customHeight="1">
      <c r="B3415" s="170"/>
      <c r="I3415" s="162"/>
      <c r="J3415" s="65"/>
      <c r="K3415" s="162"/>
      <c r="L3415" s="65"/>
      <c r="M3415" s="162"/>
      <c r="P3415" s="167"/>
      <c r="Q3415" s="185"/>
      <c r="R3415" s="65"/>
      <c r="S3415" s="65"/>
      <c r="T3415" s="65"/>
      <c r="U3415" s="13"/>
      <c r="V3415" s="165"/>
      <c r="W3415" s="165"/>
      <c r="X3415" s="165"/>
      <c r="Y3415" s="165"/>
      <c r="Z3415" s="166"/>
      <c r="AA3415" s="166"/>
      <c r="AB3415" s="166"/>
      <c r="AC3415" s="166"/>
      <c r="AD3415" s="166"/>
      <c r="AE3415" s="166"/>
      <c r="AF3415" s="166"/>
      <c r="AG3415" s="166"/>
      <c r="AH3415" s="166"/>
      <c r="AI3415" s="166"/>
    </row>
    <row r="3416" spans="1:35" ht="15.750000" customHeight="1">
      <c r="B3416" s="189"/>
      <c r="I3416" s="162"/>
      <c r="J3416" s="65"/>
      <c r="K3416" s="162"/>
      <c r="L3416" s="65"/>
      <c r="M3416" s="162"/>
      <c r="P3416" s="164"/>
      <c r="Q3416" s="185"/>
      <c r="R3416" s="65"/>
      <c r="S3416" s="65"/>
      <c r="T3416" s="65"/>
      <c r="U3416" s="13"/>
      <c r="V3416" s="165"/>
      <c r="W3416" s="165"/>
      <c r="X3416" s="165"/>
      <c r="Y3416" s="165"/>
      <c r="Z3416" s="166"/>
      <c r="AA3416" s="166"/>
      <c r="AB3416" s="166"/>
      <c r="AC3416" s="166"/>
      <c r="AD3416" s="166"/>
      <c r="AE3416" s="166"/>
      <c r="AF3416" s="166"/>
      <c r="AG3416" s="166"/>
      <c r="AH3416" s="166"/>
      <c r="AI3416" s="166"/>
    </row>
    <row r="3417" spans="1:35" ht="15.750000" customHeight="1">
      <c r="B3417" s="189"/>
      <c r="I3417" s="220"/>
      <c r="J3417" s="65"/>
      <c r="K3417" s="162"/>
      <c r="L3417" s="65"/>
      <c r="M3417" s="162"/>
      <c r="P3417" s="167"/>
      <c r="Q3417" s="185"/>
      <c r="R3417" s="65"/>
      <c r="S3417" s="65"/>
      <c r="T3417" s="65"/>
      <c r="U3417" s="13"/>
      <c r="V3417" s="165"/>
      <c r="W3417" s="165"/>
      <c r="X3417" s="165"/>
      <c r="Y3417" s="165"/>
      <c r="Z3417" s="166"/>
      <c r="AA3417" s="166"/>
      <c r="AB3417" s="166"/>
      <c r="AC3417" s="166"/>
      <c r="AD3417" s="166"/>
      <c r="AE3417" s="166"/>
      <c r="AF3417" s="166"/>
      <c r="AG3417" s="166"/>
      <c r="AH3417" s="166"/>
      <c r="AI3417" s="166"/>
    </row>
    <row r="3418" spans="1:35" ht="15.750000" customHeight="1">
      <c r="A3418" s="156"/>
      <c r="B3418" s="170"/>
      <c r="C3418" s="240"/>
      <c r="D3418" s="177"/>
      <c r="E3418" s="158"/>
      <c r="F3418" s="158"/>
      <c r="G3418" s="159"/>
      <c r="H3418" s="160"/>
      <c r="I3418" s="162"/>
      <c r="J3418" s="65"/>
      <c r="K3418" s="162"/>
      <c r="L3418" s="65"/>
      <c r="M3418" s="162"/>
      <c r="N3418" s="162"/>
      <c r="O3418" s="163"/>
      <c r="P3418" s="164"/>
      <c r="Q3418" s="165"/>
      <c r="R3418" s="65"/>
      <c r="S3418" s="13"/>
      <c r="T3418" s="65"/>
      <c r="U3418" s="65"/>
      <c r="V3418" s="65"/>
      <c r="W3418" s="166"/>
      <c r="X3418" s="166"/>
      <c r="Y3418" s="166"/>
      <c r="Z3418" s="166"/>
      <c r="AA3418" s="166"/>
      <c r="AB3418" s="166"/>
      <c r="AC3418" s="166"/>
      <c r="AD3418" s="166"/>
      <c r="AE3418" s="166"/>
      <c r="AF3418" s="166"/>
      <c r="AG3418" s="166"/>
      <c r="AH3418" s="166"/>
      <c r="AI3418" s="166"/>
    </row>
    <row r="3419" spans="1:35" ht="15.750000" customHeight="1">
      <c r="B3419" s="153"/>
      <c r="I3419" s="162"/>
      <c r="J3419" s="65"/>
      <c r="K3419" s="162"/>
      <c r="L3419" s="65"/>
      <c r="M3419" s="162"/>
      <c r="P3419" s="167"/>
      <c r="Q3419" s="168"/>
      <c r="R3419" s="65"/>
      <c r="S3419" s="65"/>
      <c r="T3419" s="65"/>
      <c r="U3419" s="65"/>
      <c r="V3419" s="65"/>
      <c r="W3419" s="166"/>
      <c r="X3419" s="166"/>
      <c r="Y3419" s="166"/>
      <c r="Z3419" s="166"/>
      <c r="AA3419" s="166"/>
      <c r="AB3419" s="166"/>
      <c r="AC3419" s="166"/>
      <c r="AD3419" s="166"/>
      <c r="AE3419" s="166"/>
      <c r="AF3419" s="166"/>
      <c r="AG3419" s="166"/>
      <c r="AH3419" s="166"/>
      <c r="AI3419" s="166"/>
    </row>
    <row r="3420" spans="1:35" ht="15.750000" customHeight="1">
      <c r="B3420" s="153"/>
      <c r="I3420" s="162"/>
      <c r="J3420" s="65"/>
      <c r="K3420" s="162"/>
      <c r="L3420" s="65"/>
      <c r="M3420" s="162"/>
      <c r="P3420" s="164"/>
      <c r="Q3420" s="165"/>
      <c r="R3420" s="65"/>
      <c r="S3420" s="65"/>
      <c r="T3420" s="65"/>
      <c r="U3420" s="65"/>
      <c r="V3420" s="65"/>
      <c r="W3420" s="166"/>
      <c r="X3420" s="166"/>
      <c r="Y3420" s="166"/>
      <c r="Z3420" s="166"/>
      <c r="AA3420" s="166"/>
      <c r="AB3420" s="166"/>
      <c r="AC3420" s="166"/>
      <c r="AD3420" s="166"/>
      <c r="AE3420" s="166"/>
      <c r="AF3420" s="166"/>
      <c r="AG3420" s="166"/>
      <c r="AH3420" s="166"/>
      <c r="AI3420" s="166"/>
    </row>
    <row r="3421" spans="1:35" ht="15.750000" customHeight="1">
      <c r="B3421" s="153"/>
      <c r="I3421" s="162"/>
      <c r="J3421" s="65"/>
      <c r="K3421" s="162"/>
      <c r="L3421" s="65"/>
      <c r="M3421" s="162"/>
      <c r="P3421" s="167"/>
      <c r="Q3421" s="168"/>
      <c r="R3421" s="65"/>
      <c r="S3421" s="65"/>
      <c r="T3421" s="65"/>
      <c r="U3421" s="65"/>
      <c r="V3421" s="65"/>
      <c r="W3421" s="166"/>
      <c r="X3421" s="166"/>
      <c r="Y3421" s="166"/>
      <c r="Z3421" s="166"/>
      <c r="AA3421" s="166"/>
      <c r="AB3421" s="166"/>
      <c r="AC3421" s="166"/>
      <c r="AD3421" s="166"/>
      <c r="AE3421" s="166"/>
      <c r="AF3421" s="166"/>
      <c r="AG3421" s="166"/>
      <c r="AH3421" s="166"/>
      <c r="AI3421" s="166"/>
    </row>
    <row r="3422" spans="1:35" ht="15.750000" customHeight="1">
      <c r="B3422" s="153"/>
      <c r="I3422" s="220"/>
      <c r="J3422" s="65"/>
      <c r="K3422" s="162"/>
      <c r="L3422" s="65"/>
      <c r="M3422" s="162"/>
      <c r="P3422" s="164"/>
      <c r="Q3422" s="165"/>
      <c r="R3422" s="65"/>
      <c r="S3422" s="65"/>
      <c r="T3422" s="65"/>
      <c r="U3422" s="65"/>
      <c r="V3422" s="65"/>
      <c r="W3422" s="166"/>
      <c r="X3422" s="166"/>
      <c r="Y3422" s="166"/>
      <c r="Z3422" s="166"/>
      <c r="AA3422" s="166"/>
      <c r="AB3422" s="166"/>
      <c r="AC3422" s="166"/>
      <c r="AD3422" s="166"/>
      <c r="AE3422" s="166"/>
      <c r="AF3422" s="166"/>
      <c r="AG3422" s="166"/>
      <c r="AH3422" s="166"/>
      <c r="AI3422" s="166"/>
    </row>
    <row r="3423" spans="1:35" ht="15.750000" customHeight="1">
      <c r="A3423" s="156"/>
      <c r="B3423" s="170"/>
      <c r="C3423" s="241"/>
      <c r="D3423" s="241"/>
      <c r="E3423" s="158"/>
      <c r="F3423" s="158"/>
      <c r="G3423" s="159"/>
      <c r="H3423" s="184"/>
      <c r="I3423" s="162"/>
      <c r="J3423" s="65"/>
      <c r="K3423" s="162"/>
      <c r="L3423" s="65"/>
      <c r="M3423" s="162"/>
      <c r="N3423" s="162"/>
      <c r="O3423" s="163"/>
      <c r="P3423" s="167"/>
      <c r="Q3423" s="185"/>
      <c r="R3423" s="188"/>
      <c r="S3423" s="13"/>
      <c r="T3423" s="65"/>
      <c r="U3423" s="13"/>
      <c r="V3423" s="165"/>
      <c r="W3423" s="165"/>
      <c r="X3423" s="165"/>
      <c r="Y3423" s="165"/>
      <c r="Z3423" s="166"/>
      <c r="AA3423" s="166"/>
      <c r="AB3423" s="166"/>
      <c r="AC3423" s="166"/>
      <c r="AD3423" s="166"/>
      <c r="AE3423" s="166"/>
      <c r="AF3423" s="166"/>
      <c r="AG3423" s="166"/>
      <c r="AH3423" s="166"/>
      <c r="AI3423" s="166"/>
    </row>
    <row r="3424" spans="1:35" ht="15.750000" customHeight="1">
      <c r="B3424" s="189"/>
      <c r="I3424" s="162"/>
      <c r="J3424" s="65"/>
      <c r="K3424" s="162"/>
      <c r="L3424" s="65"/>
      <c r="M3424" s="162"/>
      <c r="P3424" s="164"/>
      <c r="Q3424" s="185"/>
      <c r="R3424" s="65"/>
      <c r="S3424" s="65"/>
      <c r="T3424" s="65"/>
      <c r="U3424" s="13"/>
      <c r="V3424" s="165"/>
      <c r="W3424" s="165"/>
      <c r="X3424" s="165"/>
      <c r="Y3424" s="165"/>
      <c r="Z3424" s="166"/>
      <c r="AA3424" s="166"/>
      <c r="AB3424" s="166"/>
      <c r="AC3424" s="166"/>
      <c r="AD3424" s="166"/>
      <c r="AE3424" s="166"/>
      <c r="AF3424" s="166"/>
      <c r="AG3424" s="166"/>
      <c r="AH3424" s="166"/>
      <c r="AI3424" s="166"/>
    </row>
    <row r="3425" spans="1:35" ht="15.750000" customHeight="1">
      <c r="B3425" s="189"/>
      <c r="I3425" s="162"/>
      <c r="J3425" s="65"/>
      <c r="K3425" s="162"/>
      <c r="L3425" s="65"/>
      <c r="M3425" s="162"/>
      <c r="P3425" s="167"/>
      <c r="Q3425" s="185"/>
      <c r="R3425" s="65"/>
      <c r="S3425" s="65"/>
      <c r="T3425" s="65"/>
      <c r="U3425" s="13"/>
      <c r="V3425" s="165"/>
      <c r="W3425" s="165"/>
      <c r="X3425" s="165"/>
      <c r="Y3425" s="165"/>
      <c r="Z3425" s="166"/>
      <c r="AA3425" s="166"/>
      <c r="AB3425" s="166"/>
      <c r="AC3425" s="166"/>
      <c r="AD3425" s="166"/>
      <c r="AE3425" s="166"/>
      <c r="AF3425" s="166"/>
      <c r="AG3425" s="166"/>
      <c r="AH3425" s="166"/>
      <c r="AI3425" s="166"/>
    </row>
    <row r="3426" spans="1:35" ht="15.750000" customHeight="1">
      <c r="B3426" s="189"/>
      <c r="I3426" s="162"/>
      <c r="J3426" s="65"/>
      <c r="K3426" s="162"/>
      <c r="L3426" s="65"/>
      <c r="M3426" s="162"/>
      <c r="P3426" s="164"/>
      <c r="Q3426" s="185"/>
      <c r="R3426" s="65"/>
      <c r="S3426" s="65"/>
      <c r="T3426" s="65"/>
      <c r="U3426" s="13"/>
      <c r="V3426" s="165"/>
      <c r="W3426" s="165"/>
      <c r="X3426" s="165"/>
      <c r="Y3426" s="165"/>
      <c r="Z3426" s="166"/>
      <c r="AA3426" s="166"/>
      <c r="AB3426" s="166"/>
      <c r="AC3426" s="166"/>
      <c r="AD3426" s="166"/>
      <c r="AE3426" s="166"/>
      <c r="AF3426" s="166"/>
      <c r="AG3426" s="166"/>
      <c r="AH3426" s="166"/>
      <c r="AI3426" s="166"/>
    </row>
    <row r="3427" spans="1:35" ht="15.750000" customHeight="1">
      <c r="B3427" s="189"/>
      <c r="I3427" s="220"/>
      <c r="J3427" s="65"/>
      <c r="K3427" s="162"/>
      <c r="L3427" s="65"/>
      <c r="M3427" s="162"/>
      <c r="P3427" s="167"/>
      <c r="Q3427" s="185"/>
      <c r="R3427" s="65"/>
      <c r="S3427" s="65"/>
      <c r="T3427" s="65"/>
      <c r="U3427" s="13"/>
      <c r="V3427" s="165"/>
      <c r="W3427" s="165"/>
      <c r="X3427" s="165"/>
      <c r="Y3427" s="165"/>
      <c r="Z3427" s="166"/>
      <c r="AA3427" s="166"/>
      <c r="AB3427" s="166"/>
      <c r="AC3427" s="166"/>
      <c r="AD3427" s="166"/>
      <c r="AE3427" s="166"/>
      <c r="AF3427" s="166"/>
      <c r="AG3427" s="166"/>
      <c r="AH3427" s="166"/>
      <c r="AI3427" s="166"/>
    </row>
    <row r="3428" spans="1:35" ht="15.750000" customHeight="1">
      <c r="A3428" s="156"/>
      <c r="B3428" s="170"/>
      <c r="C3428" s="240"/>
      <c r="D3428" s="240"/>
      <c r="E3428" s="158"/>
      <c r="F3428" s="158"/>
      <c r="G3428" s="159"/>
      <c r="H3428" s="186"/>
      <c r="I3428" s="162"/>
      <c r="J3428" s="65"/>
      <c r="K3428" s="162"/>
      <c r="L3428" s="65"/>
      <c r="M3428" s="162"/>
      <c r="N3428" s="162"/>
      <c r="O3428" s="163"/>
      <c r="P3428" s="164"/>
      <c r="Q3428" s="185"/>
      <c r="R3428" s="65"/>
      <c r="S3428" s="13"/>
      <c r="T3428" s="65"/>
      <c r="U3428" s="13"/>
      <c r="V3428" s="165"/>
      <c r="W3428" s="165"/>
      <c r="X3428" s="165"/>
      <c r="Y3428" s="165"/>
      <c r="Z3428" s="166"/>
      <c r="AA3428" s="166"/>
      <c r="AB3428" s="166"/>
      <c r="AC3428" s="166"/>
      <c r="AD3428" s="166"/>
      <c r="AE3428" s="166"/>
      <c r="AF3428" s="166"/>
      <c r="AG3428" s="166"/>
      <c r="AH3428" s="166"/>
      <c r="AI3428" s="166"/>
    </row>
    <row r="3429" spans="1:35" ht="15.750000" customHeight="1">
      <c r="B3429" s="170"/>
      <c r="I3429" s="162"/>
      <c r="J3429" s="65"/>
      <c r="K3429" s="162"/>
      <c r="L3429" s="65"/>
      <c r="M3429" s="162"/>
      <c r="P3429" s="167"/>
      <c r="Q3429" s="185"/>
      <c r="R3429" s="65"/>
      <c r="S3429" s="65"/>
      <c r="T3429" s="65"/>
      <c r="U3429" s="13"/>
      <c r="V3429" s="165"/>
      <c r="W3429" s="165"/>
      <c r="X3429" s="165"/>
      <c r="Y3429" s="165"/>
      <c r="Z3429" s="166"/>
      <c r="AA3429" s="166"/>
      <c r="AB3429" s="166"/>
      <c r="AC3429" s="166"/>
      <c r="AD3429" s="166"/>
      <c r="AE3429" s="166"/>
      <c r="AF3429" s="166"/>
      <c r="AG3429" s="166"/>
      <c r="AH3429" s="166"/>
      <c r="AI3429" s="166"/>
    </row>
    <row r="3430" spans="1:35" ht="15.750000" customHeight="1">
      <c r="B3430" s="170"/>
      <c r="I3430" s="162"/>
      <c r="J3430" s="65"/>
      <c r="K3430" s="162"/>
      <c r="L3430" s="65"/>
      <c r="M3430" s="162"/>
      <c r="P3430" s="164"/>
      <c r="Q3430" s="185"/>
      <c r="R3430" s="65"/>
      <c r="S3430" s="65"/>
      <c r="T3430" s="65"/>
      <c r="U3430" s="13"/>
      <c r="V3430" s="165"/>
      <c r="W3430" s="165"/>
      <c r="X3430" s="165"/>
      <c r="Y3430" s="165"/>
      <c r="Z3430" s="166"/>
      <c r="AA3430" s="166"/>
      <c r="AB3430" s="166"/>
      <c r="AC3430" s="166"/>
      <c r="AD3430" s="166"/>
      <c r="AE3430" s="166"/>
      <c r="AF3430" s="166"/>
      <c r="AG3430" s="166"/>
      <c r="AH3430" s="166"/>
      <c r="AI3430" s="166"/>
    </row>
    <row r="3431" spans="1:35" ht="15.750000" customHeight="1">
      <c r="B3431" s="189"/>
      <c r="I3431" s="162"/>
      <c r="J3431" s="65"/>
      <c r="K3431" s="162"/>
      <c r="L3431" s="65"/>
      <c r="M3431" s="162"/>
      <c r="P3431" s="167"/>
      <c r="Q3431" s="185"/>
      <c r="R3431" s="65"/>
      <c r="S3431" s="65"/>
      <c r="T3431" s="65"/>
      <c r="U3431" s="13"/>
      <c r="V3431" s="165"/>
      <c r="W3431" s="165"/>
      <c r="X3431" s="165"/>
      <c r="Y3431" s="165"/>
      <c r="Z3431" s="166"/>
      <c r="AA3431" s="166"/>
      <c r="AB3431" s="166"/>
      <c r="AC3431" s="166"/>
      <c r="AD3431" s="166"/>
      <c r="AE3431" s="166"/>
      <c r="AF3431" s="166"/>
      <c r="AG3431" s="166"/>
      <c r="AH3431" s="166"/>
      <c r="AI3431" s="166"/>
    </row>
    <row r="3432" spans="1:35" ht="15.750000" customHeight="1">
      <c r="B3432" s="189"/>
      <c r="I3432" s="220"/>
      <c r="J3432" s="65"/>
      <c r="K3432" s="162"/>
      <c r="L3432" s="65"/>
      <c r="M3432" s="162"/>
      <c r="P3432" s="164"/>
      <c r="Q3432" s="185"/>
      <c r="R3432" s="65"/>
      <c r="S3432" s="65"/>
      <c r="T3432" s="65"/>
      <c r="U3432" s="13"/>
      <c r="V3432" s="165"/>
      <c r="W3432" s="165"/>
      <c r="X3432" s="165"/>
      <c r="Y3432" s="165"/>
      <c r="Z3432" s="166"/>
      <c r="AA3432" s="166"/>
      <c r="AB3432" s="166"/>
      <c r="AC3432" s="166"/>
      <c r="AD3432" s="166"/>
      <c r="AE3432" s="166"/>
      <c r="AF3432" s="166"/>
      <c r="AG3432" s="166"/>
      <c r="AH3432" s="166"/>
      <c r="AI3432" s="166"/>
    </row>
    <row r="3433" spans="1:35" ht="15.750000" customHeight="1">
      <c r="A3433" s="156"/>
      <c r="B3433" s="153"/>
      <c r="C3433" s="241"/>
      <c r="D3433" s="177"/>
      <c r="E3433" s="158"/>
      <c r="F3433" s="158"/>
      <c r="G3433" s="159"/>
      <c r="H3433" s="171"/>
      <c r="I3433" s="162"/>
      <c r="J3433" s="65"/>
      <c r="K3433" s="162"/>
      <c r="L3433" s="65"/>
      <c r="M3433" s="162"/>
      <c r="N3433" s="162"/>
      <c r="O3433" s="163"/>
      <c r="P3433" s="167"/>
      <c r="Q3433" s="168"/>
      <c r="R3433" s="225"/>
      <c r="S3433" s="13"/>
      <c r="T3433" s="65"/>
      <c r="U3433" s="65"/>
      <c r="V3433" s="65"/>
      <c r="W3433" s="166"/>
      <c r="X3433" s="166"/>
      <c r="Y3433" s="166"/>
      <c r="Z3433" s="166"/>
      <c r="AA3433" s="166"/>
      <c r="AB3433" s="166"/>
      <c r="AC3433" s="166"/>
      <c r="AD3433" s="166"/>
      <c r="AE3433" s="166"/>
      <c r="AF3433" s="166"/>
      <c r="AG3433" s="166"/>
      <c r="AH3433" s="166"/>
      <c r="AI3433" s="166"/>
    </row>
    <row r="3434" spans="1:35" ht="15.750000" customHeight="1">
      <c r="B3434" s="153"/>
      <c r="I3434" s="162"/>
      <c r="J3434" s="65"/>
      <c r="K3434" s="162"/>
      <c r="L3434" s="65"/>
      <c r="M3434" s="162"/>
      <c r="P3434" s="164"/>
      <c r="Q3434" s="165"/>
      <c r="R3434" s="65"/>
      <c r="S3434" s="65"/>
      <c r="T3434" s="65"/>
      <c r="U3434" s="65"/>
      <c r="V3434" s="65"/>
      <c r="W3434" s="166"/>
      <c r="X3434" s="166"/>
      <c r="Y3434" s="166"/>
      <c r="Z3434" s="166"/>
      <c r="AA3434" s="166"/>
      <c r="AB3434" s="166"/>
      <c r="AC3434" s="166"/>
      <c r="AD3434" s="166"/>
      <c r="AE3434" s="166"/>
      <c r="AF3434" s="166"/>
      <c r="AG3434" s="166"/>
      <c r="AH3434" s="166"/>
      <c r="AI3434" s="166"/>
    </row>
    <row r="3435" spans="1:35" ht="15.750000" customHeight="1">
      <c r="B3435" s="153"/>
      <c r="I3435" s="162"/>
      <c r="J3435" s="65"/>
      <c r="K3435" s="162"/>
      <c r="L3435" s="65"/>
      <c r="M3435" s="162"/>
      <c r="P3435" s="167"/>
      <c r="Q3435" s="168"/>
      <c r="R3435" s="225"/>
      <c r="S3435" s="65"/>
      <c r="T3435" s="65"/>
      <c r="U3435" s="65"/>
      <c r="V3435" s="65"/>
      <c r="W3435" s="166"/>
      <c r="X3435" s="166"/>
      <c r="Y3435" s="166"/>
      <c r="Z3435" s="166"/>
      <c r="AA3435" s="166"/>
      <c r="AB3435" s="166"/>
      <c r="AC3435" s="166"/>
      <c r="AD3435" s="166"/>
      <c r="AE3435" s="166"/>
      <c r="AF3435" s="166"/>
      <c r="AG3435" s="166"/>
      <c r="AH3435" s="166"/>
      <c r="AI3435" s="166"/>
    </row>
    <row r="3436" spans="1:35" ht="15.750000" customHeight="1">
      <c r="B3436" s="153"/>
      <c r="I3436" s="162"/>
      <c r="J3436" s="65"/>
      <c r="K3436" s="162"/>
      <c r="L3436" s="65"/>
      <c r="M3436" s="162"/>
      <c r="P3436" s="164"/>
      <c r="Q3436" s="165"/>
      <c r="R3436" s="178"/>
      <c r="S3436" s="65"/>
      <c r="T3436" s="65"/>
      <c r="U3436" s="65"/>
      <c r="V3436" s="65"/>
      <c r="W3436" s="166"/>
      <c r="X3436" s="166"/>
      <c r="Y3436" s="166"/>
      <c r="Z3436" s="166"/>
      <c r="AA3436" s="166"/>
      <c r="AB3436" s="166"/>
      <c r="AC3436" s="166"/>
      <c r="AD3436" s="166"/>
      <c r="AE3436" s="166"/>
      <c r="AF3436" s="166"/>
      <c r="AG3436" s="166"/>
      <c r="AH3436" s="166"/>
      <c r="AI3436" s="166"/>
    </row>
    <row r="3437" spans="1:35" ht="15.750000" customHeight="1">
      <c r="B3437" s="153"/>
      <c r="I3437" s="220"/>
      <c r="J3437" s="65"/>
      <c r="K3437" s="162"/>
      <c r="L3437" s="65"/>
      <c r="M3437" s="162"/>
      <c r="P3437" s="167"/>
      <c r="Q3437" s="168"/>
      <c r="R3437" s="225"/>
      <c r="S3437" s="65"/>
      <c r="T3437" s="65"/>
      <c r="U3437" s="65"/>
      <c r="V3437" s="65"/>
      <c r="W3437" s="166"/>
      <c r="X3437" s="166"/>
      <c r="Y3437" s="166"/>
      <c r="Z3437" s="166"/>
      <c r="AA3437" s="166"/>
      <c r="AB3437" s="166"/>
      <c r="AC3437" s="166"/>
      <c r="AD3437" s="166"/>
      <c r="AE3437" s="166"/>
      <c r="AF3437" s="166"/>
      <c r="AG3437" s="166"/>
      <c r="AH3437" s="166"/>
      <c r="AI3437" s="166"/>
    </row>
    <row r="3438" spans="1:35" ht="15.750000" customHeight="1">
      <c r="A3438" s="156"/>
      <c r="B3438" s="170"/>
      <c r="C3438" s="240"/>
      <c r="D3438" s="177"/>
      <c r="E3438" s="158"/>
      <c r="F3438" s="158"/>
      <c r="G3438" s="159"/>
      <c r="H3438" s="160"/>
      <c r="I3438" s="162"/>
      <c r="J3438" s="65"/>
      <c r="K3438" s="162"/>
      <c r="L3438" s="65"/>
      <c r="M3438" s="162"/>
      <c r="N3438" s="162"/>
      <c r="O3438" s="163"/>
      <c r="P3438" s="164"/>
      <c r="Q3438" s="165"/>
      <c r="R3438" s="65"/>
      <c r="S3438" s="13"/>
      <c r="T3438" s="65"/>
      <c r="U3438" s="65"/>
      <c r="V3438" s="65"/>
      <c r="W3438" s="166"/>
      <c r="X3438" s="166"/>
      <c r="Y3438" s="166"/>
      <c r="Z3438" s="166"/>
      <c r="AA3438" s="166"/>
      <c r="AB3438" s="166"/>
      <c r="AC3438" s="166"/>
      <c r="AD3438" s="166"/>
      <c r="AE3438" s="166"/>
      <c r="AF3438" s="166"/>
      <c r="AG3438" s="166"/>
      <c r="AH3438" s="166"/>
      <c r="AI3438" s="166"/>
    </row>
    <row r="3439" spans="1:35" ht="15.750000" customHeight="1">
      <c r="B3439" s="153"/>
      <c r="I3439" s="162"/>
      <c r="J3439" s="65"/>
      <c r="K3439" s="162"/>
      <c r="L3439" s="65"/>
      <c r="M3439" s="162"/>
      <c r="P3439" s="167"/>
      <c r="Q3439" s="168"/>
      <c r="R3439" s="65"/>
      <c r="S3439" s="65"/>
      <c r="T3439" s="65"/>
      <c r="U3439" s="65"/>
      <c r="V3439" s="65"/>
      <c r="W3439" s="166"/>
      <c r="X3439" s="166"/>
      <c r="Y3439" s="166"/>
      <c r="Z3439" s="166"/>
      <c r="AA3439" s="166"/>
      <c r="AB3439" s="166"/>
      <c r="AC3439" s="166"/>
      <c r="AD3439" s="166"/>
      <c r="AE3439" s="166"/>
      <c r="AF3439" s="166"/>
      <c r="AG3439" s="166"/>
      <c r="AH3439" s="166"/>
      <c r="AI3439" s="166"/>
    </row>
    <row r="3440" spans="1:35" ht="15.750000" customHeight="1">
      <c r="B3440" s="153"/>
      <c r="I3440" s="162"/>
      <c r="J3440" s="65"/>
      <c r="K3440" s="162"/>
      <c r="L3440" s="65"/>
      <c r="M3440" s="162"/>
      <c r="P3440" s="164"/>
      <c r="Q3440" s="165"/>
      <c r="R3440" s="65"/>
      <c r="S3440" s="65"/>
      <c r="T3440" s="65"/>
      <c r="U3440" s="65"/>
      <c r="V3440" s="65"/>
      <c r="W3440" s="166"/>
      <c r="X3440" s="166"/>
      <c r="Y3440" s="166"/>
      <c r="Z3440" s="166"/>
      <c r="AA3440" s="166"/>
      <c r="AB3440" s="166"/>
      <c r="AC3440" s="166"/>
      <c r="AD3440" s="166"/>
      <c r="AE3440" s="166"/>
      <c r="AF3440" s="166"/>
      <c r="AG3440" s="166"/>
      <c r="AH3440" s="166"/>
      <c r="AI3440" s="166"/>
    </row>
    <row r="3441" spans="1:35" ht="15.750000" customHeight="1">
      <c r="B3441" s="153"/>
      <c r="I3441" s="162"/>
      <c r="J3441" s="65"/>
      <c r="K3441" s="162"/>
      <c r="L3441" s="65"/>
      <c r="M3441" s="162"/>
      <c r="P3441" s="167"/>
      <c r="Q3441" s="168"/>
      <c r="R3441" s="65"/>
      <c r="S3441" s="65"/>
      <c r="T3441" s="65"/>
      <c r="U3441" s="65"/>
      <c r="V3441" s="65"/>
      <c r="W3441" s="166"/>
      <c r="X3441" s="166"/>
      <c r="Y3441" s="166"/>
      <c r="Z3441" s="166"/>
      <c r="AA3441" s="166"/>
      <c r="AB3441" s="166"/>
      <c r="AC3441" s="166"/>
      <c r="AD3441" s="166"/>
      <c r="AE3441" s="166"/>
      <c r="AF3441" s="166"/>
      <c r="AG3441" s="166"/>
      <c r="AH3441" s="166"/>
      <c r="AI3441" s="166"/>
    </row>
    <row r="3442" spans="1:35" ht="15.750000" customHeight="1">
      <c r="B3442" s="153"/>
      <c r="I3442" s="220"/>
      <c r="J3442" s="65"/>
      <c r="K3442" s="162"/>
      <c r="L3442" s="65"/>
      <c r="M3442" s="162"/>
      <c r="P3442" s="164"/>
      <c r="Q3442" s="165"/>
      <c r="R3442" s="65"/>
      <c r="S3442" s="65"/>
      <c r="T3442" s="65"/>
      <c r="U3442" s="65"/>
      <c r="V3442" s="65"/>
      <c r="W3442" s="166"/>
      <c r="X3442" s="166"/>
      <c r="Y3442" s="166"/>
      <c r="Z3442" s="166"/>
      <c r="AA3442" s="166"/>
      <c r="AB3442" s="166"/>
      <c r="AC3442" s="166"/>
      <c r="AD3442" s="166"/>
      <c r="AE3442" s="166"/>
      <c r="AF3442" s="166"/>
      <c r="AG3442" s="166"/>
      <c r="AH3442" s="166"/>
      <c r="AI3442" s="166"/>
    </row>
    <row r="3443" spans="1:35" ht="15.750000" customHeight="1">
      <c r="A3443" s="156"/>
      <c r="B3443" s="170"/>
      <c r="C3443" s="241"/>
      <c r="D3443" s="241"/>
      <c r="E3443" s="158"/>
      <c r="F3443" s="158"/>
      <c r="G3443" s="159"/>
      <c r="H3443" s="184"/>
      <c r="I3443" s="162"/>
      <c r="J3443" s="65"/>
      <c r="K3443" s="162"/>
      <c r="L3443" s="65"/>
      <c r="M3443" s="162"/>
      <c r="N3443" s="162"/>
      <c r="O3443" s="163"/>
      <c r="P3443" s="167"/>
      <c r="Q3443" s="185"/>
      <c r="R3443" s="188"/>
      <c r="S3443" s="13"/>
      <c r="T3443" s="65"/>
      <c r="U3443" s="13"/>
      <c r="V3443" s="165"/>
      <c r="W3443" s="165"/>
      <c r="X3443" s="165"/>
      <c r="Y3443" s="165"/>
      <c r="Z3443" s="166"/>
      <c r="AA3443" s="166"/>
      <c r="AB3443" s="166"/>
      <c r="AC3443" s="166"/>
      <c r="AD3443" s="166"/>
      <c r="AE3443" s="166"/>
      <c r="AF3443" s="166"/>
      <c r="AG3443" s="166"/>
      <c r="AH3443" s="166"/>
      <c r="AI3443" s="166"/>
    </row>
    <row r="3444" spans="1:35" ht="15.750000" customHeight="1">
      <c r="B3444" s="189"/>
      <c r="I3444" s="162"/>
      <c r="J3444" s="65"/>
      <c r="K3444" s="162"/>
      <c r="L3444" s="65"/>
      <c r="M3444" s="162"/>
      <c r="P3444" s="164"/>
      <c r="Q3444" s="185"/>
      <c r="R3444" s="65"/>
      <c r="S3444" s="65"/>
      <c r="T3444" s="65"/>
      <c r="U3444" s="13"/>
      <c r="V3444" s="165"/>
      <c r="W3444" s="165"/>
      <c r="X3444" s="165"/>
      <c r="Y3444" s="165"/>
      <c r="Z3444" s="166"/>
      <c r="AA3444" s="166"/>
      <c r="AB3444" s="166"/>
      <c r="AC3444" s="166"/>
      <c r="AD3444" s="166"/>
      <c r="AE3444" s="166"/>
      <c r="AF3444" s="166"/>
      <c r="AG3444" s="166"/>
      <c r="AH3444" s="166"/>
      <c r="AI3444" s="166"/>
    </row>
    <row r="3445" spans="1:35" ht="15.750000" customHeight="1">
      <c r="B3445" s="189"/>
      <c r="I3445" s="162"/>
      <c r="J3445" s="65"/>
      <c r="K3445" s="162"/>
      <c r="L3445" s="65"/>
      <c r="M3445" s="162"/>
      <c r="P3445" s="167"/>
      <c r="Q3445" s="185"/>
      <c r="R3445" s="65"/>
      <c r="S3445" s="65"/>
      <c r="T3445" s="65"/>
      <c r="U3445" s="13"/>
      <c r="V3445" s="165"/>
      <c r="W3445" s="165"/>
      <c r="X3445" s="165"/>
      <c r="Y3445" s="165"/>
      <c r="Z3445" s="166"/>
      <c r="AA3445" s="166"/>
      <c r="AB3445" s="166"/>
      <c r="AC3445" s="166"/>
      <c r="AD3445" s="166"/>
      <c r="AE3445" s="166"/>
      <c r="AF3445" s="166"/>
      <c r="AG3445" s="166"/>
      <c r="AH3445" s="166"/>
      <c r="AI3445" s="166"/>
    </row>
    <row r="3446" spans="1:35" ht="15.750000" customHeight="1">
      <c r="B3446" s="189"/>
      <c r="I3446" s="162"/>
      <c r="J3446" s="65"/>
      <c r="K3446" s="162"/>
      <c r="L3446" s="65"/>
      <c r="M3446" s="162"/>
      <c r="P3446" s="164"/>
      <c r="Q3446" s="185"/>
      <c r="R3446" s="65"/>
      <c r="S3446" s="65"/>
      <c r="T3446" s="65"/>
      <c r="U3446" s="13"/>
      <c r="V3446" s="165"/>
      <c r="W3446" s="165"/>
      <c r="X3446" s="165"/>
      <c r="Y3446" s="165"/>
      <c r="Z3446" s="166"/>
      <c r="AA3446" s="166"/>
      <c r="AB3446" s="166"/>
      <c r="AC3446" s="166"/>
      <c r="AD3446" s="166"/>
      <c r="AE3446" s="166"/>
      <c r="AF3446" s="166"/>
      <c r="AG3446" s="166"/>
      <c r="AH3446" s="166"/>
      <c r="AI3446" s="166"/>
    </row>
    <row r="3447" spans="1:35" ht="15.750000" customHeight="1">
      <c r="B3447" s="189"/>
      <c r="I3447" s="220"/>
      <c r="J3447" s="65"/>
      <c r="K3447" s="162"/>
      <c r="L3447" s="65"/>
      <c r="M3447" s="162"/>
      <c r="P3447" s="167"/>
      <c r="Q3447" s="185"/>
      <c r="R3447" s="65"/>
      <c r="S3447" s="65"/>
      <c r="T3447" s="65"/>
      <c r="U3447" s="13"/>
      <c r="V3447" s="165"/>
      <c r="W3447" s="165"/>
      <c r="X3447" s="165"/>
      <c r="Y3447" s="165"/>
      <c r="Z3447" s="166"/>
      <c r="AA3447" s="166"/>
      <c r="AB3447" s="166"/>
      <c r="AC3447" s="166"/>
      <c r="AD3447" s="166"/>
      <c r="AE3447" s="166"/>
      <c r="AF3447" s="166"/>
      <c r="AG3447" s="166"/>
      <c r="AH3447" s="166"/>
      <c r="AI3447" s="166"/>
    </row>
    <row r="3448" spans="1:35" ht="15.750000" customHeight="1">
      <c r="A3448" s="156"/>
      <c r="B3448" s="170"/>
      <c r="C3448" s="240"/>
      <c r="D3448" s="240"/>
      <c r="E3448" s="158"/>
      <c r="F3448" s="158"/>
      <c r="G3448" s="159"/>
      <c r="H3448" s="184"/>
      <c r="I3448" s="162"/>
      <c r="J3448" s="65"/>
      <c r="K3448" s="162"/>
      <c r="L3448" s="65"/>
      <c r="M3448" s="162"/>
      <c r="N3448" s="162"/>
      <c r="O3448" s="163"/>
      <c r="P3448" s="164"/>
      <c r="Q3448" s="185"/>
      <c r="R3448" s="65"/>
      <c r="S3448" s="13"/>
      <c r="T3448" s="65"/>
      <c r="U3448" s="13"/>
      <c r="V3448" s="165"/>
      <c r="W3448" s="165"/>
      <c r="X3448" s="165"/>
      <c r="Y3448" s="165"/>
      <c r="Z3448" s="166"/>
      <c r="AA3448" s="166"/>
      <c r="AB3448" s="166"/>
      <c r="AC3448" s="166"/>
      <c r="AD3448" s="166"/>
      <c r="AE3448" s="166"/>
      <c r="AF3448" s="166"/>
      <c r="AG3448" s="166"/>
      <c r="AH3448" s="166"/>
      <c r="AI3448" s="166"/>
    </row>
    <row r="3449" spans="1:35" ht="15.750000" customHeight="1">
      <c r="B3449" s="170"/>
      <c r="I3449" s="162"/>
      <c r="J3449" s="65"/>
      <c r="K3449" s="162"/>
      <c r="L3449" s="65"/>
      <c r="M3449" s="162"/>
      <c r="P3449" s="167"/>
      <c r="Q3449" s="185"/>
      <c r="R3449" s="65"/>
      <c r="S3449" s="65"/>
      <c r="T3449" s="65"/>
      <c r="U3449" s="13"/>
      <c r="V3449" s="165"/>
      <c r="W3449" s="165"/>
      <c r="X3449" s="165"/>
      <c r="Y3449" s="165"/>
      <c r="Z3449" s="166"/>
      <c r="AA3449" s="166"/>
      <c r="AB3449" s="166"/>
      <c r="AC3449" s="166"/>
      <c r="AD3449" s="166"/>
      <c r="AE3449" s="166"/>
      <c r="AF3449" s="166"/>
      <c r="AG3449" s="166"/>
      <c r="AH3449" s="166"/>
      <c r="AI3449" s="166"/>
    </row>
    <row r="3450" spans="1:35" ht="15.750000" customHeight="1">
      <c r="B3450" s="170"/>
      <c r="I3450" s="162"/>
      <c r="J3450" s="65"/>
      <c r="K3450" s="162"/>
      <c r="L3450" s="65"/>
      <c r="M3450" s="162"/>
      <c r="P3450" s="164"/>
      <c r="Q3450" s="185"/>
      <c r="R3450" s="65"/>
      <c r="S3450" s="65"/>
      <c r="T3450" s="65"/>
      <c r="U3450" s="13"/>
      <c r="V3450" s="165"/>
      <c r="W3450" s="165"/>
      <c r="X3450" s="165"/>
      <c r="Y3450" s="165"/>
      <c r="Z3450" s="166"/>
      <c r="AA3450" s="166"/>
      <c r="AB3450" s="166"/>
      <c r="AC3450" s="166"/>
      <c r="AD3450" s="166"/>
      <c r="AE3450" s="166"/>
      <c r="AF3450" s="166"/>
      <c r="AG3450" s="166"/>
      <c r="AH3450" s="166"/>
      <c r="AI3450" s="166"/>
    </row>
    <row r="3451" spans="1:35" ht="15.750000" customHeight="1">
      <c r="B3451" s="189"/>
      <c r="I3451" s="162"/>
      <c r="J3451" s="65"/>
      <c r="K3451" s="162"/>
      <c r="L3451" s="65"/>
      <c r="M3451" s="162"/>
      <c r="P3451" s="167"/>
      <c r="Q3451" s="185"/>
      <c r="R3451" s="65"/>
      <c r="S3451" s="65"/>
      <c r="T3451" s="65"/>
      <c r="U3451" s="13"/>
      <c r="V3451" s="165"/>
      <c r="W3451" s="165"/>
      <c r="X3451" s="165"/>
      <c r="Y3451" s="165"/>
      <c r="Z3451" s="166"/>
      <c r="AA3451" s="166"/>
      <c r="AB3451" s="166"/>
      <c r="AC3451" s="166"/>
      <c r="AD3451" s="166"/>
      <c r="AE3451" s="166"/>
      <c r="AF3451" s="166"/>
      <c r="AG3451" s="166"/>
      <c r="AH3451" s="166"/>
      <c r="AI3451" s="166"/>
    </row>
    <row r="3452" spans="1:35" ht="15.750000" customHeight="1">
      <c r="B3452" s="189"/>
      <c r="I3452" s="220"/>
      <c r="J3452" s="65"/>
      <c r="K3452" s="162"/>
      <c r="L3452" s="65"/>
      <c r="M3452" s="162"/>
      <c r="P3452" s="164"/>
      <c r="Q3452" s="185"/>
      <c r="R3452" s="65"/>
      <c r="S3452" s="65"/>
      <c r="T3452" s="65"/>
      <c r="U3452" s="13"/>
      <c r="V3452" s="165"/>
      <c r="W3452" s="165"/>
      <c r="X3452" s="165"/>
      <c r="Y3452" s="165"/>
      <c r="Z3452" s="166"/>
      <c r="AA3452" s="166"/>
      <c r="AB3452" s="166"/>
      <c r="AC3452" s="166"/>
      <c r="AD3452" s="166"/>
      <c r="AE3452" s="166"/>
      <c r="AF3452" s="166"/>
      <c r="AG3452" s="166"/>
      <c r="AH3452" s="166"/>
      <c r="AI3452" s="166"/>
    </row>
    <row r="3453" spans="1:35" ht="15.750000" customHeight="1">
      <c r="A3453" s="156"/>
      <c r="B3453" s="153"/>
      <c r="C3453" s="241"/>
      <c r="D3453" s="177"/>
      <c r="E3453" s="158"/>
      <c r="F3453" s="158"/>
      <c r="G3453" s="159"/>
      <c r="H3453" s="160"/>
      <c r="I3453" s="162"/>
      <c r="J3453" s="65"/>
      <c r="K3453" s="162"/>
      <c r="L3453" s="65"/>
      <c r="M3453" s="162"/>
      <c r="N3453" s="162"/>
      <c r="O3453" s="163"/>
      <c r="P3453" s="167"/>
      <c r="Q3453" s="168"/>
      <c r="R3453" s="225"/>
      <c r="S3453" s="13"/>
      <c r="T3453" s="65"/>
      <c r="U3453" s="65"/>
      <c r="V3453" s="65"/>
      <c r="W3453" s="166"/>
      <c r="X3453" s="166"/>
      <c r="Y3453" s="166"/>
      <c r="Z3453" s="166"/>
      <c r="AA3453" s="166"/>
      <c r="AB3453" s="166"/>
      <c r="AC3453" s="166"/>
      <c r="AD3453" s="166"/>
      <c r="AE3453" s="166"/>
      <c r="AF3453" s="166"/>
      <c r="AG3453" s="166"/>
      <c r="AH3453" s="166"/>
      <c r="AI3453" s="166"/>
    </row>
    <row r="3454" spans="1:35" ht="15.750000" customHeight="1">
      <c r="B3454" s="153"/>
      <c r="I3454" s="162"/>
      <c r="J3454" s="65"/>
      <c r="K3454" s="162"/>
      <c r="L3454" s="65"/>
      <c r="M3454" s="162"/>
      <c r="P3454" s="164"/>
      <c r="Q3454" s="165"/>
      <c r="R3454" s="65"/>
      <c r="S3454" s="65"/>
      <c r="T3454" s="65"/>
      <c r="U3454" s="65"/>
      <c r="V3454" s="65"/>
      <c r="W3454" s="166"/>
      <c r="X3454" s="166"/>
      <c r="Y3454" s="166"/>
      <c r="Z3454" s="166"/>
      <c r="AA3454" s="166"/>
      <c r="AB3454" s="166"/>
      <c r="AC3454" s="166"/>
      <c r="AD3454" s="166"/>
      <c r="AE3454" s="166"/>
      <c r="AF3454" s="166"/>
      <c r="AG3454" s="166"/>
      <c r="AH3454" s="166"/>
      <c r="AI3454" s="166"/>
    </row>
    <row r="3455" spans="1:35" ht="15.750000" customHeight="1">
      <c r="B3455" s="153"/>
      <c r="I3455" s="162"/>
      <c r="J3455" s="65"/>
      <c r="K3455" s="162"/>
      <c r="L3455" s="65"/>
      <c r="M3455" s="162"/>
      <c r="P3455" s="167"/>
      <c r="Q3455" s="168"/>
      <c r="R3455" s="225"/>
      <c r="S3455" s="65"/>
      <c r="T3455" s="65"/>
      <c r="U3455" s="65"/>
      <c r="V3455" s="65"/>
      <c r="W3455" s="166"/>
      <c r="X3455" s="166"/>
      <c r="Y3455" s="166"/>
      <c r="Z3455" s="166"/>
      <c r="AA3455" s="166"/>
      <c r="AB3455" s="166"/>
      <c r="AC3455" s="166"/>
      <c r="AD3455" s="166"/>
      <c r="AE3455" s="166"/>
      <c r="AF3455" s="166"/>
      <c r="AG3455" s="166"/>
      <c r="AH3455" s="166"/>
      <c r="AI3455" s="166"/>
    </row>
    <row r="3456" spans="1:35" ht="15.750000" customHeight="1">
      <c r="B3456" s="153"/>
      <c r="I3456" s="162"/>
      <c r="J3456" s="65"/>
      <c r="K3456" s="162"/>
      <c r="L3456" s="65"/>
      <c r="M3456" s="162"/>
      <c r="P3456" s="164"/>
      <c r="Q3456" s="165"/>
      <c r="R3456" s="178"/>
      <c r="S3456" s="65"/>
      <c r="T3456" s="65"/>
      <c r="U3456" s="65"/>
      <c r="V3456" s="65"/>
      <c r="W3456" s="166"/>
      <c r="X3456" s="166"/>
      <c r="Y3456" s="166"/>
      <c r="Z3456" s="166"/>
      <c r="AA3456" s="166"/>
      <c r="AB3456" s="166"/>
      <c r="AC3456" s="166"/>
      <c r="AD3456" s="166"/>
      <c r="AE3456" s="166"/>
      <c r="AF3456" s="166"/>
      <c r="AG3456" s="166"/>
      <c r="AH3456" s="166"/>
      <c r="AI3456" s="166"/>
    </row>
    <row r="3457" spans="1:35" ht="15.750000" customHeight="1">
      <c r="B3457" s="153"/>
      <c r="I3457" s="220"/>
      <c r="J3457" s="65"/>
      <c r="K3457" s="162"/>
      <c r="L3457" s="65"/>
      <c r="M3457" s="162"/>
      <c r="P3457" s="167"/>
      <c r="Q3457" s="168"/>
      <c r="R3457" s="225"/>
      <c r="S3457" s="65"/>
      <c r="T3457" s="65"/>
      <c r="U3457" s="65"/>
      <c r="V3457" s="65"/>
      <c r="W3457" s="166"/>
      <c r="X3457" s="166"/>
      <c r="Y3457" s="166"/>
      <c r="Z3457" s="166"/>
      <c r="AA3457" s="166"/>
      <c r="AB3457" s="166"/>
      <c r="AC3457" s="166"/>
      <c r="AD3457" s="166"/>
      <c r="AE3457" s="166"/>
      <c r="AF3457" s="166"/>
      <c r="AG3457" s="166"/>
      <c r="AH3457" s="166"/>
      <c r="AI3457" s="166"/>
    </row>
    <row r="3458" spans="1:35" ht="15.750000" customHeight="1">
      <c r="A3458" s="156"/>
      <c r="B3458" s="170"/>
      <c r="C3458" s="240"/>
      <c r="D3458" s="177"/>
      <c r="E3458" s="158"/>
      <c r="F3458" s="158"/>
      <c r="G3458" s="159"/>
      <c r="H3458" s="160"/>
      <c r="I3458" s="162"/>
      <c r="J3458" s="65"/>
      <c r="K3458" s="162"/>
      <c r="L3458" s="65"/>
      <c r="M3458" s="162"/>
      <c r="N3458" s="162"/>
      <c r="O3458" s="163"/>
      <c r="P3458" s="164"/>
      <c r="Q3458" s="165"/>
      <c r="R3458" s="65"/>
      <c r="S3458" s="13"/>
      <c r="T3458" s="65"/>
      <c r="U3458" s="65"/>
      <c r="V3458" s="65"/>
      <c r="W3458" s="166"/>
      <c r="X3458" s="166"/>
      <c r="Y3458" s="166"/>
      <c r="Z3458" s="166"/>
      <c r="AA3458" s="166"/>
      <c r="AB3458" s="166"/>
      <c r="AC3458" s="166"/>
      <c r="AD3458" s="166"/>
      <c r="AE3458" s="166"/>
      <c r="AF3458" s="166"/>
      <c r="AG3458" s="166"/>
      <c r="AH3458" s="166"/>
      <c r="AI3458" s="166"/>
    </row>
    <row r="3459" spans="1:35" ht="15.750000" customHeight="1">
      <c r="B3459" s="153"/>
      <c r="I3459" s="162"/>
      <c r="J3459" s="65"/>
      <c r="K3459" s="162"/>
      <c r="L3459" s="65"/>
      <c r="M3459" s="162"/>
      <c r="P3459" s="167"/>
      <c r="Q3459" s="168"/>
      <c r="R3459" s="65"/>
      <c r="S3459" s="65"/>
      <c r="T3459" s="65"/>
      <c r="U3459" s="65"/>
      <c r="V3459" s="65"/>
      <c r="W3459" s="166"/>
      <c r="X3459" s="166"/>
      <c r="Y3459" s="166"/>
      <c r="Z3459" s="166"/>
      <c r="AA3459" s="166"/>
      <c r="AB3459" s="166"/>
      <c r="AC3459" s="166"/>
      <c r="AD3459" s="166"/>
      <c r="AE3459" s="166"/>
      <c r="AF3459" s="166"/>
      <c r="AG3459" s="166"/>
      <c r="AH3459" s="166"/>
      <c r="AI3459" s="166"/>
    </row>
    <row r="3460" spans="1:35" ht="15.750000" customHeight="1">
      <c r="B3460" s="153"/>
      <c r="I3460" s="162"/>
      <c r="J3460" s="65"/>
      <c r="K3460" s="162"/>
      <c r="L3460" s="65"/>
      <c r="M3460" s="162"/>
      <c r="P3460" s="164"/>
      <c r="Q3460" s="165"/>
      <c r="R3460" s="65"/>
      <c r="S3460" s="65"/>
      <c r="T3460" s="65"/>
      <c r="U3460" s="65"/>
      <c r="V3460" s="65"/>
      <c r="W3460" s="166"/>
      <c r="X3460" s="166"/>
      <c r="Y3460" s="166"/>
      <c r="Z3460" s="166"/>
      <c r="AA3460" s="166"/>
      <c r="AB3460" s="166"/>
      <c r="AC3460" s="166"/>
      <c r="AD3460" s="166"/>
      <c r="AE3460" s="166"/>
      <c r="AF3460" s="166"/>
      <c r="AG3460" s="166"/>
      <c r="AH3460" s="166"/>
      <c r="AI3460" s="166"/>
    </row>
    <row r="3461" spans="1:35" ht="15.750000" customHeight="1">
      <c r="B3461" s="153"/>
      <c r="I3461" s="162"/>
      <c r="J3461" s="65"/>
      <c r="K3461" s="162"/>
      <c r="L3461" s="65"/>
      <c r="M3461" s="162"/>
      <c r="P3461" s="167"/>
      <c r="Q3461" s="168"/>
      <c r="R3461" s="65"/>
      <c r="S3461" s="65"/>
      <c r="T3461" s="65"/>
      <c r="U3461" s="65"/>
      <c r="V3461" s="65"/>
      <c r="W3461" s="166"/>
      <c r="X3461" s="166"/>
      <c r="Y3461" s="166"/>
      <c r="Z3461" s="166"/>
      <c r="AA3461" s="166"/>
      <c r="AB3461" s="166"/>
      <c r="AC3461" s="166"/>
      <c r="AD3461" s="166"/>
      <c r="AE3461" s="166"/>
      <c r="AF3461" s="166"/>
      <c r="AG3461" s="166"/>
      <c r="AH3461" s="166"/>
      <c r="AI3461" s="166"/>
    </row>
    <row r="3462" spans="1:35" ht="15.750000" customHeight="1">
      <c r="B3462" s="153"/>
      <c r="I3462" s="220"/>
      <c r="J3462" s="65"/>
      <c r="K3462" s="162"/>
      <c r="L3462" s="65"/>
      <c r="M3462" s="162"/>
      <c r="P3462" s="164"/>
      <c r="Q3462" s="165"/>
      <c r="R3462" s="65"/>
      <c r="S3462" s="65"/>
      <c r="T3462" s="65"/>
      <c r="U3462" s="65"/>
      <c r="V3462" s="65"/>
      <c r="W3462" s="166"/>
      <c r="X3462" s="166"/>
      <c r="Y3462" s="166"/>
      <c r="Z3462" s="166"/>
      <c r="AA3462" s="166"/>
      <c r="AB3462" s="166"/>
      <c r="AC3462" s="166"/>
      <c r="AD3462" s="166"/>
      <c r="AE3462" s="166"/>
      <c r="AF3462" s="166"/>
      <c r="AG3462" s="166"/>
      <c r="AH3462" s="166"/>
      <c r="AI3462" s="166"/>
    </row>
    <row r="3463" spans="1:35" ht="15.750000" customHeight="1">
      <c r="A3463" s="156"/>
      <c r="B3463" s="170"/>
      <c r="C3463" s="241"/>
      <c r="D3463" s="241"/>
      <c r="E3463" s="158"/>
      <c r="F3463" s="158"/>
      <c r="G3463" s="159"/>
      <c r="H3463" s="184"/>
      <c r="I3463" s="162"/>
      <c r="J3463" s="65"/>
      <c r="K3463" s="162"/>
      <c r="L3463" s="65"/>
      <c r="M3463" s="162"/>
      <c r="N3463" s="162"/>
      <c r="O3463" s="163"/>
      <c r="P3463" s="167"/>
      <c r="Q3463" s="185"/>
      <c r="R3463" s="188"/>
      <c r="S3463" s="13"/>
      <c r="T3463" s="65"/>
      <c r="U3463" s="13"/>
      <c r="V3463" s="165"/>
      <c r="W3463" s="165"/>
      <c r="X3463" s="165"/>
      <c r="Y3463" s="165"/>
      <c r="Z3463" s="166"/>
      <c r="AA3463" s="166"/>
      <c r="AB3463" s="166"/>
      <c r="AC3463" s="166"/>
      <c r="AD3463" s="166"/>
      <c r="AE3463" s="166"/>
      <c r="AF3463" s="166"/>
      <c r="AG3463" s="166"/>
      <c r="AH3463" s="166"/>
      <c r="AI3463" s="166"/>
    </row>
    <row r="3464" spans="1:35" ht="15.750000" customHeight="1">
      <c r="B3464" s="189"/>
      <c r="I3464" s="162"/>
      <c r="J3464" s="65"/>
      <c r="K3464" s="162"/>
      <c r="L3464" s="65"/>
      <c r="M3464" s="162"/>
      <c r="P3464" s="164"/>
      <c r="Q3464" s="185"/>
      <c r="R3464" s="65"/>
      <c r="S3464" s="65"/>
      <c r="T3464" s="65"/>
      <c r="U3464" s="13"/>
      <c r="V3464" s="165"/>
      <c r="W3464" s="165"/>
      <c r="X3464" s="165"/>
      <c r="Y3464" s="165"/>
      <c r="Z3464" s="166"/>
      <c r="AA3464" s="166"/>
      <c r="AB3464" s="166"/>
      <c r="AC3464" s="166"/>
      <c r="AD3464" s="166"/>
      <c r="AE3464" s="166"/>
      <c r="AF3464" s="166"/>
      <c r="AG3464" s="166"/>
      <c r="AH3464" s="166"/>
      <c r="AI3464" s="166"/>
    </row>
    <row r="3465" spans="1:35" ht="15.750000" customHeight="1">
      <c r="B3465" s="189"/>
      <c r="I3465" s="162"/>
      <c r="J3465" s="65"/>
      <c r="K3465" s="162"/>
      <c r="L3465" s="65"/>
      <c r="M3465" s="162"/>
      <c r="P3465" s="167"/>
      <c r="Q3465" s="185"/>
      <c r="R3465" s="65"/>
      <c r="S3465" s="65"/>
      <c r="T3465" s="65"/>
      <c r="U3465" s="13"/>
      <c r="V3465" s="165"/>
      <c r="W3465" s="165"/>
      <c r="X3465" s="165"/>
      <c r="Y3465" s="165"/>
      <c r="Z3465" s="166"/>
      <c r="AA3465" s="166"/>
      <c r="AB3465" s="166"/>
      <c r="AC3465" s="166"/>
      <c r="AD3465" s="166"/>
      <c r="AE3465" s="166"/>
      <c r="AF3465" s="166"/>
      <c r="AG3465" s="166"/>
      <c r="AH3465" s="166"/>
      <c r="AI3465" s="166"/>
    </row>
    <row r="3466" spans="1:35" ht="15.750000" customHeight="1">
      <c r="B3466" s="189"/>
      <c r="I3466" s="162"/>
      <c r="J3466" s="65"/>
      <c r="K3466" s="162"/>
      <c r="L3466" s="65"/>
      <c r="M3466" s="162"/>
      <c r="P3466" s="164"/>
      <c r="Q3466" s="185"/>
      <c r="R3466" s="65"/>
      <c r="S3466" s="65"/>
      <c r="T3466" s="65"/>
      <c r="U3466" s="13"/>
      <c r="V3466" s="165"/>
      <c r="W3466" s="165"/>
      <c r="X3466" s="165"/>
      <c r="Y3466" s="165"/>
      <c r="Z3466" s="166"/>
      <c r="AA3466" s="166"/>
      <c r="AB3466" s="166"/>
      <c r="AC3466" s="166"/>
      <c r="AD3466" s="166"/>
      <c r="AE3466" s="166"/>
      <c r="AF3466" s="166"/>
      <c r="AG3466" s="166"/>
      <c r="AH3466" s="166"/>
      <c r="AI3466" s="166"/>
    </row>
    <row r="3467" spans="1:35" ht="15.750000" customHeight="1">
      <c r="B3467" s="189"/>
      <c r="I3467" s="220"/>
      <c r="J3467" s="65"/>
      <c r="K3467" s="162"/>
      <c r="L3467" s="65"/>
      <c r="M3467" s="162"/>
      <c r="P3467" s="167"/>
      <c r="Q3467" s="185"/>
      <c r="R3467" s="65"/>
      <c r="S3467" s="65"/>
      <c r="T3467" s="65"/>
      <c r="U3467" s="13"/>
      <c r="V3467" s="165"/>
      <c r="W3467" s="165"/>
      <c r="X3467" s="165"/>
      <c r="Y3467" s="165"/>
      <c r="Z3467" s="166"/>
      <c r="AA3467" s="166"/>
      <c r="AB3467" s="166"/>
      <c r="AC3467" s="166"/>
      <c r="AD3467" s="166"/>
      <c r="AE3467" s="166"/>
      <c r="AF3467" s="166"/>
      <c r="AG3467" s="166"/>
      <c r="AH3467" s="166"/>
      <c r="AI3467" s="166"/>
    </row>
    <row r="3468" spans="1:35" ht="15.750000" customHeight="1">
      <c r="A3468" s="156"/>
      <c r="B3468" s="170"/>
      <c r="C3468" s="240"/>
      <c r="D3468" s="240"/>
      <c r="E3468" s="158"/>
      <c r="F3468" s="158"/>
      <c r="G3468" s="159"/>
      <c r="H3468" s="184"/>
      <c r="I3468" s="162"/>
      <c r="J3468" s="65"/>
      <c r="K3468" s="162"/>
      <c r="L3468" s="65"/>
      <c r="M3468" s="162"/>
      <c r="N3468" s="162"/>
      <c r="O3468" s="163"/>
      <c r="P3468" s="164"/>
      <c r="Q3468" s="185"/>
      <c r="R3468" s="65"/>
      <c r="S3468" s="13"/>
      <c r="T3468" s="65"/>
      <c r="U3468" s="13"/>
      <c r="V3468" s="165"/>
      <c r="W3468" s="165"/>
      <c r="X3468" s="165"/>
      <c r="Y3468" s="165"/>
      <c r="Z3468" s="166"/>
      <c r="AA3468" s="166"/>
      <c r="AB3468" s="166"/>
      <c r="AC3468" s="166"/>
      <c r="AD3468" s="166"/>
      <c r="AE3468" s="166"/>
      <c r="AF3468" s="166"/>
      <c r="AG3468" s="166"/>
      <c r="AH3468" s="166"/>
      <c r="AI3468" s="166"/>
    </row>
    <row r="3469" spans="1:35" ht="15.750000" customHeight="1">
      <c r="B3469" s="170"/>
      <c r="I3469" s="162"/>
      <c r="J3469" s="65"/>
      <c r="K3469" s="162"/>
      <c r="L3469" s="65"/>
      <c r="M3469" s="162"/>
      <c r="P3469" s="167"/>
      <c r="Q3469" s="185"/>
      <c r="R3469" s="65"/>
      <c r="S3469" s="65"/>
      <c r="T3469" s="65"/>
      <c r="U3469" s="13"/>
      <c r="V3469" s="165"/>
      <c r="W3469" s="165"/>
      <c r="X3469" s="165"/>
      <c r="Y3469" s="165"/>
      <c r="Z3469" s="166"/>
      <c r="AA3469" s="166"/>
      <c r="AB3469" s="166"/>
      <c r="AC3469" s="166"/>
      <c r="AD3469" s="166"/>
      <c r="AE3469" s="166"/>
      <c r="AF3469" s="166"/>
      <c r="AG3469" s="166"/>
      <c r="AH3469" s="166"/>
      <c r="AI3469" s="166"/>
    </row>
    <row r="3470" spans="1:35" ht="15.750000" customHeight="1">
      <c r="B3470" s="170"/>
      <c r="I3470" s="162"/>
      <c r="J3470" s="65"/>
      <c r="K3470" s="162"/>
      <c r="L3470" s="65"/>
      <c r="M3470" s="162"/>
      <c r="P3470" s="164"/>
      <c r="Q3470" s="185"/>
      <c r="R3470" s="65"/>
      <c r="S3470" s="65"/>
      <c r="T3470" s="65"/>
      <c r="U3470" s="13"/>
      <c r="V3470" s="165"/>
      <c r="W3470" s="165"/>
      <c r="X3470" s="165"/>
      <c r="Y3470" s="165"/>
      <c r="Z3470" s="166"/>
      <c r="AA3470" s="166"/>
      <c r="AB3470" s="166"/>
      <c r="AC3470" s="166"/>
      <c r="AD3470" s="166"/>
      <c r="AE3470" s="166"/>
      <c r="AF3470" s="166"/>
      <c r="AG3470" s="166"/>
      <c r="AH3470" s="166"/>
      <c r="AI3470" s="166"/>
    </row>
    <row r="3471" spans="1:35" ht="15.750000" customHeight="1">
      <c r="B3471" s="189"/>
      <c r="I3471" s="162"/>
      <c r="J3471" s="65"/>
      <c r="K3471" s="162"/>
      <c r="L3471" s="65"/>
      <c r="M3471" s="162"/>
      <c r="P3471" s="167"/>
      <c r="Q3471" s="185"/>
      <c r="R3471" s="65"/>
      <c r="S3471" s="65"/>
      <c r="T3471" s="65"/>
      <c r="U3471" s="13"/>
      <c r="V3471" s="165"/>
      <c r="W3471" s="165"/>
      <c r="X3471" s="165"/>
      <c r="Y3471" s="165"/>
      <c r="Z3471" s="166"/>
      <c r="AA3471" s="166"/>
      <c r="AB3471" s="166"/>
      <c r="AC3471" s="166"/>
      <c r="AD3471" s="166"/>
      <c r="AE3471" s="166"/>
      <c r="AF3471" s="166"/>
      <c r="AG3471" s="166"/>
      <c r="AH3471" s="166"/>
      <c r="AI3471" s="166"/>
    </row>
    <row r="3472" spans="1:35" ht="15.750000" customHeight="1">
      <c r="B3472" s="189"/>
      <c r="I3472" s="220"/>
      <c r="J3472" s="65"/>
      <c r="K3472" s="162"/>
      <c r="L3472" s="65"/>
      <c r="M3472" s="162"/>
      <c r="P3472" s="164"/>
      <c r="Q3472" s="185"/>
      <c r="R3472" s="65"/>
      <c r="S3472" s="65"/>
      <c r="T3472" s="65"/>
      <c r="U3472" s="13"/>
      <c r="V3472" s="165"/>
      <c r="W3472" s="165"/>
      <c r="X3472" s="165"/>
      <c r="Y3472" s="165"/>
      <c r="Z3472" s="166"/>
      <c r="AA3472" s="166"/>
      <c r="AB3472" s="166"/>
      <c r="AC3472" s="166"/>
      <c r="AD3472" s="166"/>
      <c r="AE3472" s="166"/>
      <c r="AF3472" s="166"/>
      <c r="AG3472" s="166"/>
      <c r="AH3472" s="166"/>
      <c r="AI3472" s="166"/>
    </row>
    <row r="3473" spans="1:35" ht="15.750000" customHeight="1">
      <c r="A3473" s="156"/>
      <c r="B3473" s="170"/>
      <c r="C3473" s="241"/>
      <c r="D3473" s="241"/>
      <c r="E3473" s="158"/>
      <c r="F3473" s="158"/>
      <c r="G3473" s="159"/>
      <c r="H3473" s="184"/>
      <c r="I3473" s="162"/>
      <c r="J3473" s="65"/>
      <c r="K3473" s="162"/>
      <c r="L3473" s="65"/>
      <c r="M3473" s="162"/>
      <c r="N3473" s="162"/>
      <c r="O3473" s="163"/>
      <c r="P3473" s="167"/>
      <c r="Q3473" s="185"/>
      <c r="R3473" s="65"/>
      <c r="S3473" s="13"/>
      <c r="T3473" s="65"/>
      <c r="U3473" s="13"/>
      <c r="V3473" s="165"/>
      <c r="W3473" s="165"/>
      <c r="X3473" s="165"/>
      <c r="Y3473" s="165"/>
      <c r="Z3473" s="166"/>
      <c r="AA3473" s="166"/>
      <c r="AB3473" s="166"/>
      <c r="AC3473" s="166"/>
      <c r="AD3473" s="166"/>
      <c r="AE3473" s="166"/>
      <c r="AF3473" s="166"/>
      <c r="AG3473" s="166"/>
      <c r="AH3473" s="166"/>
      <c r="AI3473" s="166"/>
    </row>
    <row r="3474" spans="1:35" ht="15.750000" customHeight="1">
      <c r="B3474" s="170"/>
      <c r="I3474" s="162"/>
      <c r="J3474" s="65"/>
      <c r="K3474" s="162"/>
      <c r="L3474" s="65"/>
      <c r="M3474" s="162"/>
      <c r="P3474" s="164"/>
      <c r="Q3474" s="185"/>
      <c r="R3474" s="65"/>
      <c r="S3474" s="65"/>
      <c r="T3474" s="65"/>
      <c r="U3474" s="13"/>
      <c r="V3474" s="165"/>
      <c r="W3474" s="165"/>
      <c r="X3474" s="165"/>
      <c r="Y3474" s="165"/>
      <c r="Z3474" s="166"/>
      <c r="AA3474" s="166"/>
      <c r="AB3474" s="166"/>
      <c r="AC3474" s="166"/>
      <c r="AD3474" s="166"/>
      <c r="AE3474" s="166"/>
      <c r="AF3474" s="166"/>
      <c r="AG3474" s="166"/>
      <c r="AH3474" s="166"/>
      <c r="AI3474" s="166"/>
    </row>
    <row r="3475" spans="1:35" ht="15.750000" customHeight="1">
      <c r="B3475" s="170"/>
      <c r="I3475" s="162"/>
      <c r="J3475" s="65"/>
      <c r="K3475" s="162"/>
      <c r="L3475" s="65"/>
      <c r="M3475" s="162"/>
      <c r="P3475" s="167"/>
      <c r="Q3475" s="185"/>
      <c r="R3475" s="65"/>
      <c r="S3475" s="65"/>
      <c r="T3475" s="65"/>
      <c r="U3475" s="13"/>
      <c r="V3475" s="165"/>
      <c r="W3475" s="165"/>
      <c r="X3475" s="165"/>
      <c r="Y3475" s="165"/>
      <c r="Z3475" s="166"/>
      <c r="AA3475" s="166"/>
      <c r="AB3475" s="166"/>
      <c r="AC3475" s="166"/>
      <c r="AD3475" s="166"/>
      <c r="AE3475" s="166"/>
      <c r="AF3475" s="166"/>
      <c r="AG3475" s="166"/>
      <c r="AH3475" s="166"/>
      <c r="AI3475" s="166"/>
    </row>
    <row r="3476" spans="1:35" ht="15.750000" customHeight="1">
      <c r="B3476" s="189"/>
      <c r="I3476" s="162"/>
      <c r="J3476" s="65"/>
      <c r="K3476" s="162"/>
      <c r="L3476" s="65"/>
      <c r="M3476" s="162"/>
      <c r="P3476" s="164"/>
      <c r="Q3476" s="185"/>
      <c r="R3476" s="65"/>
      <c r="S3476" s="65"/>
      <c r="T3476" s="65"/>
      <c r="U3476" s="13"/>
      <c r="V3476" s="165"/>
      <c r="W3476" s="165"/>
      <c r="X3476" s="165"/>
      <c r="Y3476" s="165"/>
      <c r="Z3476" s="166"/>
      <c r="AA3476" s="166"/>
      <c r="AB3476" s="166"/>
      <c r="AC3476" s="166"/>
      <c r="AD3476" s="166"/>
      <c r="AE3476" s="166"/>
      <c r="AF3476" s="166"/>
      <c r="AG3476" s="166"/>
      <c r="AH3476" s="166"/>
      <c r="AI3476" s="166"/>
    </row>
    <row r="3477" spans="1:35" ht="15.750000" customHeight="1">
      <c r="B3477" s="189"/>
      <c r="I3477" s="220"/>
      <c r="J3477" s="65"/>
      <c r="K3477" s="162"/>
      <c r="L3477" s="65"/>
      <c r="M3477" s="162"/>
      <c r="P3477" s="167"/>
      <c r="Q3477" s="185"/>
      <c r="R3477" s="65"/>
      <c r="S3477" s="65"/>
      <c r="T3477" s="65"/>
      <c r="U3477" s="13"/>
      <c r="V3477" s="165"/>
      <c r="W3477" s="165"/>
      <c r="X3477" s="165"/>
      <c r="Y3477" s="165"/>
      <c r="Z3477" s="166"/>
      <c r="AA3477" s="166"/>
      <c r="AB3477" s="166"/>
      <c r="AC3477" s="166"/>
      <c r="AD3477" s="166"/>
      <c r="AE3477" s="166"/>
      <c r="AF3477" s="166"/>
      <c r="AG3477" s="166"/>
      <c r="AH3477" s="166"/>
      <c r="AI3477" s="166"/>
    </row>
    <row r="3478" spans="1:35" ht="15.750000" customHeight="1">
      <c r="A3478" s="156"/>
      <c r="B3478" s="153"/>
      <c r="C3478" s="240"/>
      <c r="D3478" s="177"/>
      <c r="E3478" s="158"/>
      <c r="F3478" s="158"/>
      <c r="G3478" s="159"/>
      <c r="H3478" s="171"/>
      <c r="I3478" s="162"/>
      <c r="J3478" s="65"/>
      <c r="K3478" s="162"/>
      <c r="L3478" s="65"/>
      <c r="M3478" s="162"/>
      <c r="N3478" s="162"/>
      <c r="O3478" s="163"/>
      <c r="P3478" s="164"/>
      <c r="Q3478" s="165"/>
      <c r="R3478" s="178"/>
      <c r="S3478" s="13"/>
      <c r="T3478" s="65"/>
      <c r="U3478" s="65"/>
      <c r="V3478" s="65"/>
      <c r="W3478" s="166"/>
      <c r="X3478" s="166"/>
      <c r="Y3478" s="166"/>
      <c r="Z3478" s="166"/>
      <c r="AA3478" s="166"/>
      <c r="AB3478" s="166"/>
      <c r="AC3478" s="166"/>
      <c r="AD3478" s="166"/>
      <c r="AE3478" s="166"/>
      <c r="AF3478" s="166"/>
      <c r="AG3478" s="166"/>
      <c r="AH3478" s="166"/>
      <c r="AI3478" s="166"/>
    </row>
    <row r="3479" spans="1:35" ht="15.750000" customHeight="1">
      <c r="B3479" s="153"/>
      <c r="I3479" s="162"/>
      <c r="J3479" s="65"/>
      <c r="K3479" s="162"/>
      <c r="L3479" s="65"/>
      <c r="M3479" s="162"/>
      <c r="P3479" s="167"/>
      <c r="Q3479" s="168"/>
      <c r="R3479" s="65"/>
      <c r="S3479" s="65"/>
      <c r="T3479" s="65"/>
      <c r="U3479" s="65"/>
      <c r="V3479" s="65"/>
      <c r="W3479" s="166"/>
      <c r="X3479" s="166"/>
      <c r="Y3479" s="166"/>
      <c r="Z3479" s="166"/>
      <c r="AA3479" s="166"/>
      <c r="AB3479" s="166"/>
      <c r="AC3479" s="166"/>
      <c r="AD3479" s="166"/>
      <c r="AE3479" s="166"/>
      <c r="AF3479" s="166"/>
      <c r="AG3479" s="166"/>
      <c r="AH3479" s="166"/>
      <c r="AI3479" s="166"/>
    </row>
    <row r="3480" spans="1:35" ht="15.750000" customHeight="1">
      <c r="B3480" s="153"/>
      <c r="I3480" s="162"/>
      <c r="J3480" s="65"/>
      <c r="K3480" s="162"/>
      <c r="L3480" s="65"/>
      <c r="M3480" s="162"/>
      <c r="P3480" s="164"/>
      <c r="Q3480" s="165"/>
      <c r="R3480" s="178"/>
      <c r="S3480" s="65"/>
      <c r="T3480" s="65"/>
      <c r="U3480" s="65"/>
      <c r="V3480" s="65"/>
      <c r="W3480" s="166"/>
      <c r="X3480" s="166"/>
      <c r="Y3480" s="166"/>
      <c r="Z3480" s="166"/>
      <c r="AA3480" s="166"/>
      <c r="AB3480" s="166"/>
      <c r="AC3480" s="166"/>
      <c r="AD3480" s="166"/>
      <c r="AE3480" s="166"/>
      <c r="AF3480" s="166"/>
      <c r="AG3480" s="166"/>
      <c r="AH3480" s="166"/>
      <c r="AI3480" s="166"/>
    </row>
    <row r="3481" spans="1:35" ht="15.750000" customHeight="1">
      <c r="B3481" s="153"/>
      <c r="I3481" s="162"/>
      <c r="J3481" s="65"/>
      <c r="K3481" s="162"/>
      <c r="L3481" s="65"/>
      <c r="M3481" s="162"/>
      <c r="P3481" s="167"/>
      <c r="Q3481" s="168"/>
      <c r="R3481" s="225"/>
      <c r="S3481" s="65"/>
      <c r="T3481" s="65"/>
      <c r="U3481" s="65"/>
      <c r="V3481" s="65"/>
      <c r="W3481" s="166"/>
      <c r="X3481" s="166"/>
      <c r="Y3481" s="166"/>
      <c r="Z3481" s="166"/>
      <c r="AA3481" s="166"/>
      <c r="AB3481" s="166"/>
      <c r="AC3481" s="166"/>
      <c r="AD3481" s="166"/>
      <c r="AE3481" s="166"/>
      <c r="AF3481" s="166"/>
      <c r="AG3481" s="166"/>
      <c r="AH3481" s="166"/>
      <c r="AI3481" s="166"/>
    </row>
    <row r="3482" spans="1:35" ht="15.750000" customHeight="1">
      <c r="B3482" s="153"/>
      <c r="I3482" s="220"/>
      <c r="J3482" s="65"/>
      <c r="K3482" s="162"/>
      <c r="L3482" s="65"/>
      <c r="M3482" s="162"/>
      <c r="P3482" s="164"/>
      <c r="Q3482" s="165"/>
      <c r="R3482" s="178"/>
      <c r="S3482" s="65"/>
      <c r="T3482" s="65"/>
      <c r="U3482" s="65"/>
      <c r="V3482" s="65"/>
      <c r="W3482" s="166"/>
      <c r="X3482" s="166"/>
      <c r="Y3482" s="166"/>
      <c r="Z3482" s="166"/>
      <c r="AA3482" s="166"/>
      <c r="AB3482" s="166"/>
      <c r="AC3482" s="166"/>
      <c r="AD3482" s="166"/>
      <c r="AE3482" s="166"/>
      <c r="AF3482" s="166"/>
      <c r="AG3482" s="166"/>
      <c r="AH3482" s="166"/>
      <c r="AI3482" s="166"/>
    </row>
    <row r="3483" spans="1:35" ht="15.750000" customHeight="1">
      <c r="A3483" s="156"/>
      <c r="B3483" s="170"/>
      <c r="C3483" s="241"/>
      <c r="D3483" s="177"/>
      <c r="E3483" s="158"/>
      <c r="F3483" s="158"/>
      <c r="G3483" s="159"/>
      <c r="H3483" s="160"/>
      <c r="I3483" s="162"/>
      <c r="J3483" s="65"/>
      <c r="K3483" s="162"/>
      <c r="L3483" s="65"/>
      <c r="M3483" s="162"/>
      <c r="N3483" s="162"/>
      <c r="O3483" s="163"/>
      <c r="P3483" s="167"/>
      <c r="Q3483" s="168"/>
      <c r="R3483" s="65"/>
      <c r="S3483" s="13"/>
      <c r="T3483" s="65"/>
      <c r="U3483" s="65"/>
      <c r="V3483" s="65"/>
      <c r="W3483" s="166"/>
      <c r="X3483" s="166"/>
      <c r="Y3483" s="166"/>
      <c r="Z3483" s="166"/>
      <c r="AA3483" s="166"/>
      <c r="AB3483" s="166"/>
      <c r="AC3483" s="166"/>
      <c r="AD3483" s="166"/>
      <c r="AE3483" s="166"/>
      <c r="AF3483" s="166"/>
      <c r="AG3483" s="166"/>
      <c r="AH3483" s="166"/>
      <c r="AI3483" s="166"/>
    </row>
    <row r="3484" spans="1:35" ht="15.750000" customHeight="1">
      <c r="B3484" s="153"/>
      <c r="I3484" s="162"/>
      <c r="J3484" s="65"/>
      <c r="K3484" s="162"/>
      <c r="L3484" s="65"/>
      <c r="M3484" s="162"/>
      <c r="P3484" s="164"/>
      <c r="Q3484" s="165"/>
      <c r="R3484" s="65"/>
      <c r="S3484" s="65"/>
      <c r="T3484" s="65"/>
      <c r="U3484" s="65"/>
      <c r="V3484" s="65"/>
      <c r="W3484" s="166"/>
      <c r="X3484" s="166"/>
      <c r="Y3484" s="166"/>
      <c r="Z3484" s="166"/>
      <c r="AA3484" s="166"/>
      <c r="AB3484" s="166"/>
      <c r="AC3484" s="166"/>
      <c r="AD3484" s="166"/>
      <c r="AE3484" s="166"/>
      <c r="AF3484" s="166"/>
      <c r="AG3484" s="166"/>
      <c r="AH3484" s="166"/>
      <c r="AI3484" s="166"/>
    </row>
    <row r="3485" spans="1:35" ht="15.750000" customHeight="1">
      <c r="B3485" s="153"/>
      <c r="I3485" s="162"/>
      <c r="J3485" s="65"/>
      <c r="K3485" s="162"/>
      <c r="L3485" s="65"/>
      <c r="M3485" s="162"/>
      <c r="P3485" s="167"/>
      <c r="Q3485" s="168"/>
      <c r="R3485" s="65"/>
      <c r="S3485" s="65"/>
      <c r="T3485" s="65"/>
      <c r="U3485" s="65"/>
      <c r="V3485" s="65"/>
      <c r="W3485" s="166"/>
      <c r="X3485" s="166"/>
      <c r="Y3485" s="166"/>
      <c r="Z3485" s="166"/>
      <c r="AA3485" s="166"/>
      <c r="AB3485" s="166"/>
      <c r="AC3485" s="166"/>
      <c r="AD3485" s="166"/>
      <c r="AE3485" s="166"/>
      <c r="AF3485" s="166"/>
      <c r="AG3485" s="166"/>
      <c r="AH3485" s="166"/>
      <c r="AI3485" s="166"/>
    </row>
    <row r="3486" spans="1:35" ht="15.750000" customHeight="1">
      <c r="B3486" s="153"/>
      <c r="I3486" s="162"/>
      <c r="J3486" s="65"/>
      <c r="K3486" s="162"/>
      <c r="L3486" s="65"/>
      <c r="M3486" s="162"/>
      <c r="P3486" s="164"/>
      <c r="Q3486" s="165"/>
      <c r="R3486" s="65"/>
      <c r="S3486" s="65"/>
      <c r="T3486" s="65"/>
      <c r="U3486" s="65"/>
      <c r="V3486" s="65"/>
      <c r="W3486" s="166"/>
      <c r="X3486" s="166"/>
      <c r="Y3486" s="166"/>
      <c r="Z3486" s="166"/>
      <c r="AA3486" s="166"/>
      <c r="AB3486" s="166"/>
      <c r="AC3486" s="166"/>
      <c r="AD3486" s="166"/>
      <c r="AE3486" s="166"/>
      <c r="AF3486" s="166"/>
      <c r="AG3486" s="166"/>
      <c r="AH3486" s="166"/>
      <c r="AI3486" s="166"/>
    </row>
    <row r="3487" spans="1:35" ht="15.750000" customHeight="1">
      <c r="B3487" s="153"/>
      <c r="I3487" s="220"/>
      <c r="J3487" s="65"/>
      <c r="K3487" s="162"/>
      <c r="L3487" s="65"/>
      <c r="M3487" s="162"/>
      <c r="P3487" s="167"/>
      <c r="Q3487" s="168"/>
      <c r="R3487" s="65"/>
      <c r="S3487" s="65"/>
      <c r="T3487" s="65"/>
      <c r="U3487" s="65"/>
      <c r="V3487" s="65"/>
      <c r="W3487" s="166"/>
      <c r="X3487" s="166"/>
      <c r="Y3487" s="166"/>
      <c r="Z3487" s="166"/>
      <c r="AA3487" s="166"/>
      <c r="AB3487" s="166"/>
      <c r="AC3487" s="166"/>
      <c r="AD3487" s="166"/>
      <c r="AE3487" s="166"/>
      <c r="AF3487" s="166"/>
      <c r="AG3487" s="166"/>
      <c r="AH3487" s="166"/>
      <c r="AI3487" s="166"/>
    </row>
    <row r="3488" spans="1:35" ht="15.750000" customHeight="1">
      <c r="A3488" s="156"/>
      <c r="B3488" s="170"/>
      <c r="C3488" s="240"/>
      <c r="D3488" s="240"/>
      <c r="E3488" s="158"/>
      <c r="F3488" s="158"/>
      <c r="G3488" s="159"/>
      <c r="H3488" s="186"/>
      <c r="I3488" s="162"/>
      <c r="J3488" s="65"/>
      <c r="K3488" s="162"/>
      <c r="L3488" s="65"/>
      <c r="M3488" s="162"/>
      <c r="N3488" s="162"/>
      <c r="O3488" s="163"/>
      <c r="P3488" s="164"/>
      <c r="Q3488" s="185"/>
      <c r="R3488" s="188"/>
      <c r="S3488" s="13"/>
      <c r="T3488" s="65"/>
      <c r="U3488" s="13"/>
      <c r="V3488" s="165"/>
      <c r="W3488" s="165"/>
      <c r="X3488" s="165"/>
      <c r="Y3488" s="165"/>
      <c r="Z3488" s="166"/>
      <c r="AA3488" s="166"/>
      <c r="AB3488" s="166"/>
      <c r="AC3488" s="166"/>
      <c r="AD3488" s="166"/>
      <c r="AE3488" s="166"/>
      <c r="AF3488" s="166"/>
      <c r="AG3488" s="166"/>
      <c r="AH3488" s="166"/>
      <c r="AI3488" s="166"/>
    </row>
    <row r="3489" spans="1:35" ht="15.750000" customHeight="1">
      <c r="B3489" s="189"/>
      <c r="I3489" s="162"/>
      <c r="J3489" s="65"/>
      <c r="K3489" s="162"/>
      <c r="L3489" s="65"/>
      <c r="M3489" s="162"/>
      <c r="P3489" s="167"/>
      <c r="Q3489" s="185"/>
      <c r="R3489" s="65"/>
      <c r="S3489" s="65"/>
      <c r="T3489" s="65"/>
      <c r="U3489" s="13"/>
      <c r="V3489" s="165"/>
      <c r="W3489" s="165"/>
      <c r="X3489" s="165"/>
      <c r="Y3489" s="165"/>
      <c r="Z3489" s="166"/>
      <c r="AA3489" s="166"/>
      <c r="AB3489" s="166"/>
      <c r="AC3489" s="166"/>
      <c r="AD3489" s="166"/>
      <c r="AE3489" s="166"/>
      <c r="AF3489" s="166"/>
      <c r="AG3489" s="166"/>
      <c r="AH3489" s="166"/>
      <c r="AI3489" s="166"/>
    </row>
    <row r="3490" spans="1:35" ht="15.750000" customHeight="1">
      <c r="B3490" s="189"/>
      <c r="I3490" s="162"/>
      <c r="J3490" s="65"/>
      <c r="K3490" s="162"/>
      <c r="L3490" s="65"/>
      <c r="M3490" s="162"/>
      <c r="P3490" s="164"/>
      <c r="Q3490" s="185"/>
      <c r="R3490" s="65"/>
      <c r="S3490" s="65"/>
      <c r="T3490" s="65"/>
      <c r="U3490" s="13"/>
      <c r="V3490" s="165"/>
      <c r="W3490" s="165"/>
      <c r="X3490" s="165"/>
      <c r="Y3490" s="165"/>
      <c r="Z3490" s="166"/>
      <c r="AA3490" s="166"/>
      <c r="AB3490" s="166"/>
      <c r="AC3490" s="166"/>
      <c r="AD3490" s="166"/>
      <c r="AE3490" s="166"/>
      <c r="AF3490" s="166"/>
      <c r="AG3490" s="166"/>
      <c r="AH3490" s="166"/>
      <c r="AI3490" s="166"/>
    </row>
    <row r="3491" spans="1:35" ht="15.750000" customHeight="1">
      <c r="B3491" s="189"/>
      <c r="I3491" s="162"/>
      <c r="J3491" s="65"/>
      <c r="K3491" s="162"/>
      <c r="L3491" s="65"/>
      <c r="M3491" s="162"/>
      <c r="P3491" s="167"/>
      <c r="Q3491" s="185"/>
      <c r="R3491" s="65"/>
      <c r="S3491" s="65"/>
      <c r="T3491" s="65"/>
      <c r="U3491" s="13"/>
      <c r="V3491" s="165"/>
      <c r="W3491" s="165"/>
      <c r="X3491" s="165"/>
      <c r="Y3491" s="165"/>
      <c r="Z3491" s="166"/>
      <c r="AA3491" s="166"/>
      <c r="AB3491" s="166"/>
      <c r="AC3491" s="166"/>
      <c r="AD3491" s="166"/>
      <c r="AE3491" s="166"/>
      <c r="AF3491" s="166"/>
      <c r="AG3491" s="166"/>
      <c r="AH3491" s="166"/>
      <c r="AI3491" s="166"/>
    </row>
    <row r="3492" spans="1:35" ht="15.750000" customHeight="1">
      <c r="B3492" s="189"/>
      <c r="I3492" s="220"/>
      <c r="J3492" s="65"/>
      <c r="K3492" s="162"/>
      <c r="L3492" s="65"/>
      <c r="M3492" s="162"/>
      <c r="P3492" s="164"/>
      <c r="Q3492" s="185"/>
      <c r="R3492" s="65"/>
      <c r="S3492" s="65"/>
      <c r="T3492" s="65"/>
      <c r="U3492" s="13"/>
      <c r="V3492" s="165"/>
      <c r="W3492" s="165"/>
      <c r="X3492" s="165"/>
      <c r="Y3492" s="165"/>
      <c r="Z3492" s="166"/>
      <c r="AA3492" s="166"/>
      <c r="AB3492" s="166"/>
      <c r="AC3492" s="166"/>
      <c r="AD3492" s="166"/>
      <c r="AE3492" s="166"/>
      <c r="AF3492" s="166"/>
      <c r="AG3492" s="166"/>
      <c r="AH3492" s="166"/>
      <c r="AI3492" s="166"/>
    </row>
    <row r="3493" spans="1:35" ht="15.750000" customHeight="1">
      <c r="A3493" s="156"/>
      <c r="B3493" s="170"/>
      <c r="C3493" s="241"/>
      <c r="D3493" s="241"/>
      <c r="E3493" s="158"/>
      <c r="F3493" s="158"/>
      <c r="G3493" s="159"/>
      <c r="H3493" s="184"/>
      <c r="I3493" s="162"/>
      <c r="J3493" s="65"/>
      <c r="K3493" s="162"/>
      <c r="L3493" s="65"/>
      <c r="M3493" s="162"/>
      <c r="N3493" s="162"/>
      <c r="O3493" s="163"/>
      <c r="P3493" s="167"/>
      <c r="Q3493" s="185"/>
      <c r="R3493" s="65"/>
      <c r="S3493" s="13"/>
      <c r="T3493" s="65"/>
      <c r="U3493" s="13"/>
      <c r="V3493" s="165"/>
      <c r="W3493" s="165"/>
      <c r="X3493" s="165"/>
      <c r="Y3493" s="165"/>
      <c r="Z3493" s="166"/>
      <c r="AA3493" s="166"/>
      <c r="AB3493" s="166"/>
      <c r="AC3493" s="166"/>
      <c r="AD3493" s="166"/>
      <c r="AE3493" s="166"/>
      <c r="AF3493" s="166"/>
      <c r="AG3493" s="166"/>
      <c r="AH3493" s="166"/>
      <c r="AI3493" s="166"/>
    </row>
    <row r="3494" spans="1:35" ht="15.750000" customHeight="1">
      <c r="B3494" s="170"/>
      <c r="I3494" s="162"/>
      <c r="J3494" s="65"/>
      <c r="K3494" s="162"/>
      <c r="L3494" s="65"/>
      <c r="M3494" s="162"/>
      <c r="P3494" s="164"/>
      <c r="Q3494" s="185"/>
      <c r="R3494" s="65"/>
      <c r="S3494" s="65"/>
      <c r="T3494" s="65"/>
      <c r="U3494" s="13"/>
      <c r="V3494" s="165"/>
      <c r="W3494" s="165"/>
      <c r="X3494" s="165"/>
      <c r="Y3494" s="165"/>
      <c r="Z3494" s="166"/>
      <c r="AA3494" s="166"/>
      <c r="AB3494" s="166"/>
      <c r="AC3494" s="166"/>
      <c r="AD3494" s="166"/>
      <c r="AE3494" s="166"/>
      <c r="AF3494" s="166"/>
      <c r="AG3494" s="166"/>
      <c r="AH3494" s="166"/>
      <c r="AI3494" s="166"/>
    </row>
    <row r="3495" spans="1:35" ht="15.750000" customHeight="1">
      <c r="B3495" s="170"/>
      <c r="I3495" s="162"/>
      <c r="J3495" s="65"/>
      <c r="K3495" s="162"/>
      <c r="L3495" s="65"/>
      <c r="M3495" s="162"/>
      <c r="P3495" s="167"/>
      <c r="Q3495" s="185"/>
      <c r="R3495" s="65"/>
      <c r="S3495" s="65"/>
      <c r="T3495" s="65"/>
      <c r="U3495" s="13"/>
      <c r="V3495" s="165"/>
      <c r="W3495" s="165"/>
      <c r="X3495" s="165"/>
      <c r="Y3495" s="165"/>
      <c r="Z3495" s="166"/>
      <c r="AA3495" s="166"/>
      <c r="AB3495" s="166"/>
      <c r="AC3495" s="166"/>
      <c r="AD3495" s="166"/>
      <c r="AE3495" s="166"/>
      <c r="AF3495" s="166"/>
      <c r="AG3495" s="166"/>
      <c r="AH3495" s="166"/>
      <c r="AI3495" s="166"/>
    </row>
    <row r="3496" spans="1:35" ht="15.750000" customHeight="1">
      <c r="B3496" s="189"/>
      <c r="I3496" s="162"/>
      <c r="J3496" s="65"/>
      <c r="K3496" s="162"/>
      <c r="L3496" s="65"/>
      <c r="M3496" s="162"/>
      <c r="P3496" s="164"/>
      <c r="Q3496" s="185"/>
      <c r="R3496" s="65"/>
      <c r="S3496" s="65"/>
      <c r="T3496" s="65"/>
      <c r="U3496" s="13"/>
      <c r="V3496" s="165"/>
      <c r="W3496" s="165"/>
      <c r="X3496" s="165"/>
      <c r="Y3496" s="165"/>
      <c r="Z3496" s="166"/>
      <c r="AA3496" s="166"/>
      <c r="AB3496" s="166"/>
      <c r="AC3496" s="166"/>
      <c r="AD3496" s="166"/>
      <c r="AE3496" s="166"/>
      <c r="AF3496" s="166"/>
      <c r="AG3496" s="166"/>
      <c r="AH3496" s="166"/>
      <c r="AI3496" s="166"/>
    </row>
    <row r="3497" spans="1:35" ht="15.750000" customHeight="1">
      <c r="B3497" s="189"/>
      <c r="I3497" s="220"/>
      <c r="J3497" s="65"/>
      <c r="K3497" s="162"/>
      <c r="L3497" s="65"/>
      <c r="M3497" s="162"/>
      <c r="P3497" s="167"/>
      <c r="Q3497" s="185"/>
      <c r="R3497" s="65"/>
      <c r="S3497" s="65"/>
      <c r="T3497" s="65"/>
      <c r="U3497" s="13"/>
      <c r="V3497" s="165"/>
      <c r="W3497" s="165"/>
      <c r="X3497" s="165"/>
      <c r="Y3497" s="165"/>
      <c r="Z3497" s="166"/>
      <c r="AA3497" s="166"/>
      <c r="AB3497" s="166"/>
      <c r="AC3497" s="166"/>
      <c r="AD3497" s="166"/>
      <c r="AE3497" s="166"/>
      <c r="AF3497" s="166"/>
      <c r="AG3497" s="166"/>
      <c r="AH3497" s="166"/>
      <c r="AI3497" s="166"/>
    </row>
    <row r="3498" spans="1:35" ht="15.750000" customHeight="1">
      <c r="A3498" s="156"/>
      <c r="B3498" s="153"/>
      <c r="C3498" s="240"/>
      <c r="D3498" s="177"/>
      <c r="E3498" s="158"/>
      <c r="F3498" s="158"/>
      <c r="G3498" s="159"/>
      <c r="H3498" s="171"/>
      <c r="I3498" s="162"/>
      <c r="J3498" s="65"/>
      <c r="K3498" s="162"/>
      <c r="L3498" s="65"/>
      <c r="M3498" s="162"/>
      <c r="N3498" s="162"/>
      <c r="O3498" s="163"/>
      <c r="P3498" s="164"/>
      <c r="Q3498" s="165"/>
      <c r="R3498" s="178"/>
      <c r="S3498" s="13"/>
      <c r="T3498" s="65"/>
      <c r="U3498" s="65"/>
      <c r="V3498" s="65"/>
      <c r="W3498" s="166"/>
      <c r="X3498" s="166"/>
      <c r="Y3498" s="166"/>
      <c r="Z3498" s="166"/>
      <c r="AA3498" s="166"/>
      <c r="AB3498" s="166"/>
      <c r="AC3498" s="166"/>
      <c r="AD3498" s="166"/>
      <c r="AE3498" s="166"/>
      <c r="AF3498" s="166"/>
      <c r="AG3498" s="166"/>
      <c r="AH3498" s="166"/>
      <c r="AI3498" s="166"/>
    </row>
    <row r="3499" spans="1:35" ht="15.750000" customHeight="1">
      <c r="B3499" s="153"/>
      <c r="I3499" s="162"/>
      <c r="J3499" s="65"/>
      <c r="K3499" s="162"/>
      <c r="L3499" s="65"/>
      <c r="M3499" s="162"/>
      <c r="P3499" s="167"/>
      <c r="Q3499" s="168"/>
      <c r="R3499" s="65"/>
      <c r="S3499" s="65"/>
      <c r="T3499" s="65"/>
      <c r="U3499" s="65"/>
      <c r="V3499" s="65"/>
      <c r="W3499" s="166"/>
      <c r="X3499" s="166"/>
      <c r="Y3499" s="166"/>
      <c r="Z3499" s="166"/>
      <c r="AA3499" s="166"/>
      <c r="AB3499" s="166"/>
      <c r="AC3499" s="166"/>
      <c r="AD3499" s="166"/>
      <c r="AE3499" s="166"/>
      <c r="AF3499" s="166"/>
      <c r="AG3499" s="166"/>
      <c r="AH3499" s="166"/>
      <c r="AI3499" s="166"/>
    </row>
    <row r="3500" spans="1:35" ht="15.750000" customHeight="1">
      <c r="B3500" s="153"/>
      <c r="I3500" s="162"/>
      <c r="J3500" s="65"/>
      <c r="K3500" s="162"/>
      <c r="L3500" s="65"/>
      <c r="M3500" s="162"/>
      <c r="P3500" s="164"/>
      <c r="Q3500" s="165"/>
      <c r="R3500" s="178"/>
      <c r="S3500" s="65"/>
      <c r="T3500" s="65"/>
      <c r="U3500" s="65"/>
      <c r="V3500" s="65"/>
      <c r="W3500" s="166"/>
      <c r="X3500" s="166"/>
      <c r="Y3500" s="166"/>
      <c r="Z3500" s="166"/>
      <c r="AA3500" s="166"/>
      <c r="AB3500" s="166"/>
      <c r="AC3500" s="166"/>
      <c r="AD3500" s="166"/>
      <c r="AE3500" s="166"/>
      <c r="AF3500" s="166"/>
      <c r="AG3500" s="166"/>
      <c r="AH3500" s="166"/>
      <c r="AI3500" s="166"/>
    </row>
    <row r="3501" spans="1:35" ht="15.750000" customHeight="1">
      <c r="B3501" s="153"/>
      <c r="I3501" s="162"/>
      <c r="J3501" s="65"/>
      <c r="K3501" s="162"/>
      <c r="L3501" s="65"/>
      <c r="M3501" s="162"/>
      <c r="P3501" s="167"/>
      <c r="Q3501" s="168"/>
      <c r="R3501" s="225"/>
      <c r="S3501" s="65"/>
      <c r="T3501" s="65"/>
      <c r="U3501" s="65"/>
      <c r="V3501" s="65"/>
      <c r="W3501" s="166"/>
      <c r="X3501" s="166"/>
      <c r="Y3501" s="166"/>
      <c r="Z3501" s="166"/>
      <c r="AA3501" s="166"/>
      <c r="AB3501" s="166"/>
      <c r="AC3501" s="166"/>
      <c r="AD3501" s="166"/>
      <c r="AE3501" s="166"/>
      <c r="AF3501" s="166"/>
      <c r="AG3501" s="166"/>
      <c r="AH3501" s="166"/>
      <c r="AI3501" s="166"/>
    </row>
    <row r="3502" spans="1:35" ht="15.750000" customHeight="1">
      <c r="B3502" s="153"/>
      <c r="I3502" s="220"/>
      <c r="J3502" s="65"/>
      <c r="K3502" s="162"/>
      <c r="L3502" s="65"/>
      <c r="M3502" s="162"/>
      <c r="P3502" s="164"/>
      <c r="Q3502" s="165"/>
      <c r="R3502" s="178"/>
      <c r="S3502" s="65"/>
      <c r="T3502" s="65"/>
      <c r="U3502" s="65"/>
      <c r="V3502" s="65"/>
      <c r="W3502" s="166"/>
      <c r="X3502" s="166"/>
      <c r="Y3502" s="166"/>
      <c r="Z3502" s="166"/>
      <c r="AA3502" s="166"/>
      <c r="AB3502" s="166"/>
      <c r="AC3502" s="166"/>
      <c r="AD3502" s="166"/>
      <c r="AE3502" s="166"/>
      <c r="AF3502" s="166"/>
      <c r="AG3502" s="166"/>
      <c r="AH3502" s="166"/>
      <c r="AI3502" s="166"/>
    </row>
    <row r="3503" spans="1:35" ht="15.750000" customHeight="1">
      <c r="A3503" s="156"/>
      <c r="B3503" s="170"/>
      <c r="C3503" s="241"/>
      <c r="D3503" s="177"/>
      <c r="E3503" s="158"/>
      <c r="F3503" s="158"/>
      <c r="G3503" s="159"/>
      <c r="H3503" s="160"/>
      <c r="I3503" s="162"/>
      <c r="J3503" s="65"/>
      <c r="K3503" s="162"/>
      <c r="L3503" s="65"/>
      <c r="M3503" s="162"/>
      <c r="N3503" s="162"/>
      <c r="O3503" s="163"/>
      <c r="P3503" s="167"/>
      <c r="Q3503" s="168"/>
      <c r="R3503" s="65"/>
      <c r="S3503" s="13"/>
      <c r="T3503" s="65"/>
      <c r="U3503" s="65"/>
      <c r="V3503" s="65"/>
      <c r="W3503" s="166"/>
      <c r="X3503" s="166"/>
      <c r="Y3503" s="166"/>
      <c r="Z3503" s="166"/>
      <c r="AA3503" s="166"/>
      <c r="AB3503" s="166"/>
      <c r="AC3503" s="166"/>
      <c r="AD3503" s="166"/>
      <c r="AE3503" s="166"/>
      <c r="AF3503" s="166"/>
      <c r="AG3503" s="166"/>
      <c r="AH3503" s="166"/>
      <c r="AI3503" s="166"/>
    </row>
    <row r="3504" spans="1:35" ht="15.750000" customHeight="1">
      <c r="B3504" s="153"/>
      <c r="I3504" s="162"/>
      <c r="J3504" s="65"/>
      <c r="K3504" s="162"/>
      <c r="L3504" s="65"/>
      <c r="M3504" s="162"/>
      <c r="P3504" s="164"/>
      <c r="Q3504" s="165"/>
      <c r="R3504" s="65"/>
      <c r="S3504" s="65"/>
      <c r="T3504" s="65"/>
      <c r="U3504" s="65"/>
      <c r="V3504" s="65"/>
      <c r="W3504" s="166"/>
      <c r="X3504" s="166"/>
      <c r="Y3504" s="166"/>
      <c r="Z3504" s="166"/>
      <c r="AA3504" s="166"/>
      <c r="AB3504" s="166"/>
      <c r="AC3504" s="166"/>
      <c r="AD3504" s="166"/>
      <c r="AE3504" s="166"/>
      <c r="AF3504" s="166"/>
      <c r="AG3504" s="166"/>
      <c r="AH3504" s="166"/>
      <c r="AI3504" s="166"/>
    </row>
    <row r="3505" spans="1:35" ht="15.750000" customHeight="1">
      <c r="B3505" s="153"/>
      <c r="I3505" s="162"/>
      <c r="J3505" s="65"/>
      <c r="K3505" s="162"/>
      <c r="L3505" s="65"/>
      <c r="M3505" s="162"/>
      <c r="P3505" s="167"/>
      <c r="Q3505" s="168"/>
      <c r="R3505" s="65"/>
      <c r="S3505" s="65"/>
      <c r="T3505" s="65"/>
      <c r="U3505" s="65"/>
      <c r="V3505" s="65"/>
      <c r="W3505" s="166"/>
      <c r="X3505" s="166"/>
      <c r="Y3505" s="166"/>
      <c r="Z3505" s="166"/>
      <c r="AA3505" s="166"/>
      <c r="AB3505" s="166"/>
      <c r="AC3505" s="166"/>
      <c r="AD3505" s="166"/>
      <c r="AE3505" s="166"/>
      <c r="AF3505" s="166"/>
      <c r="AG3505" s="166"/>
      <c r="AH3505" s="166"/>
      <c r="AI3505" s="166"/>
    </row>
    <row r="3506" spans="1:35" ht="15.750000" customHeight="1">
      <c r="B3506" s="153"/>
      <c r="I3506" s="162"/>
      <c r="J3506" s="65"/>
      <c r="K3506" s="162"/>
      <c r="L3506" s="65"/>
      <c r="M3506" s="162"/>
      <c r="P3506" s="164"/>
      <c r="Q3506" s="165"/>
      <c r="R3506" s="65"/>
      <c r="S3506" s="65"/>
      <c r="T3506" s="65"/>
      <c r="U3506" s="65"/>
      <c r="V3506" s="65"/>
      <c r="W3506" s="166"/>
      <c r="X3506" s="166"/>
      <c r="Y3506" s="166"/>
      <c r="Z3506" s="166"/>
      <c r="AA3506" s="166"/>
      <c r="AB3506" s="166"/>
      <c r="AC3506" s="166"/>
      <c r="AD3506" s="166"/>
      <c r="AE3506" s="166"/>
      <c r="AF3506" s="166"/>
      <c r="AG3506" s="166"/>
      <c r="AH3506" s="166"/>
      <c r="AI3506" s="166"/>
    </row>
    <row r="3507" spans="1:35" ht="15.750000" customHeight="1">
      <c r="B3507" s="153"/>
      <c r="I3507" s="220"/>
      <c r="J3507" s="65"/>
      <c r="K3507" s="162"/>
      <c r="L3507" s="65"/>
      <c r="M3507" s="162"/>
      <c r="P3507" s="167"/>
      <c r="Q3507" s="168"/>
      <c r="R3507" s="65"/>
      <c r="S3507" s="65"/>
      <c r="T3507" s="65"/>
      <c r="U3507" s="65"/>
      <c r="V3507" s="65"/>
      <c r="W3507" s="166"/>
      <c r="X3507" s="166"/>
      <c r="Y3507" s="166"/>
      <c r="Z3507" s="166"/>
      <c r="AA3507" s="166"/>
      <c r="AB3507" s="166"/>
      <c r="AC3507" s="166"/>
      <c r="AD3507" s="166"/>
      <c r="AE3507" s="166"/>
      <c r="AF3507" s="166"/>
      <c r="AG3507" s="166"/>
      <c r="AH3507" s="166"/>
      <c r="AI3507" s="166"/>
    </row>
    <row r="3508" spans="1:35" ht="15.750000" customHeight="1">
      <c r="A3508" s="156"/>
      <c r="B3508" s="170"/>
      <c r="C3508" s="240"/>
      <c r="D3508" s="240"/>
      <c r="E3508" s="158"/>
      <c r="F3508" s="158"/>
      <c r="G3508" s="159"/>
      <c r="H3508" s="184"/>
      <c r="I3508" s="162"/>
      <c r="J3508" s="65"/>
      <c r="K3508" s="162"/>
      <c r="L3508" s="65"/>
      <c r="M3508" s="162"/>
      <c r="N3508" s="162"/>
      <c r="O3508" s="163"/>
      <c r="P3508" s="164"/>
      <c r="Q3508" s="185"/>
      <c r="R3508" s="188"/>
      <c r="S3508" s="13"/>
      <c r="T3508" s="65"/>
      <c r="U3508" s="13"/>
      <c r="V3508" s="165"/>
      <c r="W3508" s="165"/>
      <c r="X3508" s="165"/>
      <c r="Y3508" s="165"/>
      <c r="Z3508" s="166"/>
      <c r="AA3508" s="166"/>
      <c r="AB3508" s="166"/>
      <c r="AC3508" s="166"/>
      <c r="AD3508" s="166"/>
      <c r="AE3508" s="166"/>
      <c r="AF3508" s="166"/>
      <c r="AG3508" s="166"/>
      <c r="AH3508" s="166"/>
      <c r="AI3508" s="166"/>
    </row>
    <row r="3509" spans="1:35" ht="15.750000" customHeight="1">
      <c r="B3509" s="189"/>
      <c r="I3509" s="162"/>
      <c r="J3509" s="65"/>
      <c r="K3509" s="162"/>
      <c r="L3509" s="65"/>
      <c r="M3509" s="162"/>
      <c r="P3509" s="167"/>
      <c r="Q3509" s="185"/>
      <c r="R3509" s="65"/>
      <c r="S3509" s="65"/>
      <c r="T3509" s="65"/>
      <c r="U3509" s="13"/>
      <c r="V3509" s="165"/>
      <c r="W3509" s="165"/>
      <c r="X3509" s="165"/>
      <c r="Y3509" s="165"/>
      <c r="Z3509" s="166"/>
      <c r="AA3509" s="166"/>
      <c r="AB3509" s="166"/>
      <c r="AC3509" s="166"/>
      <c r="AD3509" s="166"/>
      <c r="AE3509" s="166"/>
      <c r="AF3509" s="166"/>
      <c r="AG3509" s="166"/>
      <c r="AH3509" s="166"/>
      <c r="AI3509" s="166"/>
    </row>
    <row r="3510" spans="1:35" ht="15.750000" customHeight="1">
      <c r="B3510" s="189"/>
      <c r="I3510" s="162"/>
      <c r="J3510" s="65"/>
      <c r="K3510" s="162"/>
      <c r="L3510" s="65"/>
      <c r="M3510" s="162"/>
      <c r="P3510" s="164"/>
      <c r="Q3510" s="185"/>
      <c r="R3510" s="65"/>
      <c r="S3510" s="65"/>
      <c r="T3510" s="65"/>
      <c r="U3510" s="13"/>
      <c r="V3510" s="165"/>
      <c r="W3510" s="165"/>
      <c r="X3510" s="165"/>
      <c r="Y3510" s="165"/>
      <c r="Z3510" s="166"/>
      <c r="AA3510" s="166"/>
      <c r="AB3510" s="166"/>
      <c r="AC3510" s="166"/>
      <c r="AD3510" s="166"/>
      <c r="AE3510" s="166"/>
      <c r="AF3510" s="166"/>
      <c r="AG3510" s="166"/>
      <c r="AH3510" s="166"/>
      <c r="AI3510" s="166"/>
    </row>
    <row r="3511" spans="1:35" ht="15.750000" customHeight="1">
      <c r="B3511" s="189"/>
      <c r="I3511" s="162"/>
      <c r="J3511" s="65"/>
      <c r="K3511" s="162"/>
      <c r="L3511" s="65"/>
      <c r="M3511" s="162"/>
      <c r="P3511" s="167"/>
      <c r="Q3511" s="185"/>
      <c r="R3511" s="65"/>
      <c r="S3511" s="65"/>
      <c r="T3511" s="65"/>
      <c r="U3511" s="13"/>
      <c r="V3511" s="165"/>
      <c r="W3511" s="165"/>
      <c r="X3511" s="165"/>
      <c r="Y3511" s="165"/>
      <c r="Z3511" s="166"/>
      <c r="AA3511" s="166"/>
      <c r="AB3511" s="166"/>
      <c r="AC3511" s="166"/>
      <c r="AD3511" s="166"/>
      <c r="AE3511" s="166"/>
      <c r="AF3511" s="166"/>
      <c r="AG3511" s="166"/>
      <c r="AH3511" s="166"/>
      <c r="AI3511" s="166"/>
    </row>
    <row r="3512" spans="1:35" ht="15.750000" customHeight="1">
      <c r="B3512" s="189"/>
      <c r="I3512" s="220"/>
      <c r="J3512" s="65"/>
      <c r="K3512" s="162"/>
      <c r="L3512" s="65"/>
      <c r="M3512" s="162"/>
      <c r="P3512" s="164"/>
      <c r="Q3512" s="185"/>
      <c r="R3512" s="65"/>
      <c r="S3512" s="65"/>
      <c r="T3512" s="65"/>
      <c r="U3512" s="13"/>
      <c r="V3512" s="165"/>
      <c r="W3512" s="165"/>
      <c r="X3512" s="165"/>
      <c r="Y3512" s="165"/>
      <c r="Z3512" s="166"/>
      <c r="AA3512" s="166"/>
      <c r="AB3512" s="166"/>
      <c r="AC3512" s="166"/>
      <c r="AD3512" s="166"/>
      <c r="AE3512" s="166"/>
      <c r="AF3512" s="166"/>
      <c r="AG3512" s="166"/>
      <c r="AH3512" s="166"/>
      <c r="AI3512" s="166"/>
    </row>
    <row r="3513" spans="1:35" ht="15.750000" customHeight="1">
      <c r="A3513" s="156"/>
      <c r="B3513" s="170"/>
      <c r="C3513" s="241"/>
      <c r="D3513" s="241"/>
      <c r="E3513" s="158"/>
      <c r="F3513" s="158"/>
      <c r="G3513" s="159"/>
      <c r="H3513" s="297"/>
      <c r="I3513" s="162"/>
      <c r="J3513" s="65"/>
      <c r="K3513" s="162"/>
      <c r="L3513" s="65"/>
      <c r="M3513" s="162"/>
      <c r="N3513" s="162"/>
      <c r="O3513" s="163"/>
      <c r="P3513" s="167"/>
      <c r="Q3513" s="185"/>
      <c r="R3513" s="65"/>
      <c r="S3513" s="13"/>
      <c r="T3513" s="65"/>
      <c r="U3513" s="13"/>
      <c r="V3513" s="165"/>
      <c r="W3513" s="165"/>
      <c r="X3513" s="165"/>
      <c r="Y3513" s="165"/>
      <c r="Z3513" s="166"/>
      <c r="AA3513" s="166"/>
      <c r="AB3513" s="166"/>
      <c r="AC3513" s="166"/>
      <c r="AD3513" s="166"/>
      <c r="AE3513" s="166"/>
      <c r="AF3513" s="166"/>
      <c r="AG3513" s="166"/>
      <c r="AH3513" s="166"/>
      <c r="AI3513" s="166"/>
    </row>
    <row r="3514" spans="1:35" ht="15.750000" customHeight="1">
      <c r="B3514" s="170"/>
      <c r="I3514" s="162"/>
      <c r="J3514" s="65"/>
      <c r="K3514" s="162"/>
      <c r="L3514" s="65"/>
      <c r="M3514" s="162"/>
      <c r="P3514" s="164"/>
      <c r="Q3514" s="185"/>
      <c r="R3514" s="65"/>
      <c r="S3514" s="65"/>
      <c r="T3514" s="65"/>
      <c r="U3514" s="13"/>
      <c r="V3514" s="165"/>
      <c r="W3514" s="165"/>
      <c r="X3514" s="165"/>
      <c r="Y3514" s="165"/>
      <c r="Z3514" s="166"/>
      <c r="AA3514" s="166"/>
      <c r="AB3514" s="166"/>
      <c r="AC3514" s="166"/>
      <c r="AD3514" s="166"/>
      <c r="AE3514" s="166"/>
      <c r="AF3514" s="166"/>
      <c r="AG3514" s="166"/>
      <c r="AH3514" s="166"/>
      <c r="AI3514" s="166"/>
    </row>
    <row r="3515" spans="1:35" ht="15.750000" customHeight="1">
      <c r="B3515" s="170"/>
      <c r="I3515" s="162"/>
      <c r="J3515" s="65"/>
      <c r="K3515" s="162"/>
      <c r="L3515" s="65"/>
      <c r="M3515" s="162"/>
      <c r="P3515" s="167"/>
      <c r="Q3515" s="185"/>
      <c r="R3515" s="65"/>
      <c r="S3515" s="65"/>
      <c r="T3515" s="65"/>
      <c r="U3515" s="13"/>
      <c r="V3515" s="165"/>
      <c r="W3515" s="165"/>
      <c r="X3515" s="165"/>
      <c r="Y3515" s="165"/>
      <c r="Z3515" s="166"/>
      <c r="AA3515" s="166"/>
      <c r="AB3515" s="166"/>
      <c r="AC3515" s="166"/>
      <c r="AD3515" s="166"/>
      <c r="AE3515" s="166"/>
      <c r="AF3515" s="166"/>
      <c r="AG3515" s="166"/>
      <c r="AH3515" s="166"/>
      <c r="AI3515" s="166"/>
    </row>
    <row r="3516" spans="1:35" ht="15.750000" customHeight="1">
      <c r="B3516" s="189"/>
      <c r="I3516" s="162"/>
      <c r="J3516" s="65"/>
      <c r="K3516" s="162"/>
      <c r="L3516" s="65"/>
      <c r="M3516" s="162"/>
      <c r="P3516" s="164"/>
      <c r="Q3516" s="185"/>
      <c r="R3516" s="65"/>
      <c r="S3516" s="65"/>
      <c r="T3516" s="65"/>
      <c r="U3516" s="13"/>
      <c r="V3516" s="165"/>
      <c r="W3516" s="165"/>
      <c r="X3516" s="165"/>
      <c r="Y3516" s="165"/>
      <c r="Z3516" s="166"/>
      <c r="AA3516" s="166"/>
      <c r="AB3516" s="166"/>
      <c r="AC3516" s="166"/>
      <c r="AD3516" s="166"/>
      <c r="AE3516" s="166"/>
      <c r="AF3516" s="166"/>
      <c r="AG3516" s="166"/>
      <c r="AH3516" s="166"/>
      <c r="AI3516" s="166"/>
    </row>
    <row r="3517" spans="1:35" ht="15.750000" customHeight="1">
      <c r="B3517" s="189"/>
      <c r="I3517" s="220"/>
      <c r="J3517" s="65"/>
      <c r="K3517" s="162"/>
      <c r="L3517" s="65"/>
      <c r="M3517" s="162"/>
      <c r="P3517" s="167"/>
      <c r="Q3517" s="185"/>
      <c r="R3517" s="65"/>
      <c r="S3517" s="65"/>
      <c r="T3517" s="65"/>
      <c r="U3517" s="13"/>
      <c r="V3517" s="165"/>
      <c r="W3517" s="165"/>
      <c r="X3517" s="165"/>
      <c r="Y3517" s="165"/>
      <c r="Z3517" s="166"/>
      <c r="AA3517" s="166"/>
      <c r="AB3517" s="166"/>
      <c r="AC3517" s="166"/>
      <c r="AD3517" s="166"/>
      <c r="AE3517" s="166"/>
      <c r="AF3517" s="166"/>
      <c r="AG3517" s="166"/>
      <c r="AH3517" s="166"/>
      <c r="AI3517" s="166"/>
    </row>
    <row r="3518" spans="1:35" ht="15.750000" customHeight="1">
      <c r="A3518" s="156"/>
      <c r="B3518" s="153"/>
      <c r="C3518" s="240"/>
      <c r="D3518" s="177"/>
      <c r="E3518" s="158"/>
      <c r="F3518" s="158"/>
      <c r="G3518" s="159"/>
      <c r="H3518" s="160"/>
      <c r="I3518" s="162"/>
      <c r="J3518" s="65"/>
      <c r="K3518" s="162"/>
      <c r="L3518" s="65"/>
      <c r="M3518" s="162"/>
      <c r="N3518" s="162"/>
      <c r="O3518" s="163"/>
      <c r="P3518" s="164"/>
      <c r="Q3518" s="165"/>
      <c r="R3518" s="178"/>
      <c r="S3518" s="13"/>
      <c r="T3518" s="65"/>
      <c r="U3518" s="65"/>
      <c r="V3518" s="65"/>
      <c r="W3518" s="166"/>
      <c r="X3518" s="166"/>
      <c r="Y3518" s="166"/>
      <c r="Z3518" s="166"/>
      <c r="AA3518" s="166"/>
      <c r="AB3518" s="166"/>
      <c r="AC3518" s="166"/>
      <c r="AD3518" s="166"/>
      <c r="AE3518" s="166"/>
      <c r="AF3518" s="166"/>
      <c r="AG3518" s="166"/>
      <c r="AH3518" s="166"/>
      <c r="AI3518" s="166"/>
    </row>
    <row r="3519" spans="1:35" ht="15.750000" customHeight="1">
      <c r="B3519" s="153"/>
      <c r="I3519" s="162"/>
      <c r="J3519" s="65"/>
      <c r="K3519" s="162"/>
      <c r="L3519" s="65"/>
      <c r="M3519" s="162"/>
      <c r="P3519" s="167"/>
      <c r="Q3519" s="168"/>
      <c r="R3519" s="65"/>
      <c r="S3519" s="65"/>
      <c r="T3519" s="65"/>
      <c r="U3519" s="65"/>
      <c r="V3519" s="65"/>
      <c r="W3519" s="166"/>
      <c r="X3519" s="166"/>
      <c r="Y3519" s="166"/>
      <c r="Z3519" s="166"/>
      <c r="AA3519" s="166"/>
      <c r="AB3519" s="166"/>
      <c r="AC3519" s="166"/>
      <c r="AD3519" s="166"/>
      <c r="AE3519" s="166"/>
      <c r="AF3519" s="166"/>
      <c r="AG3519" s="166"/>
      <c r="AH3519" s="166"/>
      <c r="AI3519" s="166"/>
    </row>
    <row r="3520" spans="1:35" ht="15.750000" customHeight="1">
      <c r="B3520" s="153"/>
      <c r="I3520" s="162"/>
      <c r="J3520" s="65"/>
      <c r="K3520" s="162"/>
      <c r="L3520" s="65"/>
      <c r="M3520" s="162"/>
      <c r="P3520" s="164"/>
      <c r="Q3520" s="165"/>
      <c r="R3520" s="178"/>
      <c r="S3520" s="65"/>
      <c r="T3520" s="65"/>
      <c r="U3520" s="65"/>
      <c r="V3520" s="65"/>
      <c r="W3520" s="166"/>
      <c r="X3520" s="166"/>
      <c r="Y3520" s="166"/>
      <c r="Z3520" s="166"/>
      <c r="AA3520" s="166"/>
      <c r="AB3520" s="166"/>
      <c r="AC3520" s="166"/>
      <c r="AD3520" s="166"/>
      <c r="AE3520" s="166"/>
      <c r="AF3520" s="166"/>
      <c r="AG3520" s="166"/>
      <c r="AH3520" s="166"/>
      <c r="AI3520" s="166"/>
    </row>
    <row r="3521" spans="1:35" ht="15.750000" customHeight="1">
      <c r="B3521" s="153"/>
      <c r="I3521" s="162"/>
      <c r="J3521" s="65"/>
      <c r="K3521" s="162"/>
      <c r="L3521" s="65"/>
      <c r="M3521" s="162"/>
      <c r="P3521" s="167"/>
      <c r="Q3521" s="168"/>
      <c r="R3521" s="225"/>
      <c r="S3521" s="65"/>
      <c r="T3521" s="65"/>
      <c r="U3521" s="65"/>
      <c r="V3521" s="65"/>
      <c r="W3521" s="166"/>
      <c r="X3521" s="166"/>
      <c r="Y3521" s="166"/>
      <c r="Z3521" s="166"/>
      <c r="AA3521" s="166"/>
      <c r="AB3521" s="166"/>
      <c r="AC3521" s="166"/>
      <c r="AD3521" s="166"/>
      <c r="AE3521" s="166"/>
      <c r="AF3521" s="166"/>
      <c r="AG3521" s="166"/>
      <c r="AH3521" s="166"/>
      <c r="AI3521" s="166"/>
    </row>
    <row r="3522" spans="1:35" ht="15.750000" customHeight="1">
      <c r="B3522" s="153"/>
      <c r="I3522" s="220"/>
      <c r="J3522" s="65"/>
      <c r="K3522" s="162"/>
      <c r="L3522" s="65"/>
      <c r="M3522" s="162"/>
      <c r="P3522" s="164"/>
      <c r="Q3522" s="165"/>
      <c r="R3522" s="178"/>
      <c r="S3522" s="65"/>
      <c r="T3522" s="65"/>
      <c r="U3522" s="65"/>
      <c r="V3522" s="65"/>
      <c r="W3522" s="166"/>
      <c r="X3522" s="166"/>
      <c r="Y3522" s="166"/>
      <c r="Z3522" s="166"/>
      <c r="AA3522" s="166"/>
      <c r="AB3522" s="166"/>
      <c r="AC3522" s="166"/>
      <c r="AD3522" s="166"/>
      <c r="AE3522" s="166"/>
      <c r="AF3522" s="166"/>
      <c r="AG3522" s="166"/>
      <c r="AH3522" s="166"/>
      <c r="AI3522" s="166"/>
    </row>
    <row r="3523" spans="1:35" ht="15.750000" customHeight="1">
      <c r="A3523" s="156"/>
      <c r="B3523" s="170"/>
      <c r="C3523" s="241"/>
      <c r="D3523" s="177"/>
      <c r="E3523" s="158"/>
      <c r="F3523" s="158"/>
      <c r="G3523" s="159"/>
      <c r="H3523" s="160"/>
      <c r="I3523" s="162"/>
      <c r="J3523" s="65"/>
      <c r="K3523" s="162"/>
      <c r="L3523" s="65"/>
      <c r="M3523" s="162"/>
      <c r="N3523" s="162"/>
      <c r="O3523" s="163"/>
      <c r="P3523" s="167"/>
      <c r="Q3523" s="168"/>
      <c r="R3523" s="65"/>
      <c r="S3523" s="13"/>
      <c r="T3523" s="65"/>
      <c r="U3523" s="65"/>
      <c r="V3523" s="65"/>
      <c r="W3523" s="166"/>
      <c r="X3523" s="166"/>
      <c r="Y3523" s="166"/>
      <c r="Z3523" s="166"/>
      <c r="AA3523" s="166"/>
      <c r="AB3523" s="166"/>
      <c r="AC3523" s="166"/>
      <c r="AD3523" s="166"/>
      <c r="AE3523" s="166"/>
      <c r="AF3523" s="166"/>
      <c r="AG3523" s="166"/>
      <c r="AH3523" s="166"/>
      <c r="AI3523" s="166"/>
    </row>
    <row r="3524" spans="1:35" ht="15.750000" customHeight="1">
      <c r="B3524" s="153"/>
      <c r="I3524" s="162"/>
      <c r="J3524" s="65"/>
      <c r="K3524" s="162"/>
      <c r="L3524" s="65"/>
      <c r="M3524" s="162"/>
      <c r="P3524" s="164"/>
      <c r="Q3524" s="165"/>
      <c r="R3524" s="65"/>
      <c r="S3524" s="65"/>
      <c r="T3524" s="65"/>
      <c r="U3524" s="65"/>
      <c r="V3524" s="65"/>
      <c r="W3524" s="166"/>
      <c r="X3524" s="166"/>
      <c r="Y3524" s="166"/>
      <c r="Z3524" s="166"/>
      <c r="AA3524" s="166"/>
      <c r="AB3524" s="166"/>
      <c r="AC3524" s="166"/>
      <c r="AD3524" s="166"/>
      <c r="AE3524" s="166"/>
      <c r="AF3524" s="166"/>
      <c r="AG3524" s="166"/>
      <c r="AH3524" s="166"/>
      <c r="AI3524" s="166"/>
    </row>
    <row r="3525" spans="1:35" ht="15.750000" customHeight="1">
      <c r="B3525" s="153"/>
      <c r="I3525" s="162"/>
      <c r="J3525" s="65"/>
      <c r="K3525" s="162"/>
      <c r="L3525" s="65"/>
      <c r="M3525" s="162"/>
      <c r="P3525" s="167"/>
      <c r="Q3525" s="168"/>
      <c r="R3525" s="65"/>
      <c r="S3525" s="65"/>
      <c r="T3525" s="65"/>
      <c r="U3525" s="65"/>
      <c r="V3525" s="65"/>
      <c r="W3525" s="166"/>
      <c r="X3525" s="166"/>
      <c r="Y3525" s="166"/>
      <c r="Z3525" s="166"/>
      <c r="AA3525" s="166"/>
      <c r="AB3525" s="166"/>
      <c r="AC3525" s="166"/>
      <c r="AD3525" s="166"/>
      <c r="AE3525" s="166"/>
      <c r="AF3525" s="166"/>
      <c r="AG3525" s="166"/>
      <c r="AH3525" s="166"/>
      <c r="AI3525" s="166"/>
    </row>
    <row r="3526" spans="1:35" ht="15.750000" customHeight="1">
      <c r="B3526" s="153"/>
      <c r="I3526" s="162"/>
      <c r="J3526" s="65"/>
      <c r="K3526" s="162"/>
      <c r="L3526" s="65"/>
      <c r="M3526" s="162"/>
      <c r="P3526" s="164"/>
      <c r="Q3526" s="165"/>
      <c r="R3526" s="65"/>
      <c r="S3526" s="65"/>
      <c r="T3526" s="65"/>
      <c r="U3526" s="65"/>
      <c r="V3526" s="65"/>
      <c r="W3526" s="166"/>
      <c r="X3526" s="166"/>
      <c r="Y3526" s="166"/>
      <c r="Z3526" s="166"/>
      <c r="AA3526" s="166"/>
      <c r="AB3526" s="166"/>
      <c r="AC3526" s="166"/>
      <c r="AD3526" s="166"/>
      <c r="AE3526" s="166"/>
      <c r="AF3526" s="166"/>
      <c r="AG3526" s="166"/>
      <c r="AH3526" s="166"/>
      <c r="AI3526" s="166"/>
    </row>
    <row r="3527" spans="1:35" ht="15.750000" customHeight="1">
      <c r="B3527" s="153"/>
      <c r="I3527" s="220"/>
      <c r="J3527" s="65"/>
      <c r="K3527" s="162"/>
      <c r="L3527" s="65"/>
      <c r="M3527" s="162"/>
      <c r="P3527" s="167"/>
      <c r="Q3527" s="168"/>
      <c r="R3527" s="65"/>
      <c r="S3527" s="65"/>
      <c r="T3527" s="65"/>
      <c r="U3527" s="65"/>
      <c r="V3527" s="65"/>
      <c r="W3527" s="166"/>
      <c r="X3527" s="166"/>
      <c r="Y3527" s="166"/>
      <c r="Z3527" s="166"/>
      <c r="AA3527" s="166"/>
      <c r="AB3527" s="166"/>
      <c r="AC3527" s="166"/>
      <c r="AD3527" s="166"/>
      <c r="AE3527" s="166"/>
      <c r="AF3527" s="166"/>
      <c r="AG3527" s="166"/>
      <c r="AH3527" s="166"/>
      <c r="AI3527" s="166"/>
    </row>
    <row r="3528" spans="1:35" ht="15.750000" customHeight="1">
      <c r="A3528" s="156"/>
      <c r="B3528" s="170"/>
      <c r="C3528" s="240"/>
      <c r="D3528" s="240"/>
      <c r="E3528" s="158"/>
      <c r="F3528" s="158"/>
      <c r="G3528" s="159"/>
      <c r="H3528" s="186"/>
      <c r="I3528" s="162"/>
      <c r="J3528" s="65"/>
      <c r="K3528" s="162"/>
      <c r="L3528" s="65"/>
      <c r="M3528" s="162"/>
      <c r="N3528" s="162"/>
      <c r="O3528" s="163"/>
      <c r="P3528" s="164"/>
      <c r="Q3528" s="185"/>
      <c r="R3528" s="188"/>
      <c r="S3528" s="13"/>
      <c r="T3528" s="65"/>
      <c r="U3528" s="13"/>
      <c r="V3528" s="165"/>
      <c r="W3528" s="165"/>
      <c r="X3528" s="165"/>
      <c r="Y3528" s="165"/>
      <c r="Z3528" s="166"/>
      <c r="AA3528" s="166"/>
      <c r="AB3528" s="166"/>
      <c r="AC3528" s="166"/>
      <c r="AD3528" s="166"/>
      <c r="AE3528" s="166"/>
      <c r="AF3528" s="166"/>
      <c r="AG3528" s="166"/>
      <c r="AH3528" s="166"/>
      <c r="AI3528" s="166"/>
    </row>
    <row r="3529" spans="1:35" ht="15.750000" customHeight="1">
      <c r="B3529" s="189"/>
      <c r="I3529" s="162"/>
      <c r="J3529" s="65"/>
      <c r="K3529" s="162"/>
      <c r="L3529" s="65"/>
      <c r="M3529" s="162"/>
      <c r="P3529" s="167"/>
      <c r="Q3529" s="185"/>
      <c r="R3529" s="65"/>
      <c r="S3529" s="65"/>
      <c r="T3529" s="65"/>
      <c r="U3529" s="13"/>
      <c r="V3529" s="165"/>
      <c r="W3529" s="165"/>
      <c r="X3529" s="165"/>
      <c r="Y3529" s="165"/>
      <c r="Z3529" s="166"/>
      <c r="AA3529" s="166"/>
      <c r="AB3529" s="166"/>
      <c r="AC3529" s="166"/>
      <c r="AD3529" s="166"/>
      <c r="AE3529" s="166"/>
      <c r="AF3529" s="166"/>
      <c r="AG3529" s="166"/>
      <c r="AH3529" s="166"/>
      <c r="AI3529" s="166"/>
    </row>
    <row r="3530" spans="1:35" ht="15.750000" customHeight="1">
      <c r="B3530" s="189"/>
      <c r="I3530" s="162"/>
      <c r="J3530" s="65"/>
      <c r="K3530" s="162"/>
      <c r="L3530" s="65"/>
      <c r="M3530" s="162"/>
      <c r="P3530" s="164"/>
      <c r="Q3530" s="185"/>
      <c r="R3530" s="65"/>
      <c r="S3530" s="65"/>
      <c r="T3530" s="65"/>
      <c r="U3530" s="13"/>
      <c r="V3530" s="165"/>
      <c r="W3530" s="165"/>
      <c r="X3530" s="165"/>
      <c r="Y3530" s="165"/>
      <c r="Z3530" s="166"/>
      <c r="AA3530" s="166"/>
      <c r="AB3530" s="166"/>
      <c r="AC3530" s="166"/>
      <c r="AD3530" s="166"/>
      <c r="AE3530" s="166"/>
      <c r="AF3530" s="166"/>
      <c r="AG3530" s="166"/>
      <c r="AH3530" s="166"/>
      <c r="AI3530" s="166"/>
    </row>
    <row r="3531" spans="1:35" ht="15.750000" customHeight="1">
      <c r="B3531" s="189"/>
      <c r="I3531" s="162"/>
      <c r="J3531" s="65"/>
      <c r="K3531" s="162"/>
      <c r="L3531" s="65"/>
      <c r="M3531" s="162"/>
      <c r="P3531" s="167"/>
      <c r="Q3531" s="185"/>
      <c r="R3531" s="65"/>
      <c r="S3531" s="65"/>
      <c r="T3531" s="65"/>
      <c r="U3531" s="13"/>
      <c r="V3531" s="165"/>
      <c r="W3531" s="165"/>
      <c r="X3531" s="165"/>
      <c r="Y3531" s="165"/>
      <c r="Z3531" s="166"/>
      <c r="AA3531" s="166"/>
      <c r="AB3531" s="166"/>
      <c r="AC3531" s="166"/>
      <c r="AD3531" s="166"/>
      <c r="AE3531" s="166"/>
      <c r="AF3531" s="166"/>
      <c r="AG3531" s="166"/>
      <c r="AH3531" s="166"/>
      <c r="AI3531" s="166"/>
    </row>
    <row r="3532" spans="1:35" ht="15.750000" customHeight="1">
      <c r="B3532" s="189"/>
      <c r="I3532" s="220"/>
      <c r="J3532" s="65"/>
      <c r="K3532" s="162"/>
      <c r="L3532" s="65"/>
      <c r="M3532" s="162"/>
      <c r="P3532" s="164"/>
      <c r="Q3532" s="185"/>
      <c r="R3532" s="65"/>
      <c r="S3532" s="65"/>
      <c r="T3532" s="65"/>
      <c r="U3532" s="13"/>
      <c r="V3532" s="165"/>
      <c r="W3532" s="165"/>
      <c r="X3532" s="165"/>
      <c r="Y3532" s="165"/>
      <c r="Z3532" s="166"/>
      <c r="AA3532" s="166"/>
      <c r="AB3532" s="166"/>
      <c r="AC3532" s="166"/>
      <c r="AD3532" s="166"/>
      <c r="AE3532" s="166"/>
      <c r="AF3532" s="166"/>
      <c r="AG3532" s="166"/>
      <c r="AH3532" s="166"/>
      <c r="AI3532" s="166"/>
    </row>
    <row r="3533" spans="1:35" ht="15.750000" customHeight="1">
      <c r="A3533" s="156"/>
      <c r="B3533" s="170"/>
      <c r="C3533" s="241"/>
      <c r="D3533" s="241"/>
      <c r="E3533" s="158"/>
      <c r="F3533" s="158"/>
      <c r="G3533" s="159"/>
      <c r="H3533" s="184"/>
      <c r="I3533" s="162"/>
      <c r="J3533" s="65"/>
      <c r="K3533" s="162"/>
      <c r="L3533" s="65"/>
      <c r="M3533" s="162"/>
      <c r="N3533" s="162"/>
      <c r="O3533" s="163"/>
      <c r="P3533" s="167"/>
      <c r="Q3533" s="185"/>
      <c r="R3533" s="65"/>
      <c r="S3533" s="13"/>
      <c r="T3533" s="65"/>
      <c r="U3533" s="13"/>
      <c r="V3533" s="165"/>
      <c r="W3533" s="165"/>
      <c r="X3533" s="165"/>
      <c r="Y3533" s="165"/>
      <c r="Z3533" s="166"/>
      <c r="AA3533" s="166"/>
      <c r="AB3533" s="166"/>
      <c r="AC3533" s="166"/>
      <c r="AD3533" s="166"/>
      <c r="AE3533" s="166"/>
      <c r="AF3533" s="166"/>
      <c r="AG3533" s="166"/>
      <c r="AH3533" s="166"/>
      <c r="AI3533" s="166"/>
    </row>
    <row r="3534" spans="1:35" ht="15.750000" customHeight="1">
      <c r="B3534" s="170"/>
      <c r="I3534" s="162"/>
      <c r="J3534" s="65"/>
      <c r="K3534" s="162"/>
      <c r="L3534" s="65"/>
      <c r="M3534" s="162"/>
      <c r="P3534" s="164"/>
      <c r="Q3534" s="185"/>
      <c r="R3534" s="65"/>
      <c r="S3534" s="65"/>
      <c r="T3534" s="65"/>
      <c r="U3534" s="13"/>
      <c r="V3534" s="165"/>
      <c r="W3534" s="165"/>
      <c r="X3534" s="165"/>
      <c r="Y3534" s="165"/>
      <c r="Z3534" s="166"/>
      <c r="AA3534" s="166"/>
      <c r="AB3534" s="166"/>
      <c r="AC3534" s="166"/>
      <c r="AD3534" s="166"/>
      <c r="AE3534" s="166"/>
      <c r="AF3534" s="166"/>
      <c r="AG3534" s="166"/>
      <c r="AH3534" s="166"/>
      <c r="AI3534" s="166"/>
    </row>
    <row r="3535" spans="1:35" ht="15.750000" customHeight="1">
      <c r="B3535" s="170"/>
      <c r="I3535" s="162"/>
      <c r="J3535" s="65"/>
      <c r="K3535" s="162"/>
      <c r="L3535" s="65"/>
      <c r="M3535" s="162"/>
      <c r="P3535" s="167"/>
      <c r="Q3535" s="185"/>
      <c r="R3535" s="65"/>
      <c r="S3535" s="65"/>
      <c r="T3535" s="65"/>
      <c r="U3535" s="13"/>
      <c r="V3535" s="165"/>
      <c r="W3535" s="165"/>
      <c r="X3535" s="165"/>
      <c r="Y3535" s="165"/>
      <c r="Z3535" s="166"/>
      <c r="AA3535" s="166"/>
      <c r="AB3535" s="166"/>
      <c r="AC3535" s="166"/>
      <c r="AD3535" s="166"/>
      <c r="AE3535" s="166"/>
      <c r="AF3535" s="166"/>
      <c r="AG3535" s="166"/>
      <c r="AH3535" s="166"/>
      <c r="AI3535" s="166"/>
    </row>
    <row r="3536" spans="1:35" ht="15.750000" customHeight="1">
      <c r="B3536" s="189"/>
      <c r="I3536" s="162"/>
      <c r="J3536" s="65"/>
      <c r="K3536" s="162"/>
      <c r="L3536" s="65"/>
      <c r="M3536" s="162"/>
      <c r="P3536" s="164"/>
      <c r="Q3536" s="185"/>
      <c r="R3536" s="65"/>
      <c r="S3536" s="65"/>
      <c r="T3536" s="65"/>
      <c r="U3536" s="13"/>
      <c r="V3536" s="165"/>
      <c r="W3536" s="165"/>
      <c r="X3536" s="165"/>
      <c r="Y3536" s="165"/>
      <c r="Z3536" s="166"/>
      <c r="AA3536" s="166"/>
      <c r="AB3536" s="166"/>
      <c r="AC3536" s="166"/>
      <c r="AD3536" s="166"/>
      <c r="AE3536" s="166"/>
      <c r="AF3536" s="166"/>
      <c r="AG3536" s="166"/>
      <c r="AH3536" s="166"/>
      <c r="AI3536" s="166"/>
    </row>
    <row r="3537" spans="1:35" ht="15.750000" customHeight="1">
      <c r="B3537" s="189"/>
      <c r="I3537" s="220"/>
      <c r="J3537" s="65"/>
      <c r="K3537" s="162"/>
      <c r="L3537" s="65"/>
      <c r="M3537" s="162"/>
      <c r="P3537" s="167"/>
      <c r="Q3537" s="185"/>
      <c r="R3537" s="65"/>
      <c r="S3537" s="65"/>
      <c r="T3537" s="65"/>
      <c r="U3537" s="13"/>
      <c r="V3537" s="165"/>
      <c r="W3537" s="165"/>
      <c r="X3537" s="165"/>
      <c r="Y3537" s="165"/>
      <c r="Z3537" s="166"/>
      <c r="AA3537" s="166"/>
      <c r="AB3537" s="166"/>
      <c r="AC3537" s="166"/>
      <c r="AD3537" s="166"/>
      <c r="AE3537" s="166"/>
      <c r="AF3537" s="166"/>
      <c r="AG3537" s="166"/>
      <c r="AH3537" s="166"/>
      <c r="AI3537" s="166"/>
    </row>
    <row r="3538" spans="1:35" ht="15.750000" customHeight="1">
      <c r="A3538" s="156"/>
      <c r="B3538" s="170"/>
      <c r="C3538" s="240"/>
      <c r="D3538" s="177"/>
      <c r="E3538" s="158"/>
      <c r="F3538" s="158"/>
      <c r="G3538" s="159"/>
      <c r="H3538" s="160"/>
      <c r="I3538" s="162"/>
      <c r="J3538" s="65"/>
      <c r="K3538" s="162"/>
      <c r="L3538" s="65"/>
      <c r="M3538" s="162"/>
      <c r="N3538" s="162"/>
      <c r="O3538" s="163"/>
      <c r="P3538" s="164"/>
      <c r="Q3538" s="165"/>
      <c r="R3538" s="65"/>
      <c r="S3538" s="13"/>
      <c r="T3538" s="65"/>
      <c r="U3538" s="65"/>
      <c r="V3538" s="65"/>
      <c r="W3538" s="166"/>
      <c r="X3538" s="166"/>
      <c r="Y3538" s="166"/>
      <c r="Z3538" s="166"/>
      <c r="AA3538" s="166"/>
      <c r="AB3538" s="166"/>
      <c r="AC3538" s="166"/>
      <c r="AD3538" s="166"/>
      <c r="AE3538" s="166"/>
      <c r="AF3538" s="166"/>
      <c r="AG3538" s="166"/>
      <c r="AH3538" s="166"/>
      <c r="AI3538" s="166"/>
    </row>
    <row r="3539" spans="1:35" ht="15.750000" customHeight="1">
      <c r="B3539" s="153"/>
      <c r="I3539" s="162"/>
      <c r="J3539" s="65"/>
      <c r="K3539" s="162"/>
      <c r="L3539" s="65"/>
      <c r="M3539" s="162"/>
      <c r="P3539" s="167"/>
      <c r="Q3539" s="168"/>
      <c r="R3539" s="65"/>
      <c r="S3539" s="65"/>
      <c r="T3539" s="65"/>
      <c r="U3539" s="65"/>
      <c r="V3539" s="65"/>
      <c r="W3539" s="166"/>
      <c r="X3539" s="166"/>
      <c r="Y3539" s="166"/>
      <c r="Z3539" s="166"/>
      <c r="AA3539" s="166"/>
      <c r="AB3539" s="166"/>
      <c r="AC3539" s="166"/>
      <c r="AD3539" s="166"/>
      <c r="AE3539" s="166"/>
      <c r="AF3539" s="166"/>
      <c r="AG3539" s="166"/>
      <c r="AH3539" s="166"/>
      <c r="AI3539" s="166"/>
    </row>
    <row r="3540" spans="1:35" ht="15.750000" customHeight="1">
      <c r="B3540" s="153"/>
      <c r="I3540" s="162"/>
      <c r="J3540" s="65"/>
      <c r="K3540" s="162"/>
      <c r="L3540" s="65"/>
      <c r="M3540" s="162"/>
      <c r="P3540" s="164"/>
      <c r="Q3540" s="165"/>
      <c r="R3540" s="65"/>
      <c r="S3540" s="65"/>
      <c r="T3540" s="65"/>
      <c r="U3540" s="65"/>
      <c r="V3540" s="65"/>
      <c r="W3540" s="166"/>
      <c r="X3540" s="166"/>
      <c r="Y3540" s="166"/>
      <c r="Z3540" s="166"/>
      <c r="AA3540" s="166"/>
      <c r="AB3540" s="166"/>
      <c r="AC3540" s="166"/>
      <c r="AD3540" s="166"/>
      <c r="AE3540" s="166"/>
      <c r="AF3540" s="166"/>
      <c r="AG3540" s="166"/>
      <c r="AH3540" s="166"/>
      <c r="AI3540" s="166"/>
    </row>
    <row r="3541" spans="1:35" ht="15.750000" customHeight="1">
      <c r="B3541" s="153"/>
      <c r="I3541" s="162"/>
      <c r="J3541" s="65"/>
      <c r="K3541" s="162"/>
      <c r="L3541" s="65"/>
      <c r="M3541" s="162"/>
      <c r="P3541" s="167"/>
      <c r="Q3541" s="168"/>
      <c r="R3541" s="65"/>
      <c r="S3541" s="65"/>
      <c r="T3541" s="65"/>
      <c r="U3541" s="65"/>
      <c r="V3541" s="65"/>
      <c r="W3541" s="166"/>
      <c r="X3541" s="166"/>
      <c r="Y3541" s="166"/>
      <c r="Z3541" s="166"/>
      <c r="AA3541" s="166"/>
      <c r="AB3541" s="166"/>
      <c r="AC3541" s="166"/>
      <c r="AD3541" s="166"/>
      <c r="AE3541" s="166"/>
      <c r="AF3541" s="166"/>
      <c r="AG3541" s="166"/>
      <c r="AH3541" s="166"/>
      <c r="AI3541" s="166"/>
    </row>
    <row r="3542" spans="1:35" ht="15.750000" customHeight="1">
      <c r="B3542" s="153"/>
      <c r="I3542" s="220"/>
      <c r="J3542" s="65"/>
      <c r="K3542" s="162"/>
      <c r="L3542" s="65"/>
      <c r="M3542" s="162"/>
      <c r="P3542" s="164"/>
      <c r="Q3542" s="165"/>
      <c r="R3542" s="65"/>
      <c r="S3542" s="65"/>
      <c r="T3542" s="65"/>
      <c r="U3542" s="65"/>
      <c r="V3542" s="65"/>
      <c r="W3542" s="166"/>
      <c r="X3542" s="166"/>
      <c r="Y3542" s="166"/>
      <c r="Z3542" s="166"/>
      <c r="AA3542" s="166"/>
      <c r="AB3542" s="166"/>
      <c r="AC3542" s="166"/>
      <c r="AD3542" s="166"/>
      <c r="AE3542" s="166"/>
      <c r="AF3542" s="166"/>
      <c r="AG3542" s="166"/>
      <c r="AH3542" s="166"/>
      <c r="AI3542" s="166"/>
    </row>
    <row r="3543" spans="1:35" ht="15.750000" customHeight="1">
      <c r="A3543" s="156"/>
      <c r="B3543" s="170"/>
      <c r="C3543" s="241"/>
      <c r="D3543" s="241"/>
      <c r="E3543" s="158"/>
      <c r="F3543" s="158"/>
      <c r="G3543" s="159"/>
      <c r="H3543" s="184"/>
      <c r="I3543" s="162"/>
      <c r="J3543" s="65"/>
      <c r="K3543" s="162"/>
      <c r="L3543" s="65"/>
      <c r="M3543" s="162"/>
      <c r="N3543" s="162"/>
      <c r="O3543" s="163"/>
      <c r="P3543" s="167"/>
      <c r="Q3543" s="185"/>
      <c r="R3543" s="188"/>
      <c r="S3543" s="13"/>
      <c r="T3543" s="65"/>
      <c r="U3543" s="13"/>
      <c r="V3543" s="165"/>
      <c r="W3543" s="165"/>
      <c r="X3543" s="165"/>
      <c r="Y3543" s="165"/>
      <c r="Z3543" s="166"/>
      <c r="AA3543" s="166"/>
      <c r="AB3543" s="166"/>
      <c r="AC3543" s="166"/>
      <c r="AD3543" s="166"/>
      <c r="AE3543" s="166"/>
      <c r="AF3543" s="166"/>
      <c r="AG3543" s="166"/>
      <c r="AH3543" s="166"/>
      <c r="AI3543" s="166"/>
    </row>
    <row r="3544" spans="1:35" ht="15.750000" customHeight="1">
      <c r="B3544" s="189"/>
      <c r="I3544" s="162"/>
      <c r="J3544" s="65"/>
      <c r="K3544" s="162"/>
      <c r="L3544" s="65"/>
      <c r="M3544" s="162"/>
      <c r="P3544" s="164"/>
      <c r="Q3544" s="185"/>
      <c r="R3544" s="65"/>
      <c r="S3544" s="65"/>
      <c r="T3544" s="65"/>
      <c r="U3544" s="13"/>
      <c r="V3544" s="165"/>
      <c r="W3544" s="165"/>
      <c r="X3544" s="165"/>
      <c r="Y3544" s="165"/>
      <c r="Z3544" s="166"/>
      <c r="AA3544" s="166"/>
      <c r="AB3544" s="166"/>
      <c r="AC3544" s="166"/>
      <c r="AD3544" s="166"/>
      <c r="AE3544" s="166"/>
      <c r="AF3544" s="166"/>
      <c r="AG3544" s="166"/>
      <c r="AH3544" s="166"/>
      <c r="AI3544" s="166"/>
    </row>
    <row r="3545" spans="1:35" ht="15.750000" customHeight="1">
      <c r="B3545" s="189"/>
      <c r="I3545" s="162"/>
      <c r="J3545" s="65"/>
      <c r="K3545" s="162"/>
      <c r="L3545" s="65"/>
      <c r="M3545" s="162"/>
      <c r="P3545" s="167"/>
      <c r="Q3545" s="185"/>
      <c r="R3545" s="65"/>
      <c r="S3545" s="65"/>
      <c r="T3545" s="65"/>
      <c r="U3545" s="13"/>
      <c r="V3545" s="165"/>
      <c r="W3545" s="165"/>
      <c r="X3545" s="165"/>
      <c r="Y3545" s="165"/>
      <c r="Z3545" s="166"/>
      <c r="AA3545" s="166"/>
      <c r="AB3545" s="166"/>
      <c r="AC3545" s="166"/>
      <c r="AD3545" s="166"/>
      <c r="AE3545" s="166"/>
      <c r="AF3545" s="166"/>
      <c r="AG3545" s="166"/>
      <c r="AH3545" s="166"/>
      <c r="AI3545" s="166"/>
    </row>
    <row r="3546" spans="1:35" ht="15.750000" customHeight="1">
      <c r="B3546" s="189"/>
      <c r="I3546" s="162"/>
      <c r="J3546" s="65"/>
      <c r="K3546" s="162"/>
      <c r="L3546" s="65"/>
      <c r="M3546" s="162"/>
      <c r="P3546" s="164"/>
      <c r="Q3546" s="185"/>
      <c r="R3546" s="65"/>
      <c r="S3546" s="65"/>
      <c r="T3546" s="65"/>
      <c r="U3546" s="13"/>
      <c r="V3546" s="165"/>
      <c r="W3546" s="165"/>
      <c r="X3546" s="165"/>
      <c r="Y3546" s="165"/>
      <c r="Z3546" s="166"/>
      <c r="AA3546" s="166"/>
      <c r="AB3546" s="166"/>
      <c r="AC3546" s="166"/>
      <c r="AD3546" s="166"/>
      <c r="AE3546" s="166"/>
      <c r="AF3546" s="166"/>
      <c r="AG3546" s="166"/>
      <c r="AH3546" s="166"/>
      <c r="AI3546" s="166"/>
    </row>
    <row r="3547" spans="1:35" ht="15.750000" customHeight="1">
      <c r="B3547" s="189"/>
      <c r="I3547" s="220"/>
      <c r="J3547" s="65"/>
      <c r="K3547" s="162"/>
      <c r="L3547" s="65"/>
      <c r="M3547" s="162"/>
      <c r="P3547" s="167"/>
      <c r="Q3547" s="185"/>
      <c r="R3547" s="65"/>
      <c r="S3547" s="65"/>
      <c r="T3547" s="65"/>
      <c r="U3547" s="13"/>
      <c r="V3547" s="165"/>
      <c r="W3547" s="165"/>
      <c r="X3547" s="165"/>
      <c r="Y3547" s="165"/>
      <c r="Z3547" s="166"/>
      <c r="AA3547" s="166"/>
      <c r="AB3547" s="166"/>
      <c r="AC3547" s="166"/>
      <c r="AD3547" s="166"/>
      <c r="AE3547" s="166"/>
      <c r="AF3547" s="166"/>
      <c r="AG3547" s="166"/>
      <c r="AH3547" s="166"/>
      <c r="AI3547" s="166"/>
    </row>
    <row r="3548" spans="1:35" ht="15.750000" customHeight="1">
      <c r="A3548" s="156"/>
      <c r="B3548" s="170"/>
      <c r="C3548" s="240"/>
      <c r="D3548" s="240"/>
      <c r="E3548" s="158"/>
      <c r="F3548" s="158"/>
      <c r="G3548" s="159"/>
      <c r="H3548" s="186"/>
      <c r="I3548" s="162"/>
      <c r="J3548" s="65"/>
      <c r="K3548" s="162"/>
      <c r="L3548" s="65"/>
      <c r="M3548" s="162"/>
      <c r="N3548" s="162"/>
      <c r="O3548" s="163"/>
      <c r="P3548" s="164"/>
      <c r="Q3548" s="185"/>
      <c r="R3548" s="65"/>
      <c r="S3548" s="13"/>
      <c r="T3548" s="65"/>
      <c r="U3548" s="13"/>
      <c r="V3548" s="165"/>
      <c r="W3548" s="165"/>
      <c r="X3548" s="165"/>
      <c r="Y3548" s="165"/>
      <c r="Z3548" s="166"/>
      <c r="AA3548" s="166"/>
      <c r="AB3548" s="166"/>
      <c r="AC3548" s="166"/>
      <c r="AD3548" s="166"/>
      <c r="AE3548" s="166"/>
      <c r="AF3548" s="166"/>
      <c r="AG3548" s="166"/>
      <c r="AH3548" s="166"/>
      <c r="AI3548" s="166"/>
    </row>
    <row r="3549" spans="1:35" ht="15.750000" customHeight="1">
      <c r="B3549" s="170"/>
      <c r="I3549" s="162"/>
      <c r="J3549" s="65"/>
      <c r="K3549" s="162"/>
      <c r="L3549" s="65"/>
      <c r="M3549" s="162"/>
      <c r="P3549" s="167"/>
      <c r="Q3549" s="185"/>
      <c r="R3549" s="65"/>
      <c r="S3549" s="65"/>
      <c r="T3549" s="65"/>
      <c r="U3549" s="13"/>
      <c r="V3549" s="165"/>
      <c r="W3549" s="165"/>
      <c r="X3549" s="165"/>
      <c r="Y3549" s="165"/>
      <c r="Z3549" s="166"/>
      <c r="AA3549" s="166"/>
      <c r="AB3549" s="166"/>
      <c r="AC3549" s="166"/>
      <c r="AD3549" s="166"/>
      <c r="AE3549" s="166"/>
      <c r="AF3549" s="166"/>
      <c r="AG3549" s="166"/>
      <c r="AH3549" s="166"/>
      <c r="AI3549" s="166"/>
    </row>
    <row r="3550" spans="1:35" ht="15.750000" customHeight="1">
      <c r="B3550" s="170"/>
      <c r="I3550" s="162"/>
      <c r="J3550" s="65"/>
      <c r="K3550" s="162"/>
      <c r="L3550" s="65"/>
      <c r="M3550" s="162"/>
      <c r="P3550" s="164"/>
      <c r="Q3550" s="185"/>
      <c r="R3550" s="65"/>
      <c r="S3550" s="65"/>
      <c r="T3550" s="65"/>
      <c r="U3550" s="13"/>
      <c r="V3550" s="165"/>
      <c r="W3550" s="165"/>
      <c r="X3550" s="165"/>
      <c r="Y3550" s="165"/>
      <c r="Z3550" s="166"/>
      <c r="AA3550" s="166"/>
      <c r="AB3550" s="166"/>
      <c r="AC3550" s="166"/>
      <c r="AD3550" s="166"/>
      <c r="AE3550" s="166"/>
      <c r="AF3550" s="166"/>
      <c r="AG3550" s="166"/>
      <c r="AH3550" s="166"/>
      <c r="AI3550" s="166"/>
    </row>
    <row r="3551" spans="1:35" ht="15.750000" customHeight="1">
      <c r="B3551" s="189"/>
      <c r="I3551" s="162"/>
      <c r="J3551" s="65"/>
      <c r="K3551" s="162"/>
      <c r="L3551" s="65"/>
      <c r="M3551" s="162"/>
      <c r="P3551" s="167"/>
      <c r="Q3551" s="185"/>
      <c r="R3551" s="65"/>
      <c r="S3551" s="65"/>
      <c r="T3551" s="65"/>
      <c r="U3551" s="13"/>
      <c r="V3551" s="165"/>
      <c r="W3551" s="165"/>
      <c r="X3551" s="165"/>
      <c r="Y3551" s="165"/>
      <c r="Z3551" s="166"/>
      <c r="AA3551" s="166"/>
      <c r="AB3551" s="166"/>
      <c r="AC3551" s="166"/>
      <c r="AD3551" s="166"/>
      <c r="AE3551" s="166"/>
      <c r="AF3551" s="166"/>
      <c r="AG3551" s="166"/>
      <c r="AH3551" s="166"/>
      <c r="AI3551" s="166"/>
    </row>
    <row r="3552" spans="1:35" ht="15.750000" customHeight="1">
      <c r="B3552" s="189"/>
      <c r="I3552" s="220"/>
      <c r="J3552" s="65"/>
      <c r="K3552" s="162"/>
      <c r="L3552" s="65"/>
      <c r="M3552" s="162"/>
      <c r="P3552" s="164"/>
      <c r="Q3552" s="185"/>
      <c r="R3552" s="65"/>
      <c r="S3552" s="65"/>
      <c r="T3552" s="65"/>
      <c r="U3552" s="13"/>
      <c r="V3552" s="165"/>
      <c r="W3552" s="165"/>
      <c r="X3552" s="165"/>
      <c r="Y3552" s="165"/>
      <c r="Z3552" s="166"/>
      <c r="AA3552" s="166"/>
      <c r="AB3552" s="166"/>
      <c r="AC3552" s="166"/>
      <c r="AD3552" s="166"/>
      <c r="AE3552" s="166"/>
      <c r="AF3552" s="166"/>
      <c r="AG3552" s="166"/>
      <c r="AH3552" s="166"/>
      <c r="AI3552" s="166"/>
    </row>
    <row r="3553" spans="1:35" ht="15.750000" customHeight="1">
      <c r="A3553" s="156"/>
      <c r="B3553" s="153"/>
      <c r="C3553" s="241"/>
      <c r="D3553" s="177"/>
      <c r="E3553" s="158"/>
      <c r="F3553" s="158"/>
      <c r="G3553" s="159"/>
      <c r="H3553" s="171"/>
      <c r="I3553" s="162"/>
      <c r="J3553" s="65"/>
      <c r="K3553" s="162"/>
      <c r="L3553" s="65"/>
      <c r="M3553" s="162"/>
      <c r="N3553" s="162"/>
      <c r="O3553" s="163"/>
      <c r="P3553" s="167"/>
      <c r="Q3553" s="168"/>
      <c r="R3553" s="225"/>
      <c r="S3553" s="13"/>
      <c r="T3553" s="65"/>
      <c r="U3553" s="65"/>
      <c r="V3553" s="65"/>
      <c r="W3553" s="166"/>
      <c r="X3553" s="166"/>
      <c r="Y3553" s="166"/>
      <c r="Z3553" s="166"/>
      <c r="AA3553" s="166"/>
      <c r="AB3553" s="166"/>
      <c r="AC3553" s="166"/>
      <c r="AD3553" s="166"/>
      <c r="AE3553" s="166"/>
      <c r="AF3553" s="166"/>
      <c r="AG3553" s="166"/>
      <c r="AH3553" s="166"/>
      <c r="AI3553" s="166"/>
    </row>
    <row r="3554" spans="1:35" ht="15.750000" customHeight="1">
      <c r="B3554" s="153"/>
      <c r="I3554" s="162"/>
      <c r="J3554" s="65"/>
      <c r="K3554" s="162"/>
      <c r="L3554" s="65"/>
      <c r="M3554" s="162"/>
      <c r="P3554" s="164"/>
      <c r="Q3554" s="165"/>
      <c r="R3554" s="65"/>
      <c r="S3554" s="65"/>
      <c r="T3554" s="65"/>
      <c r="U3554" s="65"/>
      <c r="V3554" s="65"/>
      <c r="W3554" s="166"/>
      <c r="X3554" s="166"/>
      <c r="Y3554" s="166"/>
      <c r="Z3554" s="166"/>
      <c r="AA3554" s="166"/>
      <c r="AB3554" s="166"/>
      <c r="AC3554" s="166"/>
      <c r="AD3554" s="166"/>
      <c r="AE3554" s="166"/>
      <c r="AF3554" s="166"/>
      <c r="AG3554" s="166"/>
      <c r="AH3554" s="166"/>
      <c r="AI3554" s="166"/>
    </row>
    <row r="3555" spans="1:35" ht="15.750000" customHeight="1">
      <c r="B3555" s="153"/>
      <c r="I3555" s="162"/>
      <c r="J3555" s="65"/>
      <c r="K3555" s="162"/>
      <c r="L3555" s="65"/>
      <c r="M3555" s="162"/>
      <c r="P3555" s="167"/>
      <c r="Q3555" s="168"/>
      <c r="R3555" s="225"/>
      <c r="S3555" s="65"/>
      <c r="T3555" s="65"/>
      <c r="U3555" s="65"/>
      <c r="V3555" s="65"/>
      <c r="W3555" s="166"/>
      <c r="X3555" s="166"/>
      <c r="Y3555" s="166"/>
      <c r="Z3555" s="166"/>
      <c r="AA3555" s="166"/>
      <c r="AB3555" s="166"/>
      <c r="AC3555" s="166"/>
      <c r="AD3555" s="166"/>
      <c r="AE3555" s="166"/>
      <c r="AF3555" s="166"/>
      <c r="AG3555" s="166"/>
      <c r="AH3555" s="166"/>
      <c r="AI3555" s="166"/>
    </row>
    <row r="3556" spans="1:35" ht="15.750000" customHeight="1">
      <c r="B3556" s="153"/>
      <c r="I3556" s="162"/>
      <c r="J3556" s="65"/>
      <c r="K3556" s="162"/>
      <c r="L3556" s="65"/>
      <c r="M3556" s="162"/>
      <c r="P3556" s="164"/>
      <c r="Q3556" s="165"/>
      <c r="R3556" s="178"/>
      <c r="S3556" s="65"/>
      <c r="T3556" s="65"/>
      <c r="U3556" s="65"/>
      <c r="V3556" s="65"/>
      <c r="W3556" s="166"/>
      <c r="X3556" s="166"/>
      <c r="Y3556" s="166"/>
      <c r="Z3556" s="166"/>
      <c r="AA3556" s="166"/>
      <c r="AB3556" s="166"/>
      <c r="AC3556" s="166"/>
      <c r="AD3556" s="166"/>
      <c r="AE3556" s="166"/>
      <c r="AF3556" s="166"/>
      <c r="AG3556" s="166"/>
      <c r="AH3556" s="166"/>
      <c r="AI3556" s="166"/>
    </row>
    <row r="3557" spans="1:35" ht="15.750000" customHeight="1">
      <c r="B3557" s="153"/>
      <c r="I3557" s="220"/>
      <c r="J3557" s="65"/>
      <c r="K3557" s="162"/>
      <c r="L3557" s="65"/>
      <c r="M3557" s="162"/>
      <c r="P3557" s="167"/>
      <c r="Q3557" s="168"/>
      <c r="R3557" s="225"/>
      <c r="S3557" s="65"/>
      <c r="T3557" s="65"/>
      <c r="U3557" s="65"/>
      <c r="V3557" s="65"/>
      <c r="W3557" s="166"/>
      <c r="X3557" s="166"/>
      <c r="Y3557" s="166"/>
      <c r="Z3557" s="166"/>
      <c r="AA3557" s="166"/>
      <c r="AB3557" s="166"/>
      <c r="AC3557" s="166"/>
      <c r="AD3557" s="166"/>
      <c r="AE3557" s="166"/>
      <c r="AF3557" s="166"/>
      <c r="AG3557" s="166"/>
      <c r="AH3557" s="166"/>
      <c r="AI3557" s="166"/>
    </row>
    <row r="3558" spans="1:35" ht="15.750000" customHeight="1">
      <c r="A3558" s="156"/>
      <c r="B3558" s="170"/>
      <c r="C3558" s="240"/>
      <c r="D3558" s="177"/>
      <c r="E3558" s="158"/>
      <c r="F3558" s="158"/>
      <c r="G3558" s="159"/>
      <c r="H3558" s="160"/>
      <c r="I3558" s="162"/>
      <c r="J3558" s="65"/>
      <c r="K3558" s="162"/>
      <c r="L3558" s="65"/>
      <c r="M3558" s="162"/>
      <c r="N3558" s="162"/>
      <c r="O3558" s="163"/>
      <c r="P3558" s="164"/>
      <c r="Q3558" s="165"/>
      <c r="R3558" s="65"/>
      <c r="S3558" s="13"/>
      <c r="T3558" s="65"/>
      <c r="U3558" s="65"/>
      <c r="V3558" s="65"/>
      <c r="W3558" s="166"/>
      <c r="X3558" s="166"/>
      <c r="Y3558" s="166"/>
      <c r="Z3558" s="166"/>
      <c r="AA3558" s="166"/>
      <c r="AB3558" s="166"/>
      <c r="AC3558" s="166"/>
      <c r="AD3558" s="166"/>
      <c r="AE3558" s="166"/>
      <c r="AF3558" s="166"/>
      <c r="AG3558" s="166"/>
      <c r="AH3558" s="166"/>
      <c r="AI3558" s="166"/>
    </row>
    <row r="3559" spans="1:35" ht="15.750000" customHeight="1">
      <c r="B3559" s="153"/>
      <c r="I3559" s="162"/>
      <c r="J3559" s="65"/>
      <c r="K3559" s="162"/>
      <c r="L3559" s="65"/>
      <c r="M3559" s="162"/>
      <c r="P3559" s="167"/>
      <c r="Q3559" s="168"/>
      <c r="R3559" s="65"/>
      <c r="S3559" s="65"/>
      <c r="T3559" s="65"/>
      <c r="U3559" s="65"/>
      <c r="V3559" s="65"/>
      <c r="W3559" s="166"/>
      <c r="X3559" s="166"/>
      <c r="Y3559" s="166"/>
      <c r="Z3559" s="166"/>
      <c r="AA3559" s="166"/>
      <c r="AB3559" s="166"/>
      <c r="AC3559" s="166"/>
      <c r="AD3559" s="166"/>
      <c r="AE3559" s="166"/>
      <c r="AF3559" s="166"/>
      <c r="AG3559" s="166"/>
      <c r="AH3559" s="166"/>
      <c r="AI3559" s="166"/>
    </row>
    <row r="3560" spans="1:35" ht="15.750000" customHeight="1">
      <c r="B3560" s="153"/>
      <c r="I3560" s="162"/>
      <c r="J3560" s="65"/>
      <c r="K3560" s="162"/>
      <c r="L3560" s="65"/>
      <c r="M3560" s="162"/>
      <c r="P3560" s="164"/>
      <c r="Q3560" s="165"/>
      <c r="R3560" s="65"/>
      <c r="S3560" s="65"/>
      <c r="T3560" s="65"/>
      <c r="U3560" s="65"/>
      <c r="V3560" s="65"/>
      <c r="W3560" s="166"/>
      <c r="X3560" s="166"/>
      <c r="Y3560" s="166"/>
      <c r="Z3560" s="166"/>
      <c r="AA3560" s="166"/>
      <c r="AB3560" s="166"/>
      <c r="AC3560" s="166"/>
      <c r="AD3560" s="166"/>
      <c r="AE3560" s="166"/>
      <c r="AF3560" s="166"/>
      <c r="AG3560" s="166"/>
      <c r="AH3560" s="166"/>
      <c r="AI3560" s="166"/>
    </row>
    <row r="3561" spans="1:35" ht="15.750000" customHeight="1">
      <c r="B3561" s="153"/>
      <c r="I3561" s="162"/>
      <c r="J3561" s="65"/>
      <c r="K3561" s="162"/>
      <c r="L3561" s="65"/>
      <c r="M3561" s="162"/>
      <c r="P3561" s="167"/>
      <c r="Q3561" s="168"/>
      <c r="R3561" s="65"/>
      <c r="S3561" s="65"/>
      <c r="T3561" s="65"/>
      <c r="U3561" s="65"/>
      <c r="V3561" s="65"/>
      <c r="W3561" s="166"/>
      <c r="X3561" s="166"/>
      <c r="Y3561" s="166"/>
      <c r="Z3561" s="166"/>
      <c r="AA3561" s="166"/>
      <c r="AB3561" s="166"/>
      <c r="AC3561" s="166"/>
      <c r="AD3561" s="166"/>
      <c r="AE3561" s="166"/>
      <c r="AF3561" s="166"/>
      <c r="AG3561" s="166"/>
      <c r="AH3561" s="166"/>
      <c r="AI3561" s="166"/>
    </row>
    <row r="3562" spans="1:35" ht="15.750000" customHeight="1">
      <c r="B3562" s="153"/>
      <c r="I3562" s="220"/>
      <c r="J3562" s="65"/>
      <c r="K3562" s="162"/>
      <c r="L3562" s="65"/>
      <c r="M3562" s="162"/>
      <c r="P3562" s="164"/>
      <c r="Q3562" s="165"/>
      <c r="R3562" s="65"/>
      <c r="S3562" s="65"/>
      <c r="T3562" s="65"/>
      <c r="U3562" s="65"/>
      <c r="V3562" s="65"/>
      <c r="W3562" s="166"/>
      <c r="X3562" s="166"/>
      <c r="Y3562" s="166"/>
      <c r="Z3562" s="166"/>
      <c r="AA3562" s="166"/>
      <c r="AB3562" s="166"/>
      <c r="AC3562" s="166"/>
      <c r="AD3562" s="166"/>
      <c r="AE3562" s="166"/>
      <c r="AF3562" s="166"/>
      <c r="AG3562" s="166"/>
      <c r="AH3562" s="166"/>
      <c r="AI3562" s="166"/>
    </row>
    <row r="3563" spans="1:35" ht="15.750000" customHeight="1">
      <c r="A3563" s="156"/>
      <c r="B3563" s="170"/>
      <c r="C3563" s="241"/>
      <c r="D3563" s="241"/>
      <c r="E3563" s="158"/>
      <c r="F3563" s="158"/>
      <c r="G3563" s="159"/>
      <c r="H3563" s="186"/>
      <c r="I3563" s="162"/>
      <c r="J3563" s="65"/>
      <c r="K3563" s="162"/>
      <c r="L3563" s="65"/>
      <c r="M3563" s="162"/>
      <c r="N3563" s="162"/>
      <c r="O3563" s="163"/>
      <c r="P3563" s="167"/>
      <c r="Q3563" s="185"/>
      <c r="R3563" s="188"/>
      <c r="S3563" s="13"/>
      <c r="T3563" s="65"/>
      <c r="U3563" s="13"/>
      <c r="V3563" s="165"/>
      <c r="W3563" s="165"/>
      <c r="X3563" s="165"/>
      <c r="Y3563" s="165"/>
      <c r="Z3563" s="166"/>
      <c r="AA3563" s="166"/>
      <c r="AB3563" s="166"/>
      <c r="AC3563" s="166"/>
      <c r="AD3563" s="166"/>
      <c r="AE3563" s="166"/>
      <c r="AF3563" s="166"/>
      <c r="AG3563" s="166"/>
      <c r="AH3563" s="166"/>
      <c r="AI3563" s="166"/>
    </row>
    <row r="3564" spans="1:35" ht="15.750000" customHeight="1">
      <c r="B3564" s="189"/>
      <c r="I3564" s="162"/>
      <c r="J3564" s="65"/>
      <c r="K3564" s="162"/>
      <c r="L3564" s="65"/>
      <c r="M3564" s="162"/>
      <c r="P3564" s="164"/>
      <c r="Q3564" s="185"/>
      <c r="R3564" s="65"/>
      <c r="S3564" s="65"/>
      <c r="T3564" s="65"/>
      <c r="U3564" s="13"/>
      <c r="V3564" s="165"/>
      <c r="W3564" s="165"/>
      <c r="X3564" s="165"/>
      <c r="Y3564" s="165"/>
      <c r="Z3564" s="166"/>
      <c r="AA3564" s="166"/>
      <c r="AB3564" s="166"/>
      <c r="AC3564" s="166"/>
      <c r="AD3564" s="166"/>
      <c r="AE3564" s="166"/>
      <c r="AF3564" s="166"/>
      <c r="AG3564" s="166"/>
      <c r="AH3564" s="166"/>
      <c r="AI3564" s="166"/>
    </row>
    <row r="3565" spans="1:35" ht="15.750000" customHeight="1">
      <c r="B3565" s="189"/>
      <c r="I3565" s="162"/>
      <c r="J3565" s="65"/>
      <c r="K3565" s="162"/>
      <c r="L3565" s="65"/>
      <c r="M3565" s="162"/>
      <c r="P3565" s="167"/>
      <c r="Q3565" s="185"/>
      <c r="R3565" s="65"/>
      <c r="S3565" s="65"/>
      <c r="T3565" s="65"/>
      <c r="U3565" s="13"/>
      <c r="V3565" s="165"/>
      <c r="W3565" s="165"/>
      <c r="X3565" s="165"/>
      <c r="Y3565" s="165"/>
      <c r="Z3565" s="166"/>
      <c r="AA3565" s="166"/>
      <c r="AB3565" s="166"/>
      <c r="AC3565" s="166"/>
      <c r="AD3565" s="166"/>
      <c r="AE3565" s="166"/>
      <c r="AF3565" s="166"/>
      <c r="AG3565" s="166"/>
      <c r="AH3565" s="166"/>
      <c r="AI3565" s="166"/>
    </row>
    <row r="3566" spans="1:35" ht="15.750000" customHeight="1">
      <c r="B3566" s="189"/>
      <c r="I3566" s="162"/>
      <c r="J3566" s="65"/>
      <c r="K3566" s="162"/>
      <c r="L3566" s="65"/>
      <c r="M3566" s="162"/>
      <c r="P3566" s="164"/>
      <c r="Q3566" s="185"/>
      <c r="R3566" s="65"/>
      <c r="S3566" s="65"/>
      <c r="T3566" s="65"/>
      <c r="U3566" s="13"/>
      <c r="V3566" s="165"/>
      <c r="W3566" s="165"/>
      <c r="X3566" s="165"/>
      <c r="Y3566" s="165"/>
      <c r="Z3566" s="166"/>
      <c r="AA3566" s="166"/>
      <c r="AB3566" s="166"/>
      <c r="AC3566" s="166"/>
      <c r="AD3566" s="166"/>
      <c r="AE3566" s="166"/>
      <c r="AF3566" s="166"/>
      <c r="AG3566" s="166"/>
      <c r="AH3566" s="166"/>
      <c r="AI3566" s="166"/>
    </row>
    <row r="3567" spans="1:35" ht="15.750000" customHeight="1">
      <c r="B3567" s="189"/>
      <c r="I3567" s="220"/>
      <c r="J3567" s="65"/>
      <c r="K3567" s="162"/>
      <c r="L3567" s="65"/>
      <c r="M3567" s="162"/>
      <c r="P3567" s="167"/>
      <c r="Q3567" s="185"/>
      <c r="R3567" s="65"/>
      <c r="S3567" s="65"/>
      <c r="T3567" s="65"/>
      <c r="U3567" s="13"/>
      <c r="V3567" s="165"/>
      <c r="W3567" s="165"/>
      <c r="X3567" s="165"/>
      <c r="Y3567" s="165"/>
      <c r="Z3567" s="166"/>
      <c r="AA3567" s="166"/>
      <c r="AB3567" s="166"/>
      <c r="AC3567" s="166"/>
      <c r="AD3567" s="166"/>
      <c r="AE3567" s="166"/>
      <c r="AF3567" s="166"/>
      <c r="AG3567" s="166"/>
      <c r="AH3567" s="166"/>
      <c r="AI3567" s="166"/>
    </row>
    <row r="3568" spans="1:35" ht="15.750000" customHeight="1">
      <c r="A3568" s="156"/>
      <c r="B3568" s="170"/>
      <c r="C3568" s="240"/>
      <c r="D3568" s="240"/>
      <c r="E3568" s="158"/>
      <c r="F3568" s="158"/>
      <c r="G3568" s="159"/>
      <c r="H3568" s="186"/>
      <c r="I3568" s="162"/>
      <c r="J3568" s="65"/>
      <c r="K3568" s="162"/>
      <c r="L3568" s="65"/>
      <c r="M3568" s="162"/>
      <c r="N3568" s="162"/>
      <c r="O3568" s="163"/>
      <c r="P3568" s="164"/>
      <c r="Q3568" s="185"/>
      <c r="R3568" s="65"/>
      <c r="S3568" s="13"/>
      <c r="T3568" s="65"/>
      <c r="U3568" s="13"/>
      <c r="V3568" s="165"/>
      <c r="W3568" s="165"/>
      <c r="X3568" s="165"/>
      <c r="Y3568" s="165"/>
      <c r="Z3568" s="166"/>
      <c r="AA3568" s="166"/>
      <c r="AB3568" s="166"/>
      <c r="AC3568" s="166"/>
      <c r="AD3568" s="166"/>
      <c r="AE3568" s="166"/>
      <c r="AF3568" s="166"/>
      <c r="AG3568" s="166"/>
      <c r="AH3568" s="166"/>
      <c r="AI3568" s="166"/>
    </row>
    <row r="3569" spans="1:35" ht="15.750000" customHeight="1">
      <c r="B3569" s="170"/>
      <c r="I3569" s="162"/>
      <c r="J3569" s="65"/>
      <c r="K3569" s="162"/>
      <c r="L3569" s="65"/>
      <c r="M3569" s="162"/>
      <c r="P3569" s="167"/>
      <c r="Q3569" s="185"/>
      <c r="R3569" s="65"/>
      <c r="S3569" s="65"/>
      <c r="T3569" s="65"/>
      <c r="U3569" s="13"/>
      <c r="V3569" s="165"/>
      <c r="W3569" s="165"/>
      <c r="X3569" s="165"/>
      <c r="Y3569" s="165"/>
      <c r="Z3569" s="166"/>
      <c r="AA3569" s="166"/>
      <c r="AB3569" s="166"/>
      <c r="AC3569" s="166"/>
      <c r="AD3569" s="166"/>
      <c r="AE3569" s="166"/>
      <c r="AF3569" s="166"/>
      <c r="AG3569" s="166"/>
      <c r="AH3569" s="166"/>
      <c r="AI3569" s="166"/>
    </row>
    <row r="3570" spans="1:35" ht="15.750000" customHeight="1">
      <c r="B3570" s="170"/>
      <c r="I3570" s="162"/>
      <c r="J3570" s="65"/>
      <c r="K3570" s="162"/>
      <c r="L3570" s="65"/>
      <c r="M3570" s="162"/>
      <c r="P3570" s="164"/>
      <c r="Q3570" s="185"/>
      <c r="R3570" s="65"/>
      <c r="S3570" s="65"/>
      <c r="T3570" s="65"/>
      <c r="U3570" s="13"/>
      <c r="V3570" s="165"/>
      <c r="W3570" s="165"/>
      <c r="X3570" s="165"/>
      <c r="Y3570" s="165"/>
      <c r="Z3570" s="166"/>
      <c r="AA3570" s="166"/>
      <c r="AB3570" s="166"/>
      <c r="AC3570" s="166"/>
      <c r="AD3570" s="166"/>
      <c r="AE3570" s="166"/>
      <c r="AF3570" s="166"/>
      <c r="AG3570" s="166"/>
      <c r="AH3570" s="166"/>
      <c r="AI3570" s="166"/>
    </row>
    <row r="3571" spans="1:35" ht="15.750000" customHeight="1">
      <c r="B3571" s="189"/>
      <c r="I3571" s="162"/>
      <c r="J3571" s="65"/>
      <c r="K3571" s="162"/>
      <c r="L3571" s="65"/>
      <c r="M3571" s="162"/>
      <c r="P3571" s="167"/>
      <c r="Q3571" s="185"/>
      <c r="R3571" s="65"/>
      <c r="S3571" s="65"/>
      <c r="T3571" s="65"/>
      <c r="U3571" s="13"/>
      <c r="V3571" s="165"/>
      <c r="W3571" s="165"/>
      <c r="X3571" s="165"/>
      <c r="Y3571" s="165"/>
      <c r="Z3571" s="166"/>
      <c r="AA3571" s="166"/>
      <c r="AB3571" s="166"/>
      <c r="AC3571" s="166"/>
      <c r="AD3571" s="166"/>
      <c r="AE3571" s="166"/>
      <c r="AF3571" s="166"/>
      <c r="AG3571" s="166"/>
      <c r="AH3571" s="166"/>
      <c r="AI3571" s="166"/>
    </row>
    <row r="3572" spans="1:35" ht="15.750000" customHeight="1">
      <c r="B3572" s="189"/>
      <c r="I3572" s="220"/>
      <c r="J3572" s="65"/>
      <c r="K3572" s="162"/>
      <c r="L3572" s="65"/>
      <c r="M3572" s="162"/>
      <c r="P3572" s="164"/>
      <c r="Q3572" s="185"/>
      <c r="R3572" s="65"/>
      <c r="S3572" s="65"/>
      <c r="T3572" s="65"/>
      <c r="U3572" s="13"/>
      <c r="V3572" s="165"/>
      <c r="W3572" s="165"/>
      <c r="X3572" s="165"/>
      <c r="Y3572" s="165"/>
      <c r="Z3572" s="166"/>
      <c r="AA3572" s="166"/>
      <c r="AB3572" s="166"/>
      <c r="AC3572" s="166"/>
      <c r="AD3572" s="166"/>
      <c r="AE3572" s="166"/>
      <c r="AF3572" s="166"/>
      <c r="AG3572" s="166"/>
      <c r="AH3572" s="166"/>
      <c r="AI3572" s="166"/>
    </row>
    <row r="3573" spans="1:35" ht="15.750000" customHeight="1">
      <c r="A3573" s="156"/>
      <c r="B3573" s="153"/>
      <c r="C3573" s="241"/>
      <c r="D3573" s="177"/>
      <c r="E3573" s="158"/>
      <c r="F3573" s="158"/>
      <c r="G3573" s="159"/>
      <c r="H3573" s="171"/>
      <c r="I3573" s="162"/>
      <c r="J3573" s="65"/>
      <c r="K3573" s="162"/>
      <c r="L3573" s="65"/>
      <c r="M3573" s="162"/>
      <c r="N3573" s="162"/>
      <c r="O3573" s="163"/>
      <c r="P3573" s="167"/>
      <c r="Q3573" s="168"/>
      <c r="R3573" s="225"/>
      <c r="S3573" s="13"/>
      <c r="T3573" s="65"/>
      <c r="U3573" s="65"/>
      <c r="V3573" s="65"/>
      <c r="W3573" s="166"/>
      <c r="X3573" s="166"/>
      <c r="Y3573" s="166"/>
      <c r="Z3573" s="166"/>
      <c r="AA3573" s="166"/>
      <c r="AB3573" s="166"/>
      <c r="AC3573" s="166"/>
      <c r="AD3573" s="166"/>
      <c r="AE3573" s="166"/>
      <c r="AF3573" s="166"/>
      <c r="AG3573" s="166"/>
      <c r="AH3573" s="166"/>
      <c r="AI3573" s="166"/>
    </row>
    <row r="3574" spans="1:35" ht="15.750000" customHeight="1">
      <c r="B3574" s="153"/>
      <c r="I3574" s="162"/>
      <c r="J3574" s="65"/>
      <c r="K3574" s="162"/>
      <c r="L3574" s="65"/>
      <c r="M3574" s="162"/>
      <c r="P3574" s="164"/>
      <c r="Q3574" s="165"/>
      <c r="R3574" s="65"/>
      <c r="S3574" s="65"/>
      <c r="T3574" s="65"/>
      <c r="U3574" s="65"/>
      <c r="V3574" s="65"/>
      <c r="W3574" s="166"/>
      <c r="X3574" s="166"/>
      <c r="Y3574" s="166"/>
      <c r="Z3574" s="166"/>
      <c r="AA3574" s="166"/>
      <c r="AB3574" s="166"/>
      <c r="AC3574" s="166"/>
      <c r="AD3574" s="166"/>
      <c r="AE3574" s="166"/>
      <c r="AF3574" s="166"/>
      <c r="AG3574" s="166"/>
      <c r="AH3574" s="166"/>
      <c r="AI3574" s="166"/>
    </row>
    <row r="3575" spans="1:35" ht="15.750000" customHeight="1">
      <c r="B3575" s="153"/>
      <c r="I3575" s="162"/>
      <c r="J3575" s="65"/>
      <c r="K3575" s="162"/>
      <c r="L3575" s="65"/>
      <c r="M3575" s="162"/>
      <c r="P3575" s="167"/>
      <c r="Q3575" s="168"/>
      <c r="R3575" s="225"/>
      <c r="S3575" s="65"/>
      <c r="T3575" s="65"/>
      <c r="U3575" s="65"/>
      <c r="V3575" s="65"/>
      <c r="W3575" s="166"/>
      <c r="X3575" s="166"/>
      <c r="Y3575" s="166"/>
      <c r="Z3575" s="166"/>
      <c r="AA3575" s="166"/>
      <c r="AB3575" s="166"/>
      <c r="AC3575" s="166"/>
      <c r="AD3575" s="166"/>
      <c r="AE3575" s="166"/>
      <c r="AF3575" s="166"/>
      <c r="AG3575" s="166"/>
      <c r="AH3575" s="166"/>
      <c r="AI3575" s="166"/>
    </row>
    <row r="3576" spans="1:35" ht="15.750000" customHeight="1">
      <c r="B3576" s="153"/>
      <c r="I3576" s="162"/>
      <c r="J3576" s="65"/>
      <c r="K3576" s="162"/>
      <c r="L3576" s="65"/>
      <c r="M3576" s="162"/>
      <c r="P3576" s="164"/>
      <c r="Q3576" s="165"/>
      <c r="R3576" s="178"/>
      <c r="S3576" s="65"/>
      <c r="T3576" s="65"/>
      <c r="U3576" s="65"/>
      <c r="V3576" s="65"/>
      <c r="W3576" s="166"/>
      <c r="X3576" s="166"/>
      <c r="Y3576" s="166"/>
      <c r="Z3576" s="166"/>
      <c r="AA3576" s="166"/>
      <c r="AB3576" s="166"/>
      <c r="AC3576" s="166"/>
      <c r="AD3576" s="166"/>
      <c r="AE3576" s="166"/>
      <c r="AF3576" s="166"/>
      <c r="AG3576" s="166"/>
      <c r="AH3576" s="166"/>
      <c r="AI3576" s="166"/>
    </row>
    <row r="3577" spans="1:35" ht="15.750000" customHeight="1">
      <c r="B3577" s="153"/>
      <c r="I3577" s="220"/>
      <c r="J3577" s="65"/>
      <c r="K3577" s="162"/>
      <c r="L3577" s="65"/>
      <c r="M3577" s="162"/>
      <c r="P3577" s="167"/>
      <c r="Q3577" s="168"/>
      <c r="R3577" s="225"/>
      <c r="S3577" s="65"/>
      <c r="T3577" s="65"/>
      <c r="U3577" s="65"/>
      <c r="V3577" s="65"/>
      <c r="W3577" s="166"/>
      <c r="X3577" s="166"/>
      <c r="Y3577" s="166"/>
      <c r="Z3577" s="166"/>
      <c r="AA3577" s="166"/>
      <c r="AB3577" s="166"/>
      <c r="AC3577" s="166"/>
      <c r="AD3577" s="166"/>
      <c r="AE3577" s="166"/>
      <c r="AF3577" s="166"/>
      <c r="AG3577" s="166"/>
      <c r="AH3577" s="166"/>
      <c r="AI3577" s="166"/>
    </row>
    <row r="3578" spans="1:35" ht="15.750000" customHeight="1">
      <c r="A3578" s="156"/>
      <c r="B3578" s="170"/>
      <c r="C3578" s="240"/>
      <c r="D3578" s="177"/>
      <c r="E3578" s="158"/>
      <c r="F3578" s="158"/>
      <c r="G3578" s="159"/>
      <c r="H3578" s="160"/>
      <c r="I3578" s="162"/>
      <c r="J3578" s="65"/>
      <c r="K3578" s="162"/>
      <c r="L3578" s="65"/>
      <c r="M3578" s="162"/>
      <c r="N3578" s="162"/>
      <c r="O3578" s="163"/>
      <c r="P3578" s="164"/>
      <c r="Q3578" s="165"/>
      <c r="R3578" s="65"/>
      <c r="S3578" s="13"/>
      <c r="T3578" s="65"/>
      <c r="U3578" s="65"/>
      <c r="V3578" s="65"/>
      <c r="W3578" s="166"/>
      <c r="X3578" s="166"/>
      <c r="Y3578" s="166"/>
      <c r="Z3578" s="166"/>
      <c r="AA3578" s="166"/>
      <c r="AB3578" s="166"/>
      <c r="AC3578" s="166"/>
      <c r="AD3578" s="166"/>
      <c r="AE3578" s="166"/>
      <c r="AF3578" s="166"/>
      <c r="AG3578" s="166"/>
      <c r="AH3578" s="166"/>
      <c r="AI3578" s="166"/>
    </row>
    <row r="3579" spans="1:35" ht="15.750000" customHeight="1">
      <c r="B3579" s="153"/>
      <c r="I3579" s="162"/>
      <c r="J3579" s="65"/>
      <c r="K3579" s="162"/>
      <c r="L3579" s="65"/>
      <c r="M3579" s="162"/>
      <c r="P3579" s="167"/>
      <c r="Q3579" s="168"/>
      <c r="R3579" s="65"/>
      <c r="S3579" s="65"/>
      <c r="T3579" s="65"/>
      <c r="U3579" s="65"/>
      <c r="V3579" s="65"/>
      <c r="W3579" s="166"/>
      <c r="X3579" s="166"/>
      <c r="Y3579" s="166"/>
      <c r="Z3579" s="166"/>
      <c r="AA3579" s="166"/>
      <c r="AB3579" s="166"/>
      <c r="AC3579" s="166"/>
      <c r="AD3579" s="166"/>
      <c r="AE3579" s="166"/>
      <c r="AF3579" s="166"/>
      <c r="AG3579" s="166"/>
      <c r="AH3579" s="166"/>
      <c r="AI3579" s="166"/>
    </row>
    <row r="3580" spans="1:35" ht="15.750000" customHeight="1">
      <c r="B3580" s="153"/>
      <c r="I3580" s="162"/>
      <c r="J3580" s="65"/>
      <c r="K3580" s="162"/>
      <c r="L3580" s="65"/>
      <c r="M3580" s="162"/>
      <c r="P3580" s="164"/>
      <c r="Q3580" s="165"/>
      <c r="R3580" s="65"/>
      <c r="S3580" s="65"/>
      <c r="T3580" s="65"/>
      <c r="U3580" s="65"/>
      <c r="V3580" s="65"/>
      <c r="W3580" s="166"/>
      <c r="X3580" s="166"/>
      <c r="Y3580" s="166"/>
      <c r="Z3580" s="166"/>
      <c r="AA3580" s="166"/>
      <c r="AB3580" s="166"/>
      <c r="AC3580" s="166"/>
      <c r="AD3580" s="166"/>
      <c r="AE3580" s="166"/>
      <c r="AF3580" s="166"/>
      <c r="AG3580" s="166"/>
      <c r="AH3580" s="166"/>
      <c r="AI3580" s="166"/>
    </row>
    <row r="3581" spans="1:35" ht="15.750000" customHeight="1">
      <c r="B3581" s="153"/>
      <c r="I3581" s="162"/>
      <c r="J3581" s="65"/>
      <c r="K3581" s="162"/>
      <c r="L3581" s="65"/>
      <c r="M3581" s="162"/>
      <c r="P3581" s="167"/>
      <c r="Q3581" s="168"/>
      <c r="R3581" s="65"/>
      <c r="S3581" s="65"/>
      <c r="T3581" s="65"/>
      <c r="U3581" s="65"/>
      <c r="V3581" s="65"/>
      <c r="W3581" s="166"/>
      <c r="X3581" s="166"/>
      <c r="Y3581" s="166"/>
      <c r="Z3581" s="166"/>
      <c r="AA3581" s="166"/>
      <c r="AB3581" s="166"/>
      <c r="AC3581" s="166"/>
      <c r="AD3581" s="166"/>
      <c r="AE3581" s="166"/>
      <c r="AF3581" s="166"/>
      <c r="AG3581" s="166"/>
      <c r="AH3581" s="166"/>
      <c r="AI3581" s="166"/>
    </row>
    <row r="3582" spans="1:35" ht="15.750000" customHeight="1">
      <c r="B3582" s="153"/>
      <c r="I3582" s="220"/>
      <c r="J3582" s="65"/>
      <c r="K3582" s="162"/>
      <c r="L3582" s="65"/>
      <c r="M3582" s="162"/>
      <c r="P3582" s="164"/>
      <c r="Q3582" s="165"/>
      <c r="R3582" s="65"/>
      <c r="S3582" s="65"/>
      <c r="T3582" s="65"/>
      <c r="U3582" s="65"/>
      <c r="V3582" s="65"/>
      <c r="W3582" s="166"/>
      <c r="X3582" s="166"/>
      <c r="Y3582" s="166"/>
      <c r="Z3582" s="166"/>
      <c r="AA3582" s="166"/>
      <c r="AB3582" s="166"/>
      <c r="AC3582" s="166"/>
      <c r="AD3582" s="166"/>
      <c r="AE3582" s="166"/>
      <c r="AF3582" s="166"/>
      <c r="AG3582" s="166"/>
      <c r="AH3582" s="166"/>
      <c r="AI3582" s="166"/>
    </row>
    <row r="3583" spans="1:35" ht="15.750000" customHeight="1">
      <c r="A3583" s="156"/>
      <c r="B3583" s="170"/>
      <c r="C3583" s="241"/>
      <c r="D3583" s="241"/>
      <c r="E3583" s="158"/>
      <c r="F3583" s="158"/>
      <c r="G3583" s="159"/>
      <c r="H3583" s="184"/>
      <c r="I3583" s="162"/>
      <c r="J3583" s="65"/>
      <c r="K3583" s="162"/>
      <c r="L3583" s="65"/>
      <c r="M3583" s="162"/>
      <c r="N3583" s="162"/>
      <c r="O3583" s="163"/>
      <c r="P3583" s="167"/>
      <c r="Q3583" s="185"/>
      <c r="R3583" s="188"/>
      <c r="S3583" s="13"/>
      <c r="T3583" s="65"/>
      <c r="U3583" s="13"/>
      <c r="V3583" s="165"/>
      <c r="W3583" s="165"/>
      <c r="X3583" s="165"/>
      <c r="Y3583" s="165"/>
      <c r="Z3583" s="166"/>
      <c r="AA3583" s="166"/>
      <c r="AB3583" s="166"/>
      <c r="AC3583" s="166"/>
      <c r="AD3583" s="166"/>
      <c r="AE3583" s="166"/>
      <c r="AF3583" s="166"/>
      <c r="AG3583" s="166"/>
      <c r="AH3583" s="166"/>
      <c r="AI3583" s="166"/>
    </row>
    <row r="3584" spans="1:35" ht="15.750000" customHeight="1">
      <c r="B3584" s="189"/>
      <c r="I3584" s="162"/>
      <c r="J3584" s="65"/>
      <c r="K3584" s="162"/>
      <c r="L3584" s="65"/>
      <c r="M3584" s="162"/>
      <c r="P3584" s="164"/>
      <c r="Q3584" s="185"/>
      <c r="R3584" s="65"/>
      <c r="S3584" s="65"/>
      <c r="T3584" s="65"/>
      <c r="U3584" s="13"/>
      <c r="V3584" s="165"/>
      <c r="W3584" s="165"/>
      <c r="X3584" s="165"/>
      <c r="Y3584" s="165"/>
      <c r="Z3584" s="166"/>
      <c r="AA3584" s="166"/>
      <c r="AB3584" s="166"/>
      <c r="AC3584" s="166"/>
      <c r="AD3584" s="166"/>
      <c r="AE3584" s="166"/>
      <c r="AF3584" s="166"/>
      <c r="AG3584" s="166"/>
      <c r="AH3584" s="166"/>
      <c r="AI3584" s="166"/>
    </row>
    <row r="3585" spans="1:35" ht="15.750000" customHeight="1">
      <c r="B3585" s="189"/>
      <c r="I3585" s="162"/>
      <c r="J3585" s="65"/>
      <c r="K3585" s="162"/>
      <c r="L3585" s="65"/>
      <c r="M3585" s="162"/>
      <c r="P3585" s="167"/>
      <c r="Q3585" s="185"/>
      <c r="R3585" s="65"/>
      <c r="S3585" s="65"/>
      <c r="T3585" s="65"/>
      <c r="U3585" s="13"/>
      <c r="V3585" s="165"/>
      <c r="W3585" s="165"/>
      <c r="X3585" s="165"/>
      <c r="Y3585" s="165"/>
      <c r="Z3585" s="166"/>
      <c r="AA3585" s="166"/>
      <c r="AB3585" s="166"/>
      <c r="AC3585" s="166"/>
      <c r="AD3585" s="166"/>
      <c r="AE3585" s="166"/>
      <c r="AF3585" s="166"/>
      <c r="AG3585" s="166"/>
      <c r="AH3585" s="166"/>
      <c r="AI3585" s="166"/>
    </row>
    <row r="3586" spans="1:35" ht="15.750000" customHeight="1">
      <c r="B3586" s="189"/>
      <c r="I3586" s="162"/>
      <c r="J3586" s="65"/>
      <c r="K3586" s="162"/>
      <c r="L3586" s="65"/>
      <c r="M3586" s="162"/>
      <c r="P3586" s="164"/>
      <c r="Q3586" s="185"/>
      <c r="R3586" s="65"/>
      <c r="S3586" s="65"/>
      <c r="T3586" s="65"/>
      <c r="U3586" s="13"/>
      <c r="V3586" s="165"/>
      <c r="W3586" s="165"/>
      <c r="X3586" s="165"/>
      <c r="Y3586" s="165"/>
      <c r="Z3586" s="166"/>
      <c r="AA3586" s="166"/>
      <c r="AB3586" s="166"/>
      <c r="AC3586" s="166"/>
      <c r="AD3586" s="166"/>
      <c r="AE3586" s="166"/>
      <c r="AF3586" s="166"/>
      <c r="AG3586" s="166"/>
      <c r="AH3586" s="166"/>
      <c r="AI3586" s="166"/>
    </row>
    <row r="3587" spans="1:35" ht="15.750000" customHeight="1">
      <c r="B3587" s="189"/>
      <c r="I3587" s="220"/>
      <c r="J3587" s="65"/>
      <c r="K3587" s="162"/>
      <c r="L3587" s="65"/>
      <c r="M3587" s="162"/>
      <c r="P3587" s="167"/>
      <c r="Q3587" s="185"/>
      <c r="R3587" s="65"/>
      <c r="S3587" s="65"/>
      <c r="T3587" s="65"/>
      <c r="U3587" s="13"/>
      <c r="V3587" s="165"/>
      <c r="W3587" s="165"/>
      <c r="X3587" s="165"/>
      <c r="Y3587" s="165"/>
      <c r="Z3587" s="166"/>
      <c r="AA3587" s="166"/>
      <c r="AB3587" s="166"/>
      <c r="AC3587" s="166"/>
      <c r="AD3587" s="166"/>
      <c r="AE3587" s="166"/>
      <c r="AF3587" s="166"/>
      <c r="AG3587" s="166"/>
      <c r="AH3587" s="166"/>
      <c r="AI3587" s="166"/>
    </row>
    <row r="3588" spans="1:35" ht="15.750000" customHeight="1">
      <c r="A3588" s="156"/>
      <c r="B3588" s="170"/>
      <c r="C3588" s="240"/>
      <c r="D3588" s="240"/>
      <c r="E3588" s="158"/>
      <c r="F3588" s="158"/>
      <c r="G3588" s="159"/>
      <c r="H3588" s="186"/>
      <c r="I3588" s="162"/>
      <c r="J3588" s="65"/>
      <c r="K3588" s="162"/>
      <c r="L3588" s="65"/>
      <c r="M3588" s="162"/>
      <c r="N3588" s="162"/>
      <c r="O3588" s="163"/>
      <c r="P3588" s="164"/>
      <c r="Q3588" s="185"/>
      <c r="R3588" s="65"/>
      <c r="S3588" s="13"/>
      <c r="T3588" s="65"/>
      <c r="U3588" s="13"/>
      <c r="V3588" s="165"/>
      <c r="W3588" s="165"/>
      <c r="X3588" s="165"/>
      <c r="Y3588" s="165"/>
      <c r="Z3588" s="166"/>
      <c r="AA3588" s="166"/>
      <c r="AB3588" s="166"/>
      <c r="AC3588" s="166"/>
      <c r="AD3588" s="166"/>
      <c r="AE3588" s="166"/>
      <c r="AF3588" s="166"/>
      <c r="AG3588" s="166"/>
      <c r="AH3588" s="166"/>
      <c r="AI3588" s="166"/>
    </row>
    <row r="3589" spans="1:35" ht="15.750000" customHeight="1">
      <c r="B3589" s="170"/>
      <c r="I3589" s="162"/>
      <c r="J3589" s="65"/>
      <c r="K3589" s="162"/>
      <c r="L3589" s="65"/>
      <c r="M3589" s="162"/>
      <c r="P3589" s="167"/>
      <c r="Q3589" s="185"/>
      <c r="R3589" s="65"/>
      <c r="S3589" s="65"/>
      <c r="T3589" s="65"/>
      <c r="U3589" s="13"/>
      <c r="V3589" s="165"/>
      <c r="W3589" s="165"/>
      <c r="X3589" s="165"/>
      <c r="Y3589" s="165"/>
      <c r="Z3589" s="166"/>
      <c r="AA3589" s="166"/>
      <c r="AB3589" s="166"/>
      <c r="AC3589" s="166"/>
      <c r="AD3589" s="166"/>
      <c r="AE3589" s="166"/>
      <c r="AF3589" s="166"/>
      <c r="AG3589" s="166"/>
      <c r="AH3589" s="166"/>
      <c r="AI3589" s="166"/>
    </row>
    <row r="3590" spans="1:35" ht="15.750000" customHeight="1">
      <c r="B3590" s="170"/>
      <c r="I3590" s="162"/>
      <c r="J3590" s="65"/>
      <c r="K3590" s="162"/>
      <c r="L3590" s="65"/>
      <c r="M3590" s="162"/>
      <c r="P3590" s="164"/>
      <c r="Q3590" s="185"/>
      <c r="R3590" s="65"/>
      <c r="S3590" s="65"/>
      <c r="T3590" s="65"/>
      <c r="U3590" s="13"/>
      <c r="V3590" s="165"/>
      <c r="W3590" s="165"/>
      <c r="X3590" s="165"/>
      <c r="Y3590" s="165"/>
      <c r="Z3590" s="166"/>
      <c r="AA3590" s="166"/>
      <c r="AB3590" s="166"/>
      <c r="AC3590" s="166"/>
      <c r="AD3590" s="166"/>
      <c r="AE3590" s="166"/>
      <c r="AF3590" s="166"/>
      <c r="AG3590" s="166"/>
      <c r="AH3590" s="166"/>
      <c r="AI3590" s="166"/>
    </row>
    <row r="3591" spans="1:35" ht="15.750000" customHeight="1">
      <c r="B3591" s="189"/>
      <c r="I3591" s="162"/>
      <c r="J3591" s="65"/>
      <c r="K3591" s="162"/>
      <c r="L3591" s="65"/>
      <c r="M3591" s="162"/>
      <c r="P3591" s="167"/>
      <c r="Q3591" s="185"/>
      <c r="R3591" s="65"/>
      <c r="S3591" s="65"/>
      <c r="T3591" s="65"/>
      <c r="U3591" s="13"/>
      <c r="V3591" s="165"/>
      <c r="W3591" s="165"/>
      <c r="X3591" s="165"/>
      <c r="Y3591" s="165"/>
      <c r="Z3591" s="166"/>
      <c r="AA3591" s="166"/>
      <c r="AB3591" s="166"/>
      <c r="AC3591" s="166"/>
      <c r="AD3591" s="166"/>
      <c r="AE3591" s="166"/>
      <c r="AF3591" s="166"/>
      <c r="AG3591" s="166"/>
      <c r="AH3591" s="166"/>
      <c r="AI3591" s="166"/>
    </row>
    <row r="3592" spans="1:35" ht="15.750000" customHeight="1">
      <c r="B3592" s="189"/>
      <c r="I3592" s="220"/>
      <c r="J3592" s="65"/>
      <c r="K3592" s="162"/>
      <c r="L3592" s="65"/>
      <c r="M3592" s="162"/>
      <c r="P3592" s="164"/>
      <c r="Q3592" s="185"/>
      <c r="R3592" s="65"/>
      <c r="S3592" s="65"/>
      <c r="T3592" s="65"/>
      <c r="U3592" s="13"/>
      <c r="V3592" s="165"/>
      <c r="W3592" s="165"/>
      <c r="X3592" s="165"/>
      <c r="Y3592" s="165"/>
      <c r="Z3592" s="166"/>
      <c r="AA3592" s="166"/>
      <c r="AB3592" s="166"/>
      <c r="AC3592" s="166"/>
      <c r="AD3592" s="166"/>
      <c r="AE3592" s="166"/>
      <c r="AF3592" s="166"/>
      <c r="AG3592" s="166"/>
      <c r="AH3592" s="166"/>
      <c r="AI3592" s="166"/>
    </row>
    <row r="3593" spans="1:35" ht="15.750000" customHeight="1">
      <c r="A3593" s="156"/>
      <c r="B3593" s="170"/>
      <c r="C3593" s="241"/>
      <c r="D3593" s="241"/>
      <c r="E3593" s="158"/>
      <c r="F3593" s="158"/>
      <c r="G3593" s="159"/>
      <c r="H3593" s="184"/>
      <c r="I3593" s="162"/>
      <c r="J3593" s="65"/>
      <c r="K3593" s="162"/>
      <c r="L3593" s="65"/>
      <c r="M3593" s="162"/>
      <c r="N3593" s="162"/>
      <c r="O3593" s="163"/>
      <c r="P3593" s="167"/>
      <c r="Q3593" s="185"/>
      <c r="R3593" s="65"/>
      <c r="S3593" s="13"/>
      <c r="T3593" s="65"/>
      <c r="U3593" s="13"/>
      <c r="V3593" s="165"/>
      <c r="W3593" s="165"/>
      <c r="X3593" s="165"/>
      <c r="Y3593" s="165"/>
      <c r="Z3593" s="166"/>
      <c r="AA3593" s="166"/>
      <c r="AB3593" s="166"/>
      <c r="AC3593" s="166"/>
      <c r="AD3593" s="166"/>
      <c r="AE3593" s="166"/>
      <c r="AF3593" s="166"/>
      <c r="AG3593" s="166"/>
      <c r="AH3593" s="166"/>
      <c r="AI3593" s="166"/>
    </row>
    <row r="3594" spans="1:35" ht="15.750000" customHeight="1">
      <c r="B3594" s="170"/>
      <c r="I3594" s="162"/>
      <c r="J3594" s="65"/>
      <c r="K3594" s="162"/>
      <c r="L3594" s="65"/>
      <c r="M3594" s="162"/>
      <c r="P3594" s="164"/>
      <c r="Q3594" s="185"/>
      <c r="R3594" s="65"/>
      <c r="S3594" s="65"/>
      <c r="T3594" s="65"/>
      <c r="U3594" s="13"/>
      <c r="V3594" s="165"/>
      <c r="W3594" s="165"/>
      <c r="X3594" s="165"/>
      <c r="Y3594" s="165"/>
      <c r="Z3594" s="166"/>
      <c r="AA3594" s="166"/>
      <c r="AB3594" s="166"/>
      <c r="AC3594" s="166"/>
      <c r="AD3594" s="166"/>
      <c r="AE3594" s="166"/>
      <c r="AF3594" s="166"/>
      <c r="AG3594" s="166"/>
      <c r="AH3594" s="166"/>
      <c r="AI3594" s="166"/>
    </row>
    <row r="3595" spans="1:35" ht="15.750000" customHeight="1">
      <c r="B3595" s="170"/>
      <c r="I3595" s="162"/>
      <c r="J3595" s="65"/>
      <c r="K3595" s="162"/>
      <c r="L3595" s="65"/>
      <c r="M3595" s="162"/>
      <c r="P3595" s="167"/>
      <c r="Q3595" s="185"/>
      <c r="R3595" s="65"/>
      <c r="S3595" s="65"/>
      <c r="T3595" s="65"/>
      <c r="U3595" s="13"/>
      <c r="V3595" s="165"/>
      <c r="W3595" s="165"/>
      <c r="X3595" s="165"/>
      <c r="Y3595" s="165"/>
      <c r="Z3595" s="166"/>
      <c r="AA3595" s="166"/>
      <c r="AB3595" s="166"/>
      <c r="AC3595" s="166"/>
      <c r="AD3595" s="166"/>
      <c r="AE3595" s="166"/>
      <c r="AF3595" s="166"/>
      <c r="AG3595" s="166"/>
      <c r="AH3595" s="166"/>
      <c r="AI3595" s="166"/>
    </row>
    <row r="3596" spans="1:35" ht="15.750000" customHeight="1">
      <c r="B3596" s="189"/>
      <c r="I3596" s="162"/>
      <c r="J3596" s="65"/>
      <c r="K3596" s="162"/>
      <c r="L3596" s="65"/>
      <c r="M3596" s="162"/>
      <c r="P3596" s="164"/>
      <c r="Q3596" s="185"/>
      <c r="R3596" s="65"/>
      <c r="S3596" s="65"/>
      <c r="T3596" s="65"/>
      <c r="U3596" s="13"/>
      <c r="V3596" s="165"/>
      <c r="W3596" s="165"/>
      <c r="X3596" s="165"/>
      <c r="Y3596" s="165"/>
      <c r="Z3596" s="166"/>
      <c r="AA3596" s="166"/>
      <c r="AB3596" s="166"/>
      <c r="AC3596" s="166"/>
      <c r="AD3596" s="166"/>
      <c r="AE3596" s="166"/>
      <c r="AF3596" s="166"/>
      <c r="AG3596" s="166"/>
      <c r="AH3596" s="166"/>
      <c r="AI3596" s="166"/>
    </row>
    <row r="3597" spans="1:35" ht="15.750000" customHeight="1">
      <c r="B3597" s="189"/>
      <c r="I3597" s="220"/>
      <c r="J3597" s="65"/>
      <c r="K3597" s="162"/>
      <c r="L3597" s="65"/>
      <c r="M3597" s="162"/>
      <c r="P3597" s="167"/>
      <c r="Q3597" s="185"/>
      <c r="R3597" s="65"/>
      <c r="S3597" s="65"/>
      <c r="T3597" s="65"/>
      <c r="U3597" s="13"/>
      <c r="V3597" s="165"/>
      <c r="W3597" s="165"/>
      <c r="X3597" s="165"/>
      <c r="Y3597" s="165"/>
      <c r="Z3597" s="166"/>
      <c r="AA3597" s="166"/>
      <c r="AB3597" s="166"/>
      <c r="AC3597" s="166"/>
      <c r="AD3597" s="166"/>
      <c r="AE3597" s="166"/>
      <c r="AF3597" s="166"/>
      <c r="AG3597" s="166"/>
      <c r="AH3597" s="166"/>
      <c r="AI3597" s="166"/>
    </row>
    <row r="3598" spans="1:35" ht="15.750000" customHeight="1">
      <c r="A3598" s="156"/>
      <c r="B3598" s="153"/>
      <c r="C3598" s="240"/>
      <c r="D3598" s="177"/>
      <c r="E3598" s="158"/>
      <c r="F3598" s="158"/>
      <c r="G3598" s="159"/>
      <c r="H3598" s="171"/>
      <c r="I3598" s="162"/>
      <c r="J3598" s="65"/>
      <c r="K3598" s="162"/>
      <c r="L3598" s="65"/>
      <c r="M3598" s="162"/>
      <c r="N3598" s="162"/>
      <c r="O3598" s="163"/>
      <c r="P3598" s="164"/>
      <c r="Q3598" s="165"/>
      <c r="R3598" s="178"/>
      <c r="S3598" s="13"/>
      <c r="T3598" s="65"/>
      <c r="U3598" s="65"/>
      <c r="V3598" s="65"/>
      <c r="W3598" s="166"/>
      <c r="X3598" s="166"/>
      <c r="Y3598" s="166"/>
      <c r="Z3598" s="166"/>
      <c r="AA3598" s="166"/>
      <c r="AB3598" s="166"/>
      <c r="AC3598" s="166"/>
      <c r="AD3598" s="166"/>
      <c r="AE3598" s="166"/>
      <c r="AF3598" s="166"/>
      <c r="AG3598" s="166"/>
      <c r="AH3598" s="166"/>
      <c r="AI3598" s="166"/>
    </row>
    <row r="3599" spans="1:35" ht="15.750000" customHeight="1">
      <c r="B3599" s="153"/>
      <c r="I3599" s="162"/>
      <c r="J3599" s="65"/>
      <c r="K3599" s="162"/>
      <c r="L3599" s="65"/>
      <c r="M3599" s="162"/>
      <c r="P3599" s="167"/>
      <c r="Q3599" s="168"/>
      <c r="R3599" s="65"/>
      <c r="S3599" s="65"/>
      <c r="T3599" s="65"/>
      <c r="U3599" s="65"/>
      <c r="V3599" s="65"/>
      <c r="W3599" s="166"/>
      <c r="X3599" s="166"/>
      <c r="Y3599" s="166"/>
      <c r="Z3599" s="166"/>
      <c r="AA3599" s="166"/>
      <c r="AB3599" s="166"/>
      <c r="AC3599" s="166"/>
      <c r="AD3599" s="166"/>
      <c r="AE3599" s="166"/>
      <c r="AF3599" s="166"/>
      <c r="AG3599" s="166"/>
      <c r="AH3599" s="166"/>
      <c r="AI3599" s="166"/>
    </row>
    <row r="3600" spans="1:35" ht="15.750000" customHeight="1">
      <c r="B3600" s="153"/>
      <c r="I3600" s="162"/>
      <c r="J3600" s="65"/>
      <c r="K3600" s="162"/>
      <c r="L3600" s="65"/>
      <c r="M3600" s="162"/>
      <c r="P3600" s="164"/>
      <c r="Q3600" s="165"/>
      <c r="R3600" s="178"/>
      <c r="S3600" s="65"/>
      <c r="T3600" s="65"/>
      <c r="U3600" s="65"/>
      <c r="V3600" s="65"/>
      <c r="W3600" s="166"/>
      <c r="X3600" s="166"/>
      <c r="Y3600" s="166"/>
      <c r="Z3600" s="166"/>
      <c r="AA3600" s="166"/>
      <c r="AB3600" s="166"/>
      <c r="AC3600" s="166"/>
      <c r="AD3600" s="166"/>
      <c r="AE3600" s="166"/>
      <c r="AF3600" s="166"/>
      <c r="AG3600" s="166"/>
      <c r="AH3600" s="166"/>
      <c r="AI3600" s="166"/>
    </row>
    <row r="3601" spans="1:35" ht="15.750000" customHeight="1">
      <c r="B3601" s="153"/>
      <c r="I3601" s="162"/>
      <c r="J3601" s="65"/>
      <c r="K3601" s="162"/>
      <c r="L3601" s="65"/>
      <c r="M3601" s="162"/>
      <c r="P3601" s="167"/>
      <c r="Q3601" s="168"/>
      <c r="R3601" s="225"/>
      <c r="S3601" s="65"/>
      <c r="T3601" s="65"/>
      <c r="U3601" s="65"/>
      <c r="V3601" s="65"/>
      <c r="W3601" s="166"/>
      <c r="X3601" s="166"/>
      <c r="Y3601" s="166"/>
      <c r="Z3601" s="166"/>
      <c r="AA3601" s="166"/>
      <c r="AB3601" s="166"/>
      <c r="AC3601" s="166"/>
      <c r="AD3601" s="166"/>
      <c r="AE3601" s="166"/>
      <c r="AF3601" s="166"/>
      <c r="AG3601" s="166"/>
      <c r="AH3601" s="166"/>
      <c r="AI3601" s="166"/>
    </row>
    <row r="3602" spans="1:35" ht="15.750000" customHeight="1">
      <c r="B3602" s="153"/>
      <c r="I3602" s="220"/>
      <c r="J3602" s="65"/>
      <c r="K3602" s="162"/>
      <c r="L3602" s="65"/>
      <c r="M3602" s="162"/>
      <c r="P3602" s="164"/>
      <c r="Q3602" s="165"/>
      <c r="R3602" s="178"/>
      <c r="S3602" s="65"/>
      <c r="T3602" s="65"/>
      <c r="U3602" s="65"/>
      <c r="V3602" s="65"/>
      <c r="W3602" s="166"/>
      <c r="X3602" s="166"/>
      <c r="Y3602" s="166"/>
      <c r="Z3602" s="166"/>
      <c r="AA3602" s="166"/>
      <c r="AB3602" s="166"/>
      <c r="AC3602" s="166"/>
      <c r="AD3602" s="166"/>
      <c r="AE3602" s="166"/>
      <c r="AF3602" s="166"/>
      <c r="AG3602" s="166"/>
      <c r="AH3602" s="166"/>
      <c r="AI3602" s="166"/>
    </row>
    <row r="3603" spans="1:35" ht="15.750000" customHeight="1">
      <c r="A3603" s="156"/>
      <c r="B3603" s="170"/>
      <c r="C3603" s="241"/>
      <c r="D3603" s="177"/>
      <c r="E3603" s="158"/>
      <c r="F3603" s="158"/>
      <c r="G3603" s="159"/>
      <c r="H3603" s="160"/>
      <c r="I3603" s="162"/>
      <c r="J3603" s="65"/>
      <c r="K3603" s="162"/>
      <c r="L3603" s="65"/>
      <c r="M3603" s="162"/>
      <c r="N3603" s="162"/>
      <c r="O3603" s="163"/>
      <c r="P3603" s="167"/>
      <c r="Q3603" s="168"/>
      <c r="R3603" s="65"/>
      <c r="S3603" s="13"/>
      <c r="T3603" s="65"/>
      <c r="U3603" s="65"/>
      <c r="V3603" s="65"/>
      <c r="W3603" s="166"/>
      <c r="X3603" s="166"/>
      <c r="Y3603" s="166"/>
      <c r="Z3603" s="166"/>
      <c r="AA3603" s="166"/>
      <c r="AB3603" s="166"/>
      <c r="AC3603" s="166"/>
      <c r="AD3603" s="166"/>
      <c r="AE3603" s="166"/>
      <c r="AF3603" s="166"/>
      <c r="AG3603" s="166"/>
      <c r="AH3603" s="166"/>
      <c r="AI3603" s="166"/>
    </row>
    <row r="3604" spans="1:35" ht="15.750000" customHeight="1">
      <c r="B3604" s="153"/>
      <c r="I3604" s="162"/>
      <c r="J3604" s="65"/>
      <c r="K3604" s="162"/>
      <c r="L3604" s="65"/>
      <c r="M3604" s="162"/>
      <c r="P3604" s="164"/>
      <c r="Q3604" s="165"/>
      <c r="R3604" s="65"/>
      <c r="S3604" s="65"/>
      <c r="T3604" s="65"/>
      <c r="U3604" s="65"/>
      <c r="V3604" s="65"/>
      <c r="W3604" s="166"/>
      <c r="X3604" s="166"/>
      <c r="Y3604" s="166"/>
      <c r="Z3604" s="166"/>
      <c r="AA3604" s="166"/>
      <c r="AB3604" s="166"/>
      <c r="AC3604" s="166"/>
      <c r="AD3604" s="166"/>
      <c r="AE3604" s="166"/>
      <c r="AF3604" s="166"/>
      <c r="AG3604" s="166"/>
      <c r="AH3604" s="166"/>
      <c r="AI3604" s="166"/>
    </row>
    <row r="3605" spans="1:35" ht="15.750000" customHeight="1">
      <c r="B3605" s="153"/>
      <c r="I3605" s="162"/>
      <c r="J3605" s="65"/>
      <c r="K3605" s="162"/>
      <c r="L3605" s="65"/>
      <c r="M3605" s="162"/>
      <c r="P3605" s="167"/>
      <c r="Q3605" s="168"/>
      <c r="R3605" s="65"/>
      <c r="S3605" s="65"/>
      <c r="T3605" s="65"/>
      <c r="U3605" s="65"/>
      <c r="V3605" s="65"/>
      <c r="W3605" s="166"/>
      <c r="X3605" s="166"/>
      <c r="Y3605" s="166"/>
      <c r="Z3605" s="166"/>
      <c r="AA3605" s="166"/>
      <c r="AB3605" s="166"/>
      <c r="AC3605" s="166"/>
      <c r="AD3605" s="166"/>
      <c r="AE3605" s="166"/>
      <c r="AF3605" s="166"/>
      <c r="AG3605" s="166"/>
      <c r="AH3605" s="166"/>
      <c r="AI3605" s="166"/>
    </row>
    <row r="3606" spans="1:35" ht="15.750000" customHeight="1">
      <c r="B3606" s="153"/>
      <c r="I3606" s="162"/>
      <c r="J3606" s="65"/>
      <c r="K3606" s="162"/>
      <c r="L3606" s="65"/>
      <c r="M3606" s="162"/>
      <c r="P3606" s="164"/>
      <c r="Q3606" s="165"/>
      <c r="R3606" s="65"/>
      <c r="S3606" s="65"/>
      <c r="T3606" s="65"/>
      <c r="U3606" s="65"/>
      <c r="V3606" s="65"/>
      <c r="W3606" s="166"/>
      <c r="X3606" s="166"/>
      <c r="Y3606" s="166"/>
      <c r="Z3606" s="166"/>
      <c r="AA3606" s="166"/>
      <c r="AB3606" s="166"/>
      <c r="AC3606" s="166"/>
      <c r="AD3606" s="166"/>
      <c r="AE3606" s="166"/>
      <c r="AF3606" s="166"/>
      <c r="AG3606" s="166"/>
      <c r="AH3606" s="166"/>
      <c r="AI3606" s="166"/>
    </row>
    <row r="3607" spans="1:35" ht="15.750000" customHeight="1">
      <c r="B3607" s="153"/>
      <c r="I3607" s="220"/>
      <c r="J3607" s="65"/>
      <c r="K3607" s="162"/>
      <c r="L3607" s="65"/>
      <c r="M3607" s="162"/>
      <c r="P3607" s="167"/>
      <c r="Q3607" s="168"/>
      <c r="R3607" s="65"/>
      <c r="S3607" s="65"/>
      <c r="T3607" s="65"/>
      <c r="U3607" s="65"/>
      <c r="V3607" s="65"/>
      <c r="W3607" s="166"/>
      <c r="X3607" s="166"/>
      <c r="Y3607" s="166"/>
      <c r="Z3607" s="166"/>
      <c r="AA3607" s="166"/>
      <c r="AB3607" s="166"/>
      <c r="AC3607" s="166"/>
      <c r="AD3607" s="166"/>
      <c r="AE3607" s="166"/>
      <c r="AF3607" s="166"/>
      <c r="AG3607" s="166"/>
      <c r="AH3607" s="166"/>
      <c r="AI3607" s="166"/>
    </row>
    <row r="3608" spans="1:35" ht="15.750000" customHeight="1">
      <c r="A3608" s="156"/>
      <c r="B3608" s="170"/>
      <c r="C3608" s="240"/>
      <c r="D3608" s="240"/>
      <c r="E3608" s="158"/>
      <c r="F3608" s="158"/>
      <c r="G3608" s="159"/>
      <c r="H3608" s="184"/>
      <c r="I3608" s="162"/>
      <c r="J3608" s="65"/>
      <c r="K3608" s="162"/>
      <c r="L3608" s="65"/>
      <c r="M3608" s="162"/>
      <c r="N3608" s="162"/>
      <c r="O3608" s="163"/>
      <c r="P3608" s="164"/>
      <c r="Q3608" s="185"/>
      <c r="R3608" s="188"/>
      <c r="S3608" s="13"/>
      <c r="T3608" s="65"/>
      <c r="U3608" s="13"/>
      <c r="V3608" s="165"/>
      <c r="W3608" s="165"/>
      <c r="X3608" s="165"/>
      <c r="Y3608" s="165"/>
      <c r="Z3608" s="166"/>
      <c r="AA3608" s="166"/>
      <c r="AB3608" s="166"/>
      <c r="AC3608" s="166"/>
      <c r="AD3608" s="166"/>
      <c r="AE3608" s="166"/>
      <c r="AF3608" s="166"/>
      <c r="AG3608" s="166"/>
      <c r="AH3608" s="166"/>
      <c r="AI3608" s="166"/>
    </row>
    <row r="3609" spans="1:35" ht="15.750000" customHeight="1">
      <c r="B3609" s="189"/>
      <c r="I3609" s="162"/>
      <c r="J3609" s="65"/>
      <c r="K3609" s="162"/>
      <c r="L3609" s="65"/>
      <c r="M3609" s="162"/>
      <c r="P3609" s="167"/>
      <c r="Q3609" s="185"/>
      <c r="R3609" s="65"/>
      <c r="S3609" s="65"/>
      <c r="T3609" s="65"/>
      <c r="U3609" s="13"/>
      <c r="V3609" s="165"/>
      <c r="W3609" s="165"/>
      <c r="X3609" s="165"/>
      <c r="Y3609" s="165"/>
      <c r="Z3609" s="166"/>
      <c r="AA3609" s="166"/>
      <c r="AB3609" s="166"/>
      <c r="AC3609" s="166"/>
      <c r="AD3609" s="166"/>
      <c r="AE3609" s="166"/>
      <c r="AF3609" s="166"/>
      <c r="AG3609" s="166"/>
      <c r="AH3609" s="166"/>
      <c r="AI3609" s="166"/>
    </row>
    <row r="3610" spans="1:35" ht="15.750000" customHeight="1">
      <c r="B3610" s="189"/>
      <c r="I3610" s="162"/>
      <c r="J3610" s="65"/>
      <c r="K3610" s="162"/>
      <c r="L3610" s="65"/>
      <c r="M3610" s="162"/>
      <c r="P3610" s="164"/>
      <c r="Q3610" s="185"/>
      <c r="R3610" s="65"/>
      <c r="S3610" s="65"/>
      <c r="T3610" s="65"/>
      <c r="U3610" s="13"/>
      <c r="V3610" s="165"/>
      <c r="W3610" s="165"/>
      <c r="X3610" s="165"/>
      <c r="Y3610" s="165"/>
      <c r="Z3610" s="166"/>
      <c r="AA3610" s="166"/>
      <c r="AB3610" s="166"/>
      <c r="AC3610" s="166"/>
      <c r="AD3610" s="166"/>
      <c r="AE3610" s="166"/>
      <c r="AF3610" s="166"/>
      <c r="AG3610" s="166"/>
      <c r="AH3610" s="166"/>
      <c r="AI3610" s="166"/>
    </row>
    <row r="3611" spans="1:35" ht="15.750000" customHeight="1">
      <c r="B3611" s="189"/>
      <c r="I3611" s="162"/>
      <c r="J3611" s="65"/>
      <c r="K3611" s="162"/>
      <c r="L3611" s="65"/>
      <c r="M3611" s="162"/>
      <c r="P3611" s="167"/>
      <c r="Q3611" s="185"/>
      <c r="R3611" s="65"/>
      <c r="S3611" s="65"/>
      <c r="T3611" s="65"/>
      <c r="U3611" s="13"/>
      <c r="V3611" s="165"/>
      <c r="W3611" s="165"/>
      <c r="X3611" s="165"/>
      <c r="Y3611" s="165"/>
      <c r="Z3611" s="166"/>
      <c r="AA3611" s="166"/>
      <c r="AB3611" s="166"/>
      <c r="AC3611" s="166"/>
      <c r="AD3611" s="166"/>
      <c r="AE3611" s="166"/>
      <c r="AF3611" s="166"/>
      <c r="AG3611" s="166"/>
      <c r="AH3611" s="166"/>
      <c r="AI3611" s="166"/>
    </row>
    <row r="3612" spans="1:35" ht="15.750000" customHeight="1">
      <c r="B3612" s="189"/>
      <c r="I3612" s="220"/>
      <c r="J3612" s="65"/>
      <c r="K3612" s="162"/>
      <c r="L3612" s="65"/>
      <c r="M3612" s="162"/>
      <c r="P3612" s="164"/>
      <c r="Q3612" s="185"/>
      <c r="R3612" s="65"/>
      <c r="S3612" s="65"/>
      <c r="T3612" s="65"/>
      <c r="U3612" s="13"/>
      <c r="V3612" s="165"/>
      <c r="W3612" s="165"/>
      <c r="X3612" s="165"/>
      <c r="Y3612" s="165"/>
      <c r="Z3612" s="166"/>
      <c r="AA3612" s="166"/>
      <c r="AB3612" s="166"/>
      <c r="AC3612" s="166"/>
      <c r="AD3612" s="166"/>
      <c r="AE3612" s="166"/>
      <c r="AF3612" s="166"/>
      <c r="AG3612" s="166"/>
      <c r="AH3612" s="166"/>
      <c r="AI3612" s="166"/>
    </row>
    <row r="3613" spans="1:35" ht="15.750000" customHeight="1">
      <c r="A3613" s="156"/>
      <c r="B3613" s="170"/>
      <c r="C3613" s="241"/>
      <c r="D3613" s="241"/>
      <c r="E3613" s="158"/>
      <c r="F3613" s="158"/>
      <c r="G3613" s="159"/>
      <c r="H3613" s="186"/>
      <c r="I3613" s="162"/>
      <c r="J3613" s="65"/>
      <c r="K3613" s="162"/>
      <c r="L3613" s="65"/>
      <c r="M3613" s="162"/>
      <c r="N3613" s="162"/>
      <c r="O3613" s="163"/>
      <c r="P3613" s="167"/>
      <c r="Q3613" s="185"/>
      <c r="R3613" s="65"/>
      <c r="S3613" s="13"/>
      <c r="T3613" s="65"/>
      <c r="U3613" s="13"/>
      <c r="V3613" s="165"/>
      <c r="W3613" s="165"/>
      <c r="X3613" s="165"/>
      <c r="Y3613" s="165"/>
      <c r="Z3613" s="166"/>
      <c r="AA3613" s="166"/>
      <c r="AB3613" s="166"/>
      <c r="AC3613" s="166"/>
      <c r="AD3613" s="166"/>
      <c r="AE3613" s="166"/>
      <c r="AF3613" s="166"/>
      <c r="AG3613" s="166"/>
      <c r="AH3613" s="166"/>
      <c r="AI3613" s="166"/>
    </row>
    <row r="3614" spans="1:35" ht="15.750000" customHeight="1">
      <c r="B3614" s="170"/>
      <c r="I3614" s="162"/>
      <c r="J3614" s="65"/>
      <c r="K3614" s="162"/>
      <c r="L3614" s="65"/>
      <c r="M3614" s="162"/>
      <c r="P3614" s="164"/>
      <c r="Q3614" s="185"/>
      <c r="R3614" s="65"/>
      <c r="S3614" s="65"/>
      <c r="T3614" s="65"/>
      <c r="U3614" s="13"/>
      <c r="V3614" s="165"/>
      <c r="W3614" s="165"/>
      <c r="X3614" s="165"/>
      <c r="Y3614" s="165"/>
      <c r="Z3614" s="166"/>
      <c r="AA3614" s="166"/>
      <c r="AB3614" s="166"/>
      <c r="AC3614" s="166"/>
      <c r="AD3614" s="166"/>
      <c r="AE3614" s="166"/>
      <c r="AF3614" s="166"/>
      <c r="AG3614" s="166"/>
      <c r="AH3614" s="166"/>
      <c r="AI3614" s="166"/>
    </row>
    <row r="3615" spans="1:35" ht="15.750000" customHeight="1">
      <c r="B3615" s="170"/>
      <c r="I3615" s="162"/>
      <c r="J3615" s="65"/>
      <c r="K3615" s="162"/>
      <c r="L3615" s="65"/>
      <c r="M3615" s="162"/>
      <c r="P3615" s="167"/>
      <c r="Q3615" s="185"/>
      <c r="R3615" s="65"/>
      <c r="S3615" s="65"/>
      <c r="T3615" s="65"/>
      <c r="U3615" s="13"/>
      <c r="V3615" s="165"/>
      <c r="W3615" s="165"/>
      <c r="X3615" s="165"/>
      <c r="Y3615" s="165"/>
      <c r="Z3615" s="166"/>
      <c r="AA3615" s="166"/>
      <c r="AB3615" s="166"/>
      <c r="AC3615" s="166"/>
      <c r="AD3615" s="166"/>
      <c r="AE3615" s="166"/>
      <c r="AF3615" s="166"/>
      <c r="AG3615" s="166"/>
      <c r="AH3615" s="166"/>
      <c r="AI3615" s="166"/>
    </row>
    <row r="3616" spans="1:35" ht="15.750000" customHeight="1">
      <c r="B3616" s="189"/>
      <c r="I3616" s="162"/>
      <c r="J3616" s="65"/>
      <c r="K3616" s="162"/>
      <c r="L3616" s="65"/>
      <c r="M3616" s="162"/>
      <c r="P3616" s="164"/>
      <c r="Q3616" s="185"/>
      <c r="R3616" s="65"/>
      <c r="S3616" s="65"/>
      <c r="T3616" s="65"/>
      <c r="U3616" s="13"/>
      <c r="V3616" s="165"/>
      <c r="W3616" s="165"/>
      <c r="X3616" s="165"/>
      <c r="Y3616" s="165"/>
      <c r="Z3616" s="166"/>
      <c r="AA3616" s="166"/>
      <c r="AB3616" s="166"/>
      <c r="AC3616" s="166"/>
      <c r="AD3616" s="166"/>
      <c r="AE3616" s="166"/>
      <c r="AF3616" s="166"/>
      <c r="AG3616" s="166"/>
      <c r="AH3616" s="166"/>
      <c r="AI3616" s="166"/>
    </row>
    <row r="3617" spans="1:35" ht="15.750000" customHeight="1">
      <c r="B3617" s="189"/>
      <c r="I3617" s="220"/>
      <c r="J3617" s="65"/>
      <c r="K3617" s="162"/>
      <c r="L3617" s="65"/>
      <c r="M3617" s="162"/>
      <c r="P3617" s="167"/>
      <c r="Q3617" s="185"/>
      <c r="R3617" s="65"/>
      <c r="S3617" s="65"/>
      <c r="T3617" s="65"/>
      <c r="U3617" s="13"/>
      <c r="V3617" s="165"/>
      <c r="W3617" s="165"/>
      <c r="X3617" s="165"/>
      <c r="Y3617" s="165"/>
      <c r="Z3617" s="166"/>
      <c r="AA3617" s="166"/>
      <c r="AB3617" s="166"/>
      <c r="AC3617" s="166"/>
      <c r="AD3617" s="166"/>
      <c r="AE3617" s="166"/>
      <c r="AF3617" s="166"/>
      <c r="AG3617" s="166"/>
      <c r="AH3617" s="166"/>
      <c r="AI3617" s="166"/>
    </row>
    <row r="3618" spans="1:35" ht="15.750000" customHeight="1">
      <c r="A3618" s="156"/>
      <c r="B3618" s="153"/>
      <c r="C3618" s="240"/>
      <c r="D3618" s="177"/>
      <c r="E3618" s="158"/>
      <c r="F3618" s="158"/>
      <c r="G3618" s="159"/>
      <c r="H3618" s="160"/>
      <c r="I3618" s="162"/>
      <c r="J3618" s="65"/>
      <c r="K3618" s="162"/>
      <c r="L3618" s="65"/>
      <c r="M3618" s="162"/>
      <c r="N3618" s="162"/>
      <c r="O3618" s="163"/>
      <c r="P3618" s="164"/>
      <c r="Q3618" s="165"/>
      <c r="R3618" s="178"/>
      <c r="S3618" s="13"/>
      <c r="T3618" s="65"/>
      <c r="U3618" s="65"/>
      <c r="V3618" s="65"/>
      <c r="W3618" s="166"/>
      <c r="X3618" s="166"/>
      <c r="Y3618" s="166"/>
      <c r="Z3618" s="166"/>
      <c r="AA3618" s="166"/>
      <c r="AB3618" s="166"/>
      <c r="AC3618" s="166"/>
      <c r="AD3618" s="166"/>
      <c r="AE3618" s="166"/>
      <c r="AF3618" s="166"/>
      <c r="AG3618" s="166"/>
      <c r="AH3618" s="166"/>
      <c r="AI3618" s="166"/>
    </row>
    <row r="3619" spans="1:35" ht="15.750000" customHeight="1">
      <c r="B3619" s="153"/>
      <c r="I3619" s="162"/>
      <c r="J3619" s="65"/>
      <c r="K3619" s="162"/>
      <c r="L3619" s="65"/>
      <c r="M3619" s="162"/>
      <c r="P3619" s="167"/>
      <c r="Q3619" s="168"/>
      <c r="R3619" s="65"/>
      <c r="S3619" s="65"/>
      <c r="T3619" s="65"/>
      <c r="U3619" s="65"/>
      <c r="V3619" s="65"/>
      <c r="W3619" s="166"/>
      <c r="X3619" s="166"/>
      <c r="Y3619" s="166"/>
      <c r="Z3619" s="166"/>
      <c r="AA3619" s="166"/>
      <c r="AB3619" s="166"/>
      <c r="AC3619" s="166"/>
      <c r="AD3619" s="166"/>
      <c r="AE3619" s="166"/>
      <c r="AF3619" s="166"/>
      <c r="AG3619" s="166"/>
      <c r="AH3619" s="166"/>
      <c r="AI3619" s="166"/>
    </row>
    <row r="3620" spans="1:35" ht="15.750000" customHeight="1">
      <c r="B3620" s="153"/>
      <c r="I3620" s="162"/>
      <c r="J3620" s="65"/>
      <c r="K3620" s="162"/>
      <c r="L3620" s="65"/>
      <c r="M3620" s="162"/>
      <c r="P3620" s="164"/>
      <c r="Q3620" s="165"/>
      <c r="R3620" s="178"/>
      <c r="S3620" s="65"/>
      <c r="T3620" s="65"/>
      <c r="U3620" s="65"/>
      <c r="V3620" s="65"/>
      <c r="W3620" s="166"/>
      <c r="X3620" s="166"/>
      <c r="Y3620" s="166"/>
      <c r="Z3620" s="166"/>
      <c r="AA3620" s="166"/>
      <c r="AB3620" s="166"/>
      <c r="AC3620" s="166"/>
      <c r="AD3620" s="166"/>
      <c r="AE3620" s="166"/>
      <c r="AF3620" s="166"/>
      <c r="AG3620" s="166"/>
      <c r="AH3620" s="166"/>
      <c r="AI3620" s="166"/>
    </row>
    <row r="3621" spans="1:35" ht="15.750000" customHeight="1">
      <c r="B3621" s="153"/>
      <c r="I3621" s="162"/>
      <c r="J3621" s="65"/>
      <c r="K3621" s="162"/>
      <c r="L3621" s="65"/>
      <c r="M3621" s="162"/>
      <c r="P3621" s="167"/>
      <c r="Q3621" s="168"/>
      <c r="R3621" s="225"/>
      <c r="S3621" s="65"/>
      <c r="T3621" s="65"/>
      <c r="U3621" s="65"/>
      <c r="V3621" s="65"/>
      <c r="W3621" s="166"/>
      <c r="X3621" s="166"/>
      <c r="Y3621" s="166"/>
      <c r="Z3621" s="166"/>
      <c r="AA3621" s="166"/>
      <c r="AB3621" s="166"/>
      <c r="AC3621" s="166"/>
      <c r="AD3621" s="166"/>
      <c r="AE3621" s="166"/>
      <c r="AF3621" s="166"/>
      <c r="AG3621" s="166"/>
      <c r="AH3621" s="166"/>
      <c r="AI3621" s="166"/>
    </row>
    <row r="3622" spans="1:35" ht="15.750000" customHeight="1">
      <c r="B3622" s="153"/>
      <c r="I3622" s="220"/>
      <c r="J3622" s="65"/>
      <c r="K3622" s="162"/>
      <c r="L3622" s="65"/>
      <c r="M3622" s="162"/>
      <c r="P3622" s="164"/>
      <c r="Q3622" s="165"/>
      <c r="R3622" s="178"/>
      <c r="S3622" s="65"/>
      <c r="T3622" s="65"/>
      <c r="U3622" s="65"/>
      <c r="V3622" s="65"/>
      <c r="W3622" s="166"/>
      <c r="X3622" s="166"/>
      <c r="Y3622" s="166"/>
      <c r="Z3622" s="166"/>
      <c r="AA3622" s="166"/>
      <c r="AB3622" s="166"/>
      <c r="AC3622" s="166"/>
      <c r="AD3622" s="166"/>
      <c r="AE3622" s="166"/>
      <c r="AF3622" s="166"/>
      <c r="AG3622" s="166"/>
      <c r="AH3622" s="166"/>
      <c r="AI3622" s="166"/>
    </row>
    <row r="3623" spans="1:35" ht="15.750000" customHeight="1">
      <c r="A3623" s="156"/>
      <c r="B3623" s="170"/>
      <c r="C3623" s="241"/>
      <c r="D3623" s="177"/>
      <c r="E3623" s="158"/>
      <c r="F3623" s="158"/>
      <c r="G3623" s="159"/>
      <c r="H3623" s="171"/>
      <c r="I3623" s="162"/>
      <c r="J3623" s="65"/>
      <c r="K3623" s="162"/>
      <c r="L3623" s="65"/>
      <c r="M3623" s="162"/>
      <c r="N3623" s="162"/>
      <c r="O3623" s="163"/>
      <c r="P3623" s="167"/>
      <c r="Q3623" s="168"/>
      <c r="R3623" s="65"/>
      <c r="S3623" s="13"/>
      <c r="T3623" s="65"/>
      <c r="U3623" s="65"/>
      <c r="V3623" s="65"/>
      <c r="W3623" s="166"/>
      <c r="X3623" s="166"/>
      <c r="Y3623" s="166"/>
      <c r="Z3623" s="166"/>
      <c r="AA3623" s="166"/>
      <c r="AB3623" s="166"/>
      <c r="AC3623" s="166"/>
      <c r="AD3623" s="166"/>
      <c r="AE3623" s="166"/>
      <c r="AF3623" s="166"/>
      <c r="AG3623" s="166"/>
      <c r="AH3623" s="166"/>
      <c r="AI3623" s="166"/>
    </row>
    <row r="3624" spans="1:35" ht="15.750000" customHeight="1">
      <c r="B3624" s="153"/>
      <c r="I3624" s="162"/>
      <c r="J3624" s="65"/>
      <c r="K3624" s="162"/>
      <c r="L3624" s="65"/>
      <c r="M3624" s="162"/>
      <c r="P3624" s="164"/>
      <c r="Q3624" s="165"/>
      <c r="R3624" s="65"/>
      <c r="S3624" s="65"/>
      <c r="T3624" s="65"/>
      <c r="U3624" s="65"/>
      <c r="V3624" s="65"/>
      <c r="W3624" s="166"/>
      <c r="X3624" s="166"/>
      <c r="Y3624" s="166"/>
      <c r="Z3624" s="166"/>
      <c r="AA3624" s="166"/>
      <c r="AB3624" s="166"/>
      <c r="AC3624" s="166"/>
      <c r="AD3624" s="166"/>
      <c r="AE3624" s="166"/>
      <c r="AF3624" s="166"/>
      <c r="AG3624" s="166"/>
      <c r="AH3624" s="166"/>
      <c r="AI3624" s="166"/>
    </row>
    <row r="3625" spans="1:35" ht="15.750000" customHeight="1">
      <c r="B3625" s="153"/>
      <c r="I3625" s="162"/>
      <c r="J3625" s="65"/>
      <c r="K3625" s="162"/>
      <c r="L3625" s="65"/>
      <c r="M3625" s="162"/>
      <c r="P3625" s="167"/>
      <c r="Q3625" s="168"/>
      <c r="R3625" s="65"/>
      <c r="S3625" s="65"/>
      <c r="T3625" s="65"/>
      <c r="U3625" s="65"/>
      <c r="V3625" s="65"/>
      <c r="W3625" s="166"/>
      <c r="X3625" s="166"/>
      <c r="Y3625" s="166"/>
      <c r="Z3625" s="166"/>
      <c r="AA3625" s="166"/>
      <c r="AB3625" s="166"/>
      <c r="AC3625" s="166"/>
      <c r="AD3625" s="166"/>
      <c r="AE3625" s="166"/>
      <c r="AF3625" s="166"/>
      <c r="AG3625" s="166"/>
      <c r="AH3625" s="166"/>
      <c r="AI3625" s="166"/>
    </row>
    <row r="3626" spans="1:35" ht="15.750000" customHeight="1">
      <c r="B3626" s="153"/>
      <c r="I3626" s="162"/>
      <c r="J3626" s="65"/>
      <c r="K3626" s="162"/>
      <c r="L3626" s="65"/>
      <c r="M3626" s="162"/>
      <c r="P3626" s="164"/>
      <c r="Q3626" s="165"/>
      <c r="R3626" s="65"/>
      <c r="S3626" s="65"/>
      <c r="T3626" s="65"/>
      <c r="U3626" s="65"/>
      <c r="V3626" s="65"/>
      <c r="W3626" s="166"/>
      <c r="X3626" s="166"/>
      <c r="Y3626" s="166"/>
      <c r="Z3626" s="166"/>
      <c r="AA3626" s="166"/>
      <c r="AB3626" s="166"/>
      <c r="AC3626" s="166"/>
      <c r="AD3626" s="166"/>
      <c r="AE3626" s="166"/>
      <c r="AF3626" s="166"/>
      <c r="AG3626" s="166"/>
      <c r="AH3626" s="166"/>
      <c r="AI3626" s="166"/>
    </row>
    <row r="3627" spans="1:35" ht="15.750000" customHeight="1">
      <c r="B3627" s="153"/>
      <c r="I3627" s="220"/>
      <c r="J3627" s="65"/>
      <c r="K3627" s="162"/>
      <c r="L3627" s="65"/>
      <c r="M3627" s="162"/>
      <c r="P3627" s="167"/>
      <c r="Q3627" s="168"/>
      <c r="R3627" s="65"/>
      <c r="S3627" s="65"/>
      <c r="T3627" s="65"/>
      <c r="U3627" s="65"/>
      <c r="V3627" s="65"/>
      <c r="W3627" s="166"/>
      <c r="X3627" s="166"/>
      <c r="Y3627" s="166"/>
      <c r="Z3627" s="166"/>
      <c r="AA3627" s="166"/>
      <c r="AB3627" s="166"/>
      <c r="AC3627" s="166"/>
      <c r="AD3627" s="166"/>
      <c r="AE3627" s="166"/>
      <c r="AF3627" s="166"/>
      <c r="AG3627" s="166"/>
      <c r="AH3627" s="166"/>
      <c r="AI3627" s="166"/>
    </row>
    <row r="3628" spans="1:35" ht="15.750000" customHeight="1">
      <c r="A3628" s="156"/>
      <c r="B3628" s="170"/>
      <c r="C3628" s="240"/>
      <c r="D3628" s="240"/>
      <c r="E3628" s="158"/>
      <c r="F3628" s="158"/>
      <c r="G3628" s="159"/>
      <c r="H3628" s="184"/>
      <c r="I3628" s="162"/>
      <c r="J3628" s="65"/>
      <c r="K3628" s="162"/>
      <c r="L3628" s="65"/>
      <c r="M3628" s="162"/>
      <c r="N3628" s="162"/>
      <c r="O3628" s="163"/>
      <c r="P3628" s="164"/>
      <c r="Q3628" s="185"/>
      <c r="R3628" s="188"/>
      <c r="S3628" s="13"/>
      <c r="T3628" s="65"/>
      <c r="U3628" s="13"/>
      <c r="V3628" s="165"/>
      <c r="W3628" s="165"/>
      <c r="X3628" s="165"/>
      <c r="Y3628" s="165"/>
      <c r="Z3628" s="166"/>
      <c r="AA3628" s="166"/>
      <c r="AB3628" s="166"/>
      <c r="AC3628" s="166"/>
      <c r="AD3628" s="166"/>
      <c r="AE3628" s="166"/>
      <c r="AF3628" s="166"/>
      <c r="AG3628" s="166"/>
      <c r="AH3628" s="166"/>
      <c r="AI3628" s="166"/>
    </row>
    <row r="3629" spans="1:35" ht="15.750000" customHeight="1">
      <c r="B3629" s="189"/>
      <c r="I3629" s="162"/>
      <c r="J3629" s="65"/>
      <c r="K3629" s="162"/>
      <c r="L3629" s="65"/>
      <c r="M3629" s="162"/>
      <c r="P3629" s="167"/>
      <c r="Q3629" s="185"/>
      <c r="R3629" s="65"/>
      <c r="S3629" s="65"/>
      <c r="T3629" s="65"/>
      <c r="U3629" s="13"/>
      <c r="V3629" s="165"/>
      <c r="W3629" s="165"/>
      <c r="X3629" s="165"/>
      <c r="Y3629" s="165"/>
      <c r="Z3629" s="166"/>
      <c r="AA3629" s="166"/>
      <c r="AB3629" s="166"/>
      <c r="AC3629" s="166"/>
      <c r="AD3629" s="166"/>
      <c r="AE3629" s="166"/>
      <c r="AF3629" s="166"/>
      <c r="AG3629" s="166"/>
      <c r="AH3629" s="166"/>
      <c r="AI3629" s="166"/>
    </row>
    <row r="3630" spans="1:35" ht="15.750000" customHeight="1">
      <c r="B3630" s="189"/>
      <c r="I3630" s="162"/>
      <c r="J3630" s="65"/>
      <c r="K3630" s="162"/>
      <c r="L3630" s="65"/>
      <c r="M3630" s="162"/>
      <c r="P3630" s="164"/>
      <c r="Q3630" s="185"/>
      <c r="R3630" s="65"/>
      <c r="S3630" s="65"/>
      <c r="T3630" s="65"/>
      <c r="U3630" s="13"/>
      <c r="V3630" s="165"/>
      <c r="W3630" s="165"/>
      <c r="X3630" s="165"/>
      <c r="Y3630" s="165"/>
      <c r="Z3630" s="166"/>
      <c r="AA3630" s="166"/>
      <c r="AB3630" s="166"/>
      <c r="AC3630" s="166"/>
      <c r="AD3630" s="166"/>
      <c r="AE3630" s="166"/>
      <c r="AF3630" s="166"/>
      <c r="AG3630" s="166"/>
      <c r="AH3630" s="166"/>
      <c r="AI3630" s="166"/>
    </row>
    <row r="3631" spans="1:35" ht="15.750000" customHeight="1">
      <c r="B3631" s="189"/>
      <c r="I3631" s="162"/>
      <c r="J3631" s="65"/>
      <c r="K3631" s="162"/>
      <c r="L3631" s="65"/>
      <c r="M3631" s="162"/>
      <c r="P3631" s="167"/>
      <c r="Q3631" s="185"/>
      <c r="R3631" s="65"/>
      <c r="S3631" s="65"/>
      <c r="T3631" s="65"/>
      <c r="U3631" s="13"/>
      <c r="V3631" s="165"/>
      <c r="W3631" s="165"/>
      <c r="X3631" s="165"/>
      <c r="Y3631" s="165"/>
      <c r="Z3631" s="166"/>
      <c r="AA3631" s="166"/>
      <c r="AB3631" s="166"/>
      <c r="AC3631" s="166"/>
      <c r="AD3631" s="166"/>
      <c r="AE3631" s="166"/>
      <c r="AF3631" s="166"/>
      <c r="AG3631" s="166"/>
      <c r="AH3631" s="166"/>
      <c r="AI3631" s="166"/>
    </row>
    <row r="3632" spans="1:35" ht="15.750000" customHeight="1">
      <c r="B3632" s="189"/>
      <c r="I3632" s="220"/>
      <c r="J3632" s="65"/>
      <c r="K3632" s="162"/>
      <c r="L3632" s="65"/>
      <c r="M3632" s="162"/>
      <c r="P3632" s="164"/>
      <c r="Q3632" s="185"/>
      <c r="R3632" s="65"/>
      <c r="S3632" s="65"/>
      <c r="T3632" s="65"/>
      <c r="U3632" s="13"/>
      <c r="V3632" s="165"/>
      <c r="W3632" s="165"/>
      <c r="X3632" s="165"/>
      <c r="Y3632" s="165"/>
      <c r="Z3632" s="166"/>
      <c r="AA3632" s="166"/>
      <c r="AB3632" s="166"/>
      <c r="AC3632" s="166"/>
      <c r="AD3632" s="166"/>
      <c r="AE3632" s="166"/>
      <c r="AF3632" s="166"/>
      <c r="AG3632" s="166"/>
      <c r="AH3632" s="166"/>
      <c r="AI3632" s="166"/>
    </row>
    <row r="3633" spans="1:35" ht="15.750000" customHeight="1">
      <c r="A3633" s="156"/>
      <c r="B3633" s="170"/>
      <c r="C3633" s="241"/>
      <c r="D3633" s="241"/>
      <c r="E3633" s="158"/>
      <c r="F3633" s="158"/>
      <c r="G3633" s="159"/>
      <c r="H3633" s="184"/>
      <c r="I3633" s="162"/>
      <c r="J3633" s="65"/>
      <c r="K3633" s="162"/>
      <c r="L3633" s="65"/>
      <c r="M3633" s="162"/>
      <c r="N3633" s="162"/>
      <c r="O3633" s="163"/>
      <c r="P3633" s="167"/>
      <c r="Q3633" s="185"/>
      <c r="R3633" s="65"/>
      <c r="S3633" s="13"/>
      <c r="T3633" s="65"/>
      <c r="U3633" s="13"/>
      <c r="V3633" s="165"/>
      <c r="W3633" s="165"/>
      <c r="X3633" s="165"/>
      <c r="Y3633" s="165"/>
      <c r="Z3633" s="166"/>
      <c r="AA3633" s="166"/>
      <c r="AB3633" s="166"/>
      <c r="AC3633" s="166"/>
      <c r="AD3633" s="166"/>
      <c r="AE3633" s="166"/>
      <c r="AF3633" s="166"/>
      <c r="AG3633" s="166"/>
      <c r="AH3633" s="166"/>
      <c r="AI3633" s="166"/>
    </row>
    <row r="3634" spans="1:35" ht="15.750000" customHeight="1">
      <c r="B3634" s="170"/>
      <c r="I3634" s="162"/>
      <c r="J3634" s="65"/>
      <c r="K3634" s="162"/>
      <c r="L3634" s="65"/>
      <c r="M3634" s="162"/>
      <c r="P3634" s="164"/>
      <c r="Q3634" s="185"/>
      <c r="R3634" s="65"/>
      <c r="S3634" s="65"/>
      <c r="T3634" s="65"/>
      <c r="U3634" s="13"/>
      <c r="V3634" s="165"/>
      <c r="W3634" s="165"/>
      <c r="X3634" s="165"/>
      <c r="Y3634" s="165"/>
      <c r="Z3634" s="166"/>
      <c r="AA3634" s="166"/>
      <c r="AB3634" s="166"/>
      <c r="AC3634" s="166"/>
      <c r="AD3634" s="166"/>
      <c r="AE3634" s="166"/>
      <c r="AF3634" s="166"/>
      <c r="AG3634" s="166"/>
      <c r="AH3634" s="166"/>
      <c r="AI3634" s="166"/>
    </row>
    <row r="3635" spans="1:35" ht="15.750000" customHeight="1">
      <c r="B3635" s="170"/>
      <c r="I3635" s="162"/>
      <c r="J3635" s="65"/>
      <c r="K3635" s="162"/>
      <c r="L3635" s="65"/>
      <c r="M3635" s="162"/>
      <c r="P3635" s="167"/>
      <c r="Q3635" s="185"/>
      <c r="R3635" s="65"/>
      <c r="S3635" s="65"/>
      <c r="T3635" s="65"/>
      <c r="U3635" s="13"/>
      <c r="V3635" s="165"/>
      <c r="W3635" s="165"/>
      <c r="X3635" s="165"/>
      <c r="Y3635" s="165"/>
      <c r="Z3635" s="166"/>
      <c r="AA3635" s="166"/>
      <c r="AB3635" s="166"/>
      <c r="AC3635" s="166"/>
      <c r="AD3635" s="166"/>
      <c r="AE3635" s="166"/>
      <c r="AF3635" s="166"/>
      <c r="AG3635" s="166"/>
      <c r="AH3635" s="166"/>
      <c r="AI3635" s="166"/>
    </row>
    <row r="3636" spans="1:35" ht="15.750000" customHeight="1">
      <c r="B3636" s="189"/>
      <c r="I3636" s="162"/>
      <c r="J3636" s="65"/>
      <c r="K3636" s="162"/>
      <c r="L3636" s="65"/>
      <c r="M3636" s="162"/>
      <c r="P3636" s="164"/>
      <c r="Q3636" s="185"/>
      <c r="R3636" s="65"/>
      <c r="S3636" s="65"/>
      <c r="T3636" s="65"/>
      <c r="U3636" s="13"/>
      <c r="V3636" s="165"/>
      <c r="W3636" s="165"/>
      <c r="X3636" s="165"/>
      <c r="Y3636" s="165"/>
      <c r="Z3636" s="166"/>
      <c r="AA3636" s="166"/>
      <c r="AB3636" s="166"/>
      <c r="AC3636" s="166"/>
      <c r="AD3636" s="166"/>
      <c r="AE3636" s="166"/>
      <c r="AF3636" s="166"/>
      <c r="AG3636" s="166"/>
      <c r="AH3636" s="166"/>
      <c r="AI3636" s="166"/>
    </row>
    <row r="3637" spans="1:35" ht="15.750000" customHeight="1">
      <c r="B3637" s="189"/>
      <c r="I3637" s="220"/>
      <c r="J3637" s="65"/>
      <c r="K3637" s="162"/>
      <c r="L3637" s="65"/>
      <c r="M3637" s="162"/>
      <c r="P3637" s="167"/>
      <c r="Q3637" s="185"/>
      <c r="R3637" s="65"/>
      <c r="S3637" s="65"/>
      <c r="T3637" s="65"/>
      <c r="U3637" s="13"/>
      <c r="V3637" s="165"/>
      <c r="W3637" s="165"/>
      <c r="X3637" s="165"/>
      <c r="Y3637" s="165"/>
      <c r="Z3637" s="166"/>
      <c r="AA3637" s="166"/>
      <c r="AB3637" s="166"/>
      <c r="AC3637" s="166"/>
      <c r="AD3637" s="166"/>
      <c r="AE3637" s="166"/>
      <c r="AF3637" s="166"/>
      <c r="AG3637" s="166"/>
      <c r="AH3637" s="166"/>
      <c r="AI3637" s="166"/>
    </row>
    <row r="3638" spans="1:35" ht="15.750000" customHeight="1">
      <c r="A3638" s="156"/>
      <c r="B3638" s="153"/>
      <c r="C3638" s="240"/>
      <c r="D3638" s="177"/>
      <c r="E3638" s="158"/>
      <c r="F3638" s="158"/>
      <c r="G3638" s="159"/>
      <c r="H3638" s="160"/>
      <c r="I3638" s="162"/>
      <c r="J3638" s="65"/>
      <c r="K3638" s="162"/>
      <c r="L3638" s="65"/>
      <c r="M3638" s="162"/>
      <c r="N3638" s="162"/>
      <c r="O3638" s="163"/>
      <c r="P3638" s="164"/>
      <c r="Q3638" s="165"/>
      <c r="R3638" s="178"/>
      <c r="S3638" s="13"/>
      <c r="T3638" s="65"/>
      <c r="U3638" s="65"/>
      <c r="V3638" s="65"/>
      <c r="W3638" s="166"/>
      <c r="X3638" s="166"/>
      <c r="Y3638" s="166"/>
      <c r="Z3638" s="166"/>
      <c r="AA3638" s="166"/>
      <c r="AB3638" s="166"/>
      <c r="AC3638" s="166"/>
      <c r="AD3638" s="166"/>
      <c r="AE3638" s="166"/>
      <c r="AF3638" s="166"/>
      <c r="AG3638" s="166"/>
      <c r="AH3638" s="166"/>
      <c r="AI3638" s="166"/>
    </row>
    <row r="3639" spans="1:35" ht="15.750000" customHeight="1">
      <c r="B3639" s="153"/>
      <c r="I3639" s="162"/>
      <c r="J3639" s="65"/>
      <c r="K3639" s="162"/>
      <c r="L3639" s="65"/>
      <c r="M3639" s="162"/>
      <c r="P3639" s="167"/>
      <c r="Q3639" s="168"/>
      <c r="R3639" s="65"/>
      <c r="S3639" s="65"/>
      <c r="T3639" s="65"/>
      <c r="U3639" s="65"/>
      <c r="V3639" s="65"/>
      <c r="W3639" s="166"/>
      <c r="X3639" s="166"/>
      <c r="Y3639" s="166"/>
      <c r="Z3639" s="166"/>
      <c r="AA3639" s="166"/>
      <c r="AB3639" s="166"/>
      <c r="AC3639" s="166"/>
      <c r="AD3639" s="166"/>
      <c r="AE3639" s="166"/>
      <c r="AF3639" s="166"/>
      <c r="AG3639" s="166"/>
      <c r="AH3639" s="166"/>
      <c r="AI3639" s="166"/>
    </row>
    <row r="3640" spans="1:35" ht="15.750000" customHeight="1">
      <c r="B3640" s="153"/>
      <c r="I3640" s="162"/>
      <c r="J3640" s="65"/>
      <c r="K3640" s="162"/>
      <c r="L3640" s="65"/>
      <c r="M3640" s="162"/>
      <c r="P3640" s="164"/>
      <c r="Q3640" s="165"/>
      <c r="R3640" s="178"/>
      <c r="S3640" s="65"/>
      <c r="T3640" s="65"/>
      <c r="U3640" s="65"/>
      <c r="V3640" s="65"/>
      <c r="W3640" s="166"/>
      <c r="X3640" s="166"/>
      <c r="Y3640" s="166"/>
      <c r="Z3640" s="166"/>
      <c r="AA3640" s="166"/>
      <c r="AB3640" s="166"/>
      <c r="AC3640" s="166"/>
      <c r="AD3640" s="166"/>
      <c r="AE3640" s="166"/>
      <c r="AF3640" s="166"/>
      <c r="AG3640" s="166"/>
      <c r="AH3640" s="166"/>
      <c r="AI3640" s="166"/>
    </row>
    <row r="3641" spans="1:35" ht="15.750000" customHeight="1">
      <c r="B3641" s="153"/>
      <c r="I3641" s="162"/>
      <c r="J3641" s="65"/>
      <c r="K3641" s="162"/>
      <c r="L3641" s="65"/>
      <c r="M3641" s="162"/>
      <c r="P3641" s="167"/>
      <c r="Q3641" s="168"/>
      <c r="R3641" s="225"/>
      <c r="S3641" s="65"/>
      <c r="T3641" s="65"/>
      <c r="U3641" s="65"/>
      <c r="V3641" s="65"/>
      <c r="W3641" s="166"/>
      <c r="X3641" s="166"/>
      <c r="Y3641" s="166"/>
      <c r="Z3641" s="166"/>
      <c r="AA3641" s="166"/>
      <c r="AB3641" s="166"/>
      <c r="AC3641" s="166"/>
      <c r="AD3641" s="166"/>
      <c r="AE3641" s="166"/>
      <c r="AF3641" s="166"/>
      <c r="AG3641" s="166"/>
      <c r="AH3641" s="166"/>
      <c r="AI3641" s="166"/>
    </row>
    <row r="3642" spans="1:35" ht="15.750000" customHeight="1">
      <c r="B3642" s="153"/>
      <c r="I3642" s="220"/>
      <c r="J3642" s="65"/>
      <c r="K3642" s="162"/>
      <c r="L3642" s="65"/>
      <c r="M3642" s="162"/>
      <c r="P3642" s="164"/>
      <c r="Q3642" s="165"/>
      <c r="R3642" s="178"/>
      <c r="S3642" s="65"/>
      <c r="T3642" s="65"/>
      <c r="U3642" s="65"/>
      <c r="V3642" s="65"/>
      <c r="W3642" s="166"/>
      <c r="X3642" s="166"/>
      <c r="Y3642" s="166"/>
      <c r="Z3642" s="166"/>
      <c r="AA3642" s="166"/>
      <c r="AB3642" s="166"/>
      <c r="AC3642" s="166"/>
      <c r="AD3642" s="166"/>
      <c r="AE3642" s="166"/>
      <c r="AF3642" s="166"/>
      <c r="AG3642" s="166"/>
      <c r="AH3642" s="166"/>
      <c r="AI3642" s="166"/>
    </row>
    <row r="3643" spans="1:35" ht="15.750000" customHeight="1">
      <c r="A3643" s="156"/>
      <c r="B3643" s="170"/>
      <c r="C3643" s="241"/>
      <c r="D3643" s="177"/>
      <c r="E3643" s="158"/>
      <c r="F3643" s="158"/>
      <c r="G3643" s="159"/>
      <c r="H3643" s="160"/>
      <c r="I3643" s="162"/>
      <c r="J3643" s="65"/>
      <c r="K3643" s="162"/>
      <c r="L3643" s="65"/>
      <c r="M3643" s="162"/>
      <c r="N3643" s="162"/>
      <c r="O3643" s="163"/>
      <c r="P3643" s="167"/>
      <c r="Q3643" s="168"/>
      <c r="R3643" s="65"/>
      <c r="S3643" s="13"/>
      <c r="T3643" s="65"/>
      <c r="U3643" s="65"/>
      <c r="V3643" s="65"/>
      <c r="W3643" s="166"/>
      <c r="X3643" s="166"/>
      <c r="Y3643" s="166"/>
      <c r="Z3643" s="166"/>
      <c r="AA3643" s="166"/>
      <c r="AB3643" s="166"/>
      <c r="AC3643" s="166"/>
      <c r="AD3643" s="166"/>
      <c r="AE3643" s="166"/>
      <c r="AF3643" s="166"/>
      <c r="AG3643" s="166"/>
      <c r="AH3643" s="166"/>
      <c r="AI3643" s="166"/>
    </row>
    <row r="3644" spans="1:35" ht="15.750000" customHeight="1">
      <c r="B3644" s="153"/>
      <c r="I3644" s="162"/>
      <c r="J3644" s="65"/>
      <c r="K3644" s="162"/>
      <c r="L3644" s="65"/>
      <c r="M3644" s="162"/>
      <c r="P3644" s="164"/>
      <c r="Q3644" s="165"/>
      <c r="R3644" s="65"/>
      <c r="S3644" s="65"/>
      <c r="T3644" s="65"/>
      <c r="U3644" s="65"/>
      <c r="V3644" s="65"/>
      <c r="W3644" s="166"/>
      <c r="X3644" s="166"/>
      <c r="Y3644" s="166"/>
      <c r="Z3644" s="166"/>
      <c r="AA3644" s="166"/>
      <c r="AB3644" s="166"/>
      <c r="AC3644" s="166"/>
      <c r="AD3644" s="166"/>
      <c r="AE3644" s="166"/>
      <c r="AF3644" s="166"/>
      <c r="AG3644" s="166"/>
      <c r="AH3644" s="166"/>
      <c r="AI3644" s="166"/>
    </row>
    <row r="3645" spans="1:35" ht="15.750000" customHeight="1">
      <c r="B3645" s="153"/>
      <c r="I3645" s="162"/>
      <c r="J3645" s="65"/>
      <c r="K3645" s="162"/>
      <c r="L3645" s="65"/>
      <c r="M3645" s="162"/>
      <c r="P3645" s="167"/>
      <c r="Q3645" s="168"/>
      <c r="R3645" s="65"/>
      <c r="S3645" s="65"/>
      <c r="T3645" s="65"/>
      <c r="U3645" s="65"/>
      <c r="V3645" s="65"/>
      <c r="W3645" s="166"/>
      <c r="X3645" s="166"/>
      <c r="Y3645" s="166"/>
      <c r="Z3645" s="166"/>
      <c r="AA3645" s="166"/>
      <c r="AB3645" s="166"/>
      <c r="AC3645" s="166"/>
      <c r="AD3645" s="166"/>
      <c r="AE3645" s="166"/>
      <c r="AF3645" s="166"/>
      <c r="AG3645" s="166"/>
      <c r="AH3645" s="166"/>
      <c r="AI3645" s="166"/>
    </row>
    <row r="3646" spans="1:35" ht="15.750000" customHeight="1">
      <c r="B3646" s="153"/>
      <c r="I3646" s="162"/>
      <c r="J3646" s="65"/>
      <c r="K3646" s="162"/>
      <c r="L3646" s="65"/>
      <c r="M3646" s="162"/>
      <c r="P3646" s="164"/>
      <c r="Q3646" s="165"/>
      <c r="R3646" s="65"/>
      <c r="S3646" s="65"/>
      <c r="T3646" s="65"/>
      <c r="U3646" s="65"/>
      <c r="V3646" s="65"/>
      <c r="W3646" s="166"/>
      <c r="X3646" s="166"/>
      <c r="Y3646" s="166"/>
      <c r="Z3646" s="166"/>
      <c r="AA3646" s="166"/>
      <c r="AB3646" s="166"/>
      <c r="AC3646" s="166"/>
      <c r="AD3646" s="166"/>
      <c r="AE3646" s="166"/>
      <c r="AF3646" s="166"/>
      <c r="AG3646" s="166"/>
      <c r="AH3646" s="166"/>
      <c r="AI3646" s="166"/>
    </row>
    <row r="3647" spans="1:35" ht="15.750000" customHeight="1">
      <c r="B3647" s="153"/>
      <c r="I3647" s="220"/>
      <c r="J3647" s="65"/>
      <c r="K3647" s="162"/>
      <c r="L3647" s="65"/>
      <c r="M3647" s="162"/>
      <c r="P3647" s="167"/>
      <c r="Q3647" s="168"/>
      <c r="R3647" s="65"/>
      <c r="S3647" s="65"/>
      <c r="T3647" s="65"/>
      <c r="U3647" s="65"/>
      <c r="V3647" s="65"/>
      <c r="W3647" s="166"/>
      <c r="X3647" s="166"/>
      <c r="Y3647" s="166"/>
      <c r="Z3647" s="166"/>
      <c r="AA3647" s="166"/>
      <c r="AB3647" s="166"/>
      <c r="AC3647" s="166"/>
      <c r="AD3647" s="166"/>
      <c r="AE3647" s="166"/>
      <c r="AF3647" s="166"/>
      <c r="AG3647" s="166"/>
      <c r="AH3647" s="166"/>
      <c r="AI3647" s="166"/>
    </row>
    <row r="3648" spans="1:35" ht="15.750000" customHeight="1">
      <c r="A3648" s="156"/>
      <c r="B3648" s="170"/>
      <c r="C3648" s="240"/>
      <c r="D3648" s="240"/>
      <c r="E3648" s="158"/>
      <c r="F3648" s="158"/>
      <c r="G3648" s="159"/>
      <c r="H3648" s="186"/>
      <c r="I3648" s="162"/>
      <c r="J3648" s="65"/>
      <c r="K3648" s="162"/>
      <c r="L3648" s="65"/>
      <c r="M3648" s="162"/>
      <c r="N3648" s="162"/>
      <c r="O3648" s="163"/>
      <c r="P3648" s="164"/>
      <c r="Q3648" s="185"/>
      <c r="R3648" s="188"/>
      <c r="S3648" s="13"/>
      <c r="T3648" s="65"/>
      <c r="U3648" s="13"/>
      <c r="V3648" s="165"/>
      <c r="W3648" s="165"/>
      <c r="X3648" s="165"/>
      <c r="Y3648" s="165"/>
      <c r="Z3648" s="166"/>
      <c r="AA3648" s="166"/>
      <c r="AB3648" s="166"/>
      <c r="AC3648" s="166"/>
      <c r="AD3648" s="166"/>
      <c r="AE3648" s="166"/>
      <c r="AF3648" s="166"/>
      <c r="AG3648" s="166"/>
      <c r="AH3648" s="166"/>
      <c r="AI3648" s="166"/>
    </row>
    <row r="3649" spans="1:35" ht="15.750000" customHeight="1">
      <c r="B3649" s="189"/>
      <c r="I3649" s="162"/>
      <c r="J3649" s="65"/>
      <c r="K3649" s="162"/>
      <c r="L3649" s="65"/>
      <c r="M3649" s="162"/>
      <c r="P3649" s="167"/>
      <c r="Q3649" s="185"/>
      <c r="R3649" s="65"/>
      <c r="S3649" s="65"/>
      <c r="T3649" s="65"/>
      <c r="U3649" s="13"/>
      <c r="V3649" s="165"/>
      <c r="W3649" s="165"/>
      <c r="X3649" s="165"/>
      <c r="Y3649" s="165"/>
      <c r="Z3649" s="166"/>
      <c r="AA3649" s="166"/>
      <c r="AB3649" s="166"/>
      <c r="AC3649" s="166"/>
      <c r="AD3649" s="166"/>
      <c r="AE3649" s="166"/>
      <c r="AF3649" s="166"/>
      <c r="AG3649" s="166"/>
      <c r="AH3649" s="166"/>
      <c r="AI3649" s="166"/>
    </row>
    <row r="3650" spans="1:35" ht="15.750000" customHeight="1">
      <c r="B3650" s="189"/>
      <c r="I3650" s="162"/>
      <c r="J3650" s="65"/>
      <c r="K3650" s="162"/>
      <c r="L3650" s="65"/>
      <c r="M3650" s="162"/>
      <c r="P3650" s="164"/>
      <c r="Q3650" s="185"/>
      <c r="R3650" s="65"/>
      <c r="S3650" s="65"/>
      <c r="T3650" s="65"/>
      <c r="U3650" s="13"/>
      <c r="V3650" s="165"/>
      <c r="W3650" s="165"/>
      <c r="X3650" s="165"/>
      <c r="Y3650" s="165"/>
      <c r="Z3650" s="166"/>
      <c r="AA3650" s="166"/>
      <c r="AB3650" s="166"/>
      <c r="AC3650" s="166"/>
      <c r="AD3650" s="166"/>
      <c r="AE3650" s="166"/>
      <c r="AF3650" s="166"/>
      <c r="AG3650" s="166"/>
      <c r="AH3650" s="166"/>
      <c r="AI3650" s="166"/>
    </row>
    <row r="3651" spans="1:35" ht="15.750000" customHeight="1">
      <c r="B3651" s="189"/>
      <c r="I3651" s="162"/>
      <c r="J3651" s="65"/>
      <c r="K3651" s="162"/>
      <c r="L3651" s="65"/>
      <c r="M3651" s="162"/>
      <c r="P3651" s="167"/>
      <c r="Q3651" s="185"/>
      <c r="R3651" s="65"/>
      <c r="S3651" s="65"/>
      <c r="T3651" s="65"/>
      <c r="U3651" s="13"/>
      <c r="V3651" s="165"/>
      <c r="W3651" s="165"/>
      <c r="X3651" s="165"/>
      <c r="Y3651" s="165"/>
      <c r="Z3651" s="166"/>
      <c r="AA3651" s="166"/>
      <c r="AB3651" s="166"/>
      <c r="AC3651" s="166"/>
      <c r="AD3651" s="166"/>
      <c r="AE3651" s="166"/>
      <c r="AF3651" s="166"/>
      <c r="AG3651" s="166"/>
      <c r="AH3651" s="166"/>
      <c r="AI3651" s="166"/>
    </row>
    <row r="3652" spans="1:35" ht="15.750000" customHeight="1">
      <c r="B3652" s="189"/>
      <c r="I3652" s="220"/>
      <c r="J3652" s="65"/>
      <c r="K3652" s="162"/>
      <c r="L3652" s="65"/>
      <c r="M3652" s="162"/>
      <c r="P3652" s="164"/>
      <c r="Q3652" s="185"/>
      <c r="R3652" s="65"/>
      <c r="S3652" s="65"/>
      <c r="T3652" s="65"/>
      <c r="U3652" s="13"/>
      <c r="V3652" s="165"/>
      <c r="W3652" s="165"/>
      <c r="X3652" s="165"/>
      <c r="Y3652" s="165"/>
      <c r="Z3652" s="166"/>
      <c r="AA3652" s="166"/>
      <c r="AB3652" s="166"/>
      <c r="AC3652" s="166"/>
      <c r="AD3652" s="166"/>
      <c r="AE3652" s="166"/>
      <c r="AF3652" s="166"/>
      <c r="AG3652" s="166"/>
      <c r="AH3652" s="166"/>
      <c r="AI3652" s="166"/>
    </row>
    <row r="3653" spans="1:35" ht="15.750000" customHeight="1">
      <c r="A3653" s="156"/>
      <c r="B3653" s="170"/>
      <c r="C3653" s="241"/>
      <c r="D3653" s="241"/>
      <c r="E3653" s="158"/>
      <c r="F3653" s="158"/>
      <c r="G3653" s="159"/>
      <c r="H3653" s="184"/>
      <c r="I3653" s="162"/>
      <c r="J3653" s="65"/>
      <c r="K3653" s="162"/>
      <c r="L3653" s="65"/>
      <c r="M3653" s="162"/>
      <c r="N3653" s="162"/>
      <c r="O3653" s="163"/>
      <c r="P3653" s="167"/>
      <c r="Q3653" s="185"/>
      <c r="R3653" s="65"/>
      <c r="S3653" s="13"/>
      <c r="T3653" s="65"/>
      <c r="U3653" s="13"/>
      <c r="V3653" s="165"/>
      <c r="W3653" s="165"/>
      <c r="X3653" s="165"/>
      <c r="Y3653" s="165"/>
      <c r="Z3653" s="166"/>
      <c r="AA3653" s="166"/>
      <c r="AB3653" s="166"/>
      <c r="AC3653" s="166"/>
      <c r="AD3653" s="166"/>
      <c r="AE3653" s="166"/>
      <c r="AF3653" s="166"/>
      <c r="AG3653" s="166"/>
      <c r="AH3653" s="166"/>
      <c r="AI3653" s="166"/>
    </row>
    <row r="3654" spans="1:35" ht="15.750000" customHeight="1">
      <c r="B3654" s="170"/>
      <c r="I3654" s="162"/>
      <c r="J3654" s="65"/>
      <c r="K3654" s="162"/>
      <c r="L3654" s="65"/>
      <c r="M3654" s="162"/>
      <c r="P3654" s="164"/>
      <c r="Q3654" s="185"/>
      <c r="R3654" s="65"/>
      <c r="S3654" s="65"/>
      <c r="T3654" s="65"/>
      <c r="U3654" s="13"/>
      <c r="V3654" s="165"/>
      <c r="W3654" s="165"/>
      <c r="X3654" s="165"/>
      <c r="Y3654" s="165"/>
      <c r="Z3654" s="166"/>
      <c r="AA3654" s="166"/>
      <c r="AB3654" s="166"/>
      <c r="AC3654" s="166"/>
      <c r="AD3654" s="166"/>
      <c r="AE3654" s="166"/>
      <c r="AF3654" s="166"/>
      <c r="AG3654" s="166"/>
      <c r="AH3654" s="166"/>
      <c r="AI3654" s="166"/>
    </row>
    <row r="3655" spans="1:35" ht="15.750000" customHeight="1">
      <c r="B3655" s="170"/>
      <c r="I3655" s="162"/>
      <c r="J3655" s="65"/>
      <c r="K3655" s="162"/>
      <c r="L3655" s="65"/>
      <c r="M3655" s="162"/>
      <c r="P3655" s="167"/>
      <c r="Q3655" s="185"/>
      <c r="R3655" s="65"/>
      <c r="S3655" s="65"/>
      <c r="T3655" s="65"/>
      <c r="U3655" s="13"/>
      <c r="V3655" s="165"/>
      <c r="W3655" s="165"/>
      <c r="X3655" s="165"/>
      <c r="Y3655" s="165"/>
      <c r="Z3655" s="166"/>
      <c r="AA3655" s="166"/>
      <c r="AB3655" s="166"/>
      <c r="AC3655" s="166"/>
      <c r="AD3655" s="166"/>
      <c r="AE3655" s="166"/>
      <c r="AF3655" s="166"/>
      <c r="AG3655" s="166"/>
      <c r="AH3655" s="166"/>
      <c r="AI3655" s="166"/>
    </row>
    <row r="3656" spans="1:35" ht="15.750000" customHeight="1">
      <c r="B3656" s="189"/>
      <c r="I3656" s="162"/>
      <c r="J3656" s="65"/>
      <c r="K3656" s="162"/>
      <c r="L3656" s="65"/>
      <c r="M3656" s="162"/>
      <c r="P3656" s="164"/>
      <c r="Q3656" s="185"/>
      <c r="R3656" s="65"/>
      <c r="S3656" s="65"/>
      <c r="T3656" s="65"/>
      <c r="U3656" s="13"/>
      <c r="V3656" s="165"/>
      <c r="W3656" s="165"/>
      <c r="X3656" s="165"/>
      <c r="Y3656" s="165"/>
      <c r="Z3656" s="166"/>
      <c r="AA3656" s="166"/>
      <c r="AB3656" s="166"/>
      <c r="AC3656" s="166"/>
      <c r="AD3656" s="166"/>
      <c r="AE3656" s="166"/>
      <c r="AF3656" s="166"/>
      <c r="AG3656" s="166"/>
      <c r="AH3656" s="166"/>
      <c r="AI3656" s="166"/>
    </row>
    <row r="3657" spans="1:35" ht="15.750000" customHeight="1">
      <c r="B3657" s="189"/>
      <c r="I3657" s="220"/>
      <c r="J3657" s="65"/>
      <c r="K3657" s="162"/>
      <c r="L3657" s="65"/>
      <c r="M3657" s="162"/>
      <c r="P3657" s="167"/>
      <c r="Q3657" s="185"/>
      <c r="R3657" s="65"/>
      <c r="S3657" s="65"/>
      <c r="T3657" s="65"/>
      <c r="U3657" s="13"/>
      <c r="V3657" s="165"/>
      <c r="W3657" s="165"/>
      <c r="X3657" s="165"/>
      <c r="Y3657" s="165"/>
      <c r="Z3657" s="166"/>
      <c r="AA3657" s="166"/>
      <c r="AB3657" s="166"/>
      <c r="AC3657" s="166"/>
      <c r="AD3657" s="166"/>
      <c r="AE3657" s="166"/>
      <c r="AF3657" s="166"/>
      <c r="AG3657" s="166"/>
      <c r="AH3657" s="166"/>
      <c r="AI3657" s="166"/>
    </row>
    <row r="3658" spans="1:35" ht="15.750000" customHeight="1">
      <c r="A3658" s="156"/>
      <c r="B3658" s="170"/>
      <c r="C3658" s="240"/>
      <c r="D3658" s="177"/>
      <c r="E3658" s="158"/>
      <c r="F3658" s="158"/>
      <c r="G3658" s="159"/>
      <c r="H3658" s="160"/>
      <c r="I3658" s="162"/>
      <c r="J3658" s="65"/>
      <c r="K3658" s="162"/>
      <c r="L3658" s="65"/>
      <c r="M3658" s="162"/>
      <c r="N3658" s="162"/>
      <c r="O3658" s="163"/>
      <c r="P3658" s="164"/>
      <c r="Q3658" s="165"/>
      <c r="R3658" s="65"/>
      <c r="S3658" s="13"/>
      <c r="T3658" s="65"/>
      <c r="U3658" s="65"/>
      <c r="V3658" s="65"/>
      <c r="W3658" s="166"/>
      <c r="X3658" s="166"/>
      <c r="Y3658" s="166"/>
      <c r="Z3658" s="166"/>
      <c r="AA3658" s="166"/>
      <c r="AB3658" s="166"/>
      <c r="AC3658" s="166"/>
      <c r="AD3658" s="166"/>
      <c r="AE3658" s="166"/>
      <c r="AF3658" s="166"/>
      <c r="AG3658" s="166"/>
      <c r="AH3658" s="166"/>
      <c r="AI3658" s="166"/>
    </row>
    <row r="3659" spans="1:35" ht="15.750000" customHeight="1">
      <c r="B3659" s="153"/>
      <c r="I3659" s="162"/>
      <c r="J3659" s="65"/>
      <c r="K3659" s="162"/>
      <c r="L3659" s="65"/>
      <c r="M3659" s="162"/>
      <c r="P3659" s="167"/>
      <c r="Q3659" s="168"/>
      <c r="R3659" s="65"/>
      <c r="S3659" s="65"/>
      <c r="T3659" s="65"/>
      <c r="U3659" s="65"/>
      <c r="V3659" s="65"/>
      <c r="W3659" s="166"/>
      <c r="X3659" s="166"/>
      <c r="Y3659" s="166"/>
      <c r="Z3659" s="166"/>
      <c r="AA3659" s="166"/>
      <c r="AB3659" s="166"/>
      <c r="AC3659" s="166"/>
      <c r="AD3659" s="166"/>
      <c r="AE3659" s="166"/>
      <c r="AF3659" s="166"/>
      <c r="AG3659" s="166"/>
      <c r="AH3659" s="166"/>
      <c r="AI3659" s="166"/>
    </row>
    <row r="3660" spans="1:35" ht="15.750000" customHeight="1">
      <c r="B3660" s="153"/>
      <c r="I3660" s="162"/>
      <c r="J3660" s="65"/>
      <c r="K3660" s="162"/>
      <c r="L3660" s="65"/>
      <c r="M3660" s="162"/>
      <c r="P3660" s="164"/>
      <c r="Q3660" s="165"/>
      <c r="R3660" s="65"/>
      <c r="S3660" s="65"/>
      <c r="T3660" s="65"/>
      <c r="U3660" s="65"/>
      <c r="V3660" s="65"/>
      <c r="W3660" s="166"/>
      <c r="X3660" s="166"/>
      <c r="Y3660" s="166"/>
      <c r="Z3660" s="166"/>
      <c r="AA3660" s="166"/>
      <c r="AB3660" s="166"/>
      <c r="AC3660" s="166"/>
      <c r="AD3660" s="166"/>
      <c r="AE3660" s="166"/>
      <c r="AF3660" s="166"/>
      <c r="AG3660" s="166"/>
      <c r="AH3660" s="166"/>
      <c r="AI3660" s="166"/>
    </row>
    <row r="3661" spans="1:35" ht="15.750000" customHeight="1">
      <c r="B3661" s="153"/>
      <c r="I3661" s="162"/>
      <c r="J3661" s="65"/>
      <c r="K3661" s="162"/>
      <c r="L3661" s="65"/>
      <c r="M3661" s="162"/>
      <c r="P3661" s="167"/>
      <c r="Q3661" s="168"/>
      <c r="R3661" s="65"/>
      <c r="S3661" s="65"/>
      <c r="T3661" s="65"/>
      <c r="U3661" s="65"/>
      <c r="V3661" s="65"/>
      <c r="W3661" s="166"/>
      <c r="X3661" s="166"/>
      <c r="Y3661" s="166"/>
      <c r="Z3661" s="166"/>
      <c r="AA3661" s="166"/>
      <c r="AB3661" s="166"/>
      <c r="AC3661" s="166"/>
      <c r="AD3661" s="166"/>
      <c r="AE3661" s="166"/>
      <c r="AF3661" s="166"/>
      <c r="AG3661" s="166"/>
      <c r="AH3661" s="166"/>
      <c r="AI3661" s="166"/>
    </row>
    <row r="3662" spans="1:35" ht="15.750000" customHeight="1">
      <c r="B3662" s="153"/>
      <c r="I3662" s="220"/>
      <c r="J3662" s="65"/>
      <c r="K3662" s="162"/>
      <c r="L3662" s="65"/>
      <c r="M3662" s="162"/>
      <c r="P3662" s="164"/>
      <c r="Q3662" s="165"/>
      <c r="R3662" s="65"/>
      <c r="S3662" s="65"/>
      <c r="T3662" s="65"/>
      <c r="U3662" s="65"/>
      <c r="V3662" s="65"/>
      <c r="W3662" s="166"/>
      <c r="X3662" s="166"/>
      <c r="Y3662" s="166"/>
      <c r="Z3662" s="166"/>
      <c r="AA3662" s="166"/>
      <c r="AB3662" s="166"/>
      <c r="AC3662" s="166"/>
      <c r="AD3662" s="166"/>
      <c r="AE3662" s="166"/>
      <c r="AF3662" s="166"/>
      <c r="AG3662" s="166"/>
      <c r="AH3662" s="166"/>
      <c r="AI3662" s="166"/>
    </row>
    <row r="3663" spans="1:35" ht="15.750000" customHeight="1">
      <c r="A3663" s="156"/>
      <c r="B3663" s="170"/>
      <c r="C3663" s="241"/>
      <c r="D3663" s="241"/>
      <c r="E3663" s="158"/>
      <c r="F3663" s="158"/>
      <c r="G3663" s="159"/>
      <c r="H3663" s="184"/>
      <c r="I3663" s="162"/>
      <c r="J3663" s="65"/>
      <c r="K3663" s="162"/>
      <c r="L3663" s="65"/>
      <c r="M3663" s="162"/>
      <c r="N3663" s="162"/>
      <c r="O3663" s="163"/>
      <c r="P3663" s="167"/>
      <c r="Q3663" s="185"/>
      <c r="R3663" s="188"/>
      <c r="S3663" s="13"/>
      <c r="T3663" s="65"/>
      <c r="U3663" s="13"/>
      <c r="V3663" s="165"/>
      <c r="W3663" s="165"/>
      <c r="X3663" s="165"/>
      <c r="Y3663" s="165"/>
      <c r="Z3663" s="166"/>
      <c r="AA3663" s="166"/>
      <c r="AB3663" s="166"/>
      <c r="AC3663" s="166"/>
      <c r="AD3663" s="166"/>
      <c r="AE3663" s="166"/>
      <c r="AF3663" s="166"/>
      <c r="AG3663" s="166"/>
      <c r="AH3663" s="166"/>
      <c r="AI3663" s="166"/>
    </row>
    <row r="3664" spans="1:35" ht="15.750000" customHeight="1">
      <c r="B3664" s="189"/>
      <c r="I3664" s="162"/>
      <c r="J3664" s="65"/>
      <c r="K3664" s="162"/>
      <c r="L3664" s="65"/>
      <c r="M3664" s="162"/>
      <c r="P3664" s="164"/>
      <c r="Q3664" s="185"/>
      <c r="R3664" s="65"/>
      <c r="S3664" s="65"/>
      <c r="T3664" s="65"/>
      <c r="U3664" s="13"/>
      <c r="V3664" s="165"/>
      <c r="W3664" s="165"/>
      <c r="X3664" s="165"/>
      <c r="Y3664" s="165"/>
      <c r="Z3664" s="166"/>
      <c r="AA3664" s="166"/>
      <c r="AB3664" s="166"/>
      <c r="AC3664" s="166"/>
      <c r="AD3664" s="166"/>
      <c r="AE3664" s="166"/>
      <c r="AF3664" s="166"/>
      <c r="AG3664" s="166"/>
      <c r="AH3664" s="166"/>
      <c r="AI3664" s="166"/>
    </row>
    <row r="3665" spans="1:35" ht="15.750000" customHeight="1">
      <c r="B3665" s="189"/>
      <c r="I3665" s="162"/>
      <c r="J3665" s="65"/>
      <c r="K3665" s="162"/>
      <c r="L3665" s="65"/>
      <c r="M3665" s="162"/>
      <c r="P3665" s="167"/>
      <c r="Q3665" s="185"/>
      <c r="R3665" s="65"/>
      <c r="S3665" s="65"/>
      <c r="T3665" s="65"/>
      <c r="U3665" s="13"/>
      <c r="V3665" s="165"/>
      <c r="W3665" s="165"/>
      <c r="X3665" s="165"/>
      <c r="Y3665" s="165"/>
      <c r="Z3665" s="166"/>
      <c r="AA3665" s="166"/>
      <c r="AB3665" s="166"/>
      <c r="AC3665" s="166"/>
      <c r="AD3665" s="166"/>
      <c r="AE3665" s="166"/>
      <c r="AF3665" s="166"/>
      <c r="AG3665" s="166"/>
      <c r="AH3665" s="166"/>
      <c r="AI3665" s="166"/>
    </row>
    <row r="3666" spans="1:35" ht="15.750000" customHeight="1">
      <c r="B3666" s="189"/>
      <c r="I3666" s="162"/>
      <c r="J3666" s="65"/>
      <c r="K3666" s="162"/>
      <c r="L3666" s="65"/>
      <c r="M3666" s="162"/>
      <c r="P3666" s="164"/>
      <c r="Q3666" s="185"/>
      <c r="R3666" s="65"/>
      <c r="S3666" s="65"/>
      <c r="T3666" s="65"/>
      <c r="U3666" s="13"/>
      <c r="V3666" s="165"/>
      <c r="W3666" s="165"/>
      <c r="X3666" s="165"/>
      <c r="Y3666" s="165"/>
      <c r="Z3666" s="166"/>
      <c r="AA3666" s="166"/>
      <c r="AB3666" s="166"/>
      <c r="AC3666" s="166"/>
      <c r="AD3666" s="166"/>
      <c r="AE3666" s="166"/>
      <c r="AF3666" s="166"/>
      <c r="AG3666" s="166"/>
      <c r="AH3666" s="166"/>
      <c r="AI3666" s="166"/>
    </row>
    <row r="3667" spans="1:35" ht="15.750000" customHeight="1">
      <c r="B3667" s="189"/>
      <c r="I3667" s="220"/>
      <c r="J3667" s="65"/>
      <c r="K3667" s="162"/>
      <c r="L3667" s="65"/>
      <c r="M3667" s="162"/>
      <c r="P3667" s="167"/>
      <c r="Q3667" s="185"/>
      <c r="R3667" s="65"/>
      <c r="S3667" s="65"/>
      <c r="T3667" s="65"/>
      <c r="U3667" s="13"/>
      <c r="V3667" s="165"/>
      <c r="W3667" s="165"/>
      <c r="X3667" s="165"/>
      <c r="Y3667" s="165"/>
      <c r="Z3667" s="166"/>
      <c r="AA3667" s="166"/>
      <c r="AB3667" s="166"/>
      <c r="AC3667" s="166"/>
      <c r="AD3667" s="166"/>
      <c r="AE3667" s="166"/>
      <c r="AF3667" s="166"/>
      <c r="AG3667" s="166"/>
      <c r="AH3667" s="166"/>
      <c r="AI3667" s="166"/>
    </row>
    <row r="3668" spans="1:35" ht="15.750000" customHeight="1">
      <c r="A3668" s="156"/>
      <c r="B3668" s="170"/>
      <c r="C3668" s="240"/>
      <c r="D3668" s="240"/>
      <c r="E3668" s="158"/>
      <c r="F3668" s="158"/>
      <c r="G3668" s="159"/>
      <c r="H3668" s="186"/>
      <c r="I3668" s="162"/>
      <c r="J3668" s="65"/>
      <c r="K3668" s="162"/>
      <c r="L3668" s="65"/>
      <c r="M3668" s="162"/>
      <c r="N3668" s="162"/>
      <c r="O3668" s="163"/>
      <c r="P3668" s="164"/>
      <c r="Q3668" s="185"/>
      <c r="R3668" s="65"/>
      <c r="S3668" s="13"/>
      <c r="T3668" s="65"/>
      <c r="U3668" s="13"/>
      <c r="V3668" s="165"/>
      <c r="W3668" s="165"/>
      <c r="X3668" s="165"/>
      <c r="Y3668" s="165"/>
      <c r="Z3668" s="166"/>
      <c r="AA3668" s="166"/>
      <c r="AB3668" s="166"/>
      <c r="AC3668" s="166"/>
      <c r="AD3668" s="166"/>
      <c r="AE3668" s="166"/>
      <c r="AF3668" s="166"/>
      <c r="AG3668" s="166"/>
      <c r="AH3668" s="166"/>
      <c r="AI3668" s="166"/>
    </row>
    <row r="3669" spans="1:35" ht="15.750000" customHeight="1">
      <c r="B3669" s="170"/>
      <c r="I3669" s="162"/>
      <c r="J3669" s="65"/>
      <c r="K3669" s="162"/>
      <c r="L3669" s="65"/>
      <c r="M3669" s="162"/>
      <c r="P3669" s="167"/>
      <c r="Q3669" s="185"/>
      <c r="R3669" s="65"/>
      <c r="S3669" s="65"/>
      <c r="T3669" s="65"/>
      <c r="U3669" s="13"/>
      <c r="V3669" s="165"/>
      <c r="W3669" s="165"/>
      <c r="X3669" s="165"/>
      <c r="Y3669" s="165"/>
      <c r="Z3669" s="166"/>
      <c r="AA3669" s="166"/>
      <c r="AB3669" s="166"/>
      <c r="AC3669" s="166"/>
      <c r="AD3669" s="166"/>
      <c r="AE3669" s="166"/>
      <c r="AF3669" s="166"/>
      <c r="AG3669" s="166"/>
      <c r="AH3669" s="166"/>
      <c r="AI3669" s="166"/>
    </row>
    <row r="3670" spans="1:35" ht="15.750000" customHeight="1">
      <c r="B3670" s="170"/>
      <c r="I3670" s="162"/>
      <c r="J3670" s="65"/>
      <c r="K3670" s="162"/>
      <c r="L3670" s="65"/>
      <c r="M3670" s="162"/>
      <c r="P3670" s="164"/>
      <c r="Q3670" s="185"/>
      <c r="R3670" s="65"/>
      <c r="S3670" s="65"/>
      <c r="T3670" s="65"/>
      <c r="U3670" s="13"/>
      <c r="V3670" s="165"/>
      <c r="W3670" s="165"/>
      <c r="X3670" s="165"/>
      <c r="Y3670" s="165"/>
      <c r="Z3670" s="166"/>
      <c r="AA3670" s="166"/>
      <c r="AB3670" s="166"/>
      <c r="AC3670" s="166"/>
      <c r="AD3670" s="166"/>
      <c r="AE3670" s="166"/>
      <c r="AF3670" s="166"/>
      <c r="AG3670" s="166"/>
      <c r="AH3670" s="166"/>
      <c r="AI3670" s="166"/>
    </row>
    <row r="3671" spans="1:35" ht="15.750000" customHeight="1">
      <c r="B3671" s="189"/>
      <c r="I3671" s="162"/>
      <c r="J3671" s="65"/>
      <c r="K3671" s="162"/>
      <c r="L3671" s="65"/>
      <c r="M3671" s="162"/>
      <c r="P3671" s="167"/>
      <c r="Q3671" s="185"/>
      <c r="R3671" s="65"/>
      <c r="S3671" s="65"/>
      <c r="T3671" s="65"/>
      <c r="U3671" s="13"/>
      <c r="V3671" s="165"/>
      <c r="W3671" s="165"/>
      <c r="X3671" s="165"/>
      <c r="Y3671" s="165"/>
      <c r="Z3671" s="166"/>
      <c r="AA3671" s="166"/>
      <c r="AB3671" s="166"/>
      <c r="AC3671" s="166"/>
      <c r="AD3671" s="166"/>
      <c r="AE3671" s="166"/>
      <c r="AF3671" s="166"/>
      <c r="AG3671" s="166"/>
      <c r="AH3671" s="166"/>
      <c r="AI3671" s="166"/>
    </row>
    <row r="3672" spans="1:35" ht="15.750000" customHeight="1">
      <c r="B3672" s="189"/>
      <c r="I3672" s="220"/>
      <c r="J3672" s="65"/>
      <c r="K3672" s="162"/>
      <c r="L3672" s="65"/>
      <c r="M3672" s="162"/>
      <c r="P3672" s="164"/>
      <c r="Q3672" s="185"/>
      <c r="R3672" s="65"/>
      <c r="S3672" s="65"/>
      <c r="T3672" s="65"/>
      <c r="U3672" s="13"/>
      <c r="V3672" s="165"/>
      <c r="W3672" s="165"/>
      <c r="X3672" s="165"/>
      <c r="Y3672" s="165"/>
      <c r="Z3672" s="166"/>
      <c r="AA3672" s="166"/>
      <c r="AB3672" s="166"/>
      <c r="AC3672" s="166"/>
      <c r="AD3672" s="166"/>
      <c r="AE3672" s="166"/>
      <c r="AF3672" s="166"/>
      <c r="AG3672" s="166"/>
      <c r="AH3672" s="166"/>
      <c r="AI3672" s="166"/>
    </row>
    <row r="3673" spans="1:35" ht="15.750000" customHeight="1">
      <c r="A3673" s="156"/>
      <c r="B3673" s="153"/>
      <c r="C3673" s="241"/>
      <c r="D3673" s="177"/>
      <c r="E3673" s="158"/>
      <c r="F3673" s="158"/>
      <c r="G3673" s="159"/>
      <c r="H3673" s="171"/>
      <c r="I3673" s="162"/>
      <c r="J3673" s="65"/>
      <c r="K3673" s="162"/>
      <c r="L3673" s="65"/>
      <c r="M3673" s="162"/>
      <c r="N3673" s="162"/>
      <c r="O3673" s="163"/>
      <c r="P3673" s="167"/>
      <c r="Q3673" s="168"/>
      <c r="R3673" s="225"/>
      <c r="S3673" s="13"/>
      <c r="T3673" s="65"/>
      <c r="U3673" s="65"/>
      <c r="V3673" s="65"/>
      <c r="W3673" s="166"/>
      <c r="X3673" s="166"/>
      <c r="Y3673" s="166"/>
      <c r="Z3673" s="166"/>
      <c r="AA3673" s="166"/>
      <c r="AB3673" s="166"/>
      <c r="AC3673" s="166"/>
      <c r="AD3673" s="166"/>
      <c r="AE3673" s="166"/>
      <c r="AF3673" s="166"/>
      <c r="AG3673" s="166"/>
      <c r="AH3673" s="166"/>
      <c r="AI3673" s="166"/>
    </row>
    <row r="3674" spans="1:35" ht="15.750000" customHeight="1">
      <c r="B3674" s="153"/>
      <c r="I3674" s="162"/>
      <c r="J3674" s="65"/>
      <c r="K3674" s="162"/>
      <c r="L3674" s="65"/>
      <c r="M3674" s="162"/>
      <c r="P3674" s="164"/>
      <c r="Q3674" s="165"/>
      <c r="R3674" s="65"/>
      <c r="S3674" s="65"/>
      <c r="T3674" s="65"/>
      <c r="U3674" s="65"/>
      <c r="V3674" s="65"/>
      <c r="W3674" s="166"/>
      <c r="X3674" s="166"/>
      <c r="Y3674" s="166"/>
      <c r="Z3674" s="166"/>
      <c r="AA3674" s="166"/>
      <c r="AB3674" s="166"/>
      <c r="AC3674" s="166"/>
      <c r="AD3674" s="166"/>
      <c r="AE3674" s="166"/>
      <c r="AF3674" s="166"/>
      <c r="AG3674" s="166"/>
      <c r="AH3674" s="166"/>
      <c r="AI3674" s="166"/>
    </row>
    <row r="3675" spans="1:35" ht="15.750000" customHeight="1">
      <c r="B3675" s="153"/>
      <c r="I3675" s="162"/>
      <c r="J3675" s="65"/>
      <c r="K3675" s="162"/>
      <c r="L3675" s="65"/>
      <c r="M3675" s="162"/>
      <c r="P3675" s="167"/>
      <c r="Q3675" s="168"/>
      <c r="R3675" s="225"/>
      <c r="S3675" s="65"/>
      <c r="T3675" s="65"/>
      <c r="U3675" s="65"/>
      <c r="V3675" s="65"/>
      <c r="W3675" s="166"/>
      <c r="X3675" s="166"/>
      <c r="Y3675" s="166"/>
      <c r="Z3675" s="166"/>
      <c r="AA3675" s="166"/>
      <c r="AB3675" s="166"/>
      <c r="AC3675" s="166"/>
      <c r="AD3675" s="166"/>
      <c r="AE3675" s="166"/>
      <c r="AF3675" s="166"/>
      <c r="AG3675" s="166"/>
      <c r="AH3675" s="166"/>
      <c r="AI3675" s="166"/>
    </row>
    <row r="3676" spans="1:35" ht="15.750000" customHeight="1">
      <c r="B3676" s="153"/>
      <c r="I3676" s="162"/>
      <c r="J3676" s="65"/>
      <c r="K3676" s="162"/>
      <c r="L3676" s="65"/>
      <c r="M3676" s="162"/>
      <c r="P3676" s="164"/>
      <c r="Q3676" s="165"/>
      <c r="R3676" s="178"/>
      <c r="S3676" s="65"/>
      <c r="T3676" s="65"/>
      <c r="U3676" s="65"/>
      <c r="V3676" s="65"/>
      <c r="W3676" s="166"/>
      <c r="X3676" s="166"/>
      <c r="Y3676" s="166"/>
      <c r="Z3676" s="166"/>
      <c r="AA3676" s="166"/>
      <c r="AB3676" s="166"/>
      <c r="AC3676" s="166"/>
      <c r="AD3676" s="166"/>
      <c r="AE3676" s="166"/>
      <c r="AF3676" s="166"/>
      <c r="AG3676" s="166"/>
      <c r="AH3676" s="166"/>
      <c r="AI3676" s="166"/>
    </row>
    <row r="3677" spans="1:35" ht="15.750000" customHeight="1">
      <c r="B3677" s="153"/>
      <c r="I3677" s="220"/>
      <c r="J3677" s="65"/>
      <c r="K3677" s="162"/>
      <c r="L3677" s="65"/>
      <c r="M3677" s="162"/>
      <c r="P3677" s="167"/>
      <c r="Q3677" s="168"/>
      <c r="R3677" s="225"/>
      <c r="S3677" s="65"/>
      <c r="T3677" s="65"/>
      <c r="U3677" s="65"/>
      <c r="V3677" s="65"/>
      <c r="W3677" s="166"/>
      <c r="X3677" s="166"/>
      <c r="Y3677" s="166"/>
      <c r="Z3677" s="166"/>
      <c r="AA3677" s="166"/>
      <c r="AB3677" s="166"/>
      <c r="AC3677" s="166"/>
      <c r="AD3677" s="166"/>
      <c r="AE3677" s="166"/>
      <c r="AF3677" s="166"/>
      <c r="AG3677" s="166"/>
      <c r="AH3677" s="166"/>
      <c r="AI3677" s="166"/>
    </row>
    <row r="3678" spans="1:35" ht="15.750000" customHeight="1">
      <c r="A3678" s="156"/>
      <c r="B3678" s="170"/>
      <c r="C3678" s="240"/>
      <c r="D3678" s="177"/>
      <c r="E3678" s="158"/>
      <c r="F3678" s="158"/>
      <c r="G3678" s="159"/>
      <c r="H3678" s="160"/>
      <c r="I3678" s="162"/>
      <c r="J3678" s="65"/>
      <c r="K3678" s="162"/>
      <c r="L3678" s="65"/>
      <c r="M3678" s="162"/>
      <c r="N3678" s="162"/>
      <c r="O3678" s="163"/>
      <c r="P3678" s="164"/>
      <c r="Q3678" s="165"/>
      <c r="R3678" s="65"/>
      <c r="S3678" s="13"/>
      <c r="T3678" s="65"/>
      <c r="U3678" s="65"/>
      <c r="V3678" s="65"/>
      <c r="W3678" s="166"/>
      <c r="X3678" s="166"/>
      <c r="Y3678" s="166"/>
      <c r="Z3678" s="166"/>
      <c r="AA3678" s="166"/>
      <c r="AB3678" s="166"/>
      <c r="AC3678" s="166"/>
      <c r="AD3678" s="166"/>
      <c r="AE3678" s="166"/>
      <c r="AF3678" s="166"/>
      <c r="AG3678" s="166"/>
      <c r="AH3678" s="166"/>
      <c r="AI3678" s="166"/>
    </row>
    <row r="3679" spans="1:35" ht="15.750000" customHeight="1">
      <c r="B3679" s="153"/>
      <c r="I3679" s="162"/>
      <c r="J3679" s="65"/>
      <c r="K3679" s="162"/>
      <c r="L3679" s="65"/>
      <c r="M3679" s="162"/>
      <c r="P3679" s="167"/>
      <c r="Q3679" s="168"/>
      <c r="R3679" s="65"/>
      <c r="S3679" s="65"/>
      <c r="T3679" s="65"/>
      <c r="U3679" s="65"/>
      <c r="V3679" s="65"/>
      <c r="W3679" s="166"/>
      <c r="X3679" s="166"/>
      <c r="Y3679" s="166"/>
      <c r="Z3679" s="166"/>
      <c r="AA3679" s="166"/>
      <c r="AB3679" s="166"/>
      <c r="AC3679" s="166"/>
      <c r="AD3679" s="166"/>
      <c r="AE3679" s="166"/>
      <c r="AF3679" s="166"/>
      <c r="AG3679" s="166"/>
      <c r="AH3679" s="166"/>
      <c r="AI3679" s="166"/>
    </row>
    <row r="3680" spans="1:35" ht="15.750000" customHeight="1">
      <c r="B3680" s="153"/>
      <c r="I3680" s="162"/>
      <c r="J3680" s="65"/>
      <c r="K3680" s="162"/>
      <c r="L3680" s="65"/>
      <c r="M3680" s="162"/>
      <c r="P3680" s="164"/>
      <c r="Q3680" s="165"/>
      <c r="R3680" s="65"/>
      <c r="S3680" s="65"/>
      <c r="T3680" s="65"/>
      <c r="U3680" s="65"/>
      <c r="V3680" s="65"/>
      <c r="W3680" s="166"/>
      <c r="X3680" s="166"/>
      <c r="Y3680" s="166"/>
      <c r="Z3680" s="166"/>
      <c r="AA3680" s="166"/>
      <c r="AB3680" s="166"/>
      <c r="AC3680" s="166"/>
      <c r="AD3680" s="166"/>
      <c r="AE3680" s="166"/>
      <c r="AF3680" s="166"/>
      <c r="AG3680" s="166"/>
      <c r="AH3680" s="166"/>
      <c r="AI3680" s="166"/>
    </row>
    <row r="3681" spans="1:35" ht="15.750000" customHeight="1">
      <c r="B3681" s="153"/>
      <c r="I3681" s="162"/>
      <c r="J3681" s="65"/>
      <c r="K3681" s="162"/>
      <c r="L3681" s="65"/>
      <c r="M3681" s="162"/>
      <c r="P3681" s="167"/>
      <c r="Q3681" s="168"/>
      <c r="R3681" s="65"/>
      <c r="S3681" s="65"/>
      <c r="T3681" s="65"/>
      <c r="U3681" s="65"/>
      <c r="V3681" s="65"/>
      <c r="W3681" s="166"/>
      <c r="X3681" s="166"/>
      <c r="Y3681" s="166"/>
      <c r="Z3681" s="166"/>
      <c r="AA3681" s="166"/>
      <c r="AB3681" s="166"/>
      <c r="AC3681" s="166"/>
      <c r="AD3681" s="166"/>
      <c r="AE3681" s="166"/>
      <c r="AF3681" s="166"/>
      <c r="AG3681" s="166"/>
      <c r="AH3681" s="166"/>
      <c r="AI3681" s="166"/>
    </row>
    <row r="3682" spans="1:35" ht="15.750000" customHeight="1">
      <c r="B3682" s="153"/>
      <c r="I3682" s="220"/>
      <c r="J3682" s="65"/>
      <c r="K3682" s="162"/>
      <c r="L3682" s="65"/>
      <c r="M3682" s="162"/>
      <c r="P3682" s="164"/>
      <c r="Q3682" s="165"/>
      <c r="R3682" s="65"/>
      <c r="S3682" s="65"/>
      <c r="T3682" s="65"/>
      <c r="U3682" s="65"/>
      <c r="V3682" s="65"/>
      <c r="W3682" s="166"/>
      <c r="X3682" s="166"/>
      <c r="Y3682" s="166"/>
      <c r="Z3682" s="166"/>
      <c r="AA3682" s="166"/>
      <c r="AB3682" s="166"/>
      <c r="AC3682" s="166"/>
      <c r="AD3682" s="166"/>
      <c r="AE3682" s="166"/>
      <c r="AF3682" s="166"/>
      <c r="AG3682" s="166"/>
      <c r="AH3682" s="166"/>
      <c r="AI3682" s="166"/>
    </row>
    <row r="3683" spans="1:35" ht="15.750000" customHeight="1">
      <c r="A3683" s="156"/>
      <c r="B3683" s="170"/>
      <c r="C3683" s="241"/>
      <c r="D3683" s="241"/>
      <c r="E3683" s="158"/>
      <c r="F3683" s="158"/>
      <c r="G3683" s="159"/>
      <c r="H3683" s="186"/>
      <c r="I3683" s="162"/>
      <c r="J3683" s="65"/>
      <c r="K3683" s="162"/>
      <c r="L3683" s="65"/>
      <c r="M3683" s="162"/>
      <c r="N3683" s="162"/>
      <c r="O3683" s="163"/>
      <c r="P3683" s="167"/>
      <c r="Q3683" s="185"/>
      <c r="R3683" s="188"/>
      <c r="S3683" s="13"/>
      <c r="T3683" s="65"/>
      <c r="U3683" s="13"/>
      <c r="V3683" s="165"/>
      <c r="W3683" s="165"/>
      <c r="X3683" s="165"/>
      <c r="Y3683" s="165"/>
      <c r="Z3683" s="166"/>
      <c r="AA3683" s="166"/>
      <c r="AB3683" s="166"/>
      <c r="AC3683" s="166"/>
      <c r="AD3683" s="166"/>
      <c r="AE3683" s="166"/>
      <c r="AF3683" s="166"/>
      <c r="AG3683" s="166"/>
      <c r="AH3683" s="166"/>
      <c r="AI3683" s="166"/>
    </row>
    <row r="3684" spans="1:35" ht="15.750000" customHeight="1">
      <c r="B3684" s="189"/>
      <c r="I3684" s="162"/>
      <c r="J3684" s="65"/>
      <c r="K3684" s="162"/>
      <c r="L3684" s="65"/>
      <c r="M3684" s="162"/>
      <c r="P3684" s="164"/>
      <c r="Q3684" s="185"/>
      <c r="R3684" s="65"/>
      <c r="S3684" s="65"/>
      <c r="T3684" s="65"/>
      <c r="U3684" s="13"/>
      <c r="V3684" s="165"/>
      <c r="W3684" s="165"/>
      <c r="X3684" s="165"/>
      <c r="Y3684" s="165"/>
      <c r="Z3684" s="166"/>
      <c r="AA3684" s="166"/>
      <c r="AB3684" s="166"/>
      <c r="AC3684" s="166"/>
      <c r="AD3684" s="166"/>
      <c r="AE3684" s="166"/>
      <c r="AF3684" s="166"/>
      <c r="AG3684" s="166"/>
      <c r="AH3684" s="166"/>
      <c r="AI3684" s="166"/>
    </row>
    <row r="3685" spans="1:35" ht="15.750000" customHeight="1">
      <c r="B3685" s="189"/>
      <c r="I3685" s="162"/>
      <c r="J3685" s="65"/>
      <c r="K3685" s="162"/>
      <c r="L3685" s="65"/>
      <c r="M3685" s="162"/>
      <c r="P3685" s="167"/>
      <c r="Q3685" s="185"/>
      <c r="R3685" s="65"/>
      <c r="S3685" s="65"/>
      <c r="T3685" s="65"/>
      <c r="U3685" s="13"/>
      <c r="V3685" s="165"/>
      <c r="W3685" s="165"/>
      <c r="X3685" s="165"/>
      <c r="Y3685" s="165"/>
      <c r="Z3685" s="166"/>
      <c r="AA3685" s="166"/>
      <c r="AB3685" s="166"/>
      <c r="AC3685" s="166"/>
      <c r="AD3685" s="166"/>
      <c r="AE3685" s="166"/>
      <c r="AF3685" s="166"/>
      <c r="AG3685" s="166"/>
      <c r="AH3685" s="166"/>
      <c r="AI3685" s="166"/>
    </row>
    <row r="3686" spans="1:35" ht="15.750000" customHeight="1">
      <c r="B3686" s="189"/>
      <c r="I3686" s="162"/>
      <c r="J3686" s="65"/>
      <c r="K3686" s="162"/>
      <c r="L3686" s="65"/>
      <c r="M3686" s="162"/>
      <c r="P3686" s="164"/>
      <c r="Q3686" s="185"/>
      <c r="R3686" s="65"/>
      <c r="S3686" s="65"/>
      <c r="T3686" s="65"/>
      <c r="U3686" s="13"/>
      <c r="V3686" s="165"/>
      <c r="W3686" s="165"/>
      <c r="X3686" s="165"/>
      <c r="Y3686" s="165"/>
      <c r="Z3686" s="166"/>
      <c r="AA3686" s="166"/>
      <c r="AB3686" s="166"/>
      <c r="AC3686" s="166"/>
      <c r="AD3686" s="166"/>
      <c r="AE3686" s="166"/>
      <c r="AF3686" s="166"/>
      <c r="AG3686" s="166"/>
      <c r="AH3686" s="166"/>
      <c r="AI3686" s="166"/>
    </row>
    <row r="3687" spans="1:35" ht="15.750000" customHeight="1">
      <c r="B3687" s="189"/>
      <c r="I3687" s="220"/>
      <c r="J3687" s="65"/>
      <c r="K3687" s="162"/>
      <c r="L3687" s="65"/>
      <c r="M3687" s="162"/>
      <c r="P3687" s="167"/>
      <c r="Q3687" s="185"/>
      <c r="R3687" s="65"/>
      <c r="S3687" s="65"/>
      <c r="T3687" s="65"/>
      <c r="U3687" s="13"/>
      <c r="V3687" s="165"/>
      <c r="W3687" s="165"/>
      <c r="X3687" s="165"/>
      <c r="Y3687" s="165"/>
      <c r="Z3687" s="166"/>
      <c r="AA3687" s="166"/>
      <c r="AB3687" s="166"/>
      <c r="AC3687" s="166"/>
      <c r="AD3687" s="166"/>
      <c r="AE3687" s="166"/>
      <c r="AF3687" s="166"/>
      <c r="AG3687" s="166"/>
      <c r="AH3687" s="166"/>
      <c r="AI3687" s="166"/>
    </row>
    <row r="3688" spans="1:35" ht="15.750000" customHeight="1">
      <c r="A3688" s="156"/>
      <c r="B3688" s="170"/>
      <c r="C3688" s="240"/>
      <c r="D3688" s="240"/>
      <c r="E3688" s="158"/>
      <c r="F3688" s="158"/>
      <c r="G3688" s="159"/>
      <c r="H3688" s="186"/>
      <c r="I3688" s="162"/>
      <c r="J3688" s="65"/>
      <c r="K3688" s="162"/>
      <c r="L3688" s="65"/>
      <c r="M3688" s="162"/>
      <c r="N3688" s="162"/>
      <c r="O3688" s="163"/>
      <c r="P3688" s="164"/>
      <c r="Q3688" s="185"/>
      <c r="R3688" s="65"/>
      <c r="S3688" s="13"/>
      <c r="T3688" s="65"/>
      <c r="U3688" s="13"/>
      <c r="V3688" s="165"/>
      <c r="W3688" s="165"/>
      <c r="X3688" s="165"/>
      <c r="Y3688" s="165"/>
      <c r="Z3688" s="166"/>
      <c r="AA3688" s="166"/>
      <c r="AB3688" s="166"/>
      <c r="AC3688" s="166"/>
      <c r="AD3688" s="166"/>
      <c r="AE3688" s="166"/>
      <c r="AF3688" s="166"/>
      <c r="AG3688" s="166"/>
      <c r="AH3688" s="166"/>
      <c r="AI3688" s="166"/>
    </row>
    <row r="3689" spans="1:35" ht="15.750000" customHeight="1">
      <c r="B3689" s="170"/>
      <c r="I3689" s="162"/>
      <c r="J3689" s="65"/>
      <c r="K3689" s="162"/>
      <c r="L3689" s="65"/>
      <c r="M3689" s="162"/>
      <c r="P3689" s="167"/>
      <c r="Q3689" s="185"/>
      <c r="R3689" s="65"/>
      <c r="S3689" s="65"/>
      <c r="T3689" s="65"/>
      <c r="U3689" s="13"/>
      <c r="V3689" s="165"/>
      <c r="W3689" s="165"/>
      <c r="X3689" s="165"/>
      <c r="Y3689" s="165"/>
      <c r="Z3689" s="166"/>
      <c r="AA3689" s="166"/>
      <c r="AB3689" s="166"/>
      <c r="AC3689" s="166"/>
      <c r="AD3689" s="166"/>
      <c r="AE3689" s="166"/>
      <c r="AF3689" s="166"/>
      <c r="AG3689" s="166"/>
      <c r="AH3689" s="166"/>
      <c r="AI3689" s="166"/>
    </row>
    <row r="3690" spans="1:35" ht="15.750000" customHeight="1">
      <c r="B3690" s="170"/>
      <c r="I3690" s="162"/>
      <c r="J3690" s="65"/>
      <c r="K3690" s="162"/>
      <c r="L3690" s="65"/>
      <c r="M3690" s="162"/>
      <c r="P3690" s="164"/>
      <c r="Q3690" s="185"/>
      <c r="R3690" s="65"/>
      <c r="S3690" s="65"/>
      <c r="T3690" s="65"/>
      <c r="U3690" s="13"/>
      <c r="V3690" s="165"/>
      <c r="W3690" s="165"/>
      <c r="X3690" s="165"/>
      <c r="Y3690" s="165"/>
      <c r="Z3690" s="166"/>
      <c r="AA3690" s="166"/>
      <c r="AB3690" s="166"/>
      <c r="AC3690" s="166"/>
      <c r="AD3690" s="166"/>
      <c r="AE3690" s="166"/>
      <c r="AF3690" s="166"/>
      <c r="AG3690" s="166"/>
      <c r="AH3690" s="166"/>
      <c r="AI3690" s="166"/>
    </row>
    <row r="3691" spans="1:35" ht="15.750000" customHeight="1">
      <c r="B3691" s="189"/>
      <c r="I3691" s="162"/>
      <c r="J3691" s="65"/>
      <c r="K3691" s="162"/>
      <c r="L3691" s="65"/>
      <c r="M3691" s="162"/>
      <c r="P3691" s="167"/>
      <c r="Q3691" s="185"/>
      <c r="R3691" s="65"/>
      <c r="S3691" s="65"/>
      <c r="T3691" s="65"/>
      <c r="U3691" s="13"/>
      <c r="V3691" s="165"/>
      <c r="W3691" s="165"/>
      <c r="X3691" s="165"/>
      <c r="Y3691" s="165"/>
      <c r="Z3691" s="166"/>
      <c r="AA3691" s="166"/>
      <c r="AB3691" s="166"/>
      <c r="AC3691" s="166"/>
      <c r="AD3691" s="166"/>
      <c r="AE3691" s="166"/>
      <c r="AF3691" s="166"/>
      <c r="AG3691" s="166"/>
      <c r="AH3691" s="166"/>
      <c r="AI3691" s="166"/>
    </row>
    <row r="3692" spans="1:35" ht="15.750000" customHeight="1">
      <c r="B3692" s="189"/>
      <c r="I3692" s="220"/>
      <c r="J3692" s="65"/>
      <c r="K3692" s="162"/>
      <c r="L3692" s="65"/>
      <c r="M3692" s="162"/>
      <c r="P3692" s="164"/>
      <c r="Q3692" s="185"/>
      <c r="R3692" s="65"/>
      <c r="S3692" s="65"/>
      <c r="T3692" s="65"/>
      <c r="U3692" s="13"/>
      <c r="V3692" s="165"/>
      <c r="W3692" s="165"/>
      <c r="X3692" s="165"/>
      <c r="Y3692" s="165"/>
      <c r="Z3692" s="166"/>
      <c r="AA3692" s="166"/>
      <c r="AB3692" s="166"/>
      <c r="AC3692" s="166"/>
      <c r="AD3692" s="166"/>
      <c r="AE3692" s="166"/>
      <c r="AF3692" s="166"/>
      <c r="AG3692" s="166"/>
      <c r="AH3692" s="166"/>
      <c r="AI3692" s="166"/>
    </row>
    <row r="3693" spans="1:35" ht="15.750000" customHeight="1">
      <c r="A3693" s="156"/>
      <c r="B3693" s="153"/>
      <c r="C3693" s="241"/>
      <c r="D3693" s="177"/>
      <c r="E3693" s="158"/>
      <c r="F3693" s="158"/>
      <c r="G3693" s="159"/>
      <c r="H3693" s="171"/>
      <c r="I3693" s="162"/>
      <c r="J3693" s="65"/>
      <c r="K3693" s="162"/>
      <c r="L3693" s="65"/>
      <c r="M3693" s="162"/>
      <c r="N3693" s="162"/>
      <c r="O3693" s="163"/>
      <c r="P3693" s="167"/>
      <c r="Q3693" s="168"/>
      <c r="R3693" s="225"/>
      <c r="S3693" s="13"/>
      <c r="T3693" s="65"/>
      <c r="U3693" s="65"/>
      <c r="V3693" s="65"/>
      <c r="W3693" s="166"/>
      <c r="X3693" s="166"/>
      <c r="Y3693" s="166"/>
      <c r="Z3693" s="166"/>
      <c r="AA3693" s="166"/>
      <c r="AB3693" s="166"/>
      <c r="AC3693" s="166"/>
      <c r="AD3693" s="166"/>
      <c r="AE3693" s="166"/>
      <c r="AF3693" s="166"/>
      <c r="AG3693" s="166"/>
      <c r="AH3693" s="166"/>
      <c r="AI3693" s="166"/>
    </row>
    <row r="3694" spans="1:35" ht="15.750000" customHeight="1">
      <c r="B3694" s="153"/>
      <c r="I3694" s="162"/>
      <c r="J3694" s="65"/>
      <c r="K3694" s="162"/>
      <c r="L3694" s="65"/>
      <c r="M3694" s="162"/>
      <c r="P3694" s="164"/>
      <c r="Q3694" s="165"/>
      <c r="R3694" s="65"/>
      <c r="S3694" s="65"/>
      <c r="T3694" s="65"/>
      <c r="U3694" s="65"/>
      <c r="V3694" s="65"/>
      <c r="W3694" s="166"/>
      <c r="X3694" s="166"/>
      <c r="Y3694" s="166"/>
      <c r="Z3694" s="166"/>
      <c r="AA3694" s="166"/>
      <c r="AB3694" s="166"/>
      <c r="AC3694" s="166"/>
      <c r="AD3694" s="166"/>
      <c r="AE3694" s="166"/>
      <c r="AF3694" s="166"/>
      <c r="AG3694" s="166"/>
      <c r="AH3694" s="166"/>
      <c r="AI3694" s="166"/>
    </row>
    <row r="3695" spans="1:35" ht="15.750000" customHeight="1">
      <c r="B3695" s="153"/>
      <c r="I3695" s="162"/>
      <c r="J3695" s="65"/>
      <c r="K3695" s="162"/>
      <c r="L3695" s="65"/>
      <c r="M3695" s="162"/>
      <c r="P3695" s="167"/>
      <c r="Q3695" s="168"/>
      <c r="R3695" s="225"/>
      <c r="S3695" s="65"/>
      <c r="T3695" s="65"/>
      <c r="U3695" s="65"/>
      <c r="V3695" s="65"/>
      <c r="W3695" s="166"/>
      <c r="X3695" s="166"/>
      <c r="Y3695" s="166"/>
      <c r="Z3695" s="166"/>
      <c r="AA3695" s="166"/>
      <c r="AB3695" s="166"/>
      <c r="AC3695" s="166"/>
      <c r="AD3695" s="166"/>
      <c r="AE3695" s="166"/>
      <c r="AF3695" s="166"/>
      <c r="AG3695" s="166"/>
      <c r="AH3695" s="166"/>
      <c r="AI3695" s="166"/>
    </row>
    <row r="3696" spans="1:35" ht="15.750000" customHeight="1">
      <c r="B3696" s="153"/>
      <c r="I3696" s="162"/>
      <c r="J3696" s="65"/>
      <c r="K3696" s="162"/>
      <c r="L3696" s="65"/>
      <c r="M3696" s="162"/>
      <c r="P3696" s="164"/>
      <c r="Q3696" s="165"/>
      <c r="R3696" s="178"/>
      <c r="S3696" s="65"/>
      <c r="T3696" s="65"/>
      <c r="U3696" s="65"/>
      <c r="V3696" s="65"/>
      <c r="W3696" s="166"/>
      <c r="X3696" s="166"/>
      <c r="Y3696" s="166"/>
      <c r="Z3696" s="166"/>
      <c r="AA3696" s="166"/>
      <c r="AB3696" s="166"/>
      <c r="AC3696" s="166"/>
      <c r="AD3696" s="166"/>
      <c r="AE3696" s="166"/>
      <c r="AF3696" s="166"/>
      <c r="AG3696" s="166"/>
      <c r="AH3696" s="166"/>
      <c r="AI3696" s="166"/>
    </row>
    <row r="3697" spans="1:35" ht="15.750000" customHeight="1">
      <c r="B3697" s="153"/>
      <c r="I3697" s="220"/>
      <c r="J3697" s="65"/>
      <c r="K3697" s="162"/>
      <c r="L3697" s="65"/>
      <c r="M3697" s="162"/>
      <c r="P3697" s="167"/>
      <c r="Q3697" s="168"/>
      <c r="R3697" s="225"/>
      <c r="S3697" s="65"/>
      <c r="T3697" s="65"/>
      <c r="U3697" s="65"/>
      <c r="V3697" s="65"/>
      <c r="W3697" s="166"/>
      <c r="X3697" s="166"/>
      <c r="Y3697" s="166"/>
      <c r="Z3697" s="166"/>
      <c r="AA3697" s="166"/>
      <c r="AB3697" s="166"/>
      <c r="AC3697" s="166"/>
      <c r="AD3697" s="166"/>
      <c r="AE3697" s="166"/>
      <c r="AF3697" s="166"/>
      <c r="AG3697" s="166"/>
      <c r="AH3697" s="166"/>
      <c r="AI3697" s="166"/>
    </row>
    <row r="3698" spans="1:35" ht="15.750000" customHeight="1">
      <c r="A3698" s="156"/>
      <c r="B3698" s="170"/>
      <c r="C3698" s="240"/>
      <c r="D3698" s="177"/>
      <c r="E3698" s="158"/>
      <c r="F3698" s="158"/>
      <c r="G3698" s="159"/>
      <c r="H3698" s="160"/>
      <c r="I3698" s="162"/>
      <c r="J3698" s="65"/>
      <c r="K3698" s="162"/>
      <c r="L3698" s="65"/>
      <c r="M3698" s="162"/>
      <c r="N3698" s="162"/>
      <c r="O3698" s="163"/>
      <c r="P3698" s="164"/>
      <c r="Q3698" s="165"/>
      <c r="R3698" s="65"/>
      <c r="S3698" s="13"/>
      <c r="T3698" s="65"/>
      <c r="U3698" s="65"/>
      <c r="V3698" s="65"/>
      <c r="W3698" s="166"/>
      <c r="X3698" s="166"/>
      <c r="Y3698" s="166"/>
      <c r="Z3698" s="166"/>
      <c r="AA3698" s="166"/>
      <c r="AB3698" s="166"/>
      <c r="AC3698" s="166"/>
      <c r="AD3698" s="166"/>
      <c r="AE3698" s="166"/>
      <c r="AF3698" s="166"/>
      <c r="AG3698" s="166"/>
      <c r="AH3698" s="166"/>
      <c r="AI3698" s="166"/>
    </row>
    <row r="3699" spans="1:35" ht="15.750000" customHeight="1">
      <c r="B3699" s="153"/>
      <c r="I3699" s="162"/>
      <c r="J3699" s="65"/>
      <c r="K3699" s="162"/>
      <c r="L3699" s="65"/>
      <c r="M3699" s="162"/>
      <c r="P3699" s="167"/>
      <c r="Q3699" s="168"/>
      <c r="R3699" s="65"/>
      <c r="S3699" s="65"/>
      <c r="T3699" s="65"/>
      <c r="U3699" s="65"/>
      <c r="V3699" s="65"/>
      <c r="W3699" s="166"/>
      <c r="X3699" s="166"/>
      <c r="Y3699" s="166"/>
      <c r="Z3699" s="166"/>
      <c r="AA3699" s="166"/>
      <c r="AB3699" s="166"/>
      <c r="AC3699" s="166"/>
      <c r="AD3699" s="166"/>
      <c r="AE3699" s="166"/>
      <c r="AF3699" s="166"/>
      <c r="AG3699" s="166"/>
      <c r="AH3699" s="166"/>
      <c r="AI3699" s="166"/>
    </row>
    <row r="3700" spans="1:35" ht="15.750000" customHeight="1">
      <c r="B3700" s="153"/>
      <c r="I3700" s="162"/>
      <c r="J3700" s="65"/>
      <c r="K3700" s="162"/>
      <c r="L3700" s="65"/>
      <c r="M3700" s="162"/>
      <c r="P3700" s="164"/>
      <c r="Q3700" s="165"/>
      <c r="R3700" s="65"/>
      <c r="S3700" s="65"/>
      <c r="T3700" s="65"/>
      <c r="U3700" s="65"/>
      <c r="V3700" s="65"/>
      <c r="W3700" s="166"/>
      <c r="X3700" s="166"/>
      <c r="Y3700" s="166"/>
      <c r="Z3700" s="166"/>
      <c r="AA3700" s="166"/>
      <c r="AB3700" s="166"/>
      <c r="AC3700" s="166"/>
      <c r="AD3700" s="166"/>
      <c r="AE3700" s="166"/>
      <c r="AF3700" s="166"/>
      <c r="AG3700" s="166"/>
      <c r="AH3700" s="166"/>
      <c r="AI3700" s="166"/>
    </row>
    <row r="3701" spans="1:35" ht="15.750000" customHeight="1">
      <c r="B3701" s="153"/>
      <c r="I3701" s="162"/>
      <c r="J3701" s="65"/>
      <c r="K3701" s="162"/>
      <c r="L3701" s="65"/>
      <c r="M3701" s="162"/>
      <c r="P3701" s="167"/>
      <c r="Q3701" s="168"/>
      <c r="R3701" s="65"/>
      <c r="S3701" s="65"/>
      <c r="T3701" s="65"/>
      <c r="U3701" s="65"/>
      <c r="V3701" s="65"/>
      <c r="W3701" s="166"/>
      <c r="X3701" s="166"/>
      <c r="Y3701" s="166"/>
      <c r="Z3701" s="166"/>
      <c r="AA3701" s="166"/>
      <c r="AB3701" s="166"/>
      <c r="AC3701" s="166"/>
      <c r="AD3701" s="166"/>
      <c r="AE3701" s="166"/>
      <c r="AF3701" s="166"/>
      <c r="AG3701" s="166"/>
      <c r="AH3701" s="166"/>
      <c r="AI3701" s="166"/>
    </row>
    <row r="3702" spans="1:35" ht="15.750000" customHeight="1">
      <c r="B3702" s="153"/>
      <c r="I3702" s="220"/>
      <c r="J3702" s="65"/>
      <c r="K3702" s="162"/>
      <c r="L3702" s="65"/>
      <c r="M3702" s="162"/>
      <c r="P3702" s="164"/>
      <c r="Q3702" s="165"/>
      <c r="R3702" s="65"/>
      <c r="S3702" s="65"/>
      <c r="T3702" s="65"/>
      <c r="U3702" s="65"/>
      <c r="V3702" s="65"/>
      <c r="W3702" s="166"/>
      <c r="X3702" s="166"/>
      <c r="Y3702" s="166"/>
      <c r="Z3702" s="166"/>
      <c r="AA3702" s="166"/>
      <c r="AB3702" s="166"/>
      <c r="AC3702" s="166"/>
      <c r="AD3702" s="166"/>
      <c r="AE3702" s="166"/>
      <c r="AF3702" s="166"/>
      <c r="AG3702" s="166"/>
      <c r="AH3702" s="166"/>
      <c r="AI3702" s="166"/>
    </row>
    <row r="3703" spans="1:35" ht="15.750000" customHeight="1">
      <c r="A3703" s="156"/>
      <c r="B3703" s="170"/>
      <c r="C3703" s="241"/>
      <c r="D3703" s="241"/>
      <c r="E3703" s="158"/>
      <c r="F3703" s="158"/>
      <c r="G3703" s="159"/>
      <c r="H3703" s="184"/>
      <c r="I3703" s="162"/>
      <c r="J3703" s="65"/>
      <c r="K3703" s="162"/>
      <c r="L3703" s="65"/>
      <c r="M3703" s="162"/>
      <c r="N3703" s="162"/>
      <c r="O3703" s="163"/>
      <c r="P3703" s="167"/>
      <c r="Q3703" s="185"/>
      <c r="R3703" s="188"/>
      <c r="S3703" s="13"/>
      <c r="T3703" s="65"/>
      <c r="U3703" s="13"/>
      <c r="V3703" s="165"/>
      <c r="W3703" s="165"/>
      <c r="X3703" s="165"/>
      <c r="Y3703" s="165"/>
      <c r="Z3703" s="166"/>
      <c r="AA3703" s="166"/>
      <c r="AB3703" s="166"/>
      <c r="AC3703" s="166"/>
      <c r="AD3703" s="166"/>
      <c r="AE3703" s="166"/>
      <c r="AF3703" s="166"/>
      <c r="AG3703" s="166"/>
      <c r="AH3703" s="166"/>
      <c r="AI3703" s="166"/>
    </row>
    <row r="3704" spans="1:35" ht="15.750000" customHeight="1">
      <c r="B3704" s="189"/>
      <c r="I3704" s="162"/>
      <c r="J3704" s="65"/>
      <c r="K3704" s="162"/>
      <c r="L3704" s="65"/>
      <c r="M3704" s="162"/>
      <c r="P3704" s="164"/>
      <c r="Q3704" s="185"/>
      <c r="R3704" s="65"/>
      <c r="S3704" s="65"/>
      <c r="T3704" s="65"/>
      <c r="U3704" s="13"/>
      <c r="V3704" s="165"/>
      <c r="W3704" s="165"/>
      <c r="X3704" s="165"/>
      <c r="Y3704" s="165"/>
      <c r="Z3704" s="166"/>
      <c r="AA3704" s="166"/>
      <c r="AB3704" s="166"/>
      <c r="AC3704" s="166"/>
      <c r="AD3704" s="166"/>
      <c r="AE3704" s="166"/>
      <c r="AF3704" s="166"/>
      <c r="AG3704" s="166"/>
      <c r="AH3704" s="166"/>
      <c r="AI3704" s="166"/>
    </row>
    <row r="3705" spans="1:35" ht="15.750000" customHeight="1">
      <c r="B3705" s="189"/>
      <c r="I3705" s="162"/>
      <c r="J3705" s="65"/>
      <c r="K3705" s="162"/>
      <c r="L3705" s="65"/>
      <c r="M3705" s="162"/>
      <c r="P3705" s="167"/>
      <c r="Q3705" s="185"/>
      <c r="R3705" s="65"/>
      <c r="S3705" s="65"/>
      <c r="T3705" s="65"/>
      <c r="U3705" s="13"/>
      <c r="V3705" s="165"/>
      <c r="W3705" s="165"/>
      <c r="X3705" s="165"/>
      <c r="Y3705" s="165"/>
      <c r="Z3705" s="166"/>
      <c r="AA3705" s="166"/>
      <c r="AB3705" s="166"/>
      <c r="AC3705" s="166"/>
      <c r="AD3705" s="166"/>
      <c r="AE3705" s="166"/>
      <c r="AF3705" s="166"/>
      <c r="AG3705" s="166"/>
      <c r="AH3705" s="166"/>
      <c r="AI3705" s="166"/>
    </row>
    <row r="3706" spans="1:35" ht="15.750000" customHeight="1">
      <c r="B3706" s="189"/>
      <c r="I3706" s="162"/>
      <c r="J3706" s="65"/>
      <c r="K3706" s="162"/>
      <c r="L3706" s="65"/>
      <c r="M3706" s="162"/>
      <c r="P3706" s="164"/>
      <c r="Q3706" s="185"/>
      <c r="R3706" s="65"/>
      <c r="S3706" s="65"/>
      <c r="T3706" s="65"/>
      <c r="U3706" s="13"/>
      <c r="V3706" s="165"/>
      <c r="W3706" s="165"/>
      <c r="X3706" s="165"/>
      <c r="Y3706" s="165"/>
      <c r="Z3706" s="166"/>
      <c r="AA3706" s="166"/>
      <c r="AB3706" s="166"/>
      <c r="AC3706" s="166"/>
      <c r="AD3706" s="166"/>
      <c r="AE3706" s="166"/>
      <c r="AF3706" s="166"/>
      <c r="AG3706" s="166"/>
      <c r="AH3706" s="166"/>
      <c r="AI3706" s="166"/>
    </row>
    <row r="3707" spans="1:35" ht="15.750000" customHeight="1">
      <c r="B3707" s="189"/>
      <c r="I3707" s="220"/>
      <c r="J3707" s="65"/>
      <c r="K3707" s="162"/>
      <c r="L3707" s="65"/>
      <c r="M3707" s="162"/>
      <c r="P3707" s="167"/>
      <c r="Q3707" s="185"/>
      <c r="R3707" s="65"/>
      <c r="S3707" s="65"/>
      <c r="T3707" s="65"/>
      <c r="U3707" s="13"/>
      <c r="V3707" s="165"/>
      <c r="W3707" s="165"/>
      <c r="X3707" s="165"/>
      <c r="Y3707" s="165"/>
      <c r="Z3707" s="166"/>
      <c r="AA3707" s="166"/>
      <c r="AB3707" s="166"/>
      <c r="AC3707" s="166"/>
      <c r="AD3707" s="166"/>
      <c r="AE3707" s="166"/>
      <c r="AF3707" s="166"/>
      <c r="AG3707" s="166"/>
      <c r="AH3707" s="166"/>
      <c r="AI3707" s="166"/>
    </row>
    <row r="3708" spans="1:35" ht="15.750000" customHeight="1">
      <c r="A3708" s="156"/>
      <c r="B3708" s="170"/>
      <c r="C3708" s="240"/>
      <c r="D3708" s="240"/>
      <c r="E3708" s="158"/>
      <c r="F3708" s="158"/>
      <c r="G3708" s="159"/>
      <c r="H3708" s="186"/>
      <c r="I3708" s="162"/>
      <c r="J3708" s="65"/>
      <c r="K3708" s="162"/>
      <c r="L3708" s="65"/>
      <c r="M3708" s="162"/>
      <c r="N3708" s="162"/>
      <c r="O3708" s="163"/>
      <c r="P3708" s="164"/>
      <c r="Q3708" s="185"/>
      <c r="R3708" s="65"/>
      <c r="S3708" s="13"/>
      <c r="T3708" s="65"/>
      <c r="U3708" s="13"/>
      <c r="V3708" s="165"/>
      <c r="W3708" s="165"/>
      <c r="X3708" s="165"/>
      <c r="Y3708" s="165"/>
      <c r="Z3708" s="166"/>
      <c r="AA3708" s="166"/>
      <c r="AB3708" s="166"/>
      <c r="AC3708" s="166"/>
      <c r="AD3708" s="166"/>
      <c r="AE3708" s="166"/>
      <c r="AF3708" s="166"/>
      <c r="AG3708" s="166"/>
      <c r="AH3708" s="166"/>
      <c r="AI3708" s="166"/>
    </row>
    <row r="3709" spans="1:35" ht="15.750000" customHeight="1">
      <c r="B3709" s="170"/>
      <c r="I3709" s="162"/>
      <c r="J3709" s="65"/>
      <c r="K3709" s="162"/>
      <c r="L3709" s="65"/>
      <c r="M3709" s="162"/>
      <c r="P3709" s="167"/>
      <c r="Q3709" s="185"/>
      <c r="R3709" s="65"/>
      <c r="S3709" s="65"/>
      <c r="T3709" s="65"/>
      <c r="U3709" s="13"/>
      <c r="V3709" s="165"/>
      <c r="W3709" s="165"/>
      <c r="X3709" s="165"/>
      <c r="Y3709" s="165"/>
      <c r="Z3709" s="166"/>
      <c r="AA3709" s="166"/>
      <c r="AB3709" s="166"/>
      <c r="AC3709" s="166"/>
      <c r="AD3709" s="166"/>
      <c r="AE3709" s="166"/>
      <c r="AF3709" s="166"/>
      <c r="AG3709" s="166"/>
      <c r="AH3709" s="166"/>
      <c r="AI3709" s="166"/>
    </row>
    <row r="3710" spans="1:35" ht="15.750000" customHeight="1">
      <c r="B3710" s="170"/>
      <c r="I3710" s="162"/>
      <c r="J3710" s="65"/>
      <c r="K3710" s="162"/>
      <c r="L3710" s="65"/>
      <c r="M3710" s="162"/>
      <c r="P3710" s="164"/>
      <c r="Q3710" s="185"/>
      <c r="R3710" s="65"/>
      <c r="S3710" s="65"/>
      <c r="T3710" s="65"/>
      <c r="U3710" s="13"/>
      <c r="V3710" s="165"/>
      <c r="W3710" s="165"/>
      <c r="X3710" s="165"/>
      <c r="Y3710" s="165"/>
      <c r="Z3710" s="166"/>
      <c r="AA3710" s="166"/>
      <c r="AB3710" s="166"/>
      <c r="AC3710" s="166"/>
      <c r="AD3710" s="166"/>
      <c r="AE3710" s="166"/>
      <c r="AF3710" s="166"/>
      <c r="AG3710" s="166"/>
      <c r="AH3710" s="166"/>
      <c r="AI3710" s="166"/>
    </row>
    <row r="3711" spans="1:35" ht="15.750000" customHeight="1">
      <c r="B3711" s="189"/>
      <c r="I3711" s="162"/>
      <c r="J3711" s="65"/>
      <c r="K3711" s="162"/>
      <c r="L3711" s="65"/>
      <c r="M3711" s="162"/>
      <c r="P3711" s="167"/>
      <c r="Q3711" s="185"/>
      <c r="R3711" s="65"/>
      <c r="S3711" s="65"/>
      <c r="T3711" s="65"/>
      <c r="U3711" s="13"/>
      <c r="V3711" s="165"/>
      <c r="W3711" s="165"/>
      <c r="X3711" s="165"/>
      <c r="Y3711" s="165"/>
      <c r="Z3711" s="166"/>
      <c r="AA3711" s="166"/>
      <c r="AB3711" s="166"/>
      <c r="AC3711" s="166"/>
      <c r="AD3711" s="166"/>
      <c r="AE3711" s="166"/>
      <c r="AF3711" s="166"/>
      <c r="AG3711" s="166"/>
      <c r="AH3711" s="166"/>
      <c r="AI3711" s="166"/>
    </row>
    <row r="3712" spans="1:35" ht="15.750000" customHeight="1">
      <c r="B3712" s="189"/>
      <c r="I3712" s="220"/>
      <c r="J3712" s="65"/>
      <c r="K3712" s="162"/>
      <c r="L3712" s="65"/>
      <c r="M3712" s="162"/>
      <c r="P3712" s="164"/>
      <c r="Q3712" s="185"/>
      <c r="R3712" s="65"/>
      <c r="S3712" s="65"/>
      <c r="T3712" s="65"/>
      <c r="U3712" s="13"/>
      <c r="V3712" s="165"/>
      <c r="W3712" s="165"/>
      <c r="X3712" s="165"/>
      <c r="Y3712" s="165"/>
      <c r="Z3712" s="166"/>
      <c r="AA3712" s="166"/>
      <c r="AB3712" s="166"/>
      <c r="AC3712" s="166"/>
      <c r="AD3712" s="166"/>
      <c r="AE3712" s="166"/>
      <c r="AF3712" s="166"/>
      <c r="AG3712" s="166"/>
      <c r="AH3712" s="166"/>
      <c r="AI3712" s="166"/>
    </row>
    <row r="3713" spans="1:35" ht="15.750000" customHeight="1">
      <c r="A3713" s="156"/>
      <c r="B3713" s="170"/>
      <c r="C3713" s="241"/>
      <c r="D3713" s="241"/>
      <c r="E3713" s="158"/>
      <c r="F3713" s="158"/>
      <c r="G3713" s="159"/>
      <c r="H3713" s="184"/>
      <c r="I3713" s="162"/>
      <c r="J3713" s="65"/>
      <c r="K3713" s="162"/>
      <c r="L3713" s="65"/>
      <c r="M3713" s="162"/>
      <c r="N3713" s="162"/>
      <c r="O3713" s="163"/>
      <c r="P3713" s="167"/>
      <c r="Q3713" s="185"/>
      <c r="R3713" s="65"/>
      <c r="S3713" s="13"/>
      <c r="T3713" s="65"/>
      <c r="U3713" s="13"/>
      <c r="V3713" s="165"/>
      <c r="W3713" s="165"/>
      <c r="X3713" s="165"/>
      <c r="Y3713" s="165"/>
      <c r="Z3713" s="166"/>
      <c r="AA3713" s="166"/>
      <c r="AB3713" s="166"/>
      <c r="AC3713" s="166"/>
      <c r="AD3713" s="166"/>
      <c r="AE3713" s="166"/>
      <c r="AF3713" s="166"/>
      <c r="AG3713" s="166"/>
      <c r="AH3713" s="166"/>
      <c r="AI3713" s="166"/>
    </row>
    <row r="3714" spans="1:35" ht="15.750000" customHeight="1">
      <c r="B3714" s="170"/>
      <c r="I3714" s="162"/>
      <c r="J3714" s="65"/>
      <c r="K3714" s="162"/>
      <c r="L3714" s="65"/>
      <c r="M3714" s="162"/>
      <c r="P3714" s="164"/>
      <c r="Q3714" s="185"/>
      <c r="R3714" s="65"/>
      <c r="S3714" s="65"/>
      <c r="T3714" s="65"/>
      <c r="U3714" s="13"/>
      <c r="V3714" s="165"/>
      <c r="W3714" s="165"/>
      <c r="X3714" s="165"/>
      <c r="Y3714" s="165"/>
      <c r="Z3714" s="166"/>
      <c r="AA3714" s="166"/>
      <c r="AB3714" s="166"/>
      <c r="AC3714" s="166"/>
      <c r="AD3714" s="166"/>
      <c r="AE3714" s="166"/>
      <c r="AF3714" s="166"/>
      <c r="AG3714" s="166"/>
      <c r="AH3714" s="166"/>
      <c r="AI3714" s="166"/>
    </row>
    <row r="3715" spans="1:35" ht="15.750000" customHeight="1">
      <c r="B3715" s="170"/>
      <c r="I3715" s="162"/>
      <c r="J3715" s="65"/>
      <c r="K3715" s="162"/>
      <c r="L3715" s="65"/>
      <c r="M3715" s="162"/>
      <c r="P3715" s="167"/>
      <c r="Q3715" s="185"/>
      <c r="R3715" s="65"/>
      <c r="S3715" s="65"/>
      <c r="T3715" s="65"/>
      <c r="U3715" s="13"/>
      <c r="V3715" s="165"/>
      <c r="W3715" s="165"/>
      <c r="X3715" s="165"/>
      <c r="Y3715" s="165"/>
      <c r="Z3715" s="166"/>
      <c r="AA3715" s="166"/>
      <c r="AB3715" s="166"/>
      <c r="AC3715" s="166"/>
      <c r="AD3715" s="166"/>
      <c r="AE3715" s="166"/>
      <c r="AF3715" s="166"/>
      <c r="AG3715" s="166"/>
      <c r="AH3715" s="166"/>
      <c r="AI3715" s="166"/>
    </row>
    <row r="3716" spans="1:35" ht="15.750000" customHeight="1">
      <c r="B3716" s="189"/>
      <c r="I3716" s="162"/>
      <c r="J3716" s="65"/>
      <c r="K3716" s="162"/>
      <c r="L3716" s="65"/>
      <c r="M3716" s="162"/>
      <c r="P3716" s="164"/>
      <c r="Q3716" s="185"/>
      <c r="R3716" s="65"/>
      <c r="S3716" s="65"/>
      <c r="T3716" s="65"/>
      <c r="U3716" s="13"/>
      <c r="V3716" s="165"/>
      <c r="W3716" s="165"/>
      <c r="X3716" s="165"/>
      <c r="Y3716" s="165"/>
      <c r="Z3716" s="166"/>
      <c r="AA3716" s="166"/>
      <c r="AB3716" s="166"/>
      <c r="AC3716" s="166"/>
      <c r="AD3716" s="166"/>
      <c r="AE3716" s="166"/>
      <c r="AF3716" s="166"/>
      <c r="AG3716" s="166"/>
      <c r="AH3716" s="166"/>
      <c r="AI3716" s="166"/>
    </row>
    <row r="3717" spans="1:35" ht="15.750000" customHeight="1">
      <c r="B3717" s="189"/>
      <c r="I3717" s="220"/>
      <c r="J3717" s="65"/>
      <c r="K3717" s="162"/>
      <c r="L3717" s="65"/>
      <c r="M3717" s="162"/>
      <c r="P3717" s="167"/>
      <c r="Q3717" s="185"/>
      <c r="R3717" s="65"/>
      <c r="S3717" s="65"/>
      <c r="T3717" s="65"/>
      <c r="U3717" s="13"/>
      <c r="V3717" s="165"/>
      <c r="W3717" s="165"/>
      <c r="X3717" s="165"/>
      <c r="Y3717" s="165"/>
      <c r="Z3717" s="166"/>
      <c r="AA3717" s="166"/>
      <c r="AB3717" s="166"/>
      <c r="AC3717" s="166"/>
      <c r="AD3717" s="166"/>
      <c r="AE3717" s="166"/>
      <c r="AF3717" s="166"/>
      <c r="AG3717" s="166"/>
      <c r="AH3717" s="166"/>
      <c r="AI3717" s="166"/>
    </row>
    <row r="3718" spans="1:35" ht="15.750000" customHeight="1">
      <c r="A3718" s="156"/>
      <c r="B3718" s="153"/>
      <c r="C3718" s="240"/>
      <c r="D3718" s="177"/>
      <c r="E3718" s="158"/>
      <c r="F3718" s="158"/>
      <c r="G3718" s="159"/>
      <c r="H3718" s="171"/>
      <c r="I3718" s="162"/>
      <c r="J3718" s="65"/>
      <c r="K3718" s="162"/>
      <c r="L3718" s="65"/>
      <c r="M3718" s="162"/>
      <c r="N3718" s="162"/>
      <c r="O3718" s="163"/>
      <c r="P3718" s="164"/>
      <c r="Q3718" s="165"/>
      <c r="R3718" s="178"/>
      <c r="S3718" s="13"/>
      <c r="T3718" s="65"/>
      <c r="U3718" s="65"/>
      <c r="V3718" s="65"/>
      <c r="W3718" s="166"/>
      <c r="X3718" s="166"/>
      <c r="Y3718" s="166"/>
      <c r="Z3718" s="166"/>
      <c r="AA3718" s="166"/>
      <c r="AB3718" s="166"/>
      <c r="AC3718" s="166"/>
      <c r="AD3718" s="166"/>
      <c r="AE3718" s="166"/>
      <c r="AF3718" s="166"/>
      <c r="AG3718" s="166"/>
      <c r="AH3718" s="166"/>
      <c r="AI3718" s="166"/>
    </row>
    <row r="3719" spans="1:35" ht="15.750000" customHeight="1">
      <c r="B3719" s="153"/>
      <c r="I3719" s="162"/>
      <c r="J3719" s="65"/>
      <c r="K3719" s="162"/>
      <c r="L3719" s="65"/>
      <c r="M3719" s="162"/>
      <c r="P3719" s="167"/>
      <c r="Q3719" s="168"/>
      <c r="R3719" s="65"/>
      <c r="S3719" s="65"/>
      <c r="T3719" s="65"/>
      <c r="U3719" s="65"/>
      <c r="V3719" s="65"/>
      <c r="W3719" s="166"/>
      <c r="X3719" s="166"/>
      <c r="Y3719" s="166"/>
      <c r="Z3719" s="166"/>
      <c r="AA3719" s="166"/>
      <c r="AB3719" s="166"/>
      <c r="AC3719" s="166"/>
      <c r="AD3719" s="166"/>
      <c r="AE3719" s="166"/>
      <c r="AF3719" s="166"/>
      <c r="AG3719" s="166"/>
      <c r="AH3719" s="166"/>
      <c r="AI3719" s="166"/>
    </row>
    <row r="3720" spans="1:35" ht="15.750000" customHeight="1">
      <c r="B3720" s="153"/>
      <c r="I3720" s="162"/>
      <c r="J3720" s="65"/>
      <c r="K3720" s="162"/>
      <c r="L3720" s="65"/>
      <c r="M3720" s="162"/>
      <c r="P3720" s="164"/>
      <c r="Q3720" s="165"/>
      <c r="R3720" s="178"/>
      <c r="S3720" s="65"/>
      <c r="T3720" s="65"/>
      <c r="U3720" s="65"/>
      <c r="V3720" s="65"/>
      <c r="W3720" s="166"/>
      <c r="X3720" s="166"/>
      <c r="Y3720" s="166"/>
      <c r="Z3720" s="166"/>
      <c r="AA3720" s="166"/>
      <c r="AB3720" s="166"/>
      <c r="AC3720" s="166"/>
      <c r="AD3720" s="166"/>
      <c r="AE3720" s="166"/>
      <c r="AF3720" s="166"/>
      <c r="AG3720" s="166"/>
      <c r="AH3720" s="166"/>
      <c r="AI3720" s="166"/>
    </row>
    <row r="3721" spans="1:35" ht="15.750000" customHeight="1">
      <c r="B3721" s="153"/>
      <c r="I3721" s="162"/>
      <c r="J3721" s="65"/>
      <c r="K3721" s="162"/>
      <c r="L3721" s="65"/>
      <c r="M3721" s="162"/>
      <c r="P3721" s="167"/>
      <c r="Q3721" s="168"/>
      <c r="R3721" s="225"/>
      <c r="S3721" s="65"/>
      <c r="T3721" s="65"/>
      <c r="U3721" s="65"/>
      <c r="V3721" s="65"/>
      <c r="W3721" s="166"/>
      <c r="X3721" s="166"/>
      <c r="Y3721" s="166"/>
      <c r="Z3721" s="166"/>
      <c r="AA3721" s="166"/>
      <c r="AB3721" s="166"/>
      <c r="AC3721" s="166"/>
      <c r="AD3721" s="166"/>
      <c r="AE3721" s="166"/>
      <c r="AF3721" s="166"/>
      <c r="AG3721" s="166"/>
      <c r="AH3721" s="166"/>
      <c r="AI3721" s="166"/>
    </row>
    <row r="3722" spans="1:35" ht="15.750000" customHeight="1">
      <c r="B3722" s="153"/>
      <c r="I3722" s="220"/>
      <c r="J3722" s="65"/>
      <c r="K3722" s="162"/>
      <c r="L3722" s="65"/>
      <c r="M3722" s="162"/>
      <c r="P3722" s="164"/>
      <c r="Q3722" s="165"/>
      <c r="R3722" s="178"/>
      <c r="S3722" s="65"/>
      <c r="T3722" s="65"/>
      <c r="U3722" s="65"/>
      <c r="V3722" s="65"/>
      <c r="W3722" s="166"/>
      <c r="X3722" s="166"/>
      <c r="Y3722" s="166"/>
      <c r="Z3722" s="166"/>
      <c r="AA3722" s="166"/>
      <c r="AB3722" s="166"/>
      <c r="AC3722" s="166"/>
      <c r="AD3722" s="166"/>
      <c r="AE3722" s="166"/>
      <c r="AF3722" s="166"/>
      <c r="AG3722" s="166"/>
      <c r="AH3722" s="166"/>
      <c r="AI3722" s="166"/>
    </row>
    <row r="3723" spans="1:35" ht="15.750000" customHeight="1">
      <c r="A3723" s="156"/>
      <c r="B3723" s="170"/>
      <c r="C3723" s="241"/>
      <c r="D3723" s="177"/>
      <c r="E3723" s="158"/>
      <c r="F3723" s="158"/>
      <c r="G3723" s="159"/>
      <c r="H3723" s="171"/>
      <c r="I3723" s="162"/>
      <c r="J3723" s="65"/>
      <c r="K3723" s="162"/>
      <c r="L3723" s="65"/>
      <c r="M3723" s="162"/>
      <c r="N3723" s="162"/>
      <c r="O3723" s="163"/>
      <c r="P3723" s="167"/>
      <c r="Q3723" s="168"/>
      <c r="R3723" s="65"/>
      <c r="S3723" s="13"/>
      <c r="T3723" s="65"/>
      <c r="U3723" s="65"/>
      <c r="V3723" s="65"/>
      <c r="W3723" s="166"/>
      <c r="X3723" s="166"/>
      <c r="Y3723" s="166"/>
      <c r="Z3723" s="166"/>
      <c r="AA3723" s="166"/>
      <c r="AB3723" s="166"/>
      <c r="AC3723" s="166"/>
      <c r="AD3723" s="166"/>
      <c r="AE3723" s="166"/>
      <c r="AF3723" s="166"/>
      <c r="AG3723" s="166"/>
      <c r="AH3723" s="166"/>
      <c r="AI3723" s="166"/>
    </row>
    <row r="3724" spans="1:35" ht="15.750000" customHeight="1">
      <c r="B3724" s="153"/>
      <c r="I3724" s="162"/>
      <c r="J3724" s="65"/>
      <c r="K3724" s="162"/>
      <c r="L3724" s="65"/>
      <c r="M3724" s="162"/>
      <c r="P3724" s="164"/>
      <c r="Q3724" s="165"/>
      <c r="R3724" s="65"/>
      <c r="S3724" s="65"/>
      <c r="T3724" s="65"/>
      <c r="U3724" s="65"/>
      <c r="V3724" s="65"/>
      <c r="W3724" s="166"/>
      <c r="X3724" s="166"/>
      <c r="Y3724" s="166"/>
      <c r="Z3724" s="166"/>
      <c r="AA3724" s="166"/>
      <c r="AB3724" s="166"/>
      <c r="AC3724" s="166"/>
      <c r="AD3724" s="166"/>
      <c r="AE3724" s="166"/>
      <c r="AF3724" s="166"/>
      <c r="AG3724" s="166"/>
      <c r="AH3724" s="166"/>
      <c r="AI3724" s="166"/>
    </row>
    <row r="3725" spans="1:35" ht="15.750000" customHeight="1">
      <c r="B3725" s="153"/>
      <c r="I3725" s="162"/>
      <c r="J3725" s="65"/>
      <c r="K3725" s="162"/>
      <c r="L3725" s="65"/>
      <c r="M3725" s="162"/>
      <c r="P3725" s="167"/>
      <c r="Q3725" s="168"/>
      <c r="R3725" s="65"/>
      <c r="S3725" s="65"/>
      <c r="T3725" s="65"/>
      <c r="U3725" s="65"/>
      <c r="V3725" s="65"/>
      <c r="W3725" s="166"/>
      <c r="X3725" s="166"/>
      <c r="Y3725" s="166"/>
      <c r="Z3725" s="166"/>
      <c r="AA3725" s="166"/>
      <c r="AB3725" s="166"/>
      <c r="AC3725" s="166"/>
      <c r="AD3725" s="166"/>
      <c r="AE3725" s="166"/>
      <c r="AF3725" s="166"/>
      <c r="AG3725" s="166"/>
      <c r="AH3725" s="166"/>
      <c r="AI3725" s="166"/>
    </row>
    <row r="3726" spans="1:35" ht="15.750000" customHeight="1">
      <c r="B3726" s="153"/>
      <c r="I3726" s="162"/>
      <c r="J3726" s="65"/>
      <c r="K3726" s="162"/>
      <c r="L3726" s="65"/>
      <c r="M3726" s="162"/>
      <c r="P3726" s="164"/>
      <c r="Q3726" s="165"/>
      <c r="R3726" s="65"/>
      <c r="S3726" s="65"/>
      <c r="T3726" s="65"/>
      <c r="U3726" s="65"/>
      <c r="V3726" s="65"/>
      <c r="W3726" s="166"/>
      <c r="X3726" s="166"/>
      <c r="Y3726" s="166"/>
      <c r="Z3726" s="166"/>
      <c r="AA3726" s="166"/>
      <c r="AB3726" s="166"/>
      <c r="AC3726" s="166"/>
      <c r="AD3726" s="166"/>
      <c r="AE3726" s="166"/>
      <c r="AF3726" s="166"/>
      <c r="AG3726" s="166"/>
      <c r="AH3726" s="166"/>
      <c r="AI3726" s="166"/>
    </row>
    <row r="3727" spans="1:35" ht="15.750000" customHeight="1">
      <c r="B3727" s="153"/>
      <c r="I3727" s="220"/>
      <c r="J3727" s="65"/>
      <c r="K3727" s="162"/>
      <c r="L3727" s="65"/>
      <c r="M3727" s="162"/>
      <c r="P3727" s="167"/>
      <c r="Q3727" s="168"/>
      <c r="R3727" s="65"/>
      <c r="S3727" s="65"/>
      <c r="T3727" s="65"/>
      <c r="U3727" s="65"/>
      <c r="V3727" s="65"/>
      <c r="W3727" s="166"/>
      <c r="X3727" s="166"/>
      <c r="Y3727" s="166"/>
      <c r="Z3727" s="166"/>
      <c r="AA3727" s="166"/>
      <c r="AB3727" s="166"/>
      <c r="AC3727" s="166"/>
      <c r="AD3727" s="166"/>
      <c r="AE3727" s="166"/>
      <c r="AF3727" s="166"/>
      <c r="AG3727" s="166"/>
      <c r="AH3727" s="166"/>
      <c r="AI3727" s="166"/>
    </row>
    <row r="3728" spans="1:35" ht="15.750000" customHeight="1">
      <c r="A3728" s="156"/>
      <c r="B3728" s="170"/>
      <c r="C3728" s="240"/>
      <c r="D3728" s="240"/>
      <c r="E3728" s="158"/>
      <c r="F3728" s="158"/>
      <c r="G3728" s="159"/>
      <c r="H3728" s="184"/>
      <c r="I3728" s="162"/>
      <c r="J3728" s="65"/>
      <c r="K3728" s="162"/>
      <c r="L3728" s="65"/>
      <c r="M3728" s="162"/>
      <c r="N3728" s="162"/>
      <c r="O3728" s="163"/>
      <c r="P3728" s="164"/>
      <c r="Q3728" s="185"/>
      <c r="R3728" s="188"/>
      <c r="S3728" s="13"/>
      <c r="T3728" s="65"/>
      <c r="U3728" s="13"/>
      <c r="V3728" s="165"/>
      <c r="W3728" s="165"/>
      <c r="X3728" s="165"/>
      <c r="Y3728" s="165"/>
      <c r="Z3728" s="166"/>
      <c r="AA3728" s="166"/>
      <c r="AB3728" s="166"/>
      <c r="AC3728" s="166"/>
      <c r="AD3728" s="166"/>
      <c r="AE3728" s="166"/>
      <c r="AF3728" s="166"/>
      <c r="AG3728" s="166"/>
      <c r="AH3728" s="166"/>
      <c r="AI3728" s="166"/>
    </row>
    <row r="3729" spans="1:35" ht="15.750000" customHeight="1">
      <c r="B3729" s="189"/>
      <c r="I3729" s="162"/>
      <c r="J3729" s="65"/>
      <c r="K3729" s="162"/>
      <c r="L3729" s="65"/>
      <c r="M3729" s="162"/>
      <c r="P3729" s="167"/>
      <c r="Q3729" s="185"/>
      <c r="R3729" s="65"/>
      <c r="S3729" s="65"/>
      <c r="T3729" s="65"/>
      <c r="U3729" s="13"/>
      <c r="V3729" s="165"/>
      <c r="W3729" s="165"/>
      <c r="X3729" s="165"/>
      <c r="Y3729" s="165"/>
      <c r="Z3729" s="166"/>
      <c r="AA3729" s="166"/>
      <c r="AB3729" s="166"/>
      <c r="AC3729" s="166"/>
      <c r="AD3729" s="166"/>
      <c r="AE3729" s="166"/>
      <c r="AF3729" s="166"/>
      <c r="AG3729" s="166"/>
      <c r="AH3729" s="166"/>
      <c r="AI3729" s="166"/>
    </row>
    <row r="3730" spans="1:35" ht="15.750000" customHeight="1">
      <c r="B3730" s="189"/>
      <c r="I3730" s="162"/>
      <c r="J3730" s="65"/>
      <c r="K3730" s="162"/>
      <c r="L3730" s="65"/>
      <c r="M3730" s="162"/>
      <c r="P3730" s="164"/>
      <c r="Q3730" s="185"/>
      <c r="R3730" s="65"/>
      <c r="S3730" s="65"/>
      <c r="T3730" s="65"/>
      <c r="U3730" s="13"/>
      <c r="V3730" s="165"/>
      <c r="W3730" s="165"/>
      <c r="X3730" s="165"/>
      <c r="Y3730" s="165"/>
      <c r="Z3730" s="166"/>
      <c r="AA3730" s="166"/>
      <c r="AB3730" s="166"/>
      <c r="AC3730" s="166"/>
      <c r="AD3730" s="166"/>
      <c r="AE3730" s="166"/>
      <c r="AF3730" s="166"/>
      <c r="AG3730" s="166"/>
      <c r="AH3730" s="166"/>
      <c r="AI3730" s="166"/>
    </row>
    <row r="3731" spans="1:35" ht="15.750000" customHeight="1">
      <c r="B3731" s="189"/>
      <c r="I3731" s="162"/>
      <c r="J3731" s="65"/>
      <c r="K3731" s="162"/>
      <c r="L3731" s="65"/>
      <c r="M3731" s="162"/>
      <c r="P3731" s="167"/>
      <c r="Q3731" s="185"/>
      <c r="R3731" s="65"/>
      <c r="S3731" s="65"/>
      <c r="T3731" s="65"/>
      <c r="U3731" s="13"/>
      <c r="V3731" s="165"/>
      <c r="W3731" s="165"/>
      <c r="X3731" s="165"/>
      <c r="Y3731" s="165"/>
      <c r="Z3731" s="166"/>
      <c r="AA3731" s="166"/>
      <c r="AB3731" s="166"/>
      <c r="AC3731" s="166"/>
      <c r="AD3731" s="166"/>
      <c r="AE3731" s="166"/>
      <c r="AF3731" s="166"/>
      <c r="AG3731" s="166"/>
      <c r="AH3731" s="166"/>
      <c r="AI3731" s="166"/>
    </row>
    <row r="3732" spans="1:35" ht="15.750000" customHeight="1">
      <c r="B3732" s="189"/>
      <c r="I3732" s="220"/>
      <c r="J3732" s="65"/>
      <c r="K3732" s="162"/>
      <c r="L3732" s="65"/>
      <c r="M3732" s="162"/>
      <c r="P3732" s="164"/>
      <c r="Q3732" s="185"/>
      <c r="R3732" s="65"/>
      <c r="S3732" s="65"/>
      <c r="T3732" s="65"/>
      <c r="U3732" s="13"/>
      <c r="V3732" s="165"/>
      <c r="W3732" s="165"/>
      <c r="X3732" s="165"/>
      <c r="Y3732" s="165"/>
      <c r="Z3732" s="166"/>
      <c r="AA3732" s="166"/>
      <c r="AB3732" s="166"/>
      <c r="AC3732" s="166"/>
      <c r="AD3732" s="166"/>
      <c r="AE3732" s="166"/>
      <c r="AF3732" s="166"/>
      <c r="AG3732" s="166"/>
      <c r="AH3732" s="166"/>
      <c r="AI3732" s="166"/>
    </row>
    <row r="3733" spans="1:35" ht="15.750000" customHeight="1">
      <c r="A3733" s="156"/>
      <c r="B3733" s="170"/>
      <c r="C3733" s="241"/>
      <c r="D3733" s="241"/>
      <c r="E3733" s="158"/>
      <c r="F3733" s="158"/>
      <c r="G3733" s="159"/>
      <c r="H3733" s="184"/>
      <c r="I3733" s="162"/>
      <c r="J3733" s="65"/>
      <c r="K3733" s="162"/>
      <c r="L3733" s="65"/>
      <c r="M3733" s="162"/>
      <c r="N3733" s="162"/>
      <c r="O3733" s="163"/>
      <c r="P3733" s="167"/>
      <c r="Q3733" s="185"/>
      <c r="R3733" s="65"/>
      <c r="S3733" s="13"/>
      <c r="T3733" s="65"/>
      <c r="U3733" s="13"/>
      <c r="V3733" s="165"/>
      <c r="W3733" s="165"/>
      <c r="X3733" s="165"/>
      <c r="Y3733" s="165"/>
      <c r="Z3733" s="166"/>
      <c r="AA3733" s="166"/>
      <c r="AB3733" s="166"/>
      <c r="AC3733" s="166"/>
      <c r="AD3733" s="166"/>
      <c r="AE3733" s="166"/>
      <c r="AF3733" s="166"/>
      <c r="AG3733" s="166"/>
      <c r="AH3733" s="166"/>
      <c r="AI3733" s="166"/>
    </row>
    <row r="3734" spans="1:35" ht="15.750000" customHeight="1">
      <c r="B3734" s="170"/>
      <c r="I3734" s="162"/>
      <c r="J3734" s="65"/>
      <c r="K3734" s="162"/>
      <c r="L3734" s="65"/>
      <c r="M3734" s="162"/>
      <c r="P3734" s="164"/>
      <c r="Q3734" s="185"/>
      <c r="R3734" s="65"/>
      <c r="S3734" s="65"/>
      <c r="T3734" s="65"/>
      <c r="U3734" s="13"/>
      <c r="V3734" s="165"/>
      <c r="W3734" s="165"/>
      <c r="X3734" s="165"/>
      <c r="Y3734" s="165"/>
      <c r="Z3734" s="166"/>
      <c r="AA3734" s="166"/>
      <c r="AB3734" s="166"/>
      <c r="AC3734" s="166"/>
      <c r="AD3734" s="166"/>
      <c r="AE3734" s="166"/>
      <c r="AF3734" s="166"/>
      <c r="AG3734" s="166"/>
      <c r="AH3734" s="166"/>
      <c r="AI3734" s="166"/>
    </row>
    <row r="3735" spans="1:35" ht="15.750000" customHeight="1">
      <c r="B3735" s="170"/>
      <c r="I3735" s="162"/>
      <c r="J3735" s="65"/>
      <c r="K3735" s="162"/>
      <c r="L3735" s="65"/>
      <c r="M3735" s="162"/>
      <c r="P3735" s="167"/>
      <c r="Q3735" s="185"/>
      <c r="R3735" s="65"/>
      <c r="S3735" s="65"/>
      <c r="T3735" s="65"/>
      <c r="U3735" s="13"/>
      <c r="V3735" s="165"/>
      <c r="W3735" s="165"/>
      <c r="X3735" s="165"/>
      <c r="Y3735" s="165"/>
      <c r="Z3735" s="166"/>
      <c r="AA3735" s="166"/>
      <c r="AB3735" s="166"/>
      <c r="AC3735" s="166"/>
      <c r="AD3735" s="166"/>
      <c r="AE3735" s="166"/>
      <c r="AF3735" s="166"/>
      <c r="AG3735" s="166"/>
      <c r="AH3735" s="166"/>
      <c r="AI3735" s="166"/>
    </row>
    <row r="3736" spans="1:35" ht="15.750000" customHeight="1">
      <c r="B3736" s="189"/>
      <c r="I3736" s="162"/>
      <c r="J3736" s="65"/>
      <c r="K3736" s="162"/>
      <c r="L3736" s="65"/>
      <c r="M3736" s="162"/>
      <c r="P3736" s="164"/>
      <c r="Q3736" s="185"/>
      <c r="R3736" s="65"/>
      <c r="S3736" s="65"/>
      <c r="T3736" s="65"/>
      <c r="U3736" s="13"/>
      <c r="V3736" s="165"/>
      <c r="W3736" s="165"/>
      <c r="X3736" s="165"/>
      <c r="Y3736" s="165"/>
      <c r="Z3736" s="166"/>
      <c r="AA3736" s="166"/>
      <c r="AB3736" s="166"/>
      <c r="AC3736" s="166"/>
      <c r="AD3736" s="166"/>
      <c r="AE3736" s="166"/>
      <c r="AF3736" s="166"/>
      <c r="AG3736" s="166"/>
      <c r="AH3736" s="166"/>
      <c r="AI3736" s="166"/>
    </row>
    <row r="3737" spans="1:35" ht="15.750000" customHeight="1">
      <c r="B3737" s="189"/>
      <c r="I3737" s="220"/>
      <c r="J3737" s="65"/>
      <c r="K3737" s="162"/>
      <c r="L3737" s="65"/>
      <c r="M3737" s="162"/>
      <c r="P3737" s="167"/>
      <c r="Q3737" s="185"/>
      <c r="R3737" s="65"/>
      <c r="S3737" s="65"/>
      <c r="T3737" s="65"/>
      <c r="U3737" s="13"/>
      <c r="V3737" s="165"/>
      <c r="W3737" s="165"/>
      <c r="X3737" s="165"/>
      <c r="Y3737" s="165"/>
      <c r="Z3737" s="166"/>
      <c r="AA3737" s="166"/>
      <c r="AB3737" s="166"/>
      <c r="AC3737" s="166"/>
      <c r="AD3737" s="166"/>
      <c r="AE3737" s="166"/>
      <c r="AF3737" s="166"/>
      <c r="AG3737" s="166"/>
      <c r="AH3737" s="166"/>
      <c r="AI3737" s="166"/>
    </row>
    <row r="3738" spans="1:35" ht="15.750000" customHeight="1">
      <c r="A3738" s="156"/>
      <c r="B3738" s="153"/>
      <c r="C3738" s="240"/>
      <c r="D3738" s="177"/>
      <c r="E3738" s="158"/>
      <c r="F3738" s="158"/>
      <c r="G3738" s="159"/>
      <c r="H3738" s="160"/>
      <c r="I3738" s="162"/>
      <c r="J3738" s="65"/>
      <c r="K3738" s="162"/>
      <c r="L3738" s="65"/>
      <c r="M3738" s="162"/>
      <c r="N3738" s="162"/>
      <c r="O3738" s="163"/>
      <c r="P3738" s="164"/>
      <c r="Q3738" s="165"/>
      <c r="R3738" s="178"/>
      <c r="S3738" s="13"/>
      <c r="T3738" s="65"/>
      <c r="U3738" s="65"/>
      <c r="V3738" s="65"/>
      <c r="W3738" s="166"/>
      <c r="X3738" s="166"/>
      <c r="Y3738" s="166"/>
      <c r="Z3738" s="166"/>
      <c r="AA3738" s="166"/>
      <c r="AB3738" s="166"/>
      <c r="AC3738" s="166"/>
      <c r="AD3738" s="166"/>
      <c r="AE3738" s="166"/>
      <c r="AF3738" s="166"/>
      <c r="AG3738" s="166"/>
      <c r="AH3738" s="166"/>
      <c r="AI3738" s="166"/>
    </row>
    <row r="3739" spans="1:35" ht="15.750000" customHeight="1">
      <c r="B3739" s="153"/>
      <c r="I3739" s="162"/>
      <c r="J3739" s="65"/>
      <c r="K3739" s="162"/>
      <c r="L3739" s="65"/>
      <c r="M3739" s="162"/>
      <c r="P3739" s="167"/>
      <c r="Q3739" s="168"/>
      <c r="R3739" s="65"/>
      <c r="S3739" s="65"/>
      <c r="T3739" s="65"/>
      <c r="U3739" s="65"/>
      <c r="V3739" s="65"/>
      <c r="W3739" s="166"/>
      <c r="X3739" s="166"/>
      <c r="Y3739" s="166"/>
      <c r="Z3739" s="166"/>
      <c r="AA3739" s="166"/>
      <c r="AB3739" s="166"/>
      <c r="AC3739" s="166"/>
      <c r="AD3739" s="166"/>
      <c r="AE3739" s="166"/>
      <c r="AF3739" s="166"/>
      <c r="AG3739" s="166"/>
      <c r="AH3739" s="166"/>
      <c r="AI3739" s="166"/>
    </row>
    <row r="3740" spans="1:35" ht="15.750000" customHeight="1">
      <c r="B3740" s="153"/>
      <c r="I3740" s="162"/>
      <c r="J3740" s="65"/>
      <c r="K3740" s="162"/>
      <c r="L3740" s="65"/>
      <c r="M3740" s="162"/>
      <c r="P3740" s="164"/>
      <c r="Q3740" s="165"/>
      <c r="R3740" s="178"/>
      <c r="S3740" s="65"/>
      <c r="T3740" s="65"/>
      <c r="U3740" s="65"/>
      <c r="V3740" s="65"/>
      <c r="W3740" s="166"/>
      <c r="X3740" s="166"/>
      <c r="Y3740" s="166"/>
      <c r="Z3740" s="166"/>
      <c r="AA3740" s="166"/>
      <c r="AB3740" s="166"/>
      <c r="AC3740" s="166"/>
      <c r="AD3740" s="166"/>
      <c r="AE3740" s="166"/>
      <c r="AF3740" s="166"/>
      <c r="AG3740" s="166"/>
      <c r="AH3740" s="166"/>
      <c r="AI3740" s="166"/>
    </row>
    <row r="3741" spans="1:35" ht="15.750000" customHeight="1">
      <c r="B3741" s="153"/>
      <c r="I3741" s="162"/>
      <c r="J3741" s="65"/>
      <c r="K3741" s="162"/>
      <c r="L3741" s="65"/>
      <c r="M3741" s="162"/>
      <c r="P3741" s="167"/>
      <c r="Q3741" s="168"/>
      <c r="R3741" s="225"/>
      <c r="S3741" s="65"/>
      <c r="T3741" s="65"/>
      <c r="U3741" s="65"/>
      <c r="V3741" s="65"/>
      <c r="W3741" s="166"/>
      <c r="X3741" s="166"/>
      <c r="Y3741" s="166"/>
      <c r="Z3741" s="166"/>
      <c r="AA3741" s="166"/>
      <c r="AB3741" s="166"/>
      <c r="AC3741" s="166"/>
      <c r="AD3741" s="166"/>
      <c r="AE3741" s="166"/>
      <c r="AF3741" s="166"/>
      <c r="AG3741" s="166"/>
      <c r="AH3741" s="166"/>
      <c r="AI3741" s="166"/>
    </row>
    <row r="3742" spans="1:35" ht="15.750000" customHeight="1">
      <c r="B3742" s="153"/>
      <c r="I3742" s="220"/>
      <c r="J3742" s="65"/>
      <c r="K3742" s="162"/>
      <c r="L3742" s="65"/>
      <c r="M3742" s="162"/>
      <c r="P3742" s="164"/>
      <c r="Q3742" s="165"/>
      <c r="R3742" s="178"/>
      <c r="S3742" s="65"/>
      <c r="T3742" s="65"/>
      <c r="U3742" s="65"/>
      <c r="V3742" s="65"/>
      <c r="W3742" s="166"/>
      <c r="X3742" s="166"/>
      <c r="Y3742" s="166"/>
      <c r="Z3742" s="166"/>
      <c r="AA3742" s="166"/>
      <c r="AB3742" s="166"/>
      <c r="AC3742" s="166"/>
      <c r="AD3742" s="166"/>
      <c r="AE3742" s="166"/>
      <c r="AF3742" s="166"/>
      <c r="AG3742" s="166"/>
      <c r="AH3742" s="166"/>
      <c r="AI3742" s="166"/>
    </row>
    <row r="3743" spans="1:35" ht="15.750000" customHeight="1">
      <c r="A3743" s="156"/>
      <c r="B3743" s="170"/>
      <c r="C3743" s="241"/>
      <c r="D3743" s="177"/>
      <c r="E3743" s="158"/>
      <c r="F3743" s="158"/>
      <c r="G3743" s="159"/>
      <c r="H3743" s="160"/>
      <c r="I3743" s="162"/>
      <c r="J3743" s="65"/>
      <c r="K3743" s="162"/>
      <c r="L3743" s="65"/>
      <c r="M3743" s="162"/>
      <c r="N3743" s="162"/>
      <c r="O3743" s="163"/>
      <c r="P3743" s="167"/>
      <c r="Q3743" s="168"/>
      <c r="R3743" s="65"/>
      <c r="S3743" s="13"/>
      <c r="T3743" s="65"/>
      <c r="U3743" s="65"/>
      <c r="V3743" s="65"/>
      <c r="W3743" s="166"/>
      <c r="X3743" s="166"/>
      <c r="Y3743" s="166"/>
      <c r="Z3743" s="166"/>
      <c r="AA3743" s="166"/>
      <c r="AB3743" s="166"/>
      <c r="AC3743" s="166"/>
      <c r="AD3743" s="166"/>
      <c r="AE3743" s="166"/>
      <c r="AF3743" s="166"/>
      <c r="AG3743" s="166"/>
      <c r="AH3743" s="166"/>
      <c r="AI3743" s="166"/>
    </row>
    <row r="3744" spans="1:35" ht="15.750000" customHeight="1">
      <c r="B3744" s="153"/>
      <c r="I3744" s="162"/>
      <c r="J3744" s="65"/>
      <c r="K3744" s="162"/>
      <c r="L3744" s="65"/>
      <c r="M3744" s="162"/>
      <c r="P3744" s="164"/>
      <c r="Q3744" s="165"/>
      <c r="R3744" s="65"/>
      <c r="S3744" s="65"/>
      <c r="T3744" s="65"/>
      <c r="U3744" s="65"/>
      <c r="V3744" s="65"/>
      <c r="W3744" s="166"/>
      <c r="X3744" s="166"/>
      <c r="Y3744" s="166"/>
      <c r="Z3744" s="166"/>
      <c r="AA3744" s="166"/>
      <c r="AB3744" s="166"/>
      <c r="AC3744" s="166"/>
      <c r="AD3744" s="166"/>
      <c r="AE3744" s="166"/>
      <c r="AF3744" s="166"/>
      <c r="AG3744" s="166"/>
      <c r="AH3744" s="166"/>
      <c r="AI3744" s="166"/>
    </row>
    <row r="3745" spans="1:35" ht="15.750000" customHeight="1">
      <c r="B3745" s="153"/>
      <c r="I3745" s="162"/>
      <c r="J3745" s="65"/>
      <c r="K3745" s="162"/>
      <c r="L3745" s="65"/>
      <c r="M3745" s="162"/>
      <c r="P3745" s="167"/>
      <c r="Q3745" s="168"/>
      <c r="R3745" s="65"/>
      <c r="S3745" s="65"/>
      <c r="T3745" s="65"/>
      <c r="U3745" s="65"/>
      <c r="V3745" s="65"/>
      <c r="W3745" s="166"/>
      <c r="X3745" s="166"/>
      <c r="Y3745" s="166"/>
      <c r="Z3745" s="166"/>
      <c r="AA3745" s="166"/>
      <c r="AB3745" s="166"/>
      <c r="AC3745" s="166"/>
      <c r="AD3745" s="166"/>
      <c r="AE3745" s="166"/>
      <c r="AF3745" s="166"/>
      <c r="AG3745" s="166"/>
      <c r="AH3745" s="166"/>
      <c r="AI3745" s="166"/>
    </row>
    <row r="3746" spans="1:35" ht="15.750000" customHeight="1">
      <c r="B3746" s="153"/>
      <c r="I3746" s="162"/>
      <c r="J3746" s="65"/>
      <c r="K3746" s="162"/>
      <c r="L3746" s="65"/>
      <c r="M3746" s="162"/>
      <c r="P3746" s="164"/>
      <c r="Q3746" s="165"/>
      <c r="R3746" s="65"/>
      <c r="S3746" s="65"/>
      <c r="T3746" s="65"/>
      <c r="U3746" s="65"/>
      <c r="V3746" s="65"/>
      <c r="W3746" s="166"/>
      <c r="X3746" s="166"/>
      <c r="Y3746" s="166"/>
      <c r="Z3746" s="166"/>
      <c r="AA3746" s="166"/>
      <c r="AB3746" s="166"/>
      <c r="AC3746" s="166"/>
      <c r="AD3746" s="166"/>
      <c r="AE3746" s="166"/>
      <c r="AF3746" s="166"/>
      <c r="AG3746" s="166"/>
      <c r="AH3746" s="166"/>
      <c r="AI3746" s="166"/>
    </row>
    <row r="3747" spans="1:35" ht="15.750000" customHeight="1">
      <c r="B3747" s="153"/>
      <c r="I3747" s="220"/>
      <c r="J3747" s="65"/>
      <c r="K3747" s="162"/>
      <c r="L3747" s="65"/>
      <c r="M3747" s="162"/>
      <c r="P3747" s="167"/>
      <c r="Q3747" s="168"/>
      <c r="R3747" s="65"/>
      <c r="S3747" s="65"/>
      <c r="T3747" s="65"/>
      <c r="U3747" s="65"/>
      <c r="V3747" s="65"/>
      <c r="W3747" s="166"/>
      <c r="X3747" s="166"/>
      <c r="Y3747" s="166"/>
      <c r="Z3747" s="166"/>
      <c r="AA3747" s="166"/>
      <c r="AB3747" s="166"/>
      <c r="AC3747" s="166"/>
      <c r="AD3747" s="166"/>
      <c r="AE3747" s="166"/>
      <c r="AF3747" s="166"/>
      <c r="AG3747" s="166"/>
      <c r="AH3747" s="166"/>
      <c r="AI3747" s="166"/>
    </row>
    <row r="3748" spans="1:35" ht="15.750000" customHeight="1">
      <c r="A3748" s="156"/>
      <c r="B3748" s="170"/>
      <c r="C3748" s="240"/>
      <c r="D3748" s="240"/>
      <c r="E3748" s="158"/>
      <c r="F3748" s="158"/>
      <c r="G3748" s="159"/>
      <c r="H3748" s="184"/>
      <c r="I3748" s="162"/>
      <c r="J3748" s="65"/>
      <c r="K3748" s="162"/>
      <c r="L3748" s="65"/>
      <c r="M3748" s="162"/>
      <c r="N3748" s="162"/>
      <c r="O3748" s="163"/>
      <c r="P3748" s="164"/>
      <c r="Q3748" s="185"/>
      <c r="R3748" s="188"/>
      <c r="S3748" s="13"/>
      <c r="T3748" s="65"/>
      <c r="U3748" s="13"/>
      <c r="V3748" s="165"/>
      <c r="W3748" s="165"/>
      <c r="X3748" s="165"/>
      <c r="Y3748" s="165"/>
      <c r="Z3748" s="166"/>
      <c r="AA3748" s="166"/>
      <c r="AB3748" s="166"/>
      <c r="AC3748" s="166"/>
      <c r="AD3748" s="166"/>
      <c r="AE3748" s="166"/>
      <c r="AF3748" s="166"/>
      <c r="AG3748" s="166"/>
      <c r="AH3748" s="166"/>
      <c r="AI3748" s="166"/>
    </row>
    <row r="3749" spans="1:35" ht="15.750000" customHeight="1">
      <c r="B3749" s="189"/>
      <c r="I3749" s="162"/>
      <c r="J3749" s="65"/>
      <c r="K3749" s="162"/>
      <c r="L3749" s="65"/>
      <c r="M3749" s="162"/>
      <c r="P3749" s="167"/>
      <c r="Q3749" s="185"/>
      <c r="R3749" s="65"/>
      <c r="S3749" s="65"/>
      <c r="T3749" s="65"/>
      <c r="U3749" s="13"/>
      <c r="V3749" s="165"/>
      <c r="W3749" s="165"/>
      <c r="X3749" s="165"/>
      <c r="Y3749" s="165"/>
      <c r="Z3749" s="166"/>
      <c r="AA3749" s="166"/>
      <c r="AB3749" s="166"/>
      <c r="AC3749" s="166"/>
      <c r="AD3749" s="166"/>
      <c r="AE3749" s="166"/>
      <c r="AF3749" s="166"/>
      <c r="AG3749" s="166"/>
      <c r="AH3749" s="166"/>
      <c r="AI3749" s="166"/>
    </row>
    <row r="3750" spans="1:35" ht="15.750000" customHeight="1">
      <c r="B3750" s="189"/>
      <c r="I3750" s="162"/>
      <c r="J3750" s="65"/>
      <c r="K3750" s="162"/>
      <c r="L3750" s="65"/>
      <c r="M3750" s="162"/>
      <c r="P3750" s="164"/>
      <c r="Q3750" s="185"/>
      <c r="R3750" s="65"/>
      <c r="S3750" s="65"/>
      <c r="T3750" s="65"/>
      <c r="U3750" s="13"/>
      <c r="V3750" s="165"/>
      <c r="W3750" s="165"/>
      <c r="X3750" s="165"/>
      <c r="Y3750" s="165"/>
      <c r="Z3750" s="166"/>
      <c r="AA3750" s="166"/>
      <c r="AB3750" s="166"/>
      <c r="AC3750" s="166"/>
      <c r="AD3750" s="166"/>
      <c r="AE3750" s="166"/>
      <c r="AF3750" s="166"/>
      <c r="AG3750" s="166"/>
      <c r="AH3750" s="166"/>
      <c r="AI3750" s="166"/>
    </row>
    <row r="3751" spans="1:35" ht="15.750000" customHeight="1">
      <c r="B3751" s="189"/>
      <c r="I3751" s="162"/>
      <c r="J3751" s="65"/>
      <c r="K3751" s="162"/>
      <c r="L3751" s="65"/>
      <c r="M3751" s="162"/>
      <c r="P3751" s="167"/>
      <c r="Q3751" s="185"/>
      <c r="R3751" s="65"/>
      <c r="S3751" s="65"/>
      <c r="T3751" s="65"/>
      <c r="U3751" s="13"/>
      <c r="V3751" s="165"/>
      <c r="W3751" s="165"/>
      <c r="X3751" s="165"/>
      <c r="Y3751" s="165"/>
      <c r="Z3751" s="166"/>
      <c r="AA3751" s="166"/>
      <c r="AB3751" s="166"/>
      <c r="AC3751" s="166"/>
      <c r="AD3751" s="166"/>
      <c r="AE3751" s="166"/>
      <c r="AF3751" s="166"/>
      <c r="AG3751" s="166"/>
      <c r="AH3751" s="166"/>
      <c r="AI3751" s="166"/>
    </row>
    <row r="3752" spans="1:35" ht="15.750000" customHeight="1">
      <c r="B3752" s="189"/>
      <c r="I3752" s="220"/>
      <c r="J3752" s="65"/>
      <c r="K3752" s="162"/>
      <c r="L3752" s="65"/>
      <c r="M3752" s="162"/>
      <c r="P3752" s="164"/>
      <c r="Q3752" s="185"/>
      <c r="R3752" s="65"/>
      <c r="S3752" s="65"/>
      <c r="T3752" s="65"/>
      <c r="U3752" s="13"/>
      <c r="V3752" s="165"/>
      <c r="W3752" s="165"/>
      <c r="X3752" s="165"/>
      <c r="Y3752" s="165"/>
      <c r="Z3752" s="166"/>
      <c r="AA3752" s="166"/>
      <c r="AB3752" s="166"/>
      <c r="AC3752" s="166"/>
      <c r="AD3752" s="166"/>
      <c r="AE3752" s="166"/>
      <c r="AF3752" s="166"/>
      <c r="AG3752" s="166"/>
      <c r="AH3752" s="166"/>
      <c r="AI3752" s="166"/>
    </row>
    <row r="3753" spans="1:35" ht="15.750000" customHeight="1">
      <c r="A3753" s="156"/>
      <c r="B3753" s="170"/>
      <c r="C3753" s="241"/>
      <c r="D3753" s="241"/>
      <c r="E3753" s="158"/>
      <c r="F3753" s="158"/>
      <c r="G3753" s="159"/>
      <c r="H3753" s="184"/>
      <c r="I3753" s="162"/>
      <c r="J3753" s="65"/>
      <c r="K3753" s="162"/>
      <c r="L3753" s="65"/>
      <c r="M3753" s="162"/>
      <c r="N3753" s="162"/>
      <c r="O3753" s="163"/>
      <c r="P3753" s="167"/>
      <c r="Q3753" s="185"/>
      <c r="R3753" s="65"/>
      <c r="S3753" s="13"/>
      <c r="T3753" s="65"/>
      <c r="U3753" s="13"/>
      <c r="V3753" s="165"/>
      <c r="W3753" s="165"/>
      <c r="X3753" s="165"/>
      <c r="Y3753" s="165"/>
      <c r="Z3753" s="166"/>
      <c r="AA3753" s="166"/>
      <c r="AB3753" s="166"/>
      <c r="AC3753" s="166"/>
      <c r="AD3753" s="166"/>
      <c r="AE3753" s="166"/>
      <c r="AF3753" s="166"/>
      <c r="AG3753" s="166"/>
      <c r="AH3753" s="166"/>
      <c r="AI3753" s="166"/>
    </row>
    <row r="3754" spans="1:35" ht="15.750000" customHeight="1">
      <c r="B3754" s="170"/>
      <c r="I3754" s="162"/>
      <c r="J3754" s="65"/>
      <c r="K3754" s="162"/>
      <c r="L3754" s="65"/>
      <c r="M3754" s="162"/>
      <c r="P3754" s="164"/>
      <c r="Q3754" s="185"/>
      <c r="R3754" s="65"/>
      <c r="S3754" s="65"/>
      <c r="T3754" s="65"/>
      <c r="U3754" s="13"/>
      <c r="V3754" s="165"/>
      <c r="W3754" s="165"/>
      <c r="X3754" s="165"/>
      <c r="Y3754" s="165"/>
      <c r="Z3754" s="166"/>
      <c r="AA3754" s="166"/>
      <c r="AB3754" s="166"/>
      <c r="AC3754" s="166"/>
      <c r="AD3754" s="166"/>
      <c r="AE3754" s="166"/>
      <c r="AF3754" s="166"/>
      <c r="AG3754" s="166"/>
      <c r="AH3754" s="166"/>
      <c r="AI3754" s="166"/>
    </row>
    <row r="3755" spans="1:35" ht="15.750000" customHeight="1">
      <c r="B3755" s="170"/>
      <c r="I3755" s="162"/>
      <c r="J3755" s="65"/>
      <c r="K3755" s="162"/>
      <c r="L3755" s="65"/>
      <c r="M3755" s="162"/>
      <c r="P3755" s="167"/>
      <c r="Q3755" s="185"/>
      <c r="R3755" s="65"/>
      <c r="S3755" s="65"/>
      <c r="T3755" s="65"/>
      <c r="U3755" s="13"/>
      <c r="V3755" s="165"/>
      <c r="W3755" s="165"/>
      <c r="X3755" s="165"/>
      <c r="Y3755" s="165"/>
      <c r="Z3755" s="166"/>
      <c r="AA3755" s="166"/>
      <c r="AB3755" s="166"/>
      <c r="AC3755" s="166"/>
      <c r="AD3755" s="166"/>
      <c r="AE3755" s="166"/>
      <c r="AF3755" s="166"/>
      <c r="AG3755" s="166"/>
      <c r="AH3755" s="166"/>
      <c r="AI3755" s="166"/>
    </row>
    <row r="3756" spans="1:35" ht="15.750000" customHeight="1">
      <c r="B3756" s="189"/>
      <c r="I3756" s="162"/>
      <c r="J3756" s="65"/>
      <c r="K3756" s="162"/>
      <c r="L3756" s="65"/>
      <c r="M3756" s="162"/>
      <c r="P3756" s="164"/>
      <c r="Q3756" s="185"/>
      <c r="R3756" s="65"/>
      <c r="S3756" s="65"/>
      <c r="T3756" s="65"/>
      <c r="U3756" s="13"/>
      <c r="V3756" s="165"/>
      <c r="W3756" s="165"/>
      <c r="X3756" s="165"/>
      <c r="Y3756" s="165"/>
      <c r="Z3756" s="166"/>
      <c r="AA3756" s="166"/>
      <c r="AB3756" s="166"/>
      <c r="AC3756" s="166"/>
      <c r="AD3756" s="166"/>
      <c r="AE3756" s="166"/>
      <c r="AF3756" s="166"/>
      <c r="AG3756" s="166"/>
      <c r="AH3756" s="166"/>
      <c r="AI3756" s="166"/>
    </row>
    <row r="3757" spans="1:35" ht="15.750000" customHeight="1">
      <c r="B3757" s="189"/>
      <c r="I3757" s="220"/>
      <c r="J3757" s="65"/>
      <c r="K3757" s="162"/>
      <c r="L3757" s="65"/>
      <c r="M3757" s="162"/>
      <c r="P3757" s="167"/>
      <c r="Q3757" s="185"/>
      <c r="R3757" s="65"/>
      <c r="S3757" s="65"/>
      <c r="T3757" s="65"/>
      <c r="U3757" s="13"/>
      <c r="V3757" s="165"/>
      <c r="W3757" s="165"/>
      <c r="X3757" s="165"/>
      <c r="Y3757" s="165"/>
      <c r="Z3757" s="166"/>
      <c r="AA3757" s="166"/>
      <c r="AB3757" s="166"/>
      <c r="AC3757" s="166"/>
      <c r="AD3757" s="166"/>
      <c r="AE3757" s="166"/>
      <c r="AF3757" s="166"/>
      <c r="AG3757" s="166"/>
      <c r="AH3757" s="166"/>
      <c r="AI3757" s="166"/>
    </row>
    <row r="3758" spans="1:35" ht="15.750000" customHeight="1">
      <c r="A3758" s="156"/>
      <c r="B3758" s="153"/>
      <c r="C3758" s="240"/>
      <c r="D3758" s="177"/>
      <c r="E3758" s="158"/>
      <c r="F3758" s="158"/>
      <c r="G3758" s="159"/>
      <c r="H3758" s="160"/>
      <c r="I3758" s="162"/>
      <c r="J3758" s="65"/>
      <c r="K3758" s="162"/>
      <c r="L3758" s="65"/>
      <c r="M3758" s="162"/>
      <c r="N3758" s="162"/>
      <c r="O3758" s="163"/>
      <c r="P3758" s="164"/>
      <c r="Q3758" s="165"/>
      <c r="R3758" s="178"/>
      <c r="S3758" s="13"/>
      <c r="T3758" s="65"/>
      <c r="U3758" s="65"/>
      <c r="V3758" s="65"/>
      <c r="W3758" s="166"/>
      <c r="X3758" s="166"/>
      <c r="Y3758" s="166"/>
      <c r="Z3758" s="166"/>
      <c r="AA3758" s="166"/>
      <c r="AB3758" s="166"/>
      <c r="AC3758" s="166"/>
      <c r="AD3758" s="166"/>
      <c r="AE3758" s="166"/>
      <c r="AF3758" s="166"/>
      <c r="AG3758" s="166"/>
      <c r="AH3758" s="166"/>
      <c r="AI3758" s="166"/>
    </row>
    <row r="3759" spans="1:35" ht="15.750000" customHeight="1">
      <c r="B3759" s="153"/>
      <c r="I3759" s="162"/>
      <c r="J3759" s="65"/>
      <c r="K3759" s="162"/>
      <c r="L3759" s="65"/>
      <c r="M3759" s="162"/>
      <c r="P3759" s="167"/>
      <c r="Q3759" s="168"/>
      <c r="R3759" s="65"/>
      <c r="S3759" s="65"/>
      <c r="T3759" s="65"/>
      <c r="U3759" s="65"/>
      <c r="V3759" s="65"/>
      <c r="W3759" s="166"/>
      <c r="X3759" s="166"/>
      <c r="Y3759" s="166"/>
      <c r="Z3759" s="166"/>
      <c r="AA3759" s="166"/>
      <c r="AB3759" s="166"/>
      <c r="AC3759" s="166"/>
      <c r="AD3759" s="166"/>
      <c r="AE3759" s="166"/>
      <c r="AF3759" s="166"/>
      <c r="AG3759" s="166"/>
      <c r="AH3759" s="166"/>
      <c r="AI3759" s="166"/>
    </row>
    <row r="3760" spans="1:35" ht="15.750000" customHeight="1">
      <c r="B3760" s="153"/>
      <c r="I3760" s="162"/>
      <c r="J3760" s="65"/>
      <c r="K3760" s="162"/>
      <c r="L3760" s="65"/>
      <c r="M3760" s="162"/>
      <c r="P3760" s="164"/>
      <c r="Q3760" s="165"/>
      <c r="R3760" s="178"/>
      <c r="S3760" s="65"/>
      <c r="T3760" s="65"/>
      <c r="U3760" s="65"/>
      <c r="V3760" s="65"/>
      <c r="W3760" s="166"/>
      <c r="X3760" s="166"/>
      <c r="Y3760" s="166"/>
      <c r="Z3760" s="166"/>
      <c r="AA3760" s="166"/>
      <c r="AB3760" s="166"/>
      <c r="AC3760" s="166"/>
      <c r="AD3760" s="166"/>
      <c r="AE3760" s="166"/>
      <c r="AF3760" s="166"/>
      <c r="AG3760" s="166"/>
      <c r="AH3760" s="166"/>
      <c r="AI3760" s="166"/>
    </row>
    <row r="3761" spans="1:35" ht="15.750000" customHeight="1">
      <c r="B3761" s="153"/>
      <c r="I3761" s="162"/>
      <c r="J3761" s="65"/>
      <c r="K3761" s="162"/>
      <c r="L3761" s="65"/>
      <c r="M3761" s="162"/>
      <c r="P3761" s="167"/>
      <c r="Q3761" s="168"/>
      <c r="R3761" s="225"/>
      <c r="S3761" s="65"/>
      <c r="T3761" s="65"/>
      <c r="U3761" s="65"/>
      <c r="V3761" s="65"/>
      <c r="W3761" s="166"/>
      <c r="X3761" s="166"/>
      <c r="Y3761" s="166"/>
      <c r="Z3761" s="166"/>
      <c r="AA3761" s="166"/>
      <c r="AB3761" s="166"/>
      <c r="AC3761" s="166"/>
      <c r="AD3761" s="166"/>
      <c r="AE3761" s="166"/>
      <c r="AF3761" s="166"/>
      <c r="AG3761" s="166"/>
      <c r="AH3761" s="166"/>
      <c r="AI3761" s="166"/>
    </row>
    <row r="3762" spans="1:35" ht="15.750000" customHeight="1">
      <c r="B3762" s="153"/>
      <c r="I3762" s="220"/>
      <c r="J3762" s="65"/>
      <c r="K3762" s="162"/>
      <c r="L3762" s="65"/>
      <c r="M3762" s="162"/>
      <c r="P3762" s="164"/>
      <c r="Q3762" s="165"/>
      <c r="R3762" s="178"/>
      <c r="S3762" s="65"/>
      <c r="T3762" s="65"/>
      <c r="U3762" s="65"/>
      <c r="V3762" s="65"/>
      <c r="W3762" s="166"/>
      <c r="X3762" s="166"/>
      <c r="Y3762" s="166"/>
      <c r="Z3762" s="166"/>
      <c r="AA3762" s="166"/>
      <c r="AB3762" s="166"/>
      <c r="AC3762" s="166"/>
      <c r="AD3762" s="166"/>
      <c r="AE3762" s="166"/>
      <c r="AF3762" s="166"/>
      <c r="AG3762" s="166"/>
      <c r="AH3762" s="166"/>
      <c r="AI3762" s="166"/>
    </row>
    <row r="3763" spans="1:35" ht="15.750000" customHeight="1">
      <c r="A3763" s="156"/>
      <c r="B3763" s="170"/>
      <c r="C3763" s="241"/>
      <c r="D3763" s="177"/>
      <c r="E3763" s="158"/>
      <c r="F3763" s="158"/>
      <c r="G3763" s="159"/>
      <c r="H3763" s="171"/>
      <c r="I3763" s="162"/>
      <c r="J3763" s="65"/>
      <c r="K3763" s="162"/>
      <c r="L3763" s="65"/>
      <c r="M3763" s="162"/>
      <c r="N3763" s="162"/>
      <c r="O3763" s="163"/>
      <c r="P3763" s="167"/>
      <c r="Q3763" s="168"/>
      <c r="R3763" s="65"/>
      <c r="S3763" s="13"/>
      <c r="T3763" s="65"/>
      <c r="U3763" s="65"/>
      <c r="V3763" s="65"/>
      <c r="W3763" s="166"/>
      <c r="X3763" s="166"/>
      <c r="Y3763" s="166"/>
      <c r="Z3763" s="166"/>
      <c r="AA3763" s="166"/>
      <c r="AB3763" s="166"/>
      <c r="AC3763" s="166"/>
      <c r="AD3763" s="166"/>
      <c r="AE3763" s="166"/>
      <c r="AF3763" s="166"/>
      <c r="AG3763" s="166"/>
      <c r="AH3763" s="166"/>
      <c r="AI3763" s="166"/>
    </row>
    <row r="3764" spans="1:35" ht="15.750000" customHeight="1">
      <c r="B3764" s="153"/>
      <c r="I3764" s="162"/>
      <c r="J3764" s="65"/>
      <c r="K3764" s="162"/>
      <c r="L3764" s="65"/>
      <c r="M3764" s="162"/>
      <c r="P3764" s="164"/>
      <c r="Q3764" s="165"/>
      <c r="R3764" s="65"/>
      <c r="S3764" s="65"/>
      <c r="T3764" s="65"/>
      <c r="U3764" s="65"/>
      <c r="V3764" s="65"/>
      <c r="W3764" s="166"/>
      <c r="X3764" s="166"/>
      <c r="Y3764" s="166"/>
      <c r="Z3764" s="166"/>
      <c r="AA3764" s="166"/>
      <c r="AB3764" s="166"/>
      <c r="AC3764" s="166"/>
      <c r="AD3764" s="166"/>
      <c r="AE3764" s="166"/>
      <c r="AF3764" s="166"/>
      <c r="AG3764" s="166"/>
      <c r="AH3764" s="166"/>
      <c r="AI3764" s="166"/>
    </row>
    <row r="3765" spans="1:35" ht="15.750000" customHeight="1">
      <c r="B3765" s="153"/>
      <c r="I3765" s="162"/>
      <c r="J3765" s="65"/>
      <c r="K3765" s="162"/>
      <c r="L3765" s="65"/>
      <c r="M3765" s="162"/>
      <c r="P3765" s="167"/>
      <c r="Q3765" s="168"/>
      <c r="R3765" s="65"/>
      <c r="S3765" s="65"/>
      <c r="T3765" s="65"/>
      <c r="U3765" s="65"/>
      <c r="V3765" s="65"/>
      <c r="W3765" s="166"/>
      <c r="X3765" s="166"/>
      <c r="Y3765" s="166"/>
      <c r="Z3765" s="166"/>
      <c r="AA3765" s="166"/>
      <c r="AB3765" s="166"/>
      <c r="AC3765" s="166"/>
      <c r="AD3765" s="166"/>
      <c r="AE3765" s="166"/>
      <c r="AF3765" s="166"/>
      <c r="AG3765" s="166"/>
      <c r="AH3765" s="166"/>
      <c r="AI3765" s="166"/>
    </row>
    <row r="3766" spans="1:35" ht="15.750000" customHeight="1">
      <c r="B3766" s="153"/>
      <c r="I3766" s="162"/>
      <c r="J3766" s="65"/>
      <c r="K3766" s="162"/>
      <c r="L3766" s="65"/>
      <c r="M3766" s="162"/>
      <c r="P3766" s="164"/>
      <c r="Q3766" s="165"/>
      <c r="R3766" s="65"/>
      <c r="S3766" s="65"/>
      <c r="T3766" s="65"/>
      <c r="U3766" s="65"/>
      <c r="V3766" s="65"/>
      <c r="W3766" s="166"/>
      <c r="X3766" s="166"/>
      <c r="Y3766" s="166"/>
      <c r="Z3766" s="166"/>
      <c r="AA3766" s="166"/>
      <c r="AB3766" s="166"/>
      <c r="AC3766" s="166"/>
      <c r="AD3766" s="166"/>
      <c r="AE3766" s="166"/>
      <c r="AF3766" s="166"/>
      <c r="AG3766" s="166"/>
      <c r="AH3766" s="166"/>
      <c r="AI3766" s="166"/>
    </row>
    <row r="3767" spans="1:35" ht="15.750000" customHeight="1">
      <c r="B3767" s="153"/>
      <c r="I3767" s="220"/>
      <c r="J3767" s="65"/>
      <c r="K3767" s="162"/>
      <c r="L3767" s="65"/>
      <c r="M3767" s="162"/>
      <c r="P3767" s="167"/>
      <c r="Q3767" s="168"/>
      <c r="R3767" s="65"/>
      <c r="S3767" s="65"/>
      <c r="T3767" s="65"/>
      <c r="U3767" s="65"/>
      <c r="V3767" s="65"/>
      <c r="W3767" s="166"/>
      <c r="X3767" s="166"/>
      <c r="Y3767" s="166"/>
      <c r="Z3767" s="166"/>
      <c r="AA3767" s="166"/>
      <c r="AB3767" s="166"/>
      <c r="AC3767" s="166"/>
      <c r="AD3767" s="166"/>
      <c r="AE3767" s="166"/>
      <c r="AF3767" s="166"/>
      <c r="AG3767" s="166"/>
      <c r="AH3767" s="166"/>
      <c r="AI3767" s="166"/>
    </row>
    <row r="3768" spans="1:35" ht="15.750000" customHeight="1">
      <c r="A3768" s="156"/>
      <c r="B3768" s="170"/>
      <c r="C3768" s="240"/>
      <c r="D3768" s="240"/>
      <c r="E3768" s="158"/>
      <c r="F3768" s="158"/>
      <c r="G3768" s="159"/>
      <c r="H3768" s="186"/>
      <c r="I3768" s="162"/>
      <c r="J3768" s="65"/>
      <c r="K3768" s="162"/>
      <c r="L3768" s="65"/>
      <c r="M3768" s="162"/>
      <c r="N3768" s="162"/>
      <c r="O3768" s="163"/>
      <c r="P3768" s="164"/>
      <c r="Q3768" s="185"/>
      <c r="R3768" s="188"/>
      <c r="S3768" s="13"/>
      <c r="T3768" s="65"/>
      <c r="U3768" s="13"/>
      <c r="V3768" s="165"/>
      <c r="W3768" s="165"/>
      <c r="X3768" s="165"/>
      <c r="Y3768" s="165"/>
      <c r="Z3768" s="166"/>
      <c r="AA3768" s="166"/>
      <c r="AB3768" s="166"/>
      <c r="AC3768" s="166"/>
      <c r="AD3768" s="166"/>
      <c r="AE3768" s="166"/>
      <c r="AF3768" s="166"/>
      <c r="AG3768" s="166"/>
      <c r="AH3768" s="166"/>
      <c r="AI3768" s="166"/>
    </row>
    <row r="3769" spans="1:35" ht="15.750000" customHeight="1">
      <c r="B3769" s="189"/>
      <c r="I3769" s="162"/>
      <c r="J3769" s="65"/>
      <c r="K3769" s="162"/>
      <c r="L3769" s="65"/>
      <c r="M3769" s="162"/>
      <c r="P3769" s="167"/>
      <c r="Q3769" s="185"/>
      <c r="R3769" s="65"/>
      <c r="S3769" s="65"/>
      <c r="T3769" s="65"/>
      <c r="U3769" s="13"/>
      <c r="V3769" s="165"/>
      <c r="W3769" s="165"/>
      <c r="X3769" s="165"/>
      <c r="Y3769" s="165"/>
      <c r="Z3769" s="166"/>
      <c r="AA3769" s="166"/>
      <c r="AB3769" s="166"/>
      <c r="AC3769" s="166"/>
      <c r="AD3769" s="166"/>
      <c r="AE3769" s="166"/>
      <c r="AF3769" s="166"/>
      <c r="AG3769" s="166"/>
      <c r="AH3769" s="166"/>
      <c r="AI3769" s="166"/>
    </row>
    <row r="3770" spans="1:35" ht="15.750000" customHeight="1">
      <c r="B3770" s="189"/>
      <c r="I3770" s="162"/>
      <c r="J3770" s="65"/>
      <c r="K3770" s="162"/>
      <c r="L3770" s="65"/>
      <c r="M3770" s="162"/>
      <c r="P3770" s="164"/>
      <c r="Q3770" s="185"/>
      <c r="R3770" s="65"/>
      <c r="S3770" s="65"/>
      <c r="T3770" s="65"/>
      <c r="U3770" s="13"/>
      <c r="V3770" s="165"/>
      <c r="W3770" s="165"/>
      <c r="X3770" s="165"/>
      <c r="Y3770" s="165"/>
      <c r="Z3770" s="166"/>
      <c r="AA3770" s="166"/>
      <c r="AB3770" s="166"/>
      <c r="AC3770" s="166"/>
      <c r="AD3770" s="166"/>
      <c r="AE3770" s="166"/>
      <c r="AF3770" s="166"/>
      <c r="AG3770" s="166"/>
      <c r="AH3770" s="166"/>
      <c r="AI3770" s="166"/>
    </row>
    <row r="3771" spans="1:35" ht="15.750000" customHeight="1">
      <c r="B3771" s="189"/>
      <c r="I3771" s="162"/>
      <c r="J3771" s="65"/>
      <c r="K3771" s="162"/>
      <c r="L3771" s="65"/>
      <c r="M3771" s="162"/>
      <c r="P3771" s="167"/>
      <c r="Q3771" s="185"/>
      <c r="R3771" s="65"/>
      <c r="S3771" s="65"/>
      <c r="T3771" s="65"/>
      <c r="U3771" s="13"/>
      <c r="V3771" s="165"/>
      <c r="W3771" s="165"/>
      <c r="X3771" s="165"/>
      <c r="Y3771" s="165"/>
      <c r="Z3771" s="166"/>
      <c r="AA3771" s="166"/>
      <c r="AB3771" s="166"/>
      <c r="AC3771" s="166"/>
      <c r="AD3771" s="166"/>
      <c r="AE3771" s="166"/>
      <c r="AF3771" s="166"/>
      <c r="AG3771" s="166"/>
      <c r="AH3771" s="166"/>
      <c r="AI3771" s="166"/>
    </row>
    <row r="3772" spans="1:35" ht="15.750000" customHeight="1">
      <c r="B3772" s="189"/>
      <c r="I3772" s="220"/>
      <c r="J3772" s="65"/>
      <c r="K3772" s="162"/>
      <c r="L3772" s="65"/>
      <c r="M3772" s="162"/>
      <c r="P3772" s="164"/>
      <c r="Q3772" s="185"/>
      <c r="R3772" s="65"/>
      <c r="S3772" s="65"/>
      <c r="T3772" s="65"/>
      <c r="U3772" s="13"/>
      <c r="V3772" s="165"/>
      <c r="W3772" s="165"/>
      <c r="X3772" s="165"/>
      <c r="Y3772" s="165"/>
      <c r="Z3772" s="166"/>
      <c r="AA3772" s="166"/>
      <c r="AB3772" s="166"/>
      <c r="AC3772" s="166"/>
      <c r="AD3772" s="166"/>
      <c r="AE3772" s="166"/>
      <c r="AF3772" s="166"/>
      <c r="AG3772" s="166"/>
      <c r="AH3772" s="166"/>
      <c r="AI3772" s="166"/>
    </row>
    <row r="3773" spans="1:35" ht="15.750000" customHeight="1">
      <c r="A3773" s="156"/>
      <c r="B3773" s="170"/>
      <c r="C3773" s="241"/>
      <c r="D3773" s="241"/>
      <c r="E3773" s="158"/>
      <c r="F3773" s="158"/>
      <c r="G3773" s="159"/>
      <c r="H3773" s="186"/>
      <c r="I3773" s="162"/>
      <c r="J3773" s="65"/>
      <c r="K3773" s="162"/>
      <c r="L3773" s="65"/>
      <c r="M3773" s="162"/>
      <c r="N3773" s="162"/>
      <c r="O3773" s="163"/>
      <c r="P3773" s="167"/>
      <c r="Q3773" s="185"/>
      <c r="R3773" s="65"/>
      <c r="S3773" s="13"/>
      <c r="T3773" s="65"/>
      <c r="U3773" s="13"/>
      <c r="V3773" s="165"/>
      <c r="W3773" s="165"/>
      <c r="X3773" s="165"/>
      <c r="Y3773" s="165"/>
      <c r="Z3773" s="166"/>
      <c r="AA3773" s="166"/>
      <c r="AB3773" s="166"/>
      <c r="AC3773" s="166"/>
      <c r="AD3773" s="166"/>
      <c r="AE3773" s="166"/>
      <c r="AF3773" s="166"/>
      <c r="AG3773" s="166"/>
      <c r="AH3773" s="166"/>
      <c r="AI3773" s="166"/>
    </row>
    <row r="3774" spans="1:35" ht="15.750000" customHeight="1">
      <c r="B3774" s="170"/>
      <c r="I3774" s="162"/>
      <c r="J3774" s="65"/>
      <c r="K3774" s="162"/>
      <c r="L3774" s="65"/>
      <c r="M3774" s="162"/>
      <c r="P3774" s="164"/>
      <c r="Q3774" s="185"/>
      <c r="R3774" s="65"/>
      <c r="S3774" s="65"/>
      <c r="T3774" s="65"/>
      <c r="U3774" s="13"/>
      <c r="V3774" s="165"/>
      <c r="W3774" s="165"/>
      <c r="X3774" s="165"/>
      <c r="Y3774" s="165"/>
      <c r="Z3774" s="166"/>
      <c r="AA3774" s="166"/>
      <c r="AB3774" s="166"/>
      <c r="AC3774" s="166"/>
      <c r="AD3774" s="166"/>
      <c r="AE3774" s="166"/>
      <c r="AF3774" s="166"/>
      <c r="AG3774" s="166"/>
      <c r="AH3774" s="166"/>
      <c r="AI3774" s="166"/>
    </row>
    <row r="3775" spans="1:35" ht="15.750000" customHeight="1">
      <c r="B3775" s="170"/>
      <c r="I3775" s="162"/>
      <c r="J3775" s="65"/>
      <c r="K3775" s="162"/>
      <c r="L3775" s="65"/>
      <c r="M3775" s="162"/>
      <c r="P3775" s="167"/>
      <c r="Q3775" s="185"/>
      <c r="R3775" s="65"/>
      <c r="S3775" s="65"/>
      <c r="T3775" s="65"/>
      <c r="U3775" s="13"/>
      <c r="V3775" s="165"/>
      <c r="W3775" s="165"/>
      <c r="X3775" s="165"/>
      <c r="Y3775" s="165"/>
      <c r="Z3775" s="166"/>
      <c r="AA3775" s="166"/>
      <c r="AB3775" s="166"/>
      <c r="AC3775" s="166"/>
      <c r="AD3775" s="166"/>
      <c r="AE3775" s="166"/>
      <c r="AF3775" s="166"/>
      <c r="AG3775" s="166"/>
      <c r="AH3775" s="166"/>
      <c r="AI3775" s="166"/>
    </row>
    <row r="3776" spans="1:35" ht="15.750000" customHeight="1">
      <c r="B3776" s="189"/>
      <c r="I3776" s="162"/>
      <c r="J3776" s="65"/>
      <c r="K3776" s="162"/>
      <c r="L3776" s="65"/>
      <c r="M3776" s="162"/>
      <c r="P3776" s="164"/>
      <c r="Q3776" s="185"/>
      <c r="R3776" s="65"/>
      <c r="S3776" s="65"/>
      <c r="T3776" s="65"/>
      <c r="U3776" s="13"/>
      <c r="V3776" s="165"/>
      <c r="W3776" s="165"/>
      <c r="X3776" s="165"/>
      <c r="Y3776" s="165"/>
      <c r="Z3776" s="166"/>
      <c r="AA3776" s="166"/>
      <c r="AB3776" s="166"/>
      <c r="AC3776" s="166"/>
      <c r="AD3776" s="166"/>
      <c r="AE3776" s="166"/>
      <c r="AF3776" s="166"/>
      <c r="AG3776" s="166"/>
      <c r="AH3776" s="166"/>
      <c r="AI3776" s="166"/>
    </row>
    <row r="3777" spans="1:35" ht="15.750000" customHeight="1">
      <c r="B3777" s="189"/>
      <c r="I3777" s="220"/>
      <c r="J3777" s="65"/>
      <c r="K3777" s="162"/>
      <c r="L3777" s="65"/>
      <c r="M3777" s="162"/>
      <c r="P3777" s="167"/>
      <c r="Q3777" s="185"/>
      <c r="R3777" s="65"/>
      <c r="S3777" s="65"/>
      <c r="T3777" s="65"/>
      <c r="U3777" s="13"/>
      <c r="V3777" s="165"/>
      <c r="W3777" s="165"/>
      <c r="X3777" s="165"/>
      <c r="Y3777" s="165"/>
      <c r="Z3777" s="166"/>
      <c r="AA3777" s="166"/>
      <c r="AB3777" s="166"/>
      <c r="AC3777" s="166"/>
      <c r="AD3777" s="166"/>
      <c r="AE3777" s="166"/>
      <c r="AF3777" s="166"/>
      <c r="AG3777" s="166"/>
      <c r="AH3777" s="166"/>
      <c r="AI3777" s="166"/>
    </row>
    <row r="3778" spans="1:35" ht="15.750000" customHeight="1">
      <c r="A3778" s="156"/>
      <c r="B3778" s="170"/>
      <c r="C3778" s="240"/>
      <c r="D3778" s="177"/>
      <c r="E3778" s="158"/>
      <c r="F3778" s="158"/>
      <c r="G3778" s="159"/>
      <c r="H3778" s="171"/>
      <c r="I3778" s="162"/>
      <c r="J3778" s="65"/>
      <c r="K3778" s="162"/>
      <c r="L3778" s="65"/>
      <c r="M3778" s="162"/>
      <c r="N3778" s="162"/>
      <c r="O3778" s="163"/>
      <c r="P3778" s="164"/>
      <c r="Q3778" s="165"/>
      <c r="R3778" s="65"/>
      <c r="S3778" s="13"/>
      <c r="T3778" s="65"/>
      <c r="U3778" s="65"/>
      <c r="V3778" s="65"/>
      <c r="W3778" s="166"/>
      <c r="X3778" s="166"/>
      <c r="Y3778" s="166"/>
      <c r="Z3778" s="166"/>
      <c r="AA3778" s="166"/>
      <c r="AB3778" s="166"/>
      <c r="AC3778" s="166"/>
      <c r="AD3778" s="166"/>
      <c r="AE3778" s="166"/>
      <c r="AF3778" s="166"/>
      <c r="AG3778" s="166"/>
      <c r="AH3778" s="166"/>
      <c r="AI3778" s="166"/>
    </row>
    <row r="3779" spans="1:35" ht="15.750000" customHeight="1">
      <c r="B3779" s="153"/>
      <c r="I3779" s="162"/>
      <c r="J3779" s="65"/>
      <c r="K3779" s="162"/>
      <c r="L3779" s="65"/>
      <c r="M3779" s="162"/>
      <c r="P3779" s="167"/>
      <c r="Q3779" s="168"/>
      <c r="R3779" s="65"/>
      <c r="S3779" s="65"/>
      <c r="T3779" s="65"/>
      <c r="U3779" s="65"/>
      <c r="V3779" s="65"/>
      <c r="W3779" s="166"/>
      <c r="X3779" s="166"/>
      <c r="Y3779" s="166"/>
      <c r="Z3779" s="166"/>
      <c r="AA3779" s="166"/>
      <c r="AB3779" s="166"/>
      <c r="AC3779" s="166"/>
      <c r="AD3779" s="166"/>
      <c r="AE3779" s="166"/>
      <c r="AF3779" s="166"/>
      <c r="AG3779" s="166"/>
      <c r="AH3779" s="166"/>
      <c r="AI3779" s="166"/>
    </row>
    <row r="3780" spans="1:35" ht="15.750000" customHeight="1">
      <c r="B3780" s="153"/>
      <c r="I3780" s="162"/>
      <c r="J3780" s="65"/>
      <c r="K3780" s="162"/>
      <c r="L3780" s="65"/>
      <c r="M3780" s="162"/>
      <c r="P3780" s="164"/>
      <c r="Q3780" s="165"/>
      <c r="R3780" s="65"/>
      <c r="S3780" s="65"/>
      <c r="T3780" s="65"/>
      <c r="U3780" s="65"/>
      <c r="V3780" s="65"/>
      <c r="W3780" s="166"/>
      <c r="X3780" s="166"/>
      <c r="Y3780" s="166"/>
      <c r="Z3780" s="166"/>
      <c r="AA3780" s="166"/>
      <c r="AB3780" s="166"/>
      <c r="AC3780" s="166"/>
      <c r="AD3780" s="166"/>
      <c r="AE3780" s="166"/>
      <c r="AF3780" s="166"/>
      <c r="AG3780" s="166"/>
      <c r="AH3780" s="166"/>
      <c r="AI3780" s="166"/>
    </row>
    <row r="3781" spans="1:35" ht="15.750000" customHeight="1">
      <c r="B3781" s="153"/>
      <c r="I3781" s="162"/>
      <c r="J3781" s="65"/>
      <c r="K3781" s="162"/>
      <c r="L3781" s="65"/>
      <c r="M3781" s="162"/>
      <c r="P3781" s="167"/>
      <c r="Q3781" s="168"/>
      <c r="R3781" s="65"/>
      <c r="S3781" s="65"/>
      <c r="T3781" s="65"/>
      <c r="U3781" s="65"/>
      <c r="V3781" s="65"/>
      <c r="W3781" s="166"/>
      <c r="X3781" s="166"/>
      <c r="Y3781" s="166"/>
      <c r="Z3781" s="166"/>
      <c r="AA3781" s="166"/>
      <c r="AB3781" s="166"/>
      <c r="AC3781" s="166"/>
      <c r="AD3781" s="166"/>
      <c r="AE3781" s="166"/>
      <c r="AF3781" s="166"/>
      <c r="AG3781" s="166"/>
      <c r="AH3781" s="166"/>
      <c r="AI3781" s="166"/>
    </row>
    <row r="3782" spans="1:35" ht="15.750000" customHeight="1">
      <c r="B3782" s="153"/>
      <c r="I3782" s="220"/>
      <c r="J3782" s="65"/>
      <c r="K3782" s="162"/>
      <c r="L3782" s="65"/>
      <c r="M3782" s="162"/>
      <c r="P3782" s="164"/>
      <c r="Q3782" s="165"/>
      <c r="R3782" s="65"/>
      <c r="S3782" s="65"/>
      <c r="T3782" s="65"/>
      <c r="U3782" s="65"/>
      <c r="V3782" s="65"/>
      <c r="W3782" s="166"/>
      <c r="X3782" s="166"/>
      <c r="Y3782" s="166"/>
      <c r="Z3782" s="166"/>
      <c r="AA3782" s="166"/>
      <c r="AB3782" s="166"/>
      <c r="AC3782" s="166"/>
      <c r="AD3782" s="166"/>
      <c r="AE3782" s="166"/>
      <c r="AF3782" s="166"/>
      <c r="AG3782" s="166"/>
      <c r="AH3782" s="166"/>
      <c r="AI3782" s="166"/>
    </row>
    <row r="3783" spans="1:35" ht="15.750000" customHeight="1">
      <c r="A3783" s="156"/>
      <c r="B3783" s="170"/>
      <c r="C3783" s="241"/>
      <c r="D3783" s="241"/>
      <c r="E3783" s="158"/>
      <c r="F3783" s="158"/>
      <c r="G3783" s="159"/>
      <c r="H3783" s="297"/>
      <c r="I3783" s="162"/>
      <c r="J3783" s="65"/>
      <c r="K3783" s="162"/>
      <c r="L3783" s="65"/>
      <c r="M3783" s="162"/>
      <c r="N3783" s="162"/>
      <c r="O3783" s="163"/>
      <c r="P3783" s="167"/>
      <c r="Q3783" s="185"/>
      <c r="R3783" s="188"/>
      <c r="S3783" s="13"/>
      <c r="T3783" s="65"/>
      <c r="U3783" s="13"/>
      <c r="V3783" s="165"/>
      <c r="W3783" s="165"/>
      <c r="X3783" s="165"/>
      <c r="Y3783" s="165"/>
      <c r="Z3783" s="166"/>
      <c r="AA3783" s="166"/>
      <c r="AB3783" s="166"/>
      <c r="AC3783" s="166"/>
      <c r="AD3783" s="166"/>
      <c r="AE3783" s="166"/>
      <c r="AF3783" s="166"/>
      <c r="AG3783" s="166"/>
      <c r="AH3783" s="166"/>
      <c r="AI3783" s="166"/>
    </row>
    <row r="3784" spans="1:35" ht="15.750000" customHeight="1">
      <c r="B3784" s="189"/>
      <c r="I3784" s="162"/>
      <c r="J3784" s="65"/>
      <c r="K3784" s="162"/>
      <c r="L3784" s="65"/>
      <c r="M3784" s="162"/>
      <c r="P3784" s="164"/>
      <c r="Q3784" s="185"/>
      <c r="R3784" s="65"/>
      <c r="S3784" s="65"/>
      <c r="T3784" s="65"/>
      <c r="U3784" s="13"/>
      <c r="V3784" s="165"/>
      <c r="W3784" s="165"/>
      <c r="X3784" s="165"/>
      <c r="Y3784" s="165"/>
      <c r="Z3784" s="166"/>
      <c r="AA3784" s="166"/>
      <c r="AB3784" s="166"/>
      <c r="AC3784" s="166"/>
      <c r="AD3784" s="166"/>
      <c r="AE3784" s="166"/>
      <c r="AF3784" s="166"/>
      <c r="AG3784" s="166"/>
      <c r="AH3784" s="166"/>
      <c r="AI3784" s="166"/>
    </row>
    <row r="3785" spans="1:35" ht="15.750000" customHeight="1">
      <c r="B3785" s="189"/>
      <c r="I3785" s="162"/>
      <c r="J3785" s="65"/>
      <c r="K3785" s="162"/>
      <c r="L3785" s="65"/>
      <c r="M3785" s="162"/>
      <c r="P3785" s="167"/>
      <c r="Q3785" s="185"/>
      <c r="R3785" s="65"/>
      <c r="S3785" s="65"/>
      <c r="T3785" s="65"/>
      <c r="U3785" s="13"/>
      <c r="V3785" s="165"/>
      <c r="W3785" s="165"/>
      <c r="X3785" s="165"/>
      <c r="Y3785" s="165"/>
      <c r="Z3785" s="166"/>
      <c r="AA3785" s="166"/>
      <c r="AB3785" s="166"/>
      <c r="AC3785" s="166"/>
      <c r="AD3785" s="166"/>
      <c r="AE3785" s="166"/>
      <c r="AF3785" s="166"/>
      <c r="AG3785" s="166"/>
      <c r="AH3785" s="166"/>
      <c r="AI3785" s="166"/>
    </row>
    <row r="3786" spans="1:35" ht="15.750000" customHeight="1">
      <c r="B3786" s="189"/>
      <c r="I3786" s="162"/>
      <c r="J3786" s="65"/>
      <c r="K3786" s="162"/>
      <c r="L3786" s="65"/>
      <c r="M3786" s="162"/>
      <c r="P3786" s="164"/>
      <c r="Q3786" s="185"/>
      <c r="R3786" s="65"/>
      <c r="S3786" s="65"/>
      <c r="T3786" s="65"/>
      <c r="U3786" s="13"/>
      <c r="V3786" s="165"/>
      <c r="W3786" s="165"/>
      <c r="X3786" s="165"/>
      <c r="Y3786" s="165"/>
      <c r="Z3786" s="166"/>
      <c r="AA3786" s="166"/>
      <c r="AB3786" s="166"/>
      <c r="AC3786" s="166"/>
      <c r="AD3786" s="166"/>
      <c r="AE3786" s="166"/>
      <c r="AF3786" s="166"/>
      <c r="AG3786" s="166"/>
      <c r="AH3786" s="166"/>
      <c r="AI3786" s="166"/>
    </row>
    <row r="3787" spans="1:35" ht="15.750000" customHeight="1">
      <c r="B3787" s="189"/>
      <c r="I3787" s="220"/>
      <c r="J3787" s="65"/>
      <c r="K3787" s="162"/>
      <c r="L3787" s="65"/>
      <c r="M3787" s="162"/>
      <c r="P3787" s="167"/>
      <c r="Q3787" s="185"/>
      <c r="R3787" s="65"/>
      <c r="S3787" s="65"/>
      <c r="T3787" s="65"/>
      <c r="U3787" s="13"/>
      <c r="V3787" s="165"/>
      <c r="W3787" s="165"/>
      <c r="X3787" s="165"/>
      <c r="Y3787" s="165"/>
      <c r="Z3787" s="166"/>
      <c r="AA3787" s="166"/>
      <c r="AB3787" s="166"/>
      <c r="AC3787" s="166"/>
      <c r="AD3787" s="166"/>
      <c r="AE3787" s="166"/>
      <c r="AF3787" s="166"/>
      <c r="AG3787" s="166"/>
      <c r="AH3787" s="166"/>
      <c r="AI3787" s="166"/>
    </row>
    <row r="3788" spans="1:35" ht="15.750000" customHeight="1">
      <c r="A3788" s="156"/>
      <c r="B3788" s="170"/>
      <c r="C3788" s="240"/>
      <c r="D3788" s="240"/>
      <c r="E3788" s="158"/>
      <c r="F3788" s="158"/>
      <c r="G3788" s="159"/>
      <c r="H3788" s="184"/>
      <c r="I3788" s="162"/>
      <c r="J3788" s="65"/>
      <c r="K3788" s="162"/>
      <c r="L3788" s="65"/>
      <c r="M3788" s="162"/>
      <c r="N3788" s="162"/>
      <c r="O3788" s="163"/>
      <c r="P3788" s="164"/>
      <c r="Q3788" s="185"/>
      <c r="R3788" s="65"/>
      <c r="S3788" s="13"/>
      <c r="T3788" s="65"/>
      <c r="U3788" s="13"/>
      <c r="V3788" s="165"/>
      <c r="W3788" s="165"/>
      <c r="X3788" s="165"/>
      <c r="Y3788" s="165"/>
      <c r="Z3788" s="166"/>
      <c r="AA3788" s="166"/>
      <c r="AB3788" s="166"/>
      <c r="AC3788" s="166"/>
      <c r="AD3788" s="166"/>
      <c r="AE3788" s="166"/>
      <c r="AF3788" s="166"/>
      <c r="AG3788" s="166"/>
      <c r="AH3788" s="166"/>
      <c r="AI3788" s="166"/>
    </row>
    <row r="3789" spans="1:35" ht="15.750000" customHeight="1">
      <c r="B3789" s="170"/>
      <c r="I3789" s="162"/>
      <c r="J3789" s="65"/>
      <c r="K3789" s="162"/>
      <c r="L3789" s="65"/>
      <c r="M3789" s="162"/>
      <c r="P3789" s="167"/>
      <c r="Q3789" s="185"/>
      <c r="R3789" s="65"/>
      <c r="S3789" s="65"/>
      <c r="T3789" s="65"/>
      <c r="U3789" s="13"/>
      <c r="V3789" s="165"/>
      <c r="W3789" s="165"/>
      <c r="X3789" s="165"/>
      <c r="Y3789" s="165"/>
      <c r="Z3789" s="166"/>
      <c r="AA3789" s="166"/>
      <c r="AB3789" s="166"/>
      <c r="AC3789" s="166"/>
      <c r="AD3789" s="166"/>
      <c r="AE3789" s="166"/>
      <c r="AF3789" s="166"/>
      <c r="AG3789" s="166"/>
      <c r="AH3789" s="166"/>
      <c r="AI3789" s="166"/>
    </row>
    <row r="3790" spans="1:35" ht="15.750000" customHeight="1">
      <c r="B3790" s="170"/>
      <c r="I3790" s="162"/>
      <c r="J3790" s="65"/>
      <c r="K3790" s="162"/>
      <c r="L3790" s="65"/>
      <c r="M3790" s="162"/>
      <c r="P3790" s="164"/>
      <c r="Q3790" s="185"/>
      <c r="R3790" s="65"/>
      <c r="S3790" s="65"/>
      <c r="T3790" s="65"/>
      <c r="U3790" s="13"/>
      <c r="V3790" s="165"/>
      <c r="W3790" s="165"/>
      <c r="X3790" s="165"/>
      <c r="Y3790" s="165"/>
      <c r="Z3790" s="166"/>
      <c r="AA3790" s="166"/>
      <c r="AB3790" s="166"/>
      <c r="AC3790" s="166"/>
      <c r="AD3790" s="166"/>
      <c r="AE3790" s="166"/>
      <c r="AF3790" s="166"/>
      <c r="AG3790" s="166"/>
      <c r="AH3790" s="166"/>
      <c r="AI3790" s="166"/>
    </row>
    <row r="3791" spans="1:35" ht="15.750000" customHeight="1">
      <c r="B3791" s="189"/>
      <c r="I3791" s="162"/>
      <c r="J3791" s="65"/>
      <c r="K3791" s="162"/>
      <c r="L3791" s="65"/>
      <c r="M3791" s="162"/>
      <c r="P3791" s="167"/>
      <c r="Q3791" s="185"/>
      <c r="R3791" s="65"/>
      <c r="S3791" s="65"/>
      <c r="T3791" s="65"/>
      <c r="U3791" s="13"/>
      <c r="V3791" s="165"/>
      <c r="W3791" s="165"/>
      <c r="X3791" s="165"/>
      <c r="Y3791" s="165"/>
      <c r="Z3791" s="166"/>
      <c r="AA3791" s="166"/>
      <c r="AB3791" s="166"/>
      <c r="AC3791" s="166"/>
      <c r="AD3791" s="166"/>
      <c r="AE3791" s="166"/>
      <c r="AF3791" s="166"/>
      <c r="AG3791" s="166"/>
      <c r="AH3791" s="166"/>
      <c r="AI3791" s="166"/>
    </row>
    <row r="3792" spans="1:35" ht="15.750000" customHeight="1">
      <c r="B3792" s="189"/>
      <c r="I3792" s="220"/>
      <c r="J3792" s="65"/>
      <c r="K3792" s="162"/>
      <c r="L3792" s="65"/>
      <c r="M3792" s="162"/>
      <c r="P3792" s="164"/>
      <c r="Q3792" s="185"/>
      <c r="R3792" s="65"/>
      <c r="S3792" s="65"/>
      <c r="T3792" s="65"/>
      <c r="U3792" s="13"/>
      <c r="V3792" s="165"/>
      <c r="W3792" s="165"/>
      <c r="X3792" s="165"/>
      <c r="Y3792" s="165"/>
      <c r="Z3792" s="166"/>
      <c r="AA3792" s="166"/>
      <c r="AB3792" s="166"/>
      <c r="AC3792" s="166"/>
      <c r="AD3792" s="166"/>
      <c r="AE3792" s="166"/>
      <c r="AF3792" s="166"/>
      <c r="AG3792" s="166"/>
      <c r="AH3792" s="166"/>
      <c r="AI3792" s="166"/>
    </row>
    <row r="3793" spans="1:35" ht="15.750000" customHeight="1">
      <c r="A3793" s="156"/>
      <c r="B3793" s="153"/>
      <c r="C3793" s="241"/>
      <c r="D3793" s="177"/>
      <c r="E3793" s="158"/>
      <c r="F3793" s="158"/>
      <c r="G3793" s="159"/>
      <c r="H3793" s="160"/>
      <c r="I3793" s="162"/>
      <c r="J3793" s="65"/>
      <c r="K3793" s="162"/>
      <c r="L3793" s="65"/>
      <c r="M3793" s="162"/>
      <c r="N3793" s="162"/>
      <c r="O3793" s="163"/>
      <c r="P3793" s="167"/>
      <c r="Q3793" s="168"/>
      <c r="R3793" s="225"/>
      <c r="S3793" s="13"/>
      <c r="T3793" s="65"/>
      <c r="U3793" s="65"/>
      <c r="V3793" s="65"/>
      <c r="W3793" s="166"/>
      <c r="X3793" s="166"/>
      <c r="Y3793" s="166"/>
      <c r="Z3793" s="166"/>
      <c r="AA3793" s="166"/>
      <c r="AB3793" s="166"/>
      <c r="AC3793" s="166"/>
      <c r="AD3793" s="166"/>
      <c r="AE3793" s="166"/>
      <c r="AF3793" s="166"/>
      <c r="AG3793" s="166"/>
      <c r="AH3793" s="166"/>
      <c r="AI3793" s="166"/>
    </row>
    <row r="3794" spans="1:35" ht="15.750000" customHeight="1">
      <c r="B3794" s="153"/>
      <c r="I3794" s="162"/>
      <c r="J3794" s="65"/>
      <c r="K3794" s="162"/>
      <c r="L3794" s="65"/>
      <c r="M3794" s="162"/>
      <c r="P3794" s="164"/>
      <c r="Q3794" s="165"/>
      <c r="R3794" s="65"/>
      <c r="S3794" s="65"/>
      <c r="T3794" s="65"/>
      <c r="U3794" s="65"/>
      <c r="V3794" s="65"/>
      <c r="W3794" s="166"/>
      <c r="X3794" s="166"/>
      <c r="Y3794" s="166"/>
      <c r="Z3794" s="166"/>
      <c r="AA3794" s="166"/>
      <c r="AB3794" s="166"/>
      <c r="AC3794" s="166"/>
      <c r="AD3794" s="166"/>
      <c r="AE3794" s="166"/>
      <c r="AF3794" s="166"/>
      <c r="AG3794" s="166"/>
      <c r="AH3794" s="166"/>
      <c r="AI3794" s="166"/>
    </row>
    <row r="3795" spans="1:35" ht="15.750000" customHeight="1">
      <c r="B3795" s="153"/>
      <c r="I3795" s="162"/>
      <c r="J3795" s="65"/>
      <c r="K3795" s="162"/>
      <c r="L3795" s="65"/>
      <c r="M3795" s="162"/>
      <c r="P3795" s="167"/>
      <c r="Q3795" s="168"/>
      <c r="R3795" s="225"/>
      <c r="S3795" s="65"/>
      <c r="T3795" s="65"/>
      <c r="U3795" s="65"/>
      <c r="V3795" s="65"/>
      <c r="W3795" s="166"/>
      <c r="X3795" s="166"/>
      <c r="Y3795" s="166"/>
      <c r="Z3795" s="166"/>
      <c r="AA3795" s="166"/>
      <c r="AB3795" s="166"/>
      <c r="AC3795" s="166"/>
      <c r="AD3795" s="166"/>
      <c r="AE3795" s="166"/>
      <c r="AF3795" s="166"/>
      <c r="AG3795" s="166"/>
      <c r="AH3795" s="166"/>
      <c r="AI3795" s="166"/>
    </row>
    <row r="3796" spans="1:35" ht="15.750000" customHeight="1">
      <c r="B3796" s="153"/>
      <c r="I3796" s="162"/>
      <c r="J3796" s="65"/>
      <c r="K3796" s="162"/>
      <c r="L3796" s="65"/>
      <c r="M3796" s="162"/>
      <c r="P3796" s="164"/>
      <c r="Q3796" s="165"/>
      <c r="R3796" s="178"/>
      <c r="S3796" s="65"/>
      <c r="T3796" s="65"/>
      <c r="U3796" s="65"/>
      <c r="V3796" s="65"/>
      <c r="W3796" s="166"/>
      <c r="X3796" s="166"/>
      <c r="Y3796" s="166"/>
      <c r="Z3796" s="166"/>
      <c r="AA3796" s="166"/>
      <c r="AB3796" s="166"/>
      <c r="AC3796" s="166"/>
      <c r="AD3796" s="166"/>
      <c r="AE3796" s="166"/>
      <c r="AF3796" s="166"/>
      <c r="AG3796" s="166"/>
      <c r="AH3796" s="166"/>
      <c r="AI3796" s="166"/>
    </row>
    <row r="3797" spans="1:35" ht="15.750000" customHeight="1">
      <c r="B3797" s="153"/>
      <c r="I3797" s="220"/>
      <c r="J3797" s="65"/>
      <c r="K3797" s="162"/>
      <c r="L3797" s="65"/>
      <c r="M3797" s="162"/>
      <c r="P3797" s="167"/>
      <c r="Q3797" s="168"/>
      <c r="R3797" s="225"/>
      <c r="S3797" s="65"/>
      <c r="T3797" s="65"/>
      <c r="U3797" s="65"/>
      <c r="V3797" s="65"/>
      <c r="W3797" s="166"/>
      <c r="X3797" s="166"/>
      <c r="Y3797" s="166"/>
      <c r="Z3797" s="166"/>
      <c r="AA3797" s="166"/>
      <c r="AB3797" s="166"/>
      <c r="AC3797" s="166"/>
      <c r="AD3797" s="166"/>
      <c r="AE3797" s="166"/>
      <c r="AF3797" s="166"/>
      <c r="AG3797" s="166"/>
      <c r="AH3797" s="166"/>
      <c r="AI3797" s="166"/>
    </row>
    <row r="3798" spans="1:35" ht="15.750000" customHeight="1">
      <c r="A3798" s="156"/>
      <c r="B3798" s="170"/>
      <c r="C3798" s="240"/>
      <c r="D3798" s="177"/>
      <c r="E3798" s="158"/>
      <c r="F3798" s="158"/>
      <c r="G3798" s="159"/>
      <c r="H3798" s="160"/>
      <c r="I3798" s="162"/>
      <c r="J3798" s="65"/>
      <c r="K3798" s="162"/>
      <c r="L3798" s="65"/>
      <c r="M3798" s="162"/>
      <c r="N3798" s="162"/>
      <c r="O3798" s="163"/>
      <c r="P3798" s="164"/>
      <c r="Q3798" s="165"/>
      <c r="R3798" s="65"/>
      <c r="S3798" s="13"/>
      <c r="T3798" s="65"/>
      <c r="U3798" s="65"/>
      <c r="V3798" s="65"/>
      <c r="W3798" s="166"/>
      <c r="X3798" s="166"/>
      <c r="Y3798" s="166"/>
      <c r="Z3798" s="166"/>
      <c r="AA3798" s="166"/>
      <c r="AB3798" s="166"/>
      <c r="AC3798" s="166"/>
      <c r="AD3798" s="166"/>
      <c r="AE3798" s="166"/>
      <c r="AF3798" s="166"/>
      <c r="AG3798" s="166"/>
      <c r="AH3798" s="166"/>
      <c r="AI3798" s="166"/>
    </row>
    <row r="3799" spans="1:35" ht="15.750000" customHeight="1">
      <c r="B3799" s="153"/>
      <c r="I3799" s="162"/>
      <c r="J3799" s="65"/>
      <c r="K3799" s="162"/>
      <c r="L3799" s="65"/>
      <c r="M3799" s="162"/>
      <c r="P3799" s="167"/>
      <c r="Q3799" s="168"/>
      <c r="R3799" s="65"/>
      <c r="S3799" s="65"/>
      <c r="T3799" s="65"/>
      <c r="U3799" s="65"/>
      <c r="V3799" s="65"/>
      <c r="W3799" s="166"/>
      <c r="X3799" s="166"/>
      <c r="Y3799" s="166"/>
      <c r="Z3799" s="166"/>
      <c r="AA3799" s="166"/>
      <c r="AB3799" s="166"/>
      <c r="AC3799" s="166"/>
      <c r="AD3799" s="166"/>
      <c r="AE3799" s="166"/>
      <c r="AF3799" s="166"/>
      <c r="AG3799" s="166"/>
      <c r="AH3799" s="166"/>
      <c r="AI3799" s="166"/>
    </row>
    <row r="3800" spans="1:35" ht="15.750000" customHeight="1">
      <c r="B3800" s="153"/>
      <c r="I3800" s="162"/>
      <c r="J3800" s="65"/>
      <c r="K3800" s="162"/>
      <c r="L3800" s="65"/>
      <c r="M3800" s="162"/>
      <c r="P3800" s="164"/>
      <c r="Q3800" s="165"/>
      <c r="R3800" s="65"/>
      <c r="S3800" s="65"/>
      <c r="T3800" s="65"/>
      <c r="U3800" s="65"/>
      <c r="V3800" s="65"/>
      <c r="W3800" s="166"/>
      <c r="X3800" s="166"/>
      <c r="Y3800" s="166"/>
      <c r="Z3800" s="166"/>
      <c r="AA3800" s="166"/>
      <c r="AB3800" s="166"/>
      <c r="AC3800" s="166"/>
      <c r="AD3800" s="166"/>
      <c r="AE3800" s="166"/>
      <c r="AF3800" s="166"/>
      <c r="AG3800" s="166"/>
      <c r="AH3800" s="166"/>
      <c r="AI3800" s="166"/>
    </row>
    <row r="3801" spans="1:35" ht="15.750000" customHeight="1">
      <c r="B3801" s="153"/>
      <c r="I3801" s="162"/>
      <c r="J3801" s="65"/>
      <c r="K3801" s="162"/>
      <c r="L3801" s="65"/>
      <c r="M3801" s="162"/>
      <c r="P3801" s="167"/>
      <c r="Q3801" s="168"/>
      <c r="R3801" s="65"/>
      <c r="S3801" s="65"/>
      <c r="T3801" s="65"/>
      <c r="U3801" s="65"/>
      <c r="V3801" s="65"/>
      <c r="W3801" s="166"/>
      <c r="X3801" s="166"/>
      <c r="Y3801" s="166"/>
      <c r="Z3801" s="166"/>
      <c r="AA3801" s="166"/>
      <c r="AB3801" s="166"/>
      <c r="AC3801" s="166"/>
      <c r="AD3801" s="166"/>
      <c r="AE3801" s="166"/>
      <c r="AF3801" s="166"/>
      <c r="AG3801" s="166"/>
      <c r="AH3801" s="166"/>
      <c r="AI3801" s="166"/>
    </row>
    <row r="3802" spans="1:35" ht="15.750000" customHeight="1">
      <c r="B3802" s="153"/>
      <c r="I3802" s="220"/>
      <c r="J3802" s="65"/>
      <c r="K3802" s="162"/>
      <c r="L3802" s="65"/>
      <c r="M3802" s="162"/>
      <c r="P3802" s="164"/>
      <c r="Q3802" s="165"/>
      <c r="R3802" s="65"/>
      <c r="S3802" s="65"/>
      <c r="T3802" s="65"/>
      <c r="U3802" s="65"/>
      <c r="V3802" s="65"/>
      <c r="W3802" s="166"/>
      <c r="X3802" s="166"/>
      <c r="Y3802" s="166"/>
      <c r="Z3802" s="166"/>
      <c r="AA3802" s="166"/>
      <c r="AB3802" s="166"/>
      <c r="AC3802" s="166"/>
      <c r="AD3802" s="166"/>
      <c r="AE3802" s="166"/>
      <c r="AF3802" s="166"/>
      <c r="AG3802" s="166"/>
      <c r="AH3802" s="166"/>
      <c r="AI3802" s="166"/>
    </row>
    <row r="3803" spans="1:35" ht="15.750000" customHeight="1">
      <c r="A3803" s="156"/>
      <c r="B3803" s="170"/>
      <c r="C3803" s="241"/>
      <c r="D3803" s="241"/>
      <c r="E3803" s="158"/>
      <c r="F3803" s="158"/>
      <c r="G3803" s="159"/>
      <c r="H3803" s="184"/>
      <c r="I3803" s="162"/>
      <c r="J3803" s="65"/>
      <c r="K3803" s="162"/>
      <c r="L3803" s="65"/>
      <c r="M3803" s="162"/>
      <c r="N3803" s="162"/>
      <c r="O3803" s="163"/>
      <c r="P3803" s="167"/>
      <c r="Q3803" s="185"/>
      <c r="R3803" s="188"/>
      <c r="S3803" s="13"/>
      <c r="T3803" s="65"/>
      <c r="U3803" s="13"/>
      <c r="V3803" s="165"/>
      <c r="W3803" s="165"/>
      <c r="X3803" s="165"/>
      <c r="Y3803" s="165"/>
      <c r="Z3803" s="166"/>
      <c r="AA3803" s="166"/>
      <c r="AB3803" s="166"/>
      <c r="AC3803" s="166"/>
      <c r="AD3803" s="166"/>
      <c r="AE3803" s="166"/>
      <c r="AF3803" s="166"/>
      <c r="AG3803" s="166"/>
      <c r="AH3803" s="166"/>
      <c r="AI3803" s="166"/>
    </row>
    <row r="3804" spans="1:35" ht="15.750000" customHeight="1">
      <c r="B3804" s="189"/>
      <c r="I3804" s="162"/>
      <c r="J3804" s="65"/>
      <c r="K3804" s="162"/>
      <c r="L3804" s="65"/>
      <c r="M3804" s="162"/>
      <c r="P3804" s="164"/>
      <c r="Q3804" s="185"/>
      <c r="R3804" s="65"/>
      <c r="S3804" s="65"/>
      <c r="T3804" s="65"/>
      <c r="U3804" s="13"/>
      <c r="V3804" s="165"/>
      <c r="W3804" s="165"/>
      <c r="X3804" s="165"/>
      <c r="Y3804" s="165"/>
      <c r="Z3804" s="166"/>
      <c r="AA3804" s="166"/>
      <c r="AB3804" s="166"/>
      <c r="AC3804" s="166"/>
      <c r="AD3804" s="166"/>
      <c r="AE3804" s="166"/>
      <c r="AF3804" s="166"/>
      <c r="AG3804" s="166"/>
      <c r="AH3804" s="166"/>
      <c r="AI3804" s="166"/>
    </row>
    <row r="3805" spans="1:35" ht="15.750000" customHeight="1">
      <c r="B3805" s="189"/>
      <c r="I3805" s="162"/>
      <c r="J3805" s="65"/>
      <c r="K3805" s="162"/>
      <c r="L3805" s="65"/>
      <c r="M3805" s="162"/>
      <c r="P3805" s="167"/>
      <c r="Q3805" s="185"/>
      <c r="R3805" s="65"/>
      <c r="S3805" s="65"/>
      <c r="T3805" s="65"/>
      <c r="U3805" s="13"/>
      <c r="V3805" s="165"/>
      <c r="W3805" s="165"/>
      <c r="X3805" s="165"/>
      <c r="Y3805" s="165"/>
      <c r="Z3805" s="166"/>
      <c r="AA3805" s="166"/>
      <c r="AB3805" s="166"/>
      <c r="AC3805" s="166"/>
      <c r="AD3805" s="166"/>
      <c r="AE3805" s="166"/>
      <c r="AF3805" s="166"/>
      <c r="AG3805" s="166"/>
      <c r="AH3805" s="166"/>
      <c r="AI3805" s="166"/>
    </row>
    <row r="3806" spans="1:35" ht="15.750000" customHeight="1">
      <c r="B3806" s="189"/>
      <c r="I3806" s="162"/>
      <c r="J3806" s="65"/>
      <c r="K3806" s="162"/>
      <c r="L3806" s="65"/>
      <c r="M3806" s="162"/>
      <c r="P3806" s="164"/>
      <c r="Q3806" s="185"/>
      <c r="R3806" s="65"/>
      <c r="S3806" s="65"/>
      <c r="T3806" s="65"/>
      <c r="U3806" s="13"/>
      <c r="V3806" s="165"/>
      <c r="W3806" s="165"/>
      <c r="X3806" s="165"/>
      <c r="Y3806" s="165"/>
      <c r="Z3806" s="166"/>
      <c r="AA3806" s="166"/>
      <c r="AB3806" s="166"/>
      <c r="AC3806" s="166"/>
      <c r="AD3806" s="166"/>
      <c r="AE3806" s="166"/>
      <c r="AF3806" s="166"/>
      <c r="AG3806" s="166"/>
      <c r="AH3806" s="166"/>
      <c r="AI3806" s="166"/>
    </row>
    <row r="3807" spans="1:35" ht="15.750000" customHeight="1">
      <c r="B3807" s="189"/>
      <c r="I3807" s="220"/>
      <c r="J3807" s="65"/>
      <c r="K3807" s="162"/>
      <c r="L3807" s="65"/>
      <c r="M3807" s="162"/>
      <c r="P3807" s="167"/>
      <c r="Q3807" s="185"/>
      <c r="R3807" s="65"/>
      <c r="S3807" s="65"/>
      <c r="T3807" s="65"/>
      <c r="U3807" s="13"/>
      <c r="V3807" s="165"/>
      <c r="W3807" s="165"/>
      <c r="X3807" s="165"/>
      <c r="Y3807" s="165"/>
      <c r="Z3807" s="166"/>
      <c r="AA3807" s="166"/>
      <c r="AB3807" s="166"/>
      <c r="AC3807" s="166"/>
      <c r="AD3807" s="166"/>
      <c r="AE3807" s="166"/>
      <c r="AF3807" s="166"/>
      <c r="AG3807" s="166"/>
      <c r="AH3807" s="166"/>
      <c r="AI3807" s="166"/>
    </row>
    <row r="3808" spans="1:35" ht="15.750000" customHeight="1">
      <c r="A3808" s="156"/>
      <c r="B3808" s="170"/>
      <c r="C3808" s="240"/>
      <c r="D3808" s="240"/>
      <c r="E3808" s="158"/>
      <c r="F3808" s="158"/>
      <c r="G3808" s="159"/>
      <c r="H3808" s="297"/>
      <c r="I3808" s="162"/>
      <c r="J3808" s="65"/>
      <c r="K3808" s="162"/>
      <c r="L3808" s="65"/>
      <c r="M3808" s="162"/>
      <c r="N3808" s="162"/>
      <c r="O3808" s="163"/>
      <c r="P3808" s="164"/>
      <c r="Q3808" s="185"/>
      <c r="R3808" s="65"/>
      <c r="S3808" s="13"/>
      <c r="T3808" s="65"/>
      <c r="U3808" s="13"/>
      <c r="V3808" s="165"/>
      <c r="W3808" s="165"/>
      <c r="X3808" s="165"/>
      <c r="Y3808" s="165"/>
      <c r="Z3808" s="166"/>
      <c r="AA3808" s="166"/>
      <c r="AB3808" s="166"/>
      <c r="AC3808" s="166"/>
      <c r="AD3808" s="166"/>
      <c r="AE3808" s="166"/>
      <c r="AF3808" s="166"/>
      <c r="AG3808" s="166"/>
      <c r="AH3808" s="166"/>
      <c r="AI3808" s="166"/>
    </row>
    <row r="3809" spans="1:35" ht="15.750000" customHeight="1">
      <c r="B3809" s="170"/>
      <c r="I3809" s="162"/>
      <c r="J3809" s="65"/>
      <c r="K3809" s="162"/>
      <c r="L3809" s="65"/>
      <c r="M3809" s="162"/>
      <c r="P3809" s="167"/>
      <c r="Q3809" s="185"/>
      <c r="R3809" s="65"/>
      <c r="S3809" s="65"/>
      <c r="T3809" s="65"/>
      <c r="U3809" s="13"/>
      <c r="V3809" s="165"/>
      <c r="W3809" s="165"/>
      <c r="X3809" s="165"/>
      <c r="Y3809" s="165"/>
      <c r="Z3809" s="166"/>
      <c r="AA3809" s="166"/>
      <c r="AB3809" s="166"/>
      <c r="AC3809" s="166"/>
      <c r="AD3809" s="166"/>
      <c r="AE3809" s="166"/>
      <c r="AF3809" s="166"/>
      <c r="AG3809" s="166"/>
      <c r="AH3809" s="166"/>
      <c r="AI3809" s="166"/>
    </row>
    <row r="3810" spans="1:35" ht="15.750000" customHeight="1">
      <c r="B3810" s="170"/>
      <c r="I3810" s="162"/>
      <c r="J3810" s="65"/>
      <c r="K3810" s="162"/>
      <c r="L3810" s="65"/>
      <c r="M3810" s="162"/>
      <c r="P3810" s="164"/>
      <c r="Q3810" s="185"/>
      <c r="R3810" s="65"/>
      <c r="S3810" s="65"/>
      <c r="T3810" s="65"/>
      <c r="U3810" s="13"/>
      <c r="V3810" s="165"/>
      <c r="W3810" s="165"/>
      <c r="X3810" s="165"/>
      <c r="Y3810" s="165"/>
      <c r="Z3810" s="166"/>
      <c r="AA3810" s="166"/>
      <c r="AB3810" s="166"/>
      <c r="AC3810" s="166"/>
      <c r="AD3810" s="166"/>
      <c r="AE3810" s="166"/>
      <c r="AF3810" s="166"/>
      <c r="AG3810" s="166"/>
      <c r="AH3810" s="166"/>
      <c r="AI3810" s="166"/>
    </row>
    <row r="3811" spans="1:35" ht="15.750000" customHeight="1">
      <c r="B3811" s="189"/>
      <c r="I3811" s="162"/>
      <c r="J3811" s="65"/>
      <c r="K3811" s="162"/>
      <c r="L3811" s="65"/>
      <c r="M3811" s="162"/>
      <c r="P3811" s="167"/>
      <c r="Q3811" s="185"/>
      <c r="R3811" s="65"/>
      <c r="S3811" s="65"/>
      <c r="T3811" s="65"/>
      <c r="U3811" s="13"/>
      <c r="V3811" s="165"/>
      <c r="W3811" s="165"/>
      <c r="X3811" s="165"/>
      <c r="Y3811" s="165"/>
      <c r="Z3811" s="166"/>
      <c r="AA3811" s="166"/>
      <c r="AB3811" s="166"/>
      <c r="AC3811" s="166"/>
      <c r="AD3811" s="166"/>
      <c r="AE3811" s="166"/>
      <c r="AF3811" s="166"/>
      <c r="AG3811" s="166"/>
      <c r="AH3811" s="166"/>
      <c r="AI3811" s="166"/>
    </row>
    <row r="3812" spans="1:35" ht="15.750000" customHeight="1">
      <c r="B3812" s="189"/>
      <c r="I3812" s="220"/>
      <c r="J3812" s="65"/>
      <c r="K3812" s="162"/>
      <c r="L3812" s="65"/>
      <c r="M3812" s="162"/>
      <c r="P3812" s="164"/>
      <c r="Q3812" s="185"/>
      <c r="R3812" s="65"/>
      <c r="S3812" s="65"/>
      <c r="T3812" s="65"/>
      <c r="U3812" s="13"/>
      <c r="V3812" s="165"/>
      <c r="W3812" s="165"/>
      <c r="X3812" s="165"/>
      <c r="Y3812" s="165"/>
      <c r="Z3812" s="166"/>
      <c r="AA3812" s="166"/>
      <c r="AB3812" s="166"/>
      <c r="AC3812" s="166"/>
      <c r="AD3812" s="166"/>
      <c r="AE3812" s="166"/>
      <c r="AF3812" s="166"/>
      <c r="AG3812" s="166"/>
      <c r="AH3812" s="166"/>
      <c r="AI3812" s="166"/>
    </row>
    <row r="3813" spans="1:35" ht="15.750000" customHeight="1">
      <c r="A3813" s="156"/>
      <c r="B3813" s="153"/>
      <c r="C3813" s="241"/>
      <c r="D3813" s="177"/>
      <c r="E3813" s="158"/>
      <c r="F3813" s="158"/>
      <c r="G3813" s="159"/>
      <c r="H3813" s="171"/>
      <c r="I3813" s="162"/>
      <c r="J3813" s="65"/>
      <c r="K3813" s="162"/>
      <c r="L3813" s="65"/>
      <c r="M3813" s="162"/>
      <c r="N3813" s="162"/>
      <c r="O3813" s="163"/>
      <c r="P3813" s="167"/>
      <c r="Q3813" s="168"/>
      <c r="R3813" s="225"/>
      <c r="S3813" s="13"/>
      <c r="T3813" s="65"/>
      <c r="U3813" s="65"/>
      <c r="V3813" s="65"/>
      <c r="W3813" s="166"/>
      <c r="X3813" s="166"/>
      <c r="Y3813" s="166"/>
      <c r="Z3813" s="166"/>
      <c r="AA3813" s="166"/>
      <c r="AB3813" s="166"/>
      <c r="AC3813" s="166"/>
      <c r="AD3813" s="166"/>
      <c r="AE3813" s="166"/>
      <c r="AF3813" s="166"/>
      <c r="AG3813" s="166"/>
      <c r="AH3813" s="166"/>
      <c r="AI3813" s="166"/>
    </row>
    <row r="3814" spans="1:35" ht="15.750000" customHeight="1">
      <c r="B3814" s="153"/>
      <c r="I3814" s="162"/>
      <c r="J3814" s="65"/>
      <c r="K3814" s="162"/>
      <c r="L3814" s="65"/>
      <c r="M3814" s="162"/>
      <c r="P3814" s="164"/>
      <c r="Q3814" s="165"/>
      <c r="R3814" s="65"/>
      <c r="S3814" s="65"/>
      <c r="T3814" s="65"/>
      <c r="U3814" s="65"/>
      <c r="V3814" s="65"/>
      <c r="W3814" s="166"/>
      <c r="X3814" s="166"/>
      <c r="Y3814" s="166"/>
      <c r="Z3814" s="166"/>
      <c r="AA3814" s="166"/>
      <c r="AB3814" s="166"/>
      <c r="AC3814" s="166"/>
      <c r="AD3814" s="166"/>
      <c r="AE3814" s="166"/>
      <c r="AF3814" s="166"/>
      <c r="AG3814" s="166"/>
      <c r="AH3814" s="166"/>
      <c r="AI3814" s="166"/>
    </row>
    <row r="3815" spans="1:35" ht="15.750000" customHeight="1">
      <c r="B3815" s="153"/>
      <c r="I3815" s="162"/>
      <c r="J3815" s="65"/>
      <c r="K3815" s="162"/>
      <c r="L3815" s="65"/>
      <c r="M3815" s="162"/>
      <c r="P3815" s="167"/>
      <c r="Q3815" s="168"/>
      <c r="R3815" s="225"/>
      <c r="S3815" s="65"/>
      <c r="T3815" s="65"/>
      <c r="U3815" s="65"/>
      <c r="V3815" s="65"/>
      <c r="W3815" s="166"/>
      <c r="X3815" s="166"/>
      <c r="Y3815" s="166"/>
      <c r="Z3815" s="166"/>
      <c r="AA3815" s="166"/>
      <c r="AB3815" s="166"/>
      <c r="AC3815" s="166"/>
      <c r="AD3815" s="166"/>
      <c r="AE3815" s="166"/>
      <c r="AF3815" s="166"/>
      <c r="AG3815" s="166"/>
      <c r="AH3815" s="166"/>
      <c r="AI3815" s="166"/>
    </row>
    <row r="3816" spans="1:35" ht="15.750000" customHeight="1">
      <c r="B3816" s="153"/>
      <c r="I3816" s="162"/>
      <c r="J3816" s="65"/>
      <c r="K3816" s="162"/>
      <c r="L3816" s="65"/>
      <c r="M3816" s="162"/>
      <c r="P3816" s="164"/>
      <c r="Q3816" s="165"/>
      <c r="R3816" s="178"/>
      <c r="S3816" s="65"/>
      <c r="T3816" s="65"/>
      <c r="U3816" s="65"/>
      <c r="V3816" s="65"/>
      <c r="W3816" s="166"/>
      <c r="X3816" s="166"/>
      <c r="Y3816" s="166"/>
      <c r="Z3816" s="166"/>
      <c r="AA3816" s="166"/>
      <c r="AB3816" s="166"/>
      <c r="AC3816" s="166"/>
      <c r="AD3816" s="166"/>
      <c r="AE3816" s="166"/>
      <c r="AF3816" s="166"/>
      <c r="AG3816" s="166"/>
      <c r="AH3816" s="166"/>
      <c r="AI3816" s="166"/>
    </row>
    <row r="3817" spans="1:35" ht="15.750000" customHeight="1">
      <c r="B3817" s="153"/>
      <c r="I3817" s="220"/>
      <c r="J3817" s="65"/>
      <c r="K3817" s="162"/>
      <c r="L3817" s="65"/>
      <c r="M3817" s="162"/>
      <c r="P3817" s="167"/>
      <c r="Q3817" s="168"/>
      <c r="R3817" s="225"/>
      <c r="S3817" s="65"/>
      <c r="T3817" s="65"/>
      <c r="U3817" s="65"/>
      <c r="V3817" s="65"/>
      <c r="W3817" s="166"/>
      <c r="X3817" s="166"/>
      <c r="Y3817" s="166"/>
      <c r="Z3817" s="166"/>
      <c r="AA3817" s="166"/>
      <c r="AB3817" s="166"/>
      <c r="AC3817" s="166"/>
      <c r="AD3817" s="166"/>
      <c r="AE3817" s="166"/>
      <c r="AF3817" s="166"/>
      <c r="AG3817" s="166"/>
      <c r="AH3817" s="166"/>
      <c r="AI3817" s="166"/>
    </row>
    <row r="3818" spans="1:35" ht="15.750000" customHeight="1">
      <c r="A3818" s="156"/>
      <c r="B3818" s="170"/>
      <c r="C3818" s="240"/>
      <c r="D3818" s="177"/>
      <c r="E3818" s="158"/>
      <c r="F3818" s="158"/>
      <c r="G3818" s="159"/>
      <c r="H3818" s="160"/>
      <c r="I3818" s="162"/>
      <c r="J3818" s="65"/>
      <c r="K3818" s="162"/>
      <c r="L3818" s="65"/>
      <c r="M3818" s="162"/>
      <c r="N3818" s="162"/>
      <c r="O3818" s="163"/>
      <c r="P3818" s="164"/>
      <c r="Q3818" s="165"/>
      <c r="R3818" s="65"/>
      <c r="S3818" s="13"/>
      <c r="T3818" s="65"/>
      <c r="U3818" s="65"/>
      <c r="V3818" s="65"/>
      <c r="W3818" s="166"/>
      <c r="X3818" s="166"/>
      <c r="Y3818" s="166"/>
      <c r="Z3818" s="166"/>
      <c r="AA3818" s="166"/>
      <c r="AB3818" s="166"/>
      <c r="AC3818" s="166"/>
      <c r="AD3818" s="166"/>
      <c r="AE3818" s="166"/>
      <c r="AF3818" s="166"/>
      <c r="AG3818" s="166"/>
      <c r="AH3818" s="166"/>
      <c r="AI3818" s="166"/>
    </row>
    <row r="3819" spans="1:35" ht="15.750000" customHeight="1">
      <c r="B3819" s="153"/>
      <c r="I3819" s="162"/>
      <c r="J3819" s="65"/>
      <c r="K3819" s="162"/>
      <c r="L3819" s="65"/>
      <c r="M3819" s="162"/>
      <c r="P3819" s="167"/>
      <c r="Q3819" s="168"/>
      <c r="R3819" s="65"/>
      <c r="S3819" s="65"/>
      <c r="T3819" s="65"/>
      <c r="U3819" s="65"/>
      <c r="V3819" s="65"/>
      <c r="W3819" s="166"/>
      <c r="X3819" s="166"/>
      <c r="Y3819" s="166"/>
      <c r="Z3819" s="166"/>
      <c r="AA3819" s="166"/>
      <c r="AB3819" s="166"/>
      <c r="AC3819" s="166"/>
      <c r="AD3819" s="166"/>
      <c r="AE3819" s="166"/>
      <c r="AF3819" s="166"/>
      <c r="AG3819" s="166"/>
      <c r="AH3819" s="166"/>
      <c r="AI3819" s="166"/>
    </row>
    <row r="3820" spans="1:35" ht="15.750000" customHeight="1">
      <c r="B3820" s="153"/>
      <c r="I3820" s="162"/>
      <c r="J3820" s="65"/>
      <c r="K3820" s="162"/>
      <c r="L3820" s="65"/>
      <c r="M3820" s="162"/>
      <c r="P3820" s="164"/>
      <c r="Q3820" s="165"/>
      <c r="R3820" s="65"/>
      <c r="S3820" s="65"/>
      <c r="T3820" s="65"/>
      <c r="U3820" s="65"/>
      <c r="V3820" s="65"/>
      <c r="W3820" s="166"/>
      <c r="X3820" s="166"/>
      <c r="Y3820" s="166"/>
      <c r="Z3820" s="166"/>
      <c r="AA3820" s="166"/>
      <c r="AB3820" s="166"/>
      <c r="AC3820" s="166"/>
      <c r="AD3820" s="166"/>
      <c r="AE3820" s="166"/>
      <c r="AF3820" s="166"/>
      <c r="AG3820" s="166"/>
      <c r="AH3820" s="166"/>
      <c r="AI3820" s="166"/>
    </row>
    <row r="3821" spans="1:35" ht="15.750000" customHeight="1">
      <c r="B3821" s="153"/>
      <c r="I3821" s="162"/>
      <c r="J3821" s="65"/>
      <c r="K3821" s="162"/>
      <c r="L3821" s="65"/>
      <c r="M3821" s="162"/>
      <c r="P3821" s="167"/>
      <c r="Q3821" s="168"/>
      <c r="R3821" s="65"/>
      <c r="S3821" s="65"/>
      <c r="T3821" s="65"/>
      <c r="U3821" s="65"/>
      <c r="V3821" s="65"/>
      <c r="W3821" s="166"/>
      <c r="X3821" s="166"/>
      <c r="Y3821" s="166"/>
      <c r="Z3821" s="166"/>
      <c r="AA3821" s="166"/>
      <c r="AB3821" s="166"/>
      <c r="AC3821" s="166"/>
      <c r="AD3821" s="166"/>
      <c r="AE3821" s="166"/>
      <c r="AF3821" s="166"/>
      <c r="AG3821" s="166"/>
      <c r="AH3821" s="166"/>
      <c r="AI3821" s="166"/>
    </row>
    <row r="3822" spans="1:35" ht="15.750000" customHeight="1">
      <c r="B3822" s="153"/>
      <c r="I3822" s="220"/>
      <c r="J3822" s="65"/>
      <c r="K3822" s="162"/>
      <c r="L3822" s="65"/>
      <c r="M3822" s="162"/>
      <c r="P3822" s="164"/>
      <c r="Q3822" s="165"/>
      <c r="R3822" s="65"/>
      <c r="S3822" s="65"/>
      <c r="T3822" s="65"/>
      <c r="U3822" s="65"/>
      <c r="V3822" s="65"/>
      <c r="W3822" s="166"/>
      <c r="X3822" s="166"/>
      <c r="Y3822" s="166"/>
      <c r="Z3822" s="166"/>
      <c r="AA3822" s="166"/>
      <c r="AB3822" s="166"/>
      <c r="AC3822" s="166"/>
      <c r="AD3822" s="166"/>
      <c r="AE3822" s="166"/>
      <c r="AF3822" s="166"/>
      <c r="AG3822" s="166"/>
      <c r="AH3822" s="166"/>
      <c r="AI3822" s="166"/>
    </row>
    <row r="3823" spans="1:35" ht="15.750000" customHeight="1">
      <c r="A3823" s="156"/>
      <c r="B3823" s="170"/>
      <c r="C3823" s="241"/>
      <c r="D3823" s="241"/>
      <c r="E3823" s="158"/>
      <c r="F3823" s="158"/>
      <c r="G3823" s="159"/>
      <c r="H3823" s="184"/>
      <c r="I3823" s="162"/>
      <c r="J3823" s="65"/>
      <c r="K3823" s="162"/>
      <c r="L3823" s="65"/>
      <c r="M3823" s="162"/>
      <c r="N3823" s="162"/>
      <c r="O3823" s="163"/>
      <c r="P3823" s="167"/>
      <c r="Q3823" s="185"/>
      <c r="R3823" s="188"/>
      <c r="S3823" s="13"/>
      <c r="T3823" s="65"/>
      <c r="U3823" s="13"/>
      <c r="V3823" s="165"/>
      <c r="W3823" s="165"/>
      <c r="X3823" s="165"/>
      <c r="Y3823" s="165"/>
      <c r="Z3823" s="166"/>
      <c r="AA3823" s="166"/>
      <c r="AB3823" s="166"/>
      <c r="AC3823" s="166"/>
      <c r="AD3823" s="166"/>
      <c r="AE3823" s="166"/>
      <c r="AF3823" s="166"/>
      <c r="AG3823" s="166"/>
      <c r="AH3823" s="166"/>
      <c r="AI3823" s="166"/>
    </row>
    <row r="3824" spans="1:35" ht="15.750000" customHeight="1">
      <c r="B3824" s="189"/>
      <c r="I3824" s="162"/>
      <c r="J3824" s="65"/>
      <c r="K3824" s="162"/>
      <c r="L3824" s="65"/>
      <c r="M3824" s="162"/>
      <c r="P3824" s="164"/>
      <c r="Q3824" s="185"/>
      <c r="R3824" s="65"/>
      <c r="S3824" s="65"/>
      <c r="T3824" s="65"/>
      <c r="U3824" s="13"/>
      <c r="V3824" s="165"/>
      <c r="W3824" s="165"/>
      <c r="X3824" s="165"/>
      <c r="Y3824" s="165"/>
      <c r="Z3824" s="166"/>
      <c r="AA3824" s="166"/>
      <c r="AB3824" s="166"/>
      <c r="AC3824" s="166"/>
      <c r="AD3824" s="166"/>
      <c r="AE3824" s="166"/>
      <c r="AF3824" s="166"/>
      <c r="AG3824" s="166"/>
      <c r="AH3824" s="166"/>
      <c r="AI3824" s="166"/>
    </row>
    <row r="3825" spans="1:35" ht="15.750000" customHeight="1">
      <c r="B3825" s="189"/>
      <c r="I3825" s="162"/>
      <c r="J3825" s="65"/>
      <c r="K3825" s="162"/>
      <c r="L3825" s="65"/>
      <c r="M3825" s="162"/>
      <c r="P3825" s="167"/>
      <c r="Q3825" s="185"/>
      <c r="R3825" s="65"/>
      <c r="S3825" s="65"/>
      <c r="T3825" s="65"/>
      <c r="U3825" s="13"/>
      <c r="V3825" s="165"/>
      <c r="W3825" s="165"/>
      <c r="X3825" s="165"/>
      <c r="Y3825" s="165"/>
      <c r="Z3825" s="166"/>
      <c r="AA3825" s="166"/>
      <c r="AB3825" s="166"/>
      <c r="AC3825" s="166"/>
      <c r="AD3825" s="166"/>
      <c r="AE3825" s="166"/>
      <c r="AF3825" s="166"/>
      <c r="AG3825" s="166"/>
      <c r="AH3825" s="166"/>
      <c r="AI3825" s="166"/>
    </row>
    <row r="3826" spans="1:35" ht="15.750000" customHeight="1">
      <c r="B3826" s="189"/>
      <c r="I3826" s="162"/>
      <c r="J3826" s="65"/>
      <c r="K3826" s="162"/>
      <c r="L3826" s="65"/>
      <c r="M3826" s="162"/>
      <c r="P3826" s="164"/>
      <c r="Q3826" s="185"/>
      <c r="R3826" s="65"/>
      <c r="S3826" s="65"/>
      <c r="T3826" s="65"/>
      <c r="U3826" s="13"/>
      <c r="V3826" s="165"/>
      <c r="W3826" s="165"/>
      <c r="X3826" s="165"/>
      <c r="Y3826" s="165"/>
      <c r="Z3826" s="166"/>
      <c r="AA3826" s="166"/>
      <c r="AB3826" s="166"/>
      <c r="AC3826" s="166"/>
      <c r="AD3826" s="166"/>
      <c r="AE3826" s="166"/>
      <c r="AF3826" s="166"/>
      <c r="AG3826" s="166"/>
      <c r="AH3826" s="166"/>
      <c r="AI3826" s="166"/>
    </row>
    <row r="3827" spans="1:35" ht="15.750000" customHeight="1">
      <c r="B3827" s="189"/>
      <c r="I3827" s="220"/>
      <c r="J3827" s="65"/>
      <c r="K3827" s="162"/>
      <c r="L3827" s="65"/>
      <c r="M3827" s="162"/>
      <c r="P3827" s="167"/>
      <c r="Q3827" s="185"/>
      <c r="R3827" s="65"/>
      <c r="S3827" s="65"/>
      <c r="T3827" s="65"/>
      <c r="U3827" s="13"/>
      <c r="V3827" s="165"/>
      <c r="W3827" s="165"/>
      <c r="X3827" s="165"/>
      <c r="Y3827" s="165"/>
      <c r="Z3827" s="166"/>
      <c r="AA3827" s="166"/>
      <c r="AB3827" s="166"/>
      <c r="AC3827" s="166"/>
      <c r="AD3827" s="166"/>
      <c r="AE3827" s="166"/>
      <c r="AF3827" s="166"/>
      <c r="AG3827" s="166"/>
      <c r="AH3827" s="166"/>
      <c r="AI3827" s="166"/>
    </row>
    <row r="3828" spans="1:35" ht="15.750000" customHeight="1">
      <c r="A3828" s="156"/>
      <c r="B3828" s="170"/>
      <c r="C3828" s="240"/>
      <c r="D3828" s="240"/>
      <c r="E3828" s="158"/>
      <c r="F3828" s="158"/>
      <c r="G3828" s="159"/>
      <c r="H3828" s="186"/>
      <c r="I3828" s="162"/>
      <c r="J3828" s="65"/>
      <c r="K3828" s="162"/>
      <c r="L3828" s="65"/>
      <c r="M3828" s="162"/>
      <c r="N3828" s="162"/>
      <c r="O3828" s="163"/>
      <c r="P3828" s="164"/>
      <c r="Q3828" s="185"/>
      <c r="R3828" s="65"/>
      <c r="S3828" s="13"/>
      <c r="T3828" s="65"/>
      <c r="U3828" s="13"/>
      <c r="V3828" s="165"/>
      <c r="W3828" s="165"/>
      <c r="X3828" s="165"/>
      <c r="Y3828" s="165"/>
      <c r="Z3828" s="166"/>
      <c r="AA3828" s="166"/>
      <c r="AB3828" s="166"/>
      <c r="AC3828" s="166"/>
      <c r="AD3828" s="166"/>
      <c r="AE3828" s="166"/>
      <c r="AF3828" s="166"/>
      <c r="AG3828" s="166"/>
      <c r="AH3828" s="166"/>
      <c r="AI3828" s="166"/>
    </row>
    <row r="3829" spans="1:35" ht="15.750000" customHeight="1">
      <c r="B3829" s="170"/>
      <c r="I3829" s="162"/>
      <c r="J3829" s="65"/>
      <c r="K3829" s="162"/>
      <c r="L3829" s="65"/>
      <c r="M3829" s="162"/>
      <c r="P3829" s="167"/>
      <c r="Q3829" s="185"/>
      <c r="R3829" s="65"/>
      <c r="S3829" s="65"/>
      <c r="T3829" s="65"/>
      <c r="U3829" s="13"/>
      <c r="V3829" s="165"/>
      <c r="W3829" s="165"/>
      <c r="X3829" s="165"/>
      <c r="Y3829" s="165"/>
      <c r="Z3829" s="166"/>
      <c r="AA3829" s="166"/>
      <c r="AB3829" s="166"/>
      <c r="AC3829" s="166"/>
      <c r="AD3829" s="166"/>
      <c r="AE3829" s="166"/>
      <c r="AF3829" s="166"/>
      <c r="AG3829" s="166"/>
      <c r="AH3829" s="166"/>
      <c r="AI3829" s="166"/>
    </row>
    <row r="3830" spans="1:35" ht="15.750000" customHeight="1">
      <c r="B3830" s="170"/>
      <c r="I3830" s="162"/>
      <c r="J3830" s="65"/>
      <c r="K3830" s="162"/>
      <c r="L3830" s="65"/>
      <c r="M3830" s="162"/>
      <c r="P3830" s="164"/>
      <c r="Q3830" s="185"/>
      <c r="R3830" s="65"/>
      <c r="S3830" s="65"/>
      <c r="T3830" s="65"/>
      <c r="U3830" s="13"/>
      <c r="V3830" s="165"/>
      <c r="W3830" s="165"/>
      <c r="X3830" s="165"/>
      <c r="Y3830" s="165"/>
      <c r="Z3830" s="166"/>
      <c r="AA3830" s="166"/>
      <c r="AB3830" s="166"/>
      <c r="AC3830" s="166"/>
      <c r="AD3830" s="166"/>
      <c r="AE3830" s="166"/>
      <c r="AF3830" s="166"/>
      <c r="AG3830" s="166"/>
      <c r="AH3830" s="166"/>
      <c r="AI3830" s="166"/>
    </row>
    <row r="3831" spans="1:35" ht="15.750000" customHeight="1">
      <c r="B3831" s="189"/>
      <c r="I3831" s="162"/>
      <c r="J3831" s="65"/>
      <c r="K3831" s="162"/>
      <c r="L3831" s="65"/>
      <c r="M3831" s="162"/>
      <c r="P3831" s="167"/>
      <c r="Q3831" s="185"/>
      <c r="R3831" s="65"/>
      <c r="S3831" s="65"/>
      <c r="T3831" s="65"/>
      <c r="U3831" s="13"/>
      <c r="V3831" s="165"/>
      <c r="W3831" s="165"/>
      <c r="X3831" s="165"/>
      <c r="Y3831" s="165"/>
      <c r="Z3831" s="166"/>
      <c r="AA3831" s="166"/>
      <c r="AB3831" s="166"/>
      <c r="AC3831" s="166"/>
      <c r="AD3831" s="166"/>
      <c r="AE3831" s="166"/>
      <c r="AF3831" s="166"/>
      <c r="AG3831" s="166"/>
      <c r="AH3831" s="166"/>
      <c r="AI3831" s="166"/>
    </row>
    <row r="3832" spans="1:35" ht="15.750000" customHeight="1">
      <c r="B3832" s="189"/>
      <c r="I3832" s="220"/>
      <c r="J3832" s="65"/>
      <c r="K3832" s="162"/>
      <c r="L3832" s="65"/>
      <c r="M3832" s="162"/>
      <c r="P3832" s="164"/>
      <c r="Q3832" s="185"/>
      <c r="R3832" s="65"/>
      <c r="S3832" s="65"/>
      <c r="T3832" s="65"/>
      <c r="U3832" s="13"/>
      <c r="V3832" s="165"/>
      <c r="W3832" s="165"/>
      <c r="X3832" s="165"/>
      <c r="Y3832" s="165"/>
      <c r="Z3832" s="166"/>
      <c r="AA3832" s="166"/>
      <c r="AB3832" s="166"/>
      <c r="AC3832" s="166"/>
      <c r="AD3832" s="166"/>
      <c r="AE3832" s="166"/>
      <c r="AF3832" s="166"/>
      <c r="AG3832" s="166"/>
      <c r="AH3832" s="166"/>
      <c r="AI3832" s="166"/>
    </row>
    <row r="3833" spans="1:35" ht="15.750000" customHeight="1">
      <c r="A3833" s="156"/>
      <c r="B3833" s="170"/>
      <c r="C3833" s="241"/>
      <c r="D3833" s="241"/>
      <c r="E3833" s="158"/>
      <c r="F3833" s="158"/>
      <c r="G3833" s="159"/>
      <c r="H3833" s="184"/>
      <c r="I3833" s="162"/>
      <c r="J3833" s="65"/>
      <c r="K3833" s="162"/>
      <c r="L3833" s="65"/>
      <c r="M3833" s="162"/>
      <c r="N3833" s="162"/>
      <c r="O3833" s="163"/>
      <c r="P3833" s="167"/>
      <c r="Q3833" s="185"/>
      <c r="R3833" s="65"/>
      <c r="S3833" s="13"/>
      <c r="T3833" s="65"/>
      <c r="U3833" s="13"/>
      <c r="V3833" s="165"/>
      <c r="W3833" s="165"/>
      <c r="X3833" s="165"/>
      <c r="Y3833" s="165"/>
      <c r="Z3833" s="166"/>
      <c r="AA3833" s="166"/>
      <c r="AB3833" s="166"/>
      <c r="AC3833" s="166"/>
      <c r="AD3833" s="166"/>
      <c r="AE3833" s="166"/>
      <c r="AF3833" s="166"/>
      <c r="AG3833" s="166"/>
      <c r="AH3833" s="166"/>
      <c r="AI3833" s="166"/>
    </row>
    <row r="3834" spans="1:35" ht="15.750000" customHeight="1">
      <c r="B3834" s="170"/>
      <c r="I3834" s="162"/>
      <c r="J3834" s="65"/>
      <c r="K3834" s="162"/>
      <c r="L3834" s="65"/>
      <c r="M3834" s="162"/>
      <c r="P3834" s="164"/>
      <c r="Q3834" s="185"/>
      <c r="R3834" s="65"/>
      <c r="S3834" s="65"/>
      <c r="T3834" s="65"/>
      <c r="U3834" s="13"/>
      <c r="V3834" s="165"/>
      <c r="W3834" s="165"/>
      <c r="X3834" s="165"/>
      <c r="Y3834" s="165"/>
      <c r="Z3834" s="166"/>
      <c r="AA3834" s="166"/>
      <c r="AB3834" s="166"/>
      <c r="AC3834" s="166"/>
      <c r="AD3834" s="166"/>
      <c r="AE3834" s="166"/>
      <c r="AF3834" s="166"/>
      <c r="AG3834" s="166"/>
      <c r="AH3834" s="166"/>
      <c r="AI3834" s="166"/>
    </row>
    <row r="3835" spans="1:35" ht="15.750000" customHeight="1">
      <c r="B3835" s="170"/>
      <c r="I3835" s="162"/>
      <c r="J3835" s="65"/>
      <c r="K3835" s="162"/>
      <c r="L3835" s="65"/>
      <c r="M3835" s="162"/>
      <c r="P3835" s="167"/>
      <c r="Q3835" s="185"/>
      <c r="R3835" s="65"/>
      <c r="S3835" s="65"/>
      <c r="T3835" s="65"/>
      <c r="U3835" s="13"/>
      <c r="V3835" s="165"/>
      <c r="W3835" s="165"/>
      <c r="X3835" s="165"/>
      <c r="Y3835" s="165"/>
      <c r="Z3835" s="166"/>
      <c r="AA3835" s="166"/>
      <c r="AB3835" s="166"/>
      <c r="AC3835" s="166"/>
      <c r="AD3835" s="166"/>
      <c r="AE3835" s="166"/>
      <c r="AF3835" s="166"/>
      <c r="AG3835" s="166"/>
      <c r="AH3835" s="166"/>
      <c r="AI3835" s="166"/>
    </row>
    <row r="3836" spans="1:35" ht="15.750000" customHeight="1">
      <c r="B3836" s="189"/>
      <c r="I3836" s="162"/>
      <c r="J3836" s="65"/>
      <c r="K3836" s="162"/>
      <c r="L3836" s="65"/>
      <c r="M3836" s="162"/>
      <c r="P3836" s="164"/>
      <c r="Q3836" s="185"/>
      <c r="R3836" s="65"/>
      <c r="S3836" s="65"/>
      <c r="T3836" s="65"/>
      <c r="U3836" s="13"/>
      <c r="V3836" s="165"/>
      <c r="W3836" s="165"/>
      <c r="X3836" s="165"/>
      <c r="Y3836" s="165"/>
      <c r="Z3836" s="166"/>
      <c r="AA3836" s="166"/>
      <c r="AB3836" s="166"/>
      <c r="AC3836" s="166"/>
      <c r="AD3836" s="166"/>
      <c r="AE3836" s="166"/>
      <c r="AF3836" s="166"/>
      <c r="AG3836" s="166"/>
      <c r="AH3836" s="166"/>
      <c r="AI3836" s="166"/>
    </row>
    <row r="3837" spans="1:35" ht="15.750000" customHeight="1">
      <c r="B3837" s="189"/>
      <c r="I3837" s="220"/>
      <c r="J3837" s="65"/>
      <c r="K3837" s="162"/>
      <c r="L3837" s="65"/>
      <c r="M3837" s="162"/>
      <c r="P3837" s="167"/>
      <c r="Q3837" s="185"/>
      <c r="R3837" s="65"/>
      <c r="S3837" s="65"/>
      <c r="T3837" s="65"/>
      <c r="U3837" s="13"/>
      <c r="V3837" s="165"/>
      <c r="W3837" s="165"/>
      <c r="X3837" s="165"/>
      <c r="Y3837" s="165"/>
      <c r="Z3837" s="166"/>
      <c r="AA3837" s="166"/>
      <c r="AB3837" s="166"/>
      <c r="AC3837" s="166"/>
      <c r="AD3837" s="166"/>
      <c r="AE3837" s="166"/>
      <c r="AF3837" s="166"/>
      <c r="AG3837" s="166"/>
      <c r="AH3837" s="166"/>
      <c r="AI3837" s="166"/>
    </row>
    <row r="3838" spans="1:35" ht="15.750000" customHeight="1">
      <c r="A3838" s="156"/>
      <c r="B3838" s="153"/>
      <c r="C3838" s="240"/>
      <c r="D3838" s="177"/>
      <c r="E3838" s="158"/>
      <c r="F3838" s="158"/>
      <c r="G3838" s="159"/>
      <c r="H3838" s="171"/>
      <c r="I3838" s="162"/>
      <c r="J3838" s="65"/>
      <c r="K3838" s="162"/>
      <c r="L3838" s="65"/>
      <c r="M3838" s="162"/>
      <c r="N3838" s="162"/>
      <c r="O3838" s="163"/>
      <c r="P3838" s="164"/>
      <c r="Q3838" s="165"/>
      <c r="R3838" s="178"/>
      <c r="S3838" s="13"/>
      <c r="T3838" s="65"/>
      <c r="U3838" s="65"/>
      <c r="V3838" s="65"/>
      <c r="W3838" s="166"/>
      <c r="X3838" s="166"/>
      <c r="Y3838" s="166"/>
      <c r="Z3838" s="166"/>
      <c r="AA3838" s="166"/>
      <c r="AB3838" s="166"/>
      <c r="AC3838" s="166"/>
      <c r="AD3838" s="166"/>
      <c r="AE3838" s="166"/>
      <c r="AF3838" s="166"/>
      <c r="AG3838" s="166"/>
      <c r="AH3838" s="166"/>
      <c r="AI3838" s="166"/>
    </row>
    <row r="3839" spans="1:35" ht="15.750000" customHeight="1">
      <c r="B3839" s="153"/>
      <c r="I3839" s="162"/>
      <c r="J3839" s="65"/>
      <c r="K3839" s="162"/>
      <c r="L3839" s="65"/>
      <c r="M3839" s="162"/>
      <c r="P3839" s="167"/>
      <c r="Q3839" s="168"/>
      <c r="R3839" s="65"/>
      <c r="S3839" s="65"/>
      <c r="T3839" s="65"/>
      <c r="U3839" s="65"/>
      <c r="V3839" s="65"/>
      <c r="W3839" s="166"/>
      <c r="X3839" s="166"/>
      <c r="Y3839" s="166"/>
      <c r="Z3839" s="166"/>
      <c r="AA3839" s="166"/>
      <c r="AB3839" s="166"/>
      <c r="AC3839" s="166"/>
      <c r="AD3839" s="166"/>
      <c r="AE3839" s="166"/>
      <c r="AF3839" s="166"/>
      <c r="AG3839" s="166"/>
      <c r="AH3839" s="166"/>
      <c r="AI3839" s="166"/>
    </row>
    <row r="3840" spans="1:35" ht="15.750000" customHeight="1">
      <c r="B3840" s="153"/>
      <c r="I3840" s="162"/>
      <c r="J3840" s="65"/>
      <c r="K3840" s="162"/>
      <c r="L3840" s="65"/>
      <c r="M3840" s="162"/>
      <c r="P3840" s="164"/>
      <c r="Q3840" s="165"/>
      <c r="R3840" s="178"/>
      <c r="S3840" s="65"/>
      <c r="T3840" s="65"/>
      <c r="U3840" s="65"/>
      <c r="V3840" s="65"/>
      <c r="W3840" s="166"/>
      <c r="X3840" s="166"/>
      <c r="Y3840" s="166"/>
      <c r="Z3840" s="166"/>
      <c r="AA3840" s="166"/>
      <c r="AB3840" s="166"/>
      <c r="AC3840" s="166"/>
      <c r="AD3840" s="166"/>
      <c r="AE3840" s="166"/>
      <c r="AF3840" s="166"/>
      <c r="AG3840" s="166"/>
      <c r="AH3840" s="166"/>
      <c r="AI3840" s="166"/>
    </row>
    <row r="3841" spans="1:35" ht="15.750000" customHeight="1">
      <c r="B3841" s="153"/>
      <c r="I3841" s="162"/>
      <c r="J3841" s="65"/>
      <c r="K3841" s="162"/>
      <c r="L3841" s="65"/>
      <c r="M3841" s="162"/>
      <c r="P3841" s="167"/>
      <c r="Q3841" s="168"/>
      <c r="R3841" s="225"/>
      <c r="S3841" s="65"/>
      <c r="T3841" s="65"/>
      <c r="U3841" s="65"/>
      <c r="V3841" s="65"/>
      <c r="W3841" s="166"/>
      <c r="X3841" s="166"/>
      <c r="Y3841" s="166"/>
      <c r="Z3841" s="166"/>
      <c r="AA3841" s="166"/>
      <c r="AB3841" s="166"/>
      <c r="AC3841" s="166"/>
      <c r="AD3841" s="166"/>
      <c r="AE3841" s="166"/>
      <c r="AF3841" s="166"/>
      <c r="AG3841" s="166"/>
      <c r="AH3841" s="166"/>
      <c r="AI3841" s="166"/>
    </row>
    <row r="3842" spans="1:35" ht="15.750000" customHeight="1">
      <c r="B3842" s="153"/>
      <c r="I3842" s="220"/>
      <c r="J3842" s="65"/>
      <c r="K3842" s="162"/>
      <c r="L3842" s="65"/>
      <c r="M3842" s="162"/>
      <c r="P3842" s="164"/>
      <c r="Q3842" s="165"/>
      <c r="R3842" s="178"/>
      <c r="S3842" s="65"/>
      <c r="T3842" s="65"/>
      <c r="U3842" s="65"/>
      <c r="V3842" s="65"/>
      <c r="W3842" s="166"/>
      <c r="X3842" s="166"/>
      <c r="Y3842" s="166"/>
      <c r="Z3842" s="166"/>
      <c r="AA3842" s="166"/>
      <c r="AB3842" s="166"/>
      <c r="AC3842" s="166"/>
      <c r="AD3842" s="166"/>
      <c r="AE3842" s="166"/>
      <c r="AF3842" s="166"/>
      <c r="AG3842" s="166"/>
      <c r="AH3842" s="166"/>
      <c r="AI3842" s="166"/>
    </row>
    <row r="3843" spans="1:35" ht="15.750000" customHeight="1">
      <c r="A3843" s="156"/>
      <c r="B3843" s="170"/>
      <c r="C3843" s="241"/>
      <c r="D3843" s="177"/>
      <c r="E3843" s="158"/>
      <c r="F3843" s="158"/>
      <c r="G3843" s="159"/>
      <c r="H3843" s="160"/>
      <c r="I3843" s="162"/>
      <c r="J3843" s="65"/>
      <c r="K3843" s="162"/>
      <c r="L3843" s="65"/>
      <c r="M3843" s="162"/>
      <c r="N3843" s="162"/>
      <c r="O3843" s="163"/>
      <c r="P3843" s="167"/>
      <c r="Q3843" s="168"/>
      <c r="R3843" s="65"/>
      <c r="S3843" s="13"/>
      <c r="T3843" s="65"/>
      <c r="U3843" s="65"/>
      <c r="V3843" s="65"/>
      <c r="W3843" s="166"/>
      <c r="X3843" s="166"/>
      <c r="Y3843" s="166"/>
      <c r="Z3843" s="166"/>
      <c r="AA3843" s="166"/>
      <c r="AB3843" s="166"/>
      <c r="AC3843" s="166"/>
      <c r="AD3843" s="166"/>
      <c r="AE3843" s="166"/>
      <c r="AF3843" s="166"/>
      <c r="AG3843" s="166"/>
      <c r="AH3843" s="166"/>
      <c r="AI3843" s="166"/>
    </row>
    <row r="3844" spans="1:35" ht="15.750000" customHeight="1">
      <c r="B3844" s="153"/>
      <c r="I3844" s="162"/>
      <c r="J3844" s="65"/>
      <c r="K3844" s="162"/>
      <c r="L3844" s="65"/>
      <c r="M3844" s="162"/>
      <c r="P3844" s="164"/>
      <c r="Q3844" s="165"/>
      <c r="R3844" s="65"/>
      <c r="S3844" s="65"/>
      <c r="T3844" s="65"/>
      <c r="U3844" s="65"/>
      <c r="V3844" s="65"/>
      <c r="W3844" s="166"/>
      <c r="X3844" s="166"/>
      <c r="Y3844" s="166"/>
      <c r="Z3844" s="166"/>
      <c r="AA3844" s="166"/>
      <c r="AB3844" s="166"/>
      <c r="AC3844" s="166"/>
      <c r="AD3844" s="166"/>
      <c r="AE3844" s="166"/>
      <c r="AF3844" s="166"/>
      <c r="AG3844" s="166"/>
      <c r="AH3844" s="166"/>
      <c r="AI3844" s="166"/>
    </row>
    <row r="3845" spans="1:35" ht="15.750000" customHeight="1">
      <c r="B3845" s="153"/>
      <c r="I3845" s="162"/>
      <c r="J3845" s="65"/>
      <c r="K3845" s="162"/>
      <c r="L3845" s="65"/>
      <c r="M3845" s="162"/>
      <c r="P3845" s="167"/>
      <c r="Q3845" s="168"/>
      <c r="R3845" s="65"/>
      <c r="S3845" s="65"/>
      <c r="T3845" s="65"/>
      <c r="U3845" s="65"/>
      <c r="V3845" s="65"/>
      <c r="W3845" s="166"/>
      <c r="X3845" s="166"/>
      <c r="Y3845" s="166"/>
      <c r="Z3845" s="166"/>
      <c r="AA3845" s="166"/>
      <c r="AB3845" s="166"/>
      <c r="AC3845" s="166"/>
      <c r="AD3845" s="166"/>
      <c r="AE3845" s="166"/>
      <c r="AF3845" s="166"/>
      <c r="AG3845" s="166"/>
      <c r="AH3845" s="166"/>
      <c r="AI3845" s="166"/>
    </row>
    <row r="3846" spans="1:35" ht="15.750000" customHeight="1">
      <c r="B3846" s="153"/>
      <c r="I3846" s="162"/>
      <c r="J3846" s="65"/>
      <c r="K3846" s="162"/>
      <c r="L3846" s="65"/>
      <c r="M3846" s="162"/>
      <c r="P3846" s="164"/>
      <c r="Q3846" s="165"/>
      <c r="R3846" s="65"/>
      <c r="S3846" s="65"/>
      <c r="T3846" s="65"/>
      <c r="U3846" s="65"/>
      <c r="V3846" s="65"/>
      <c r="W3846" s="166"/>
      <c r="X3846" s="166"/>
      <c r="Y3846" s="166"/>
      <c r="Z3846" s="166"/>
      <c r="AA3846" s="166"/>
      <c r="AB3846" s="166"/>
      <c r="AC3846" s="166"/>
      <c r="AD3846" s="166"/>
      <c r="AE3846" s="166"/>
      <c r="AF3846" s="166"/>
      <c r="AG3846" s="166"/>
      <c r="AH3846" s="166"/>
      <c r="AI3846" s="166"/>
    </row>
    <row r="3847" spans="1:35" ht="15.750000" customHeight="1">
      <c r="B3847" s="153"/>
      <c r="I3847" s="220"/>
      <c r="J3847" s="65"/>
      <c r="K3847" s="162"/>
      <c r="L3847" s="65"/>
      <c r="M3847" s="162"/>
      <c r="P3847" s="167"/>
      <c r="Q3847" s="168"/>
      <c r="R3847" s="65"/>
      <c r="S3847" s="65"/>
      <c r="T3847" s="65"/>
      <c r="U3847" s="65"/>
      <c r="V3847" s="65"/>
      <c r="W3847" s="166"/>
      <c r="X3847" s="166"/>
      <c r="Y3847" s="166"/>
      <c r="Z3847" s="166"/>
      <c r="AA3847" s="166"/>
      <c r="AB3847" s="166"/>
      <c r="AC3847" s="166"/>
      <c r="AD3847" s="166"/>
      <c r="AE3847" s="166"/>
      <c r="AF3847" s="166"/>
      <c r="AG3847" s="166"/>
      <c r="AH3847" s="166"/>
      <c r="AI3847" s="166"/>
    </row>
    <row r="3848" spans="1:35" ht="15.750000" customHeight="1">
      <c r="A3848" s="156"/>
      <c r="B3848" s="170"/>
      <c r="C3848" s="240"/>
      <c r="D3848" s="240"/>
      <c r="E3848" s="158"/>
      <c r="F3848" s="158"/>
      <c r="G3848" s="159"/>
      <c r="H3848" s="297"/>
      <c r="I3848" s="162"/>
      <c r="J3848" s="65"/>
      <c r="K3848" s="162"/>
      <c r="L3848" s="65"/>
      <c r="M3848" s="162"/>
      <c r="N3848" s="162"/>
      <c r="O3848" s="163"/>
      <c r="P3848" s="164"/>
      <c r="Q3848" s="185"/>
      <c r="R3848" s="188"/>
      <c r="S3848" s="13"/>
      <c r="T3848" s="65"/>
      <c r="U3848" s="13"/>
      <c r="V3848" s="165"/>
      <c r="W3848" s="165"/>
      <c r="X3848" s="165"/>
      <c r="Y3848" s="165"/>
      <c r="Z3848" s="166"/>
      <c r="AA3848" s="166"/>
      <c r="AB3848" s="166"/>
      <c r="AC3848" s="166"/>
      <c r="AD3848" s="166"/>
      <c r="AE3848" s="166"/>
      <c r="AF3848" s="166"/>
      <c r="AG3848" s="166"/>
      <c r="AH3848" s="166"/>
      <c r="AI3848" s="166"/>
    </row>
    <row r="3849" spans="1:35" ht="15.750000" customHeight="1">
      <c r="B3849" s="189"/>
      <c r="I3849" s="162"/>
      <c r="J3849" s="65"/>
      <c r="K3849" s="162"/>
      <c r="L3849" s="65"/>
      <c r="M3849" s="162"/>
      <c r="P3849" s="167"/>
      <c r="Q3849" s="185"/>
      <c r="R3849" s="65"/>
      <c r="S3849" s="65"/>
      <c r="T3849" s="65"/>
      <c r="U3849" s="13"/>
      <c r="V3849" s="165"/>
      <c r="W3849" s="165"/>
      <c r="X3849" s="165"/>
      <c r="Y3849" s="165"/>
      <c r="Z3849" s="166"/>
      <c r="AA3849" s="166"/>
      <c r="AB3849" s="166"/>
      <c r="AC3849" s="166"/>
      <c r="AD3849" s="166"/>
      <c r="AE3849" s="166"/>
      <c r="AF3849" s="166"/>
      <c r="AG3849" s="166"/>
      <c r="AH3849" s="166"/>
      <c r="AI3849" s="166"/>
    </row>
    <row r="3850" spans="1:35" ht="15.750000" customHeight="1">
      <c r="B3850" s="189"/>
      <c r="I3850" s="162"/>
      <c r="J3850" s="65"/>
      <c r="K3850" s="162"/>
      <c r="L3850" s="65"/>
      <c r="M3850" s="162"/>
      <c r="P3850" s="164"/>
      <c r="Q3850" s="185"/>
      <c r="R3850" s="65"/>
      <c r="S3850" s="65"/>
      <c r="T3850" s="65"/>
      <c r="U3850" s="13"/>
      <c r="V3850" s="165"/>
      <c r="W3850" s="165"/>
      <c r="X3850" s="165"/>
      <c r="Y3850" s="165"/>
      <c r="Z3850" s="166"/>
      <c r="AA3850" s="166"/>
      <c r="AB3850" s="166"/>
      <c r="AC3850" s="166"/>
      <c r="AD3850" s="166"/>
      <c r="AE3850" s="166"/>
      <c r="AF3850" s="166"/>
      <c r="AG3850" s="166"/>
      <c r="AH3850" s="166"/>
      <c r="AI3850" s="166"/>
    </row>
    <row r="3851" spans="1:35" ht="15.750000" customHeight="1">
      <c r="B3851" s="189"/>
      <c r="I3851" s="162"/>
      <c r="J3851" s="65"/>
      <c r="K3851" s="162"/>
      <c r="L3851" s="65"/>
      <c r="M3851" s="162"/>
      <c r="P3851" s="167"/>
      <c r="Q3851" s="185"/>
      <c r="R3851" s="65"/>
      <c r="S3851" s="65"/>
      <c r="T3851" s="65"/>
      <c r="U3851" s="13"/>
      <c r="V3851" s="165"/>
      <c r="W3851" s="165"/>
      <c r="X3851" s="165"/>
      <c r="Y3851" s="165"/>
      <c r="Z3851" s="166"/>
      <c r="AA3851" s="166"/>
      <c r="AB3851" s="166"/>
      <c r="AC3851" s="166"/>
      <c r="AD3851" s="166"/>
      <c r="AE3851" s="166"/>
      <c r="AF3851" s="166"/>
      <c r="AG3851" s="166"/>
      <c r="AH3851" s="166"/>
      <c r="AI3851" s="166"/>
    </row>
    <row r="3852" spans="1:35" ht="15.750000" customHeight="1">
      <c r="B3852" s="189"/>
      <c r="I3852" s="220"/>
      <c r="J3852" s="65"/>
      <c r="K3852" s="162"/>
      <c r="L3852" s="65"/>
      <c r="M3852" s="162"/>
      <c r="P3852" s="164"/>
      <c r="Q3852" s="185"/>
      <c r="R3852" s="65"/>
      <c r="S3852" s="65"/>
      <c r="T3852" s="65"/>
      <c r="U3852" s="13"/>
      <c r="V3852" s="165"/>
      <c r="W3852" s="165"/>
      <c r="X3852" s="165"/>
      <c r="Y3852" s="165"/>
      <c r="Z3852" s="166"/>
      <c r="AA3852" s="166"/>
      <c r="AB3852" s="166"/>
      <c r="AC3852" s="166"/>
      <c r="AD3852" s="166"/>
      <c r="AE3852" s="166"/>
      <c r="AF3852" s="166"/>
      <c r="AG3852" s="166"/>
      <c r="AH3852" s="166"/>
      <c r="AI3852" s="166"/>
    </row>
    <row r="3853" spans="1:35" ht="15.750000" customHeight="1">
      <c r="A3853" s="156"/>
      <c r="B3853" s="170"/>
      <c r="C3853" s="241"/>
      <c r="D3853" s="241"/>
      <c r="E3853" s="158"/>
      <c r="F3853" s="158"/>
      <c r="G3853" s="159"/>
      <c r="H3853" s="184"/>
      <c r="I3853" s="162"/>
      <c r="J3853" s="65"/>
      <c r="K3853" s="162"/>
      <c r="L3853" s="65"/>
      <c r="M3853" s="162"/>
      <c r="N3853" s="162"/>
      <c r="O3853" s="163"/>
      <c r="P3853" s="167"/>
      <c r="Q3853" s="185"/>
      <c r="R3853" s="65"/>
      <c r="S3853" s="13"/>
      <c r="T3853" s="65"/>
      <c r="U3853" s="13"/>
      <c r="V3853" s="165"/>
      <c r="W3853" s="165"/>
      <c r="X3853" s="165"/>
      <c r="Y3853" s="165"/>
      <c r="Z3853" s="166"/>
      <c r="AA3853" s="166"/>
      <c r="AB3853" s="166"/>
      <c r="AC3853" s="166"/>
      <c r="AD3853" s="166"/>
      <c r="AE3853" s="166"/>
      <c r="AF3853" s="166"/>
      <c r="AG3853" s="166"/>
      <c r="AH3853" s="166"/>
      <c r="AI3853" s="166"/>
    </row>
    <row r="3854" spans="1:35" ht="15.750000" customHeight="1">
      <c r="B3854" s="170"/>
      <c r="I3854" s="162"/>
      <c r="J3854" s="65"/>
      <c r="K3854" s="162"/>
      <c r="L3854" s="65"/>
      <c r="M3854" s="162"/>
      <c r="P3854" s="164"/>
      <c r="Q3854" s="185"/>
      <c r="R3854" s="65"/>
      <c r="S3854" s="65"/>
      <c r="T3854" s="65"/>
      <c r="U3854" s="13"/>
      <c r="V3854" s="165"/>
      <c r="W3854" s="165"/>
      <c r="X3854" s="165"/>
      <c r="Y3854" s="165"/>
      <c r="Z3854" s="166"/>
      <c r="AA3854" s="166"/>
      <c r="AB3854" s="166"/>
      <c r="AC3854" s="166"/>
      <c r="AD3854" s="166"/>
      <c r="AE3854" s="166"/>
      <c r="AF3854" s="166"/>
      <c r="AG3854" s="166"/>
      <c r="AH3854" s="166"/>
      <c r="AI3854" s="166"/>
    </row>
    <row r="3855" spans="1:35" ht="15.750000" customHeight="1">
      <c r="B3855" s="170"/>
      <c r="I3855" s="162"/>
      <c r="J3855" s="65"/>
      <c r="K3855" s="162"/>
      <c r="L3855" s="65"/>
      <c r="M3855" s="162"/>
      <c r="P3855" s="167"/>
      <c r="Q3855" s="185"/>
      <c r="R3855" s="65"/>
      <c r="S3855" s="65"/>
      <c r="T3855" s="65"/>
      <c r="U3855" s="13"/>
      <c r="V3855" s="165"/>
      <c r="W3855" s="165"/>
      <c r="X3855" s="165"/>
      <c r="Y3855" s="165"/>
      <c r="Z3855" s="166"/>
      <c r="AA3855" s="166"/>
      <c r="AB3855" s="166"/>
      <c r="AC3855" s="166"/>
      <c r="AD3855" s="166"/>
      <c r="AE3855" s="166"/>
      <c r="AF3855" s="166"/>
      <c r="AG3855" s="166"/>
      <c r="AH3855" s="166"/>
      <c r="AI3855" s="166"/>
    </row>
    <row r="3856" spans="1:35" ht="15.750000" customHeight="1">
      <c r="B3856" s="189"/>
      <c r="I3856" s="162"/>
      <c r="J3856" s="65"/>
      <c r="K3856" s="162"/>
      <c r="L3856" s="65"/>
      <c r="M3856" s="162"/>
      <c r="P3856" s="164"/>
      <c r="Q3856" s="185"/>
      <c r="R3856" s="65"/>
      <c r="S3856" s="65"/>
      <c r="T3856" s="65"/>
      <c r="U3856" s="13"/>
      <c r="V3856" s="165"/>
      <c r="W3856" s="165"/>
      <c r="X3856" s="165"/>
      <c r="Y3856" s="165"/>
      <c r="Z3856" s="166"/>
      <c r="AA3856" s="166"/>
      <c r="AB3856" s="166"/>
      <c r="AC3856" s="166"/>
      <c r="AD3856" s="166"/>
      <c r="AE3856" s="166"/>
      <c r="AF3856" s="166"/>
      <c r="AG3856" s="166"/>
      <c r="AH3856" s="166"/>
      <c r="AI3856" s="166"/>
    </row>
    <row r="3857" spans="1:35" ht="15.750000" customHeight="1">
      <c r="B3857" s="189"/>
      <c r="I3857" s="220"/>
      <c r="J3857" s="65"/>
      <c r="K3857" s="162"/>
      <c r="L3857" s="65"/>
      <c r="M3857" s="162"/>
      <c r="P3857" s="167"/>
      <c r="Q3857" s="185"/>
      <c r="R3857" s="65"/>
      <c r="S3857" s="65"/>
      <c r="T3857" s="65"/>
      <c r="U3857" s="13"/>
      <c r="V3857" s="165"/>
      <c r="W3857" s="165"/>
      <c r="X3857" s="165"/>
      <c r="Y3857" s="165"/>
      <c r="Z3857" s="166"/>
      <c r="AA3857" s="166"/>
      <c r="AB3857" s="166"/>
      <c r="AC3857" s="166"/>
      <c r="AD3857" s="166"/>
      <c r="AE3857" s="166"/>
      <c r="AF3857" s="166"/>
      <c r="AG3857" s="166"/>
      <c r="AH3857" s="166"/>
      <c r="AI3857" s="166"/>
    </row>
    <row r="3858" spans="1:35" ht="15.750000" customHeight="1">
      <c r="A3858" s="156"/>
      <c r="B3858" s="153"/>
      <c r="C3858" s="240"/>
      <c r="D3858" s="177"/>
      <c r="E3858" s="158"/>
      <c r="F3858" s="158"/>
      <c r="G3858" s="159"/>
      <c r="H3858" s="160"/>
      <c r="I3858" s="162"/>
      <c r="J3858" s="65"/>
      <c r="K3858" s="162"/>
      <c r="L3858" s="65"/>
      <c r="M3858" s="162"/>
      <c r="N3858" s="162"/>
      <c r="O3858" s="163"/>
      <c r="P3858" s="164"/>
      <c r="Q3858" s="165"/>
      <c r="R3858" s="178"/>
      <c r="S3858" s="13"/>
      <c r="T3858" s="65"/>
      <c r="U3858" s="65"/>
      <c r="V3858" s="65"/>
      <c r="W3858" s="166"/>
      <c r="X3858" s="166"/>
      <c r="Y3858" s="166"/>
      <c r="Z3858" s="166"/>
      <c r="AA3858" s="166"/>
      <c r="AB3858" s="166"/>
      <c r="AC3858" s="166"/>
      <c r="AD3858" s="166"/>
      <c r="AE3858" s="166"/>
      <c r="AF3858" s="166"/>
      <c r="AG3858" s="166"/>
      <c r="AH3858" s="166"/>
      <c r="AI3858" s="166"/>
    </row>
    <row r="3859" spans="1:35" ht="15.750000" customHeight="1">
      <c r="B3859" s="153"/>
      <c r="I3859" s="162"/>
      <c r="J3859" s="65"/>
      <c r="K3859" s="162"/>
      <c r="L3859" s="65"/>
      <c r="M3859" s="162"/>
      <c r="P3859" s="167"/>
      <c r="Q3859" s="168"/>
      <c r="R3859" s="65"/>
      <c r="S3859" s="65"/>
      <c r="T3859" s="65"/>
      <c r="U3859" s="65"/>
      <c r="V3859" s="65"/>
      <c r="W3859" s="166"/>
      <c r="X3859" s="166"/>
      <c r="Y3859" s="166"/>
      <c r="Z3859" s="166"/>
      <c r="AA3859" s="166"/>
      <c r="AB3859" s="166"/>
      <c r="AC3859" s="166"/>
      <c r="AD3859" s="166"/>
      <c r="AE3859" s="166"/>
      <c r="AF3859" s="166"/>
      <c r="AG3859" s="166"/>
      <c r="AH3859" s="166"/>
      <c r="AI3859" s="166"/>
    </row>
    <row r="3860" spans="1:35" ht="15.750000" customHeight="1">
      <c r="B3860" s="153"/>
      <c r="I3860" s="162"/>
      <c r="J3860" s="65"/>
      <c r="K3860" s="162"/>
      <c r="L3860" s="65"/>
      <c r="M3860" s="162"/>
      <c r="P3860" s="164"/>
      <c r="Q3860" s="165"/>
      <c r="R3860" s="178"/>
      <c r="S3860" s="65"/>
      <c r="T3860" s="65"/>
      <c r="U3860" s="65"/>
      <c r="V3860" s="65"/>
      <c r="W3860" s="166"/>
      <c r="X3860" s="166"/>
      <c r="Y3860" s="166"/>
      <c r="Z3860" s="166"/>
      <c r="AA3860" s="166"/>
      <c r="AB3860" s="166"/>
      <c r="AC3860" s="166"/>
      <c r="AD3860" s="166"/>
      <c r="AE3860" s="166"/>
      <c r="AF3860" s="166"/>
      <c r="AG3860" s="166"/>
      <c r="AH3860" s="166"/>
      <c r="AI3860" s="166"/>
    </row>
    <row r="3861" spans="1:35" ht="15.750000" customHeight="1">
      <c r="B3861" s="153"/>
      <c r="I3861" s="162"/>
      <c r="J3861" s="65"/>
      <c r="K3861" s="162"/>
      <c r="L3861" s="65"/>
      <c r="M3861" s="162"/>
      <c r="P3861" s="167"/>
      <c r="Q3861" s="168"/>
      <c r="R3861" s="225"/>
      <c r="S3861" s="65"/>
      <c r="T3861" s="65"/>
      <c r="U3861" s="65"/>
      <c r="V3861" s="65"/>
      <c r="W3861" s="166"/>
      <c r="X3861" s="166"/>
      <c r="Y3861" s="166"/>
      <c r="Z3861" s="166"/>
      <c r="AA3861" s="166"/>
      <c r="AB3861" s="166"/>
      <c r="AC3861" s="166"/>
      <c r="AD3861" s="166"/>
      <c r="AE3861" s="166"/>
      <c r="AF3861" s="166"/>
      <c r="AG3861" s="166"/>
      <c r="AH3861" s="166"/>
      <c r="AI3861" s="166"/>
    </row>
    <row r="3862" spans="1:35" ht="15.750000" customHeight="1">
      <c r="B3862" s="153"/>
      <c r="I3862" s="220"/>
      <c r="J3862" s="65"/>
      <c r="K3862" s="162"/>
      <c r="L3862" s="65"/>
      <c r="M3862" s="162"/>
      <c r="P3862" s="164"/>
      <c r="Q3862" s="165"/>
      <c r="R3862" s="178"/>
      <c r="S3862" s="65"/>
      <c r="T3862" s="65"/>
      <c r="U3862" s="65"/>
      <c r="V3862" s="65"/>
      <c r="W3862" s="166"/>
      <c r="X3862" s="166"/>
      <c r="Y3862" s="166"/>
      <c r="Z3862" s="166"/>
      <c r="AA3862" s="166"/>
      <c r="AB3862" s="166"/>
      <c r="AC3862" s="166"/>
      <c r="AD3862" s="166"/>
      <c r="AE3862" s="166"/>
      <c r="AF3862" s="166"/>
      <c r="AG3862" s="166"/>
      <c r="AH3862" s="166"/>
      <c r="AI3862" s="166"/>
    </row>
    <row r="3863" spans="1:35" ht="15.750000" customHeight="1">
      <c r="A3863" s="156"/>
      <c r="B3863" s="170"/>
      <c r="C3863" s="241"/>
      <c r="D3863" s="177"/>
      <c r="E3863" s="158"/>
      <c r="F3863" s="158"/>
      <c r="G3863" s="159"/>
      <c r="H3863" s="160"/>
      <c r="I3863" s="162"/>
      <c r="J3863" s="65"/>
      <c r="K3863" s="162"/>
      <c r="L3863" s="65"/>
      <c r="M3863" s="162"/>
      <c r="N3863" s="162"/>
      <c r="O3863" s="163"/>
      <c r="P3863" s="167"/>
      <c r="Q3863" s="168"/>
      <c r="R3863" s="65"/>
      <c r="S3863" s="13"/>
      <c r="T3863" s="65"/>
      <c r="U3863" s="65"/>
      <c r="V3863" s="65"/>
      <c r="W3863" s="166"/>
      <c r="X3863" s="166"/>
      <c r="Y3863" s="166"/>
      <c r="Z3863" s="166"/>
      <c r="AA3863" s="166"/>
      <c r="AB3863" s="166"/>
      <c r="AC3863" s="166"/>
      <c r="AD3863" s="166"/>
      <c r="AE3863" s="166"/>
      <c r="AF3863" s="166"/>
      <c r="AG3863" s="166"/>
      <c r="AH3863" s="166"/>
      <c r="AI3863" s="166"/>
    </row>
    <row r="3864" spans="1:35" ht="15.750000" customHeight="1">
      <c r="B3864" s="153"/>
      <c r="I3864" s="162"/>
      <c r="J3864" s="65"/>
      <c r="K3864" s="162"/>
      <c r="L3864" s="65"/>
      <c r="M3864" s="162"/>
      <c r="P3864" s="164"/>
      <c r="Q3864" s="165"/>
      <c r="R3864" s="65"/>
      <c r="S3864" s="65"/>
      <c r="T3864" s="65"/>
      <c r="U3864" s="65"/>
      <c r="V3864" s="65"/>
      <c r="W3864" s="166"/>
      <c r="X3864" s="166"/>
      <c r="Y3864" s="166"/>
      <c r="Z3864" s="166"/>
      <c r="AA3864" s="166"/>
      <c r="AB3864" s="166"/>
      <c r="AC3864" s="166"/>
      <c r="AD3864" s="166"/>
      <c r="AE3864" s="166"/>
      <c r="AF3864" s="166"/>
      <c r="AG3864" s="166"/>
      <c r="AH3864" s="166"/>
      <c r="AI3864" s="166"/>
    </row>
    <row r="3865" spans="1:35" ht="15.750000" customHeight="1">
      <c r="B3865" s="153"/>
      <c r="I3865" s="162"/>
      <c r="J3865" s="65"/>
      <c r="K3865" s="162"/>
      <c r="L3865" s="65"/>
      <c r="M3865" s="162"/>
      <c r="P3865" s="167"/>
      <c r="Q3865" s="168"/>
      <c r="R3865" s="65"/>
      <c r="S3865" s="65"/>
      <c r="T3865" s="65"/>
      <c r="U3865" s="65"/>
      <c r="V3865" s="65"/>
      <c r="W3865" s="166"/>
      <c r="X3865" s="166"/>
      <c r="Y3865" s="166"/>
      <c r="Z3865" s="166"/>
      <c r="AA3865" s="166"/>
      <c r="AB3865" s="166"/>
      <c r="AC3865" s="166"/>
      <c r="AD3865" s="166"/>
      <c r="AE3865" s="166"/>
      <c r="AF3865" s="166"/>
      <c r="AG3865" s="166"/>
      <c r="AH3865" s="166"/>
      <c r="AI3865" s="166"/>
    </row>
    <row r="3866" spans="1:35" ht="15.750000" customHeight="1">
      <c r="B3866" s="153"/>
      <c r="I3866" s="162"/>
      <c r="J3866" s="65"/>
      <c r="K3866" s="162"/>
      <c r="L3866" s="65"/>
      <c r="M3866" s="162"/>
      <c r="P3866" s="164"/>
      <c r="Q3866" s="165"/>
      <c r="R3866" s="65"/>
      <c r="S3866" s="65"/>
      <c r="T3866" s="65"/>
      <c r="U3866" s="65"/>
      <c r="V3866" s="65"/>
      <c r="W3866" s="166"/>
      <c r="X3866" s="166"/>
      <c r="Y3866" s="166"/>
      <c r="Z3866" s="166"/>
      <c r="AA3866" s="166"/>
      <c r="AB3866" s="166"/>
      <c r="AC3866" s="166"/>
      <c r="AD3866" s="166"/>
      <c r="AE3866" s="166"/>
      <c r="AF3866" s="166"/>
      <c r="AG3866" s="166"/>
      <c r="AH3866" s="166"/>
      <c r="AI3866" s="166"/>
    </row>
    <row r="3867" spans="1:35" ht="15.750000" customHeight="1">
      <c r="B3867" s="153"/>
      <c r="I3867" s="220"/>
      <c r="J3867" s="65"/>
      <c r="K3867" s="162"/>
      <c r="L3867" s="65"/>
      <c r="M3867" s="162"/>
      <c r="P3867" s="167"/>
      <c r="Q3867" s="168"/>
      <c r="R3867" s="65"/>
      <c r="S3867" s="65"/>
      <c r="T3867" s="65"/>
      <c r="U3867" s="65"/>
      <c r="V3867" s="65"/>
      <c r="W3867" s="166"/>
      <c r="X3867" s="166"/>
      <c r="Y3867" s="166"/>
      <c r="Z3867" s="166"/>
      <c r="AA3867" s="166"/>
      <c r="AB3867" s="166"/>
      <c r="AC3867" s="166"/>
      <c r="AD3867" s="166"/>
      <c r="AE3867" s="166"/>
      <c r="AF3867" s="166"/>
      <c r="AG3867" s="166"/>
      <c r="AH3867" s="166"/>
      <c r="AI3867" s="166"/>
    </row>
    <row r="3868" spans="1:35" ht="15.750000" customHeight="1">
      <c r="A3868" s="156"/>
      <c r="B3868" s="170"/>
      <c r="C3868" s="240"/>
      <c r="D3868" s="240"/>
      <c r="E3868" s="158"/>
      <c r="F3868" s="158"/>
      <c r="G3868" s="159"/>
      <c r="H3868" s="184"/>
      <c r="I3868" s="162"/>
      <c r="J3868" s="65"/>
      <c r="K3868" s="162"/>
      <c r="L3868" s="65"/>
      <c r="M3868" s="162"/>
      <c r="N3868" s="162"/>
      <c r="O3868" s="163"/>
      <c r="P3868" s="164"/>
      <c r="Q3868" s="185"/>
      <c r="R3868" s="188"/>
      <c r="S3868" s="13"/>
      <c r="T3868" s="65"/>
      <c r="U3868" s="13"/>
      <c r="V3868" s="165"/>
      <c r="W3868" s="165"/>
      <c r="X3868" s="165"/>
      <c r="Y3868" s="165"/>
      <c r="Z3868" s="166"/>
      <c r="AA3868" s="166"/>
      <c r="AB3868" s="166"/>
      <c r="AC3868" s="166"/>
      <c r="AD3868" s="166"/>
      <c r="AE3868" s="166"/>
      <c r="AF3868" s="166"/>
      <c r="AG3868" s="166"/>
      <c r="AH3868" s="166"/>
      <c r="AI3868" s="166"/>
    </row>
    <row r="3869" spans="1:35" ht="15.750000" customHeight="1">
      <c r="B3869" s="189"/>
      <c r="I3869" s="162"/>
      <c r="J3869" s="65"/>
      <c r="K3869" s="162"/>
      <c r="L3869" s="65"/>
      <c r="M3869" s="162"/>
      <c r="P3869" s="167"/>
      <c r="Q3869" s="185"/>
      <c r="R3869" s="65"/>
      <c r="S3869" s="65"/>
      <c r="T3869" s="65"/>
      <c r="U3869" s="13"/>
      <c r="V3869" s="165"/>
      <c r="W3869" s="165"/>
      <c r="X3869" s="165"/>
      <c r="Y3869" s="165"/>
      <c r="Z3869" s="166"/>
      <c r="AA3869" s="166"/>
      <c r="AB3869" s="166"/>
      <c r="AC3869" s="166"/>
      <c r="AD3869" s="166"/>
      <c r="AE3869" s="166"/>
      <c r="AF3869" s="166"/>
      <c r="AG3869" s="166"/>
      <c r="AH3869" s="166"/>
      <c r="AI3869" s="166"/>
    </row>
    <row r="3870" spans="1:35" ht="15.750000" customHeight="1">
      <c r="B3870" s="189"/>
      <c r="I3870" s="162"/>
      <c r="J3870" s="65"/>
      <c r="K3870" s="162"/>
      <c r="L3870" s="65"/>
      <c r="M3870" s="162"/>
      <c r="P3870" s="164"/>
      <c r="Q3870" s="185"/>
      <c r="R3870" s="65"/>
      <c r="S3870" s="65"/>
      <c r="T3870" s="65"/>
      <c r="U3870" s="13"/>
      <c r="V3870" s="165"/>
      <c r="W3870" s="165"/>
      <c r="X3870" s="165"/>
      <c r="Y3870" s="165"/>
      <c r="Z3870" s="166"/>
      <c r="AA3870" s="166"/>
      <c r="AB3870" s="166"/>
      <c r="AC3870" s="166"/>
      <c r="AD3870" s="166"/>
      <c r="AE3870" s="166"/>
      <c r="AF3870" s="166"/>
      <c r="AG3870" s="166"/>
      <c r="AH3870" s="166"/>
      <c r="AI3870" s="166"/>
    </row>
    <row r="3871" spans="1:35" ht="15.750000" customHeight="1">
      <c r="B3871" s="189"/>
      <c r="I3871" s="162"/>
      <c r="J3871" s="65"/>
      <c r="K3871" s="162"/>
      <c r="L3871" s="65"/>
      <c r="M3871" s="162"/>
      <c r="P3871" s="167"/>
      <c r="Q3871" s="185"/>
      <c r="R3871" s="65"/>
      <c r="S3871" s="65"/>
      <c r="T3871" s="65"/>
      <c r="U3871" s="13"/>
      <c r="V3871" s="165"/>
      <c r="W3871" s="165"/>
      <c r="X3871" s="165"/>
      <c r="Y3871" s="165"/>
      <c r="Z3871" s="166"/>
      <c r="AA3871" s="166"/>
      <c r="AB3871" s="166"/>
      <c r="AC3871" s="166"/>
      <c r="AD3871" s="166"/>
      <c r="AE3871" s="166"/>
      <c r="AF3871" s="166"/>
      <c r="AG3871" s="166"/>
      <c r="AH3871" s="166"/>
      <c r="AI3871" s="166"/>
    </row>
    <row r="3872" spans="1:35" ht="15.750000" customHeight="1">
      <c r="B3872" s="189"/>
      <c r="I3872" s="220"/>
      <c r="J3872" s="65"/>
      <c r="K3872" s="162"/>
      <c r="L3872" s="65"/>
      <c r="M3872" s="162"/>
      <c r="P3872" s="164"/>
      <c r="Q3872" s="185"/>
      <c r="R3872" s="65"/>
      <c r="S3872" s="65"/>
      <c r="T3872" s="65"/>
      <c r="U3872" s="13"/>
      <c r="V3872" s="165"/>
      <c r="W3872" s="165"/>
      <c r="X3872" s="165"/>
      <c r="Y3872" s="165"/>
      <c r="Z3872" s="166"/>
      <c r="AA3872" s="166"/>
      <c r="AB3872" s="166"/>
      <c r="AC3872" s="166"/>
      <c r="AD3872" s="166"/>
      <c r="AE3872" s="166"/>
      <c r="AF3872" s="166"/>
      <c r="AG3872" s="166"/>
      <c r="AH3872" s="166"/>
      <c r="AI3872" s="166"/>
    </row>
    <row r="3873" spans="1:35" ht="15.750000" customHeight="1">
      <c r="A3873" s="156"/>
      <c r="B3873" s="170"/>
      <c r="C3873" s="241"/>
      <c r="D3873" s="241"/>
      <c r="E3873" s="158"/>
      <c r="F3873" s="158"/>
      <c r="G3873" s="159"/>
      <c r="H3873" s="297"/>
      <c r="I3873" s="162"/>
      <c r="J3873" s="65"/>
      <c r="K3873" s="162"/>
      <c r="L3873" s="65"/>
      <c r="M3873" s="162"/>
      <c r="N3873" s="162"/>
      <c r="O3873" s="163"/>
      <c r="P3873" s="167"/>
      <c r="Q3873" s="185"/>
      <c r="R3873" s="65"/>
      <c r="S3873" s="13"/>
      <c r="T3873" s="65"/>
      <c r="U3873" s="13"/>
      <c r="V3873" s="165"/>
      <c r="W3873" s="165"/>
      <c r="X3873" s="165"/>
      <c r="Y3873" s="165"/>
      <c r="Z3873" s="166"/>
      <c r="AA3873" s="166"/>
      <c r="AB3873" s="166"/>
      <c r="AC3873" s="166"/>
      <c r="AD3873" s="166"/>
      <c r="AE3873" s="166"/>
      <c r="AF3873" s="166"/>
      <c r="AG3873" s="166"/>
      <c r="AH3873" s="166"/>
      <c r="AI3873" s="166"/>
    </row>
    <row r="3874" spans="1:35" ht="15.750000" customHeight="1">
      <c r="B3874" s="170"/>
      <c r="I3874" s="162"/>
      <c r="J3874" s="65"/>
      <c r="K3874" s="162"/>
      <c r="L3874" s="65"/>
      <c r="M3874" s="162"/>
      <c r="P3874" s="164"/>
      <c r="Q3874" s="185"/>
      <c r="R3874" s="65"/>
      <c r="S3874" s="65"/>
      <c r="T3874" s="65"/>
      <c r="U3874" s="13"/>
      <c r="V3874" s="165"/>
      <c r="W3874" s="165"/>
      <c r="X3874" s="165"/>
      <c r="Y3874" s="165"/>
      <c r="Z3874" s="166"/>
      <c r="AA3874" s="166"/>
      <c r="AB3874" s="166"/>
      <c r="AC3874" s="166"/>
      <c r="AD3874" s="166"/>
      <c r="AE3874" s="166"/>
      <c r="AF3874" s="166"/>
      <c r="AG3874" s="166"/>
      <c r="AH3874" s="166"/>
      <c r="AI3874" s="166"/>
    </row>
    <row r="3875" spans="1:35" ht="15.750000" customHeight="1">
      <c r="B3875" s="170"/>
      <c r="I3875" s="162"/>
      <c r="J3875" s="65"/>
      <c r="K3875" s="162"/>
      <c r="L3875" s="65"/>
      <c r="M3875" s="162"/>
      <c r="P3875" s="167"/>
      <c r="Q3875" s="185"/>
      <c r="R3875" s="65"/>
      <c r="S3875" s="65"/>
      <c r="T3875" s="65"/>
      <c r="U3875" s="13"/>
      <c r="V3875" s="165"/>
      <c r="W3875" s="165"/>
      <c r="X3875" s="165"/>
      <c r="Y3875" s="165"/>
      <c r="Z3875" s="166"/>
      <c r="AA3875" s="166"/>
      <c r="AB3875" s="166"/>
      <c r="AC3875" s="166"/>
      <c r="AD3875" s="166"/>
      <c r="AE3875" s="166"/>
      <c r="AF3875" s="166"/>
      <c r="AG3875" s="166"/>
      <c r="AH3875" s="166"/>
      <c r="AI3875" s="166"/>
    </row>
    <row r="3876" spans="1:35" ht="15.750000" customHeight="1">
      <c r="B3876" s="189"/>
      <c r="I3876" s="162"/>
      <c r="J3876" s="65"/>
      <c r="K3876" s="162"/>
      <c r="L3876" s="65"/>
      <c r="M3876" s="162"/>
      <c r="P3876" s="164"/>
      <c r="Q3876" s="185"/>
      <c r="R3876" s="65"/>
      <c r="S3876" s="65"/>
      <c r="T3876" s="65"/>
      <c r="U3876" s="13"/>
      <c r="V3876" s="165"/>
      <c r="W3876" s="165"/>
      <c r="X3876" s="165"/>
      <c r="Y3876" s="165"/>
      <c r="Z3876" s="166"/>
      <c r="AA3876" s="166"/>
      <c r="AB3876" s="166"/>
      <c r="AC3876" s="166"/>
      <c r="AD3876" s="166"/>
      <c r="AE3876" s="166"/>
      <c r="AF3876" s="166"/>
      <c r="AG3876" s="166"/>
      <c r="AH3876" s="166"/>
      <c r="AI3876" s="166"/>
    </row>
    <row r="3877" spans="1:35" ht="15.750000" customHeight="1">
      <c r="B3877" s="189"/>
      <c r="I3877" s="220"/>
      <c r="J3877" s="65"/>
      <c r="K3877" s="162"/>
      <c r="L3877" s="65"/>
      <c r="M3877" s="162"/>
      <c r="P3877" s="167"/>
      <c r="Q3877" s="185"/>
      <c r="R3877" s="65"/>
      <c r="S3877" s="65"/>
      <c r="T3877" s="65"/>
      <c r="U3877" s="13"/>
      <c r="V3877" s="165"/>
      <c r="W3877" s="165"/>
      <c r="X3877" s="165"/>
      <c r="Y3877" s="165"/>
      <c r="Z3877" s="166"/>
      <c r="AA3877" s="166"/>
      <c r="AB3877" s="166"/>
      <c r="AC3877" s="166"/>
      <c r="AD3877" s="166"/>
      <c r="AE3877" s="166"/>
      <c r="AF3877" s="166"/>
      <c r="AG3877" s="166"/>
      <c r="AH3877" s="166"/>
      <c r="AI3877" s="166"/>
    </row>
    <row r="3878" spans="1:35" ht="15.750000" customHeight="1">
      <c r="A3878" s="156"/>
      <c r="B3878" s="153"/>
      <c r="C3878" s="240"/>
      <c r="D3878" s="177"/>
      <c r="E3878" s="158"/>
      <c r="F3878" s="158"/>
      <c r="G3878" s="159"/>
      <c r="H3878" s="160"/>
      <c r="I3878" s="162"/>
      <c r="J3878" s="65"/>
      <c r="K3878" s="162"/>
      <c r="L3878" s="65"/>
      <c r="M3878" s="162"/>
      <c r="N3878" s="162"/>
      <c r="O3878" s="163"/>
      <c r="P3878" s="164"/>
      <c r="Q3878" s="165"/>
      <c r="R3878" s="178"/>
      <c r="S3878" s="13"/>
      <c r="T3878" s="65"/>
      <c r="U3878" s="65"/>
      <c r="V3878" s="65"/>
      <c r="W3878" s="166"/>
      <c r="X3878" s="166"/>
      <c r="Y3878" s="166"/>
      <c r="Z3878" s="166"/>
      <c r="AA3878" s="166"/>
      <c r="AB3878" s="166"/>
      <c r="AC3878" s="166"/>
      <c r="AD3878" s="166"/>
      <c r="AE3878" s="166"/>
      <c r="AF3878" s="166"/>
      <c r="AG3878" s="166"/>
      <c r="AH3878" s="166"/>
      <c r="AI3878" s="166"/>
    </row>
    <row r="3879" spans="1:35" ht="15.750000" customHeight="1">
      <c r="B3879" s="153"/>
      <c r="I3879" s="162"/>
      <c r="J3879" s="65"/>
      <c r="K3879" s="162"/>
      <c r="L3879" s="65"/>
      <c r="M3879" s="162"/>
      <c r="P3879" s="167"/>
      <c r="Q3879" s="168"/>
      <c r="R3879" s="65"/>
      <c r="S3879" s="65"/>
      <c r="T3879" s="65"/>
      <c r="U3879" s="65"/>
      <c r="V3879" s="65"/>
      <c r="W3879" s="166"/>
      <c r="X3879" s="166"/>
      <c r="Y3879" s="166"/>
      <c r="Z3879" s="166"/>
      <c r="AA3879" s="166"/>
      <c r="AB3879" s="166"/>
      <c r="AC3879" s="166"/>
      <c r="AD3879" s="166"/>
      <c r="AE3879" s="166"/>
      <c r="AF3879" s="166"/>
      <c r="AG3879" s="166"/>
      <c r="AH3879" s="166"/>
      <c r="AI3879" s="166"/>
    </row>
    <row r="3880" spans="1:35" ht="15.750000" customHeight="1">
      <c r="B3880" s="153"/>
      <c r="I3880" s="162"/>
      <c r="J3880" s="65"/>
      <c r="K3880" s="162"/>
      <c r="L3880" s="65"/>
      <c r="M3880" s="162"/>
      <c r="P3880" s="164"/>
      <c r="Q3880" s="165"/>
      <c r="R3880" s="178"/>
      <c r="S3880" s="65"/>
      <c r="T3880" s="65"/>
      <c r="U3880" s="65"/>
      <c r="V3880" s="65"/>
      <c r="W3880" s="166"/>
      <c r="X3880" s="166"/>
      <c r="Y3880" s="166"/>
      <c r="Z3880" s="166"/>
      <c r="AA3880" s="166"/>
      <c r="AB3880" s="166"/>
      <c r="AC3880" s="166"/>
      <c r="AD3880" s="166"/>
      <c r="AE3880" s="166"/>
      <c r="AF3880" s="166"/>
      <c r="AG3880" s="166"/>
      <c r="AH3880" s="166"/>
      <c r="AI3880" s="166"/>
    </row>
    <row r="3881" spans="1:35" ht="15.750000" customHeight="1">
      <c r="B3881" s="153"/>
      <c r="I3881" s="162"/>
      <c r="J3881" s="65"/>
      <c r="K3881" s="162"/>
      <c r="L3881" s="65"/>
      <c r="M3881" s="162"/>
      <c r="P3881" s="167"/>
      <c r="Q3881" s="168"/>
      <c r="R3881" s="225"/>
      <c r="S3881" s="65"/>
      <c r="T3881" s="65"/>
      <c r="U3881" s="65"/>
      <c r="V3881" s="65"/>
      <c r="W3881" s="166"/>
      <c r="X3881" s="166"/>
      <c r="Y3881" s="166"/>
      <c r="Z3881" s="166"/>
      <c r="AA3881" s="166"/>
      <c r="AB3881" s="166"/>
      <c r="AC3881" s="166"/>
      <c r="AD3881" s="166"/>
      <c r="AE3881" s="166"/>
      <c r="AF3881" s="166"/>
      <c r="AG3881" s="166"/>
      <c r="AH3881" s="166"/>
      <c r="AI3881" s="166"/>
    </row>
    <row r="3882" spans="1:35" ht="15.750000" customHeight="1">
      <c r="B3882" s="153"/>
      <c r="I3882" s="220"/>
      <c r="J3882" s="65"/>
      <c r="K3882" s="162"/>
      <c r="L3882" s="65"/>
      <c r="M3882" s="162"/>
      <c r="P3882" s="164"/>
      <c r="Q3882" s="165"/>
      <c r="R3882" s="178"/>
      <c r="S3882" s="65"/>
      <c r="T3882" s="65"/>
      <c r="U3882" s="65"/>
      <c r="V3882" s="65"/>
      <c r="W3882" s="166"/>
      <c r="X3882" s="166"/>
      <c r="Y3882" s="166"/>
      <c r="Z3882" s="166"/>
      <c r="AA3882" s="166"/>
      <c r="AB3882" s="166"/>
      <c r="AC3882" s="166"/>
      <c r="AD3882" s="166"/>
      <c r="AE3882" s="166"/>
      <c r="AF3882" s="166"/>
      <c r="AG3882" s="166"/>
      <c r="AH3882" s="166"/>
      <c r="AI3882" s="166"/>
    </row>
    <row r="3883" spans="1:35" ht="15.750000" customHeight="1">
      <c r="A3883" s="156"/>
      <c r="B3883" s="170"/>
      <c r="C3883" s="241"/>
      <c r="D3883" s="177"/>
      <c r="E3883" s="158"/>
      <c r="F3883" s="158"/>
      <c r="G3883" s="159"/>
      <c r="H3883" s="160"/>
      <c r="I3883" s="162"/>
      <c r="J3883" s="65"/>
      <c r="K3883" s="162"/>
      <c r="L3883" s="65"/>
      <c r="M3883" s="162"/>
      <c r="N3883" s="162"/>
      <c r="O3883" s="163"/>
      <c r="P3883" s="167"/>
      <c r="Q3883" s="168"/>
      <c r="R3883" s="65"/>
      <c r="S3883" s="13"/>
      <c r="T3883" s="65"/>
      <c r="U3883" s="65"/>
      <c r="V3883" s="65"/>
      <c r="W3883" s="166"/>
      <c r="X3883" s="166"/>
      <c r="Y3883" s="166"/>
      <c r="Z3883" s="166"/>
      <c r="AA3883" s="166"/>
      <c r="AB3883" s="166"/>
      <c r="AC3883" s="166"/>
      <c r="AD3883" s="166"/>
      <c r="AE3883" s="166"/>
      <c r="AF3883" s="166"/>
      <c r="AG3883" s="166"/>
      <c r="AH3883" s="166"/>
      <c r="AI3883" s="166"/>
    </row>
    <row r="3884" spans="1:35" ht="15.750000" customHeight="1">
      <c r="B3884" s="153"/>
      <c r="I3884" s="162"/>
      <c r="J3884" s="65"/>
      <c r="K3884" s="162"/>
      <c r="L3884" s="65"/>
      <c r="M3884" s="162"/>
      <c r="P3884" s="164"/>
      <c r="Q3884" s="165"/>
      <c r="R3884" s="65"/>
      <c r="S3884" s="65"/>
      <c r="T3884" s="65"/>
      <c r="U3884" s="65"/>
      <c r="V3884" s="65"/>
      <c r="W3884" s="166"/>
      <c r="X3884" s="166"/>
      <c r="Y3884" s="166"/>
      <c r="Z3884" s="166"/>
      <c r="AA3884" s="166"/>
      <c r="AB3884" s="166"/>
      <c r="AC3884" s="166"/>
      <c r="AD3884" s="166"/>
      <c r="AE3884" s="166"/>
      <c r="AF3884" s="166"/>
      <c r="AG3884" s="166"/>
      <c r="AH3884" s="166"/>
      <c r="AI3884" s="166"/>
    </row>
    <row r="3885" spans="1:35" ht="15.750000" customHeight="1">
      <c r="B3885" s="153"/>
      <c r="I3885" s="162"/>
      <c r="J3885" s="65"/>
      <c r="K3885" s="162"/>
      <c r="L3885" s="65"/>
      <c r="M3885" s="162"/>
      <c r="P3885" s="167"/>
      <c r="Q3885" s="168"/>
      <c r="R3885" s="65"/>
      <c r="S3885" s="65"/>
      <c r="T3885" s="65"/>
      <c r="U3885" s="65"/>
      <c r="V3885" s="65"/>
      <c r="W3885" s="166"/>
      <c r="X3885" s="166"/>
      <c r="Y3885" s="166"/>
      <c r="Z3885" s="166"/>
      <c r="AA3885" s="166"/>
      <c r="AB3885" s="166"/>
      <c r="AC3885" s="166"/>
      <c r="AD3885" s="166"/>
      <c r="AE3885" s="166"/>
      <c r="AF3885" s="166"/>
      <c r="AG3885" s="166"/>
      <c r="AH3885" s="166"/>
      <c r="AI3885" s="166"/>
    </row>
    <row r="3886" spans="1:35" ht="15.750000" customHeight="1">
      <c r="B3886" s="153"/>
      <c r="I3886" s="162"/>
      <c r="J3886" s="65"/>
      <c r="K3886" s="162"/>
      <c r="L3886" s="65"/>
      <c r="M3886" s="162"/>
      <c r="P3886" s="164"/>
      <c r="Q3886" s="165"/>
      <c r="R3886" s="65"/>
      <c r="S3886" s="65"/>
      <c r="T3886" s="65"/>
      <c r="U3886" s="65"/>
      <c r="V3886" s="65"/>
      <c r="W3886" s="166"/>
      <c r="X3886" s="166"/>
      <c r="Y3886" s="166"/>
      <c r="Z3886" s="166"/>
      <c r="AA3886" s="166"/>
      <c r="AB3886" s="166"/>
      <c r="AC3886" s="166"/>
      <c r="AD3886" s="166"/>
      <c r="AE3886" s="166"/>
      <c r="AF3886" s="166"/>
      <c r="AG3886" s="166"/>
      <c r="AH3886" s="166"/>
      <c r="AI3886" s="166"/>
    </row>
    <row r="3887" spans="1:35" ht="15.750000" customHeight="1">
      <c r="B3887" s="153"/>
      <c r="I3887" s="220"/>
      <c r="J3887" s="65"/>
      <c r="K3887" s="162"/>
      <c r="L3887" s="65"/>
      <c r="M3887" s="162"/>
      <c r="P3887" s="167"/>
      <c r="Q3887" s="168"/>
      <c r="R3887" s="65"/>
      <c r="S3887" s="65"/>
      <c r="T3887" s="65"/>
      <c r="U3887" s="65"/>
      <c r="V3887" s="65"/>
      <c r="W3887" s="166"/>
      <c r="X3887" s="166"/>
      <c r="Y3887" s="166"/>
      <c r="Z3887" s="166"/>
      <c r="AA3887" s="166"/>
      <c r="AB3887" s="166"/>
      <c r="AC3887" s="166"/>
      <c r="AD3887" s="166"/>
      <c r="AE3887" s="166"/>
      <c r="AF3887" s="166"/>
      <c r="AG3887" s="166"/>
      <c r="AH3887" s="166"/>
      <c r="AI3887" s="166"/>
    </row>
    <row r="3888" spans="1:35" ht="15.750000" customHeight="1">
      <c r="A3888" s="156"/>
      <c r="B3888" s="170"/>
      <c r="C3888" s="240"/>
      <c r="D3888" s="240"/>
      <c r="E3888" s="158"/>
      <c r="F3888" s="158"/>
      <c r="G3888" s="159"/>
      <c r="H3888" s="186"/>
      <c r="I3888" s="162"/>
      <c r="J3888" s="65"/>
      <c r="K3888" s="162"/>
      <c r="L3888" s="65"/>
      <c r="M3888" s="162"/>
      <c r="N3888" s="162"/>
      <c r="O3888" s="163"/>
      <c r="P3888" s="164"/>
      <c r="Q3888" s="185"/>
      <c r="R3888" s="188"/>
      <c r="S3888" s="13"/>
      <c r="T3888" s="65"/>
      <c r="U3888" s="13"/>
      <c r="V3888" s="165"/>
      <c r="W3888" s="165"/>
      <c r="X3888" s="165"/>
      <c r="Y3888" s="165"/>
      <c r="Z3888" s="166"/>
      <c r="AA3888" s="166"/>
      <c r="AB3888" s="166"/>
      <c r="AC3888" s="166"/>
      <c r="AD3888" s="166"/>
      <c r="AE3888" s="166"/>
      <c r="AF3888" s="166"/>
      <c r="AG3888" s="166"/>
      <c r="AH3888" s="166"/>
      <c r="AI3888" s="166"/>
    </row>
    <row r="3889" spans="1:35" ht="15.750000" customHeight="1">
      <c r="B3889" s="189"/>
      <c r="I3889" s="162"/>
      <c r="J3889" s="65"/>
      <c r="K3889" s="162"/>
      <c r="L3889" s="65"/>
      <c r="M3889" s="162"/>
      <c r="P3889" s="167"/>
      <c r="Q3889" s="185"/>
      <c r="R3889" s="65"/>
      <c r="S3889" s="65"/>
      <c r="T3889" s="65"/>
      <c r="U3889" s="13"/>
      <c r="V3889" s="165"/>
      <c r="W3889" s="165"/>
      <c r="X3889" s="165"/>
      <c r="Y3889" s="165"/>
      <c r="Z3889" s="166"/>
      <c r="AA3889" s="166"/>
      <c r="AB3889" s="166"/>
      <c r="AC3889" s="166"/>
      <c r="AD3889" s="166"/>
      <c r="AE3889" s="166"/>
      <c r="AF3889" s="166"/>
      <c r="AG3889" s="166"/>
      <c r="AH3889" s="166"/>
      <c r="AI3889" s="166"/>
    </row>
    <row r="3890" spans="1:35" ht="15.750000" customHeight="1">
      <c r="B3890" s="189"/>
      <c r="I3890" s="162"/>
      <c r="J3890" s="65"/>
      <c r="K3890" s="162"/>
      <c r="L3890" s="65"/>
      <c r="M3890" s="162"/>
      <c r="P3890" s="164"/>
      <c r="Q3890" s="185"/>
      <c r="R3890" s="65"/>
      <c r="S3890" s="65"/>
      <c r="T3890" s="65"/>
      <c r="U3890" s="13"/>
      <c r="V3890" s="165"/>
      <c r="W3890" s="165"/>
      <c r="X3890" s="165"/>
      <c r="Y3890" s="165"/>
      <c r="Z3890" s="166"/>
      <c r="AA3890" s="166"/>
      <c r="AB3890" s="166"/>
      <c r="AC3890" s="166"/>
      <c r="AD3890" s="166"/>
      <c r="AE3890" s="166"/>
      <c r="AF3890" s="166"/>
      <c r="AG3890" s="166"/>
      <c r="AH3890" s="166"/>
      <c r="AI3890" s="166"/>
    </row>
    <row r="3891" spans="1:35" ht="15.750000" customHeight="1">
      <c r="B3891" s="189"/>
      <c r="I3891" s="162"/>
      <c r="J3891" s="65"/>
      <c r="K3891" s="162"/>
      <c r="L3891" s="65"/>
      <c r="M3891" s="162"/>
      <c r="P3891" s="167"/>
      <c r="Q3891" s="185"/>
      <c r="R3891" s="65"/>
      <c r="S3891" s="65"/>
      <c r="T3891" s="65"/>
      <c r="U3891" s="13"/>
      <c r="V3891" s="165"/>
      <c r="W3891" s="165"/>
      <c r="X3891" s="165"/>
      <c r="Y3891" s="165"/>
      <c r="Z3891" s="166"/>
      <c r="AA3891" s="166"/>
      <c r="AB3891" s="166"/>
      <c r="AC3891" s="166"/>
      <c r="AD3891" s="166"/>
      <c r="AE3891" s="166"/>
      <c r="AF3891" s="166"/>
      <c r="AG3891" s="166"/>
      <c r="AH3891" s="166"/>
      <c r="AI3891" s="166"/>
    </row>
    <row r="3892" spans="1:35" ht="15.750000" customHeight="1">
      <c r="B3892" s="189"/>
      <c r="I3892" s="220"/>
      <c r="J3892" s="65"/>
      <c r="K3892" s="162"/>
      <c r="L3892" s="65"/>
      <c r="M3892" s="162"/>
      <c r="P3892" s="164"/>
      <c r="Q3892" s="185"/>
      <c r="R3892" s="65"/>
      <c r="S3892" s="65"/>
      <c r="T3892" s="65"/>
      <c r="U3892" s="13"/>
      <c r="V3892" s="165"/>
      <c r="W3892" s="165"/>
      <c r="X3892" s="165"/>
      <c r="Y3892" s="165"/>
      <c r="Z3892" s="166"/>
      <c r="AA3892" s="166"/>
      <c r="AB3892" s="166"/>
      <c r="AC3892" s="166"/>
      <c r="AD3892" s="166"/>
      <c r="AE3892" s="166"/>
      <c r="AF3892" s="166"/>
      <c r="AG3892" s="166"/>
      <c r="AH3892" s="166"/>
      <c r="AI3892" s="166"/>
    </row>
    <row r="3893" spans="1:35" ht="15.750000" customHeight="1">
      <c r="A3893" s="156"/>
      <c r="B3893" s="170"/>
      <c r="C3893" s="241"/>
      <c r="D3893" s="241"/>
      <c r="E3893" s="158"/>
      <c r="F3893" s="158"/>
      <c r="G3893" s="159"/>
      <c r="H3893" s="297"/>
      <c r="I3893" s="162"/>
      <c r="J3893" s="65"/>
      <c r="K3893" s="162"/>
      <c r="L3893" s="65"/>
      <c r="M3893" s="162"/>
      <c r="N3893" s="162"/>
      <c r="O3893" s="163"/>
      <c r="P3893" s="167"/>
      <c r="Q3893" s="185"/>
      <c r="R3893" s="65"/>
      <c r="S3893" s="13"/>
      <c r="T3893" s="65"/>
      <c r="U3893" s="13"/>
      <c r="V3893" s="165"/>
      <c r="W3893" s="165"/>
      <c r="X3893" s="165"/>
      <c r="Y3893" s="165"/>
      <c r="Z3893" s="166"/>
      <c r="AA3893" s="166"/>
      <c r="AB3893" s="166"/>
      <c r="AC3893" s="166"/>
      <c r="AD3893" s="166"/>
      <c r="AE3893" s="166"/>
      <c r="AF3893" s="166"/>
      <c r="AG3893" s="166"/>
      <c r="AH3893" s="166"/>
      <c r="AI3893" s="166"/>
    </row>
    <row r="3894" spans="1:35" ht="15.750000" customHeight="1">
      <c r="B3894" s="170"/>
      <c r="I3894" s="162"/>
      <c r="J3894" s="65"/>
      <c r="K3894" s="162"/>
      <c r="L3894" s="65"/>
      <c r="M3894" s="162"/>
      <c r="P3894" s="164"/>
      <c r="Q3894" s="185"/>
      <c r="R3894" s="65"/>
      <c r="S3894" s="65"/>
      <c r="T3894" s="65"/>
      <c r="U3894" s="13"/>
      <c r="V3894" s="165"/>
      <c r="W3894" s="165"/>
      <c r="X3894" s="165"/>
      <c r="Y3894" s="165"/>
      <c r="Z3894" s="166"/>
      <c r="AA3894" s="166"/>
      <c r="AB3894" s="166"/>
      <c r="AC3894" s="166"/>
      <c r="AD3894" s="166"/>
      <c r="AE3894" s="166"/>
      <c r="AF3894" s="166"/>
      <c r="AG3894" s="166"/>
      <c r="AH3894" s="166"/>
      <c r="AI3894" s="166"/>
    </row>
    <row r="3895" spans="1:35" ht="15.750000" customHeight="1">
      <c r="B3895" s="170"/>
      <c r="I3895" s="162"/>
      <c r="J3895" s="65"/>
      <c r="K3895" s="162"/>
      <c r="L3895" s="65"/>
      <c r="M3895" s="162"/>
      <c r="P3895" s="167"/>
      <c r="Q3895" s="185"/>
      <c r="R3895" s="65"/>
      <c r="S3895" s="65"/>
      <c r="T3895" s="65"/>
      <c r="U3895" s="13"/>
      <c r="V3895" s="165"/>
      <c r="W3895" s="165"/>
      <c r="X3895" s="165"/>
      <c r="Y3895" s="165"/>
      <c r="Z3895" s="166"/>
      <c r="AA3895" s="166"/>
      <c r="AB3895" s="166"/>
      <c r="AC3895" s="166"/>
      <c r="AD3895" s="166"/>
      <c r="AE3895" s="166"/>
      <c r="AF3895" s="166"/>
      <c r="AG3895" s="166"/>
      <c r="AH3895" s="166"/>
      <c r="AI3895" s="166"/>
    </row>
    <row r="3896" spans="1:35" ht="15.750000" customHeight="1">
      <c r="B3896" s="189"/>
      <c r="I3896" s="162"/>
      <c r="J3896" s="65"/>
      <c r="K3896" s="162"/>
      <c r="L3896" s="65"/>
      <c r="M3896" s="162"/>
      <c r="P3896" s="164"/>
      <c r="Q3896" s="185"/>
      <c r="R3896" s="65"/>
      <c r="S3896" s="65"/>
      <c r="T3896" s="65"/>
      <c r="U3896" s="13"/>
      <c r="V3896" s="165"/>
      <c r="W3896" s="165"/>
      <c r="X3896" s="165"/>
      <c r="Y3896" s="165"/>
      <c r="Z3896" s="166"/>
      <c r="AA3896" s="166"/>
      <c r="AB3896" s="166"/>
      <c r="AC3896" s="166"/>
      <c r="AD3896" s="166"/>
      <c r="AE3896" s="166"/>
      <c r="AF3896" s="166"/>
      <c r="AG3896" s="166"/>
      <c r="AH3896" s="166"/>
      <c r="AI3896" s="166"/>
    </row>
    <row r="3897" spans="1:35" ht="15.750000" customHeight="1">
      <c r="B3897" s="189"/>
      <c r="I3897" s="220"/>
      <c r="J3897" s="65"/>
      <c r="K3897" s="162"/>
      <c r="L3897" s="65"/>
      <c r="M3897" s="162"/>
      <c r="P3897" s="167"/>
      <c r="Q3897" s="185"/>
      <c r="R3897" s="65"/>
      <c r="S3897" s="65"/>
      <c r="T3897" s="65"/>
      <c r="U3897" s="13"/>
      <c r="V3897" s="165"/>
      <c r="W3897" s="165"/>
      <c r="X3897" s="165"/>
      <c r="Y3897" s="165"/>
      <c r="Z3897" s="166"/>
      <c r="AA3897" s="166"/>
      <c r="AB3897" s="166"/>
      <c r="AC3897" s="166"/>
      <c r="AD3897" s="166"/>
      <c r="AE3897" s="166"/>
      <c r="AF3897" s="166"/>
      <c r="AG3897" s="166"/>
      <c r="AH3897" s="166"/>
      <c r="AI3897" s="166"/>
    </row>
    <row r="3898" spans="1:35" ht="15.750000" customHeight="1">
      <c r="A3898" s="156"/>
      <c r="B3898" s="170"/>
      <c r="C3898" s="240"/>
      <c r="D3898" s="177"/>
      <c r="E3898" s="158"/>
      <c r="F3898" s="158"/>
      <c r="G3898" s="159"/>
      <c r="H3898" s="160"/>
      <c r="I3898" s="162"/>
      <c r="J3898" s="65"/>
      <c r="K3898" s="162"/>
      <c r="L3898" s="65"/>
      <c r="M3898" s="162"/>
      <c r="N3898" s="162"/>
      <c r="O3898" s="163"/>
      <c r="P3898" s="164"/>
      <c r="Q3898" s="165"/>
      <c r="R3898" s="65"/>
      <c r="S3898" s="13"/>
      <c r="T3898" s="65"/>
      <c r="U3898" s="65"/>
      <c r="V3898" s="65"/>
      <c r="W3898" s="166"/>
      <c r="X3898" s="166"/>
      <c r="Y3898" s="166"/>
      <c r="Z3898" s="166"/>
      <c r="AA3898" s="166"/>
      <c r="AB3898" s="166"/>
      <c r="AC3898" s="166"/>
      <c r="AD3898" s="166"/>
      <c r="AE3898" s="166"/>
      <c r="AF3898" s="166"/>
      <c r="AG3898" s="166"/>
      <c r="AH3898" s="166"/>
      <c r="AI3898" s="166"/>
    </row>
    <row r="3899" spans="1:35" ht="15.750000" customHeight="1">
      <c r="B3899" s="153"/>
      <c r="I3899" s="162"/>
      <c r="J3899" s="65"/>
      <c r="K3899" s="162"/>
      <c r="L3899" s="65"/>
      <c r="M3899" s="162"/>
      <c r="P3899" s="167"/>
      <c r="Q3899" s="168"/>
      <c r="R3899" s="65"/>
      <c r="S3899" s="65"/>
      <c r="T3899" s="65"/>
      <c r="U3899" s="65"/>
      <c r="V3899" s="65"/>
      <c r="W3899" s="166"/>
      <c r="X3899" s="166"/>
      <c r="Y3899" s="166"/>
      <c r="Z3899" s="166"/>
      <c r="AA3899" s="166"/>
      <c r="AB3899" s="166"/>
      <c r="AC3899" s="166"/>
      <c r="AD3899" s="166"/>
      <c r="AE3899" s="166"/>
      <c r="AF3899" s="166"/>
      <c r="AG3899" s="166"/>
      <c r="AH3899" s="166"/>
      <c r="AI3899" s="166"/>
    </row>
    <row r="3900" spans="1:35" ht="15.750000" customHeight="1">
      <c r="B3900" s="153"/>
      <c r="I3900" s="162"/>
      <c r="J3900" s="65"/>
      <c r="K3900" s="162"/>
      <c r="L3900" s="65"/>
      <c r="M3900" s="162"/>
      <c r="P3900" s="164"/>
      <c r="Q3900" s="165"/>
      <c r="R3900" s="65"/>
      <c r="S3900" s="65"/>
      <c r="T3900" s="65"/>
      <c r="U3900" s="65"/>
      <c r="V3900" s="65"/>
      <c r="W3900" s="166"/>
      <c r="X3900" s="166"/>
      <c r="Y3900" s="166"/>
      <c r="Z3900" s="166"/>
      <c r="AA3900" s="166"/>
      <c r="AB3900" s="166"/>
      <c r="AC3900" s="166"/>
      <c r="AD3900" s="166"/>
      <c r="AE3900" s="166"/>
      <c r="AF3900" s="166"/>
      <c r="AG3900" s="166"/>
      <c r="AH3900" s="166"/>
      <c r="AI3900" s="166"/>
    </row>
    <row r="3901" spans="1:35" ht="15.750000" customHeight="1">
      <c r="B3901" s="153"/>
      <c r="I3901" s="162"/>
      <c r="J3901" s="65"/>
      <c r="K3901" s="162"/>
      <c r="L3901" s="65"/>
      <c r="M3901" s="162"/>
      <c r="P3901" s="167"/>
      <c r="Q3901" s="168"/>
      <c r="R3901" s="65"/>
      <c r="S3901" s="65"/>
      <c r="T3901" s="65"/>
      <c r="U3901" s="65"/>
      <c r="V3901" s="65"/>
      <c r="W3901" s="166"/>
      <c r="X3901" s="166"/>
      <c r="Y3901" s="166"/>
      <c r="Z3901" s="166"/>
      <c r="AA3901" s="166"/>
      <c r="AB3901" s="166"/>
      <c r="AC3901" s="166"/>
      <c r="AD3901" s="166"/>
      <c r="AE3901" s="166"/>
      <c r="AF3901" s="166"/>
      <c r="AG3901" s="166"/>
      <c r="AH3901" s="166"/>
      <c r="AI3901" s="166"/>
    </row>
    <row r="3902" spans="1:35" ht="15.750000" customHeight="1">
      <c r="B3902" s="153"/>
      <c r="I3902" s="220"/>
      <c r="J3902" s="65"/>
      <c r="K3902" s="162"/>
      <c r="L3902" s="65"/>
      <c r="M3902" s="162"/>
      <c r="P3902" s="164"/>
      <c r="Q3902" s="165"/>
      <c r="R3902" s="65"/>
      <c r="S3902" s="65"/>
      <c r="T3902" s="65"/>
      <c r="U3902" s="65"/>
      <c r="V3902" s="65"/>
      <c r="W3902" s="166"/>
      <c r="X3902" s="166"/>
      <c r="Y3902" s="166"/>
      <c r="Z3902" s="166"/>
      <c r="AA3902" s="166"/>
      <c r="AB3902" s="166"/>
      <c r="AC3902" s="166"/>
      <c r="AD3902" s="166"/>
      <c r="AE3902" s="166"/>
      <c r="AF3902" s="166"/>
      <c r="AG3902" s="166"/>
      <c r="AH3902" s="166"/>
      <c r="AI3902" s="166"/>
    </row>
    <row r="3903" spans="1:35" ht="15.750000" customHeight="1">
      <c r="A3903" s="156"/>
      <c r="B3903" s="170"/>
      <c r="C3903" s="241"/>
      <c r="D3903" s="241"/>
      <c r="E3903" s="158"/>
      <c r="F3903" s="158"/>
      <c r="G3903" s="159"/>
      <c r="H3903" s="297"/>
      <c r="I3903" s="162"/>
      <c r="J3903" s="65"/>
      <c r="K3903" s="162"/>
      <c r="L3903" s="65"/>
      <c r="M3903" s="162"/>
      <c r="N3903" s="162"/>
      <c r="O3903" s="163"/>
      <c r="P3903" s="167"/>
      <c r="Q3903" s="185"/>
      <c r="R3903" s="188"/>
      <c r="S3903" s="13"/>
      <c r="T3903" s="65"/>
      <c r="U3903" s="13"/>
      <c r="V3903" s="165"/>
      <c r="W3903" s="165"/>
      <c r="X3903" s="165"/>
      <c r="Y3903" s="165"/>
      <c r="Z3903" s="166"/>
      <c r="AA3903" s="166"/>
      <c r="AB3903" s="166"/>
      <c r="AC3903" s="166"/>
      <c r="AD3903" s="166"/>
      <c r="AE3903" s="166"/>
      <c r="AF3903" s="166"/>
      <c r="AG3903" s="166"/>
      <c r="AH3903" s="166"/>
      <c r="AI3903" s="166"/>
    </row>
    <row r="3904" spans="1:35" ht="15.750000" customHeight="1">
      <c r="B3904" s="189"/>
      <c r="I3904" s="162"/>
      <c r="J3904" s="65"/>
      <c r="K3904" s="162"/>
      <c r="L3904" s="65"/>
      <c r="M3904" s="162"/>
      <c r="P3904" s="164"/>
      <c r="Q3904" s="185"/>
      <c r="R3904" s="65"/>
      <c r="S3904" s="65"/>
      <c r="T3904" s="65"/>
      <c r="U3904" s="13"/>
      <c r="V3904" s="165"/>
      <c r="W3904" s="165"/>
      <c r="X3904" s="165"/>
      <c r="Y3904" s="165"/>
      <c r="Z3904" s="166"/>
      <c r="AA3904" s="166"/>
      <c r="AB3904" s="166"/>
      <c r="AC3904" s="166"/>
      <c r="AD3904" s="166"/>
      <c r="AE3904" s="166"/>
      <c r="AF3904" s="166"/>
      <c r="AG3904" s="166"/>
      <c r="AH3904" s="166"/>
      <c r="AI3904" s="166"/>
    </row>
    <row r="3905" spans="1:35" ht="15.750000" customHeight="1">
      <c r="B3905" s="189"/>
      <c r="I3905" s="162"/>
      <c r="J3905" s="65"/>
      <c r="K3905" s="162"/>
      <c r="L3905" s="65"/>
      <c r="M3905" s="162"/>
      <c r="P3905" s="167"/>
      <c r="Q3905" s="185"/>
      <c r="R3905" s="65"/>
      <c r="S3905" s="65"/>
      <c r="T3905" s="65"/>
      <c r="U3905" s="13"/>
      <c r="V3905" s="165"/>
      <c r="W3905" s="165"/>
      <c r="X3905" s="165"/>
      <c r="Y3905" s="165"/>
      <c r="Z3905" s="166"/>
      <c r="AA3905" s="166"/>
      <c r="AB3905" s="166"/>
      <c r="AC3905" s="166"/>
      <c r="AD3905" s="166"/>
      <c r="AE3905" s="166"/>
      <c r="AF3905" s="166"/>
      <c r="AG3905" s="166"/>
      <c r="AH3905" s="166"/>
      <c r="AI3905" s="166"/>
    </row>
    <row r="3906" spans="1:35" ht="15.750000" customHeight="1">
      <c r="B3906" s="189"/>
      <c r="I3906" s="162"/>
      <c r="J3906" s="65"/>
      <c r="K3906" s="162"/>
      <c r="L3906" s="65"/>
      <c r="M3906" s="162"/>
      <c r="P3906" s="164"/>
      <c r="Q3906" s="185"/>
      <c r="R3906" s="65"/>
      <c r="S3906" s="65"/>
      <c r="T3906" s="65"/>
      <c r="U3906" s="13"/>
      <c r="V3906" s="165"/>
      <c r="W3906" s="165"/>
      <c r="X3906" s="165"/>
      <c r="Y3906" s="165"/>
      <c r="Z3906" s="166"/>
      <c r="AA3906" s="166"/>
      <c r="AB3906" s="166"/>
      <c r="AC3906" s="166"/>
      <c r="AD3906" s="166"/>
      <c r="AE3906" s="166"/>
      <c r="AF3906" s="166"/>
      <c r="AG3906" s="166"/>
      <c r="AH3906" s="166"/>
      <c r="AI3906" s="166"/>
    </row>
    <row r="3907" spans="1:35" ht="15.750000" customHeight="1">
      <c r="B3907" s="189"/>
      <c r="I3907" s="220"/>
      <c r="J3907" s="65"/>
      <c r="K3907" s="162"/>
      <c r="L3907" s="65"/>
      <c r="M3907" s="162"/>
      <c r="P3907" s="167"/>
      <c r="Q3907" s="185"/>
      <c r="R3907" s="65"/>
      <c r="S3907" s="65"/>
      <c r="T3907" s="65"/>
      <c r="U3907" s="13"/>
      <c r="V3907" s="165"/>
      <c r="W3907" s="165"/>
      <c r="X3907" s="165"/>
      <c r="Y3907" s="165"/>
      <c r="Z3907" s="166"/>
      <c r="AA3907" s="166"/>
      <c r="AB3907" s="166"/>
      <c r="AC3907" s="166"/>
      <c r="AD3907" s="166"/>
      <c r="AE3907" s="166"/>
      <c r="AF3907" s="166"/>
      <c r="AG3907" s="166"/>
      <c r="AH3907" s="166"/>
      <c r="AI3907" s="166"/>
    </row>
    <row r="3908" spans="1:35" ht="15.750000" customHeight="1">
      <c r="A3908" s="156"/>
      <c r="B3908" s="170"/>
      <c r="C3908" s="240"/>
      <c r="D3908" s="240"/>
      <c r="E3908" s="158"/>
      <c r="F3908" s="158"/>
      <c r="G3908" s="159"/>
      <c r="H3908" s="184"/>
      <c r="I3908" s="162"/>
      <c r="J3908" s="65"/>
      <c r="K3908" s="162"/>
      <c r="L3908" s="65"/>
      <c r="M3908" s="162"/>
      <c r="N3908" s="162"/>
      <c r="O3908" s="163"/>
      <c r="P3908" s="164"/>
      <c r="Q3908" s="185"/>
      <c r="R3908" s="65"/>
      <c r="S3908" s="13"/>
      <c r="T3908" s="65"/>
      <c r="U3908" s="13"/>
      <c r="V3908" s="165"/>
      <c r="W3908" s="165"/>
      <c r="X3908" s="165"/>
      <c r="Y3908" s="165"/>
      <c r="Z3908" s="166"/>
      <c r="AA3908" s="166"/>
      <c r="AB3908" s="166"/>
      <c r="AC3908" s="166"/>
      <c r="AD3908" s="166"/>
      <c r="AE3908" s="166"/>
      <c r="AF3908" s="166"/>
      <c r="AG3908" s="166"/>
      <c r="AH3908" s="166"/>
      <c r="AI3908" s="166"/>
    </row>
    <row r="3909" spans="1:35" ht="15.750000" customHeight="1">
      <c r="B3909" s="170"/>
      <c r="I3909" s="162"/>
      <c r="J3909" s="65"/>
      <c r="K3909" s="162"/>
      <c r="L3909" s="65"/>
      <c r="M3909" s="162"/>
      <c r="P3909" s="167"/>
      <c r="Q3909" s="185"/>
      <c r="R3909" s="65"/>
      <c r="S3909" s="65"/>
      <c r="T3909" s="65"/>
      <c r="U3909" s="13"/>
      <c r="V3909" s="165"/>
      <c r="W3909" s="165"/>
      <c r="X3909" s="165"/>
      <c r="Y3909" s="165"/>
      <c r="Z3909" s="166"/>
      <c r="AA3909" s="166"/>
      <c r="AB3909" s="166"/>
      <c r="AC3909" s="166"/>
      <c r="AD3909" s="166"/>
      <c r="AE3909" s="166"/>
      <c r="AF3909" s="166"/>
      <c r="AG3909" s="166"/>
      <c r="AH3909" s="166"/>
      <c r="AI3909" s="166"/>
    </row>
    <row r="3910" spans="1:35" ht="15.750000" customHeight="1">
      <c r="B3910" s="170"/>
      <c r="I3910" s="162"/>
      <c r="J3910" s="65"/>
      <c r="K3910" s="162"/>
      <c r="L3910" s="65"/>
      <c r="M3910" s="162"/>
      <c r="P3910" s="164"/>
      <c r="Q3910" s="185"/>
      <c r="R3910" s="65"/>
      <c r="S3910" s="65"/>
      <c r="T3910" s="65"/>
      <c r="U3910" s="13"/>
      <c r="V3910" s="165"/>
      <c r="W3910" s="165"/>
      <c r="X3910" s="165"/>
      <c r="Y3910" s="165"/>
      <c r="Z3910" s="166"/>
      <c r="AA3910" s="166"/>
      <c r="AB3910" s="166"/>
      <c r="AC3910" s="166"/>
      <c r="AD3910" s="166"/>
      <c r="AE3910" s="166"/>
      <c r="AF3910" s="166"/>
      <c r="AG3910" s="166"/>
      <c r="AH3910" s="166"/>
      <c r="AI3910" s="166"/>
    </row>
    <row r="3911" spans="1:35" ht="15.750000" customHeight="1">
      <c r="B3911" s="189"/>
      <c r="I3911" s="162"/>
      <c r="J3911" s="65"/>
      <c r="K3911" s="162"/>
      <c r="L3911" s="65"/>
      <c r="M3911" s="162"/>
      <c r="P3911" s="167"/>
      <c r="Q3911" s="185"/>
      <c r="R3911" s="65"/>
      <c r="S3911" s="65"/>
      <c r="T3911" s="65"/>
      <c r="U3911" s="13"/>
      <c r="V3911" s="165"/>
      <c r="W3911" s="165"/>
      <c r="X3911" s="165"/>
      <c r="Y3911" s="165"/>
      <c r="Z3911" s="166"/>
      <c r="AA3911" s="166"/>
      <c r="AB3911" s="166"/>
      <c r="AC3911" s="166"/>
      <c r="AD3911" s="166"/>
      <c r="AE3911" s="166"/>
      <c r="AF3911" s="166"/>
      <c r="AG3911" s="166"/>
      <c r="AH3911" s="166"/>
      <c r="AI3911" s="166"/>
    </row>
    <row r="3912" spans="1:35" ht="15.750000" customHeight="1">
      <c r="B3912" s="189"/>
      <c r="I3912" s="220"/>
      <c r="J3912" s="65"/>
      <c r="K3912" s="162"/>
      <c r="L3912" s="65"/>
      <c r="M3912" s="162"/>
      <c r="P3912" s="164"/>
      <c r="Q3912" s="185"/>
      <c r="R3912" s="65"/>
      <c r="S3912" s="65"/>
      <c r="T3912" s="65"/>
      <c r="U3912" s="13"/>
      <c r="V3912" s="165"/>
      <c r="W3912" s="165"/>
      <c r="X3912" s="165"/>
      <c r="Y3912" s="165"/>
      <c r="Z3912" s="166"/>
      <c r="AA3912" s="166"/>
      <c r="AB3912" s="166"/>
      <c r="AC3912" s="166"/>
      <c r="AD3912" s="166"/>
      <c r="AE3912" s="166"/>
      <c r="AF3912" s="166"/>
      <c r="AG3912" s="166"/>
      <c r="AH3912" s="166"/>
      <c r="AI3912" s="166"/>
    </row>
    <row r="3913" spans="1:35" ht="15.750000" customHeight="1">
      <c r="A3913" s="156"/>
      <c r="B3913" s="153"/>
      <c r="C3913" s="241"/>
      <c r="D3913" s="177"/>
      <c r="E3913" s="158"/>
      <c r="F3913" s="158"/>
      <c r="G3913" s="159"/>
      <c r="H3913" s="160"/>
      <c r="I3913" s="162"/>
      <c r="J3913" s="65"/>
      <c r="K3913" s="162"/>
      <c r="L3913" s="65"/>
      <c r="M3913" s="162"/>
      <c r="N3913" s="162"/>
      <c r="O3913" s="163"/>
      <c r="P3913" s="167"/>
      <c r="Q3913" s="168"/>
      <c r="R3913" s="225"/>
      <c r="S3913" s="13"/>
      <c r="T3913" s="65"/>
      <c r="U3913" s="65"/>
      <c r="V3913" s="65"/>
      <c r="W3913" s="166"/>
      <c r="X3913" s="166"/>
      <c r="Y3913" s="166"/>
      <c r="Z3913" s="166"/>
      <c r="AA3913" s="166"/>
      <c r="AB3913" s="166"/>
      <c r="AC3913" s="166"/>
      <c r="AD3913" s="166"/>
      <c r="AE3913" s="166"/>
      <c r="AF3913" s="166"/>
      <c r="AG3913" s="166"/>
      <c r="AH3913" s="166"/>
      <c r="AI3913" s="166"/>
    </row>
    <row r="3914" spans="1:35" ht="15.750000" customHeight="1">
      <c r="B3914" s="153"/>
      <c r="I3914" s="162"/>
      <c r="J3914" s="65"/>
      <c r="K3914" s="162"/>
      <c r="L3914" s="65"/>
      <c r="M3914" s="162"/>
      <c r="P3914" s="164"/>
      <c r="Q3914" s="165"/>
      <c r="R3914" s="65"/>
      <c r="S3914" s="65"/>
      <c r="T3914" s="65"/>
      <c r="U3914" s="65"/>
      <c r="V3914" s="65"/>
      <c r="W3914" s="166"/>
      <c r="X3914" s="166"/>
      <c r="Y3914" s="166"/>
      <c r="Z3914" s="166"/>
      <c r="AA3914" s="166"/>
      <c r="AB3914" s="166"/>
      <c r="AC3914" s="166"/>
      <c r="AD3914" s="166"/>
      <c r="AE3914" s="166"/>
      <c r="AF3914" s="166"/>
      <c r="AG3914" s="166"/>
      <c r="AH3914" s="166"/>
      <c r="AI3914" s="166"/>
    </row>
    <row r="3915" spans="1:35" ht="15.750000" customHeight="1">
      <c r="B3915" s="153"/>
      <c r="I3915" s="162"/>
      <c r="J3915" s="65"/>
      <c r="K3915" s="162"/>
      <c r="L3915" s="65"/>
      <c r="M3915" s="162"/>
      <c r="P3915" s="167"/>
      <c r="Q3915" s="168"/>
      <c r="R3915" s="225"/>
      <c r="S3915" s="65"/>
      <c r="T3915" s="65"/>
      <c r="U3915" s="65"/>
      <c r="V3915" s="65"/>
      <c r="W3915" s="166"/>
      <c r="X3915" s="166"/>
      <c r="Y3915" s="166"/>
      <c r="Z3915" s="166"/>
      <c r="AA3915" s="166"/>
      <c r="AB3915" s="166"/>
      <c r="AC3915" s="166"/>
      <c r="AD3915" s="166"/>
      <c r="AE3915" s="166"/>
      <c r="AF3915" s="166"/>
      <c r="AG3915" s="166"/>
      <c r="AH3915" s="166"/>
      <c r="AI3915" s="166"/>
    </row>
    <row r="3916" spans="1:35" ht="15.750000" customHeight="1">
      <c r="B3916" s="153"/>
      <c r="I3916" s="162"/>
      <c r="J3916" s="65"/>
      <c r="K3916" s="162"/>
      <c r="L3916" s="65"/>
      <c r="M3916" s="162"/>
      <c r="P3916" s="164"/>
      <c r="Q3916" s="165"/>
      <c r="R3916" s="178"/>
      <c r="S3916" s="65"/>
      <c r="T3916" s="65"/>
      <c r="U3916" s="65"/>
      <c r="V3916" s="65"/>
      <c r="W3916" s="166"/>
      <c r="X3916" s="166"/>
      <c r="Y3916" s="166"/>
      <c r="Z3916" s="166"/>
      <c r="AA3916" s="166"/>
      <c r="AB3916" s="166"/>
      <c r="AC3916" s="166"/>
      <c r="AD3916" s="166"/>
      <c r="AE3916" s="166"/>
      <c r="AF3916" s="166"/>
      <c r="AG3916" s="166"/>
      <c r="AH3916" s="166"/>
      <c r="AI3916" s="166"/>
    </row>
    <row r="3917" spans="1:35" ht="15.750000" customHeight="1">
      <c r="B3917" s="153"/>
      <c r="I3917" s="220"/>
      <c r="J3917" s="65"/>
      <c r="K3917" s="162"/>
      <c r="L3917" s="65"/>
      <c r="M3917" s="162"/>
      <c r="P3917" s="167"/>
      <c r="Q3917" s="168"/>
      <c r="R3917" s="225"/>
      <c r="S3917" s="65"/>
      <c r="T3917" s="65"/>
      <c r="U3917" s="65"/>
      <c r="V3917" s="65"/>
      <c r="W3917" s="166"/>
      <c r="X3917" s="166"/>
      <c r="Y3917" s="166"/>
      <c r="Z3917" s="166"/>
      <c r="AA3917" s="166"/>
      <c r="AB3917" s="166"/>
      <c r="AC3917" s="166"/>
      <c r="AD3917" s="166"/>
      <c r="AE3917" s="166"/>
      <c r="AF3917" s="166"/>
      <c r="AG3917" s="166"/>
      <c r="AH3917" s="166"/>
      <c r="AI3917" s="166"/>
    </row>
    <row r="3918" spans="1:35" ht="15.750000" customHeight="1">
      <c r="A3918" s="156"/>
      <c r="B3918" s="170"/>
      <c r="C3918" s="240"/>
      <c r="D3918" s="177"/>
      <c r="E3918" s="158"/>
      <c r="F3918" s="158"/>
      <c r="G3918" s="159"/>
      <c r="H3918" s="160"/>
      <c r="I3918" s="162"/>
      <c r="J3918" s="65"/>
      <c r="K3918" s="162"/>
      <c r="L3918" s="65"/>
      <c r="M3918" s="162"/>
      <c r="N3918" s="162"/>
      <c r="O3918" s="163"/>
      <c r="P3918" s="164"/>
      <c r="Q3918" s="165"/>
      <c r="R3918" s="65"/>
      <c r="S3918" s="13"/>
      <c r="T3918" s="65"/>
      <c r="U3918" s="65"/>
      <c r="V3918" s="65"/>
      <c r="W3918" s="166"/>
      <c r="X3918" s="166"/>
      <c r="Y3918" s="166"/>
      <c r="Z3918" s="166"/>
      <c r="AA3918" s="166"/>
      <c r="AB3918" s="166"/>
      <c r="AC3918" s="166"/>
      <c r="AD3918" s="166"/>
      <c r="AE3918" s="166"/>
      <c r="AF3918" s="166"/>
      <c r="AG3918" s="166"/>
      <c r="AH3918" s="166"/>
      <c r="AI3918" s="166"/>
    </row>
    <row r="3919" spans="1:35" ht="15.750000" customHeight="1">
      <c r="B3919" s="153"/>
      <c r="I3919" s="162"/>
      <c r="J3919" s="65"/>
      <c r="K3919" s="162"/>
      <c r="L3919" s="65"/>
      <c r="M3919" s="162"/>
      <c r="P3919" s="167"/>
      <c r="Q3919" s="168"/>
      <c r="R3919" s="65"/>
      <c r="S3919" s="65"/>
      <c r="T3919" s="65"/>
      <c r="U3919" s="65"/>
      <c r="V3919" s="65"/>
      <c r="W3919" s="166"/>
      <c r="X3919" s="166"/>
      <c r="Y3919" s="166"/>
      <c r="Z3919" s="166"/>
      <c r="AA3919" s="166"/>
      <c r="AB3919" s="166"/>
      <c r="AC3919" s="166"/>
      <c r="AD3919" s="166"/>
      <c r="AE3919" s="166"/>
      <c r="AF3919" s="166"/>
      <c r="AG3919" s="166"/>
      <c r="AH3919" s="166"/>
      <c r="AI3919" s="166"/>
    </row>
    <row r="3920" spans="1:35" ht="15.750000" customHeight="1">
      <c r="B3920" s="153"/>
      <c r="I3920" s="162"/>
      <c r="J3920" s="65"/>
      <c r="K3920" s="162"/>
      <c r="L3920" s="65"/>
      <c r="M3920" s="162"/>
      <c r="P3920" s="164"/>
      <c r="Q3920" s="165"/>
      <c r="R3920" s="65"/>
      <c r="S3920" s="65"/>
      <c r="T3920" s="65"/>
      <c r="U3920" s="65"/>
      <c r="V3920" s="65"/>
      <c r="W3920" s="166"/>
      <c r="X3920" s="166"/>
      <c r="Y3920" s="166"/>
      <c r="Z3920" s="166"/>
      <c r="AA3920" s="166"/>
      <c r="AB3920" s="166"/>
      <c r="AC3920" s="166"/>
      <c r="AD3920" s="166"/>
      <c r="AE3920" s="166"/>
      <c r="AF3920" s="166"/>
      <c r="AG3920" s="166"/>
      <c r="AH3920" s="166"/>
      <c r="AI3920" s="166"/>
    </row>
    <row r="3921" spans="1:35" ht="15.750000" customHeight="1">
      <c r="B3921" s="153"/>
      <c r="I3921" s="162"/>
      <c r="J3921" s="65"/>
      <c r="K3921" s="162"/>
      <c r="L3921" s="65"/>
      <c r="M3921" s="162"/>
      <c r="P3921" s="167"/>
      <c r="Q3921" s="168"/>
      <c r="R3921" s="65"/>
      <c r="S3921" s="65"/>
      <c r="T3921" s="65"/>
      <c r="U3921" s="65"/>
      <c r="V3921" s="65"/>
      <c r="W3921" s="166"/>
      <c r="X3921" s="166"/>
      <c r="Y3921" s="166"/>
      <c r="Z3921" s="166"/>
      <c r="AA3921" s="166"/>
      <c r="AB3921" s="166"/>
      <c r="AC3921" s="166"/>
      <c r="AD3921" s="166"/>
      <c r="AE3921" s="166"/>
      <c r="AF3921" s="166"/>
      <c r="AG3921" s="166"/>
      <c r="AH3921" s="166"/>
      <c r="AI3921" s="166"/>
    </row>
    <row r="3922" spans="1:35" ht="15.750000" customHeight="1">
      <c r="B3922" s="153"/>
      <c r="I3922" s="220"/>
      <c r="J3922" s="65"/>
      <c r="K3922" s="162"/>
      <c r="L3922" s="65"/>
      <c r="M3922" s="162"/>
      <c r="P3922" s="164"/>
      <c r="Q3922" s="165"/>
      <c r="R3922" s="65"/>
      <c r="S3922" s="65"/>
      <c r="T3922" s="65"/>
      <c r="U3922" s="65"/>
      <c r="V3922" s="65"/>
      <c r="W3922" s="166"/>
      <c r="X3922" s="166"/>
      <c r="Y3922" s="166"/>
      <c r="Z3922" s="166"/>
      <c r="AA3922" s="166"/>
      <c r="AB3922" s="166"/>
      <c r="AC3922" s="166"/>
      <c r="AD3922" s="166"/>
      <c r="AE3922" s="166"/>
      <c r="AF3922" s="166"/>
      <c r="AG3922" s="166"/>
      <c r="AH3922" s="166"/>
      <c r="AI3922" s="166"/>
    </row>
    <row r="3923" spans="1:35" ht="15.750000" customHeight="1">
      <c r="A3923" s="156"/>
      <c r="B3923" s="170"/>
      <c r="C3923" s="241"/>
      <c r="D3923" s="241"/>
      <c r="E3923" s="158"/>
      <c r="F3923" s="158"/>
      <c r="G3923" s="159"/>
      <c r="H3923" s="186"/>
      <c r="I3923" s="162"/>
      <c r="J3923" s="65"/>
      <c r="K3923" s="162"/>
      <c r="L3923" s="65"/>
      <c r="M3923" s="162"/>
      <c r="N3923" s="162"/>
      <c r="O3923" s="163"/>
      <c r="P3923" s="167"/>
      <c r="Q3923" s="185"/>
      <c r="R3923" s="188"/>
      <c r="S3923" s="13"/>
      <c r="T3923" s="65"/>
      <c r="U3923" s="13"/>
      <c r="V3923" s="165"/>
      <c r="W3923" s="165"/>
      <c r="X3923" s="165"/>
      <c r="Y3923" s="165"/>
      <c r="Z3923" s="166"/>
      <c r="AA3923" s="166"/>
      <c r="AB3923" s="166"/>
      <c r="AC3923" s="166"/>
      <c r="AD3923" s="166"/>
      <c r="AE3923" s="166"/>
      <c r="AF3923" s="166"/>
      <c r="AG3923" s="166"/>
      <c r="AH3923" s="166"/>
      <c r="AI3923" s="166"/>
    </row>
    <row r="3924" spans="1:35" ht="15.750000" customHeight="1">
      <c r="B3924" s="189"/>
      <c r="I3924" s="162"/>
      <c r="J3924" s="65"/>
      <c r="K3924" s="162"/>
      <c r="L3924" s="65"/>
      <c r="M3924" s="162"/>
      <c r="P3924" s="164"/>
      <c r="Q3924" s="185"/>
      <c r="R3924" s="65"/>
      <c r="S3924" s="65"/>
      <c r="T3924" s="65"/>
      <c r="U3924" s="13"/>
      <c r="V3924" s="165"/>
      <c r="W3924" s="165"/>
      <c r="X3924" s="165"/>
      <c r="Y3924" s="165"/>
      <c r="Z3924" s="166"/>
      <c r="AA3924" s="166"/>
      <c r="AB3924" s="166"/>
      <c r="AC3924" s="166"/>
      <c r="AD3924" s="166"/>
      <c r="AE3924" s="166"/>
      <c r="AF3924" s="166"/>
      <c r="AG3924" s="166"/>
      <c r="AH3924" s="166"/>
      <c r="AI3924" s="166"/>
    </row>
    <row r="3925" spans="1:35" ht="15.750000" customHeight="1">
      <c r="B3925" s="189"/>
      <c r="I3925" s="162"/>
      <c r="J3925" s="65"/>
      <c r="K3925" s="162"/>
      <c r="L3925" s="65"/>
      <c r="M3925" s="162"/>
      <c r="P3925" s="167"/>
      <c r="Q3925" s="185"/>
      <c r="R3925" s="65"/>
      <c r="S3925" s="65"/>
      <c r="T3925" s="65"/>
      <c r="U3925" s="13"/>
      <c r="V3925" s="165"/>
      <c r="W3925" s="165"/>
      <c r="X3925" s="165"/>
      <c r="Y3925" s="165"/>
      <c r="Z3925" s="166"/>
      <c r="AA3925" s="166"/>
      <c r="AB3925" s="166"/>
      <c r="AC3925" s="166"/>
      <c r="AD3925" s="166"/>
      <c r="AE3925" s="166"/>
      <c r="AF3925" s="166"/>
      <c r="AG3925" s="166"/>
      <c r="AH3925" s="166"/>
      <c r="AI3925" s="166"/>
    </row>
    <row r="3926" spans="1:35" ht="15.750000" customHeight="1">
      <c r="B3926" s="189"/>
      <c r="I3926" s="162"/>
      <c r="J3926" s="65"/>
      <c r="K3926" s="162"/>
      <c r="L3926" s="65"/>
      <c r="M3926" s="162"/>
      <c r="P3926" s="164"/>
      <c r="Q3926" s="185"/>
      <c r="R3926" s="65"/>
      <c r="S3926" s="65"/>
      <c r="T3926" s="65"/>
      <c r="U3926" s="13"/>
      <c r="V3926" s="165"/>
      <c r="W3926" s="165"/>
      <c r="X3926" s="165"/>
      <c r="Y3926" s="165"/>
      <c r="Z3926" s="166"/>
      <c r="AA3926" s="166"/>
      <c r="AB3926" s="166"/>
      <c r="AC3926" s="166"/>
      <c r="AD3926" s="166"/>
      <c r="AE3926" s="166"/>
      <c r="AF3926" s="166"/>
      <c r="AG3926" s="166"/>
      <c r="AH3926" s="166"/>
      <c r="AI3926" s="166"/>
    </row>
    <row r="3927" spans="1:35" ht="15.750000" customHeight="1">
      <c r="B3927" s="189"/>
      <c r="I3927" s="220"/>
      <c r="J3927" s="65"/>
      <c r="K3927" s="162"/>
      <c r="L3927" s="65"/>
      <c r="M3927" s="162"/>
      <c r="P3927" s="167"/>
      <c r="Q3927" s="185"/>
      <c r="R3927" s="65"/>
      <c r="S3927" s="65"/>
      <c r="T3927" s="65"/>
      <c r="U3927" s="13"/>
      <c r="V3927" s="165"/>
      <c r="W3927" s="165"/>
      <c r="X3927" s="165"/>
      <c r="Y3927" s="165"/>
      <c r="Z3927" s="166"/>
      <c r="AA3927" s="166"/>
      <c r="AB3927" s="166"/>
      <c r="AC3927" s="166"/>
      <c r="AD3927" s="166"/>
      <c r="AE3927" s="166"/>
      <c r="AF3927" s="166"/>
      <c r="AG3927" s="166"/>
      <c r="AH3927" s="166"/>
      <c r="AI3927" s="166"/>
    </row>
    <row r="3928" spans="1:35" ht="15.750000" customHeight="1">
      <c r="A3928" s="156"/>
      <c r="B3928" s="170"/>
      <c r="C3928" s="240"/>
      <c r="D3928" s="240"/>
      <c r="E3928" s="158"/>
      <c r="F3928" s="158"/>
      <c r="G3928" s="159"/>
      <c r="H3928" s="186"/>
      <c r="I3928" s="162"/>
      <c r="J3928" s="65"/>
      <c r="K3928" s="162"/>
      <c r="L3928" s="65"/>
      <c r="M3928" s="162"/>
      <c r="N3928" s="162"/>
      <c r="O3928" s="163"/>
      <c r="P3928" s="164"/>
      <c r="Q3928" s="185"/>
      <c r="R3928" s="65"/>
      <c r="S3928" s="13"/>
      <c r="T3928" s="65"/>
      <c r="U3928" s="13"/>
      <c r="V3928" s="165"/>
      <c r="W3928" s="165"/>
      <c r="X3928" s="165"/>
      <c r="Y3928" s="165"/>
      <c r="Z3928" s="166"/>
      <c r="AA3928" s="166"/>
      <c r="AB3928" s="166"/>
      <c r="AC3928" s="166"/>
      <c r="AD3928" s="166"/>
      <c r="AE3928" s="166"/>
      <c r="AF3928" s="166"/>
      <c r="AG3928" s="166"/>
      <c r="AH3928" s="166"/>
      <c r="AI3928" s="166"/>
    </row>
    <row r="3929" spans="1:35" ht="15.750000" customHeight="1">
      <c r="B3929" s="170"/>
      <c r="I3929" s="162"/>
      <c r="J3929" s="65"/>
      <c r="K3929" s="162"/>
      <c r="L3929" s="65"/>
      <c r="M3929" s="162"/>
      <c r="P3929" s="167"/>
      <c r="Q3929" s="185"/>
      <c r="R3929" s="65"/>
      <c r="S3929" s="65"/>
      <c r="T3929" s="65"/>
      <c r="U3929" s="13"/>
      <c r="V3929" s="165"/>
      <c r="W3929" s="165"/>
      <c r="X3929" s="165"/>
      <c r="Y3929" s="165"/>
      <c r="Z3929" s="166"/>
      <c r="AA3929" s="166"/>
      <c r="AB3929" s="166"/>
      <c r="AC3929" s="166"/>
      <c r="AD3929" s="166"/>
      <c r="AE3929" s="166"/>
      <c r="AF3929" s="166"/>
      <c r="AG3929" s="166"/>
      <c r="AH3929" s="166"/>
      <c r="AI3929" s="166"/>
    </row>
    <row r="3930" spans="1:35" ht="15.750000" customHeight="1">
      <c r="B3930" s="170"/>
      <c r="I3930" s="162"/>
      <c r="J3930" s="65"/>
      <c r="K3930" s="162"/>
      <c r="L3930" s="65"/>
      <c r="M3930" s="162"/>
      <c r="P3930" s="164"/>
      <c r="Q3930" s="185"/>
      <c r="R3930" s="65"/>
      <c r="S3930" s="65"/>
      <c r="T3930" s="65"/>
      <c r="U3930" s="13"/>
      <c r="V3930" s="165"/>
      <c r="W3930" s="165"/>
      <c r="X3930" s="165"/>
      <c r="Y3930" s="165"/>
      <c r="Z3930" s="166"/>
      <c r="AA3930" s="166"/>
      <c r="AB3930" s="166"/>
      <c r="AC3930" s="166"/>
      <c r="AD3930" s="166"/>
      <c r="AE3930" s="166"/>
      <c r="AF3930" s="166"/>
      <c r="AG3930" s="166"/>
      <c r="AH3930" s="166"/>
      <c r="AI3930" s="166"/>
    </row>
    <row r="3931" spans="1:35" ht="15.750000" customHeight="1">
      <c r="B3931" s="189"/>
      <c r="I3931" s="162"/>
      <c r="J3931" s="65"/>
      <c r="K3931" s="162"/>
      <c r="L3931" s="65"/>
      <c r="M3931" s="162"/>
      <c r="P3931" s="167"/>
      <c r="Q3931" s="185"/>
      <c r="R3931" s="65"/>
      <c r="S3931" s="65"/>
      <c r="T3931" s="65"/>
      <c r="U3931" s="13"/>
      <c r="V3931" s="165"/>
      <c r="W3931" s="165"/>
      <c r="X3931" s="165"/>
      <c r="Y3931" s="165"/>
      <c r="Z3931" s="166"/>
      <c r="AA3931" s="166"/>
      <c r="AB3931" s="166"/>
      <c r="AC3931" s="166"/>
      <c r="AD3931" s="166"/>
      <c r="AE3931" s="166"/>
      <c r="AF3931" s="166"/>
      <c r="AG3931" s="166"/>
      <c r="AH3931" s="166"/>
      <c r="AI3931" s="166"/>
    </row>
    <row r="3932" spans="1:35" ht="15.750000" customHeight="1">
      <c r="B3932" s="189"/>
      <c r="I3932" s="220"/>
      <c r="J3932" s="65"/>
      <c r="K3932" s="162"/>
      <c r="L3932" s="65"/>
      <c r="M3932" s="162"/>
      <c r="P3932" s="164"/>
      <c r="Q3932" s="185"/>
      <c r="R3932" s="65"/>
      <c r="S3932" s="65"/>
      <c r="T3932" s="65"/>
      <c r="U3932" s="13"/>
      <c r="V3932" s="165"/>
      <c r="W3932" s="165"/>
      <c r="X3932" s="165"/>
      <c r="Y3932" s="165"/>
      <c r="Z3932" s="166"/>
      <c r="AA3932" s="166"/>
      <c r="AB3932" s="166"/>
      <c r="AC3932" s="166"/>
      <c r="AD3932" s="166"/>
      <c r="AE3932" s="166"/>
      <c r="AF3932" s="166"/>
      <c r="AG3932" s="166"/>
      <c r="AH3932" s="166"/>
      <c r="AI3932" s="166"/>
    </row>
    <row r="3933" spans="1:35" ht="15.750000" customHeight="1">
      <c r="A3933" s="156"/>
      <c r="B3933" s="153"/>
      <c r="C3933" s="241"/>
      <c r="D3933" s="177"/>
      <c r="E3933" s="158"/>
      <c r="F3933" s="158"/>
      <c r="G3933" s="159"/>
      <c r="H3933" s="171"/>
      <c r="I3933" s="162"/>
      <c r="J3933" s="65"/>
      <c r="K3933" s="162"/>
      <c r="L3933" s="65"/>
      <c r="M3933" s="162"/>
      <c r="N3933" s="162"/>
      <c r="O3933" s="163"/>
      <c r="P3933" s="167"/>
      <c r="Q3933" s="168"/>
      <c r="R3933" s="225"/>
      <c r="S3933" s="13"/>
      <c r="T3933" s="65"/>
      <c r="U3933" s="65"/>
      <c r="V3933" s="65"/>
      <c r="W3933" s="166"/>
      <c r="X3933" s="166"/>
      <c r="Y3933" s="166"/>
      <c r="Z3933" s="166"/>
      <c r="AA3933" s="166"/>
      <c r="AB3933" s="166"/>
      <c r="AC3933" s="166"/>
      <c r="AD3933" s="166"/>
      <c r="AE3933" s="166"/>
      <c r="AF3933" s="166"/>
      <c r="AG3933" s="166"/>
      <c r="AH3933" s="166"/>
      <c r="AI3933" s="166"/>
    </row>
    <row r="3934" spans="1:35" ht="15.750000" customHeight="1">
      <c r="B3934" s="153"/>
      <c r="I3934" s="162"/>
      <c r="J3934" s="65"/>
      <c r="K3934" s="162"/>
      <c r="L3934" s="65"/>
      <c r="M3934" s="162"/>
      <c r="P3934" s="164"/>
      <c r="Q3934" s="165"/>
      <c r="R3934" s="65"/>
      <c r="S3934" s="65"/>
      <c r="T3934" s="65"/>
      <c r="U3934" s="65"/>
      <c r="V3934" s="65"/>
      <c r="W3934" s="166"/>
      <c r="X3934" s="166"/>
      <c r="Y3934" s="166"/>
      <c r="Z3934" s="166"/>
      <c r="AA3934" s="166"/>
      <c r="AB3934" s="166"/>
      <c r="AC3934" s="166"/>
      <c r="AD3934" s="166"/>
      <c r="AE3934" s="166"/>
      <c r="AF3934" s="166"/>
      <c r="AG3934" s="166"/>
      <c r="AH3934" s="166"/>
      <c r="AI3934" s="166"/>
    </row>
    <row r="3935" spans="1:35" ht="15.750000" customHeight="1">
      <c r="B3935" s="153"/>
      <c r="I3935" s="162"/>
      <c r="J3935" s="65"/>
      <c r="K3935" s="162"/>
      <c r="L3935" s="65"/>
      <c r="M3935" s="162"/>
      <c r="P3935" s="167"/>
      <c r="Q3935" s="168"/>
      <c r="R3935" s="225"/>
      <c r="S3935" s="65"/>
      <c r="T3935" s="65"/>
      <c r="U3935" s="65"/>
      <c r="V3935" s="65"/>
      <c r="W3935" s="166"/>
      <c r="X3935" s="166"/>
      <c r="Y3935" s="166"/>
      <c r="Z3935" s="166"/>
      <c r="AA3935" s="166"/>
      <c r="AB3935" s="166"/>
      <c r="AC3935" s="166"/>
      <c r="AD3935" s="166"/>
      <c r="AE3935" s="166"/>
      <c r="AF3935" s="166"/>
      <c r="AG3935" s="166"/>
      <c r="AH3935" s="166"/>
      <c r="AI3935" s="166"/>
    </row>
    <row r="3936" spans="1:35" ht="15.750000" customHeight="1">
      <c r="B3936" s="153"/>
      <c r="I3936" s="162"/>
      <c r="J3936" s="65"/>
      <c r="K3936" s="162"/>
      <c r="L3936" s="65"/>
      <c r="M3936" s="162"/>
      <c r="P3936" s="164"/>
      <c r="Q3936" s="165"/>
      <c r="R3936" s="178"/>
      <c r="S3936" s="65"/>
      <c r="T3936" s="65"/>
      <c r="U3936" s="65"/>
      <c r="V3936" s="65"/>
      <c r="W3936" s="166"/>
      <c r="X3936" s="166"/>
      <c r="Y3936" s="166"/>
      <c r="Z3936" s="166"/>
      <c r="AA3936" s="166"/>
      <c r="AB3936" s="166"/>
      <c r="AC3936" s="166"/>
      <c r="AD3936" s="166"/>
      <c r="AE3936" s="166"/>
      <c r="AF3936" s="166"/>
      <c r="AG3936" s="166"/>
      <c r="AH3936" s="166"/>
      <c r="AI3936" s="166"/>
    </row>
    <row r="3937" spans="1:35" ht="15.750000" customHeight="1">
      <c r="B3937" s="153"/>
      <c r="I3937" s="220"/>
      <c r="J3937" s="65"/>
      <c r="K3937" s="162"/>
      <c r="L3937" s="65"/>
      <c r="M3937" s="162"/>
      <c r="P3937" s="167"/>
      <c r="Q3937" s="168"/>
      <c r="R3937" s="225"/>
      <c r="S3937" s="65"/>
      <c r="T3937" s="65"/>
      <c r="U3937" s="65"/>
      <c r="V3937" s="65"/>
      <c r="W3937" s="166"/>
      <c r="X3937" s="166"/>
      <c r="Y3937" s="166"/>
      <c r="Z3937" s="166"/>
      <c r="AA3937" s="166"/>
      <c r="AB3937" s="166"/>
      <c r="AC3937" s="166"/>
      <c r="AD3937" s="166"/>
      <c r="AE3937" s="166"/>
      <c r="AF3937" s="166"/>
      <c r="AG3937" s="166"/>
      <c r="AH3937" s="166"/>
      <c r="AI3937" s="166"/>
    </row>
    <row r="3938" spans="1:35" ht="15.750000" customHeight="1">
      <c r="A3938" s="156"/>
      <c r="B3938" s="170"/>
      <c r="C3938" s="240"/>
      <c r="D3938" s="177"/>
      <c r="E3938" s="158"/>
      <c r="F3938" s="158"/>
      <c r="G3938" s="159"/>
      <c r="H3938" s="160"/>
      <c r="I3938" s="162"/>
      <c r="J3938" s="65"/>
      <c r="K3938" s="162"/>
      <c r="L3938" s="65"/>
      <c r="M3938" s="162"/>
      <c r="N3938" s="162"/>
      <c r="O3938" s="163"/>
      <c r="P3938" s="164"/>
      <c r="Q3938" s="165"/>
      <c r="R3938" s="65"/>
      <c r="S3938" s="13"/>
      <c r="T3938" s="65"/>
      <c r="U3938" s="65"/>
      <c r="V3938" s="65"/>
      <c r="W3938" s="166"/>
      <c r="X3938" s="166"/>
      <c r="Y3938" s="166"/>
      <c r="Z3938" s="166"/>
      <c r="AA3938" s="166"/>
      <c r="AB3938" s="166"/>
      <c r="AC3938" s="166"/>
      <c r="AD3938" s="166"/>
      <c r="AE3938" s="166"/>
      <c r="AF3938" s="166"/>
      <c r="AG3938" s="166"/>
      <c r="AH3938" s="166"/>
      <c r="AI3938" s="166"/>
    </row>
    <row r="3939" spans="1:35" ht="15.750000" customHeight="1">
      <c r="B3939" s="153"/>
      <c r="I3939" s="162"/>
      <c r="J3939" s="65"/>
      <c r="K3939" s="162"/>
      <c r="L3939" s="65"/>
      <c r="M3939" s="162"/>
      <c r="P3939" s="167"/>
      <c r="Q3939" s="168"/>
      <c r="R3939" s="65"/>
      <c r="S3939" s="65"/>
      <c r="T3939" s="65"/>
      <c r="U3939" s="65"/>
      <c r="V3939" s="65"/>
      <c r="W3939" s="166"/>
      <c r="X3939" s="166"/>
      <c r="Y3939" s="166"/>
      <c r="Z3939" s="166"/>
      <c r="AA3939" s="166"/>
      <c r="AB3939" s="166"/>
      <c r="AC3939" s="166"/>
      <c r="AD3939" s="166"/>
      <c r="AE3939" s="166"/>
      <c r="AF3939" s="166"/>
      <c r="AG3939" s="166"/>
      <c r="AH3939" s="166"/>
      <c r="AI3939" s="166"/>
    </row>
    <row r="3940" spans="1:35" ht="15.750000" customHeight="1">
      <c r="B3940" s="153"/>
      <c r="I3940" s="162"/>
      <c r="J3940" s="65"/>
      <c r="K3940" s="162"/>
      <c r="L3940" s="65"/>
      <c r="M3940" s="162"/>
      <c r="P3940" s="164"/>
      <c r="Q3940" s="165"/>
      <c r="R3940" s="65"/>
      <c r="S3940" s="65"/>
      <c r="T3940" s="65"/>
      <c r="U3940" s="65"/>
      <c r="V3940" s="65"/>
      <c r="W3940" s="166"/>
      <c r="X3940" s="166"/>
      <c r="Y3940" s="166"/>
      <c r="Z3940" s="166"/>
      <c r="AA3940" s="166"/>
      <c r="AB3940" s="166"/>
      <c r="AC3940" s="166"/>
      <c r="AD3940" s="166"/>
      <c r="AE3940" s="166"/>
      <c r="AF3940" s="166"/>
      <c r="AG3940" s="166"/>
      <c r="AH3940" s="166"/>
      <c r="AI3940" s="166"/>
    </row>
    <row r="3941" spans="1:35" ht="15.750000" customHeight="1">
      <c r="B3941" s="153"/>
      <c r="I3941" s="162"/>
      <c r="J3941" s="65"/>
      <c r="K3941" s="162"/>
      <c r="L3941" s="65"/>
      <c r="M3941" s="162"/>
      <c r="P3941" s="167"/>
      <c r="Q3941" s="168"/>
      <c r="R3941" s="65"/>
      <c r="S3941" s="65"/>
      <c r="T3941" s="65"/>
      <c r="U3941" s="65"/>
      <c r="V3941" s="65"/>
      <c r="W3941" s="166"/>
      <c r="X3941" s="166"/>
      <c r="Y3941" s="166"/>
      <c r="Z3941" s="166"/>
      <c r="AA3941" s="166"/>
      <c r="AB3941" s="166"/>
      <c r="AC3941" s="166"/>
      <c r="AD3941" s="166"/>
      <c r="AE3941" s="166"/>
      <c r="AF3941" s="166"/>
      <c r="AG3941" s="166"/>
      <c r="AH3941" s="166"/>
      <c r="AI3941" s="166"/>
    </row>
    <row r="3942" spans="1:35" ht="15.750000" customHeight="1">
      <c r="B3942" s="153"/>
      <c r="I3942" s="220"/>
      <c r="J3942" s="65"/>
      <c r="K3942" s="162"/>
      <c r="L3942" s="65"/>
      <c r="M3942" s="162"/>
      <c r="P3942" s="164"/>
      <c r="Q3942" s="165"/>
      <c r="R3942" s="65"/>
      <c r="S3942" s="65"/>
      <c r="T3942" s="65"/>
      <c r="U3942" s="65"/>
      <c r="V3942" s="65"/>
      <c r="W3942" s="166"/>
      <c r="X3942" s="166"/>
      <c r="Y3942" s="166"/>
      <c r="Z3942" s="166"/>
      <c r="AA3942" s="166"/>
      <c r="AB3942" s="166"/>
      <c r="AC3942" s="166"/>
      <c r="AD3942" s="166"/>
      <c r="AE3942" s="166"/>
      <c r="AF3942" s="166"/>
      <c r="AG3942" s="166"/>
      <c r="AH3942" s="166"/>
      <c r="AI3942" s="166"/>
    </row>
    <row r="3943" spans="1:35" ht="15.750000" customHeight="1">
      <c r="A3943" s="156"/>
      <c r="B3943" s="170"/>
      <c r="C3943" s="241"/>
      <c r="D3943" s="241"/>
      <c r="E3943" s="158"/>
      <c r="F3943" s="158"/>
      <c r="G3943" s="159"/>
      <c r="H3943" s="184"/>
      <c r="I3943" s="162"/>
      <c r="J3943" s="65"/>
      <c r="K3943" s="162"/>
      <c r="L3943" s="65"/>
      <c r="M3943" s="162"/>
      <c r="N3943" s="162"/>
      <c r="O3943" s="163"/>
      <c r="P3943" s="167"/>
      <c r="Q3943" s="185"/>
      <c r="R3943" s="188"/>
      <c r="S3943" s="13"/>
      <c r="T3943" s="65"/>
      <c r="U3943" s="13"/>
      <c r="V3943" s="165"/>
      <c r="W3943" s="165"/>
      <c r="X3943" s="165"/>
      <c r="Y3943" s="165"/>
      <c r="Z3943" s="166"/>
      <c r="AA3943" s="166"/>
      <c r="AB3943" s="166"/>
      <c r="AC3943" s="166"/>
      <c r="AD3943" s="166"/>
      <c r="AE3943" s="166"/>
      <c r="AF3943" s="166"/>
      <c r="AG3943" s="166"/>
      <c r="AH3943" s="166"/>
      <c r="AI3943" s="166"/>
    </row>
    <row r="3944" spans="1:35" ht="15.750000" customHeight="1">
      <c r="B3944" s="189"/>
      <c r="I3944" s="162"/>
      <c r="J3944" s="65"/>
      <c r="K3944" s="162"/>
      <c r="L3944" s="65"/>
      <c r="M3944" s="162"/>
      <c r="P3944" s="164"/>
      <c r="Q3944" s="185"/>
      <c r="R3944" s="65"/>
      <c r="S3944" s="65"/>
      <c r="T3944" s="65"/>
      <c r="U3944" s="13"/>
      <c r="V3944" s="165"/>
      <c r="W3944" s="165"/>
      <c r="X3944" s="165"/>
      <c r="Y3944" s="165"/>
      <c r="Z3944" s="166"/>
      <c r="AA3944" s="166"/>
      <c r="AB3944" s="166"/>
      <c r="AC3944" s="166"/>
      <c r="AD3944" s="166"/>
      <c r="AE3944" s="166"/>
      <c r="AF3944" s="166"/>
      <c r="AG3944" s="166"/>
      <c r="AH3944" s="166"/>
      <c r="AI3944" s="166"/>
    </row>
    <row r="3945" spans="1:35" ht="15.750000" customHeight="1">
      <c r="B3945" s="189"/>
      <c r="I3945" s="162"/>
      <c r="J3945" s="65"/>
      <c r="K3945" s="162"/>
      <c r="L3945" s="65"/>
      <c r="M3945" s="162"/>
      <c r="P3945" s="167"/>
      <c r="Q3945" s="185"/>
      <c r="R3945" s="65"/>
      <c r="S3945" s="65"/>
      <c r="T3945" s="65"/>
      <c r="U3945" s="13"/>
      <c r="V3945" s="165"/>
      <c r="W3945" s="165"/>
      <c r="X3945" s="165"/>
      <c r="Y3945" s="165"/>
      <c r="Z3945" s="166"/>
      <c r="AA3945" s="166"/>
      <c r="AB3945" s="166"/>
      <c r="AC3945" s="166"/>
      <c r="AD3945" s="166"/>
      <c r="AE3945" s="166"/>
      <c r="AF3945" s="166"/>
      <c r="AG3945" s="166"/>
      <c r="AH3945" s="166"/>
      <c r="AI3945" s="166"/>
    </row>
    <row r="3946" spans="1:35" ht="15.750000" customHeight="1">
      <c r="B3946" s="189"/>
      <c r="I3946" s="162"/>
      <c r="J3946" s="65"/>
      <c r="K3946" s="162"/>
      <c r="L3946" s="65"/>
      <c r="M3946" s="162"/>
      <c r="P3946" s="164"/>
      <c r="Q3946" s="185"/>
      <c r="R3946" s="65"/>
      <c r="S3946" s="65"/>
      <c r="T3946" s="65"/>
      <c r="U3946" s="13"/>
      <c r="V3946" s="165"/>
      <c r="W3946" s="165"/>
      <c r="X3946" s="165"/>
      <c r="Y3946" s="165"/>
      <c r="Z3946" s="166"/>
      <c r="AA3946" s="166"/>
      <c r="AB3946" s="166"/>
      <c r="AC3946" s="166"/>
      <c r="AD3946" s="166"/>
      <c r="AE3946" s="166"/>
      <c r="AF3946" s="166"/>
      <c r="AG3946" s="166"/>
      <c r="AH3946" s="166"/>
      <c r="AI3946" s="166"/>
    </row>
    <row r="3947" spans="1:35" ht="15.750000" customHeight="1">
      <c r="B3947" s="189"/>
      <c r="I3947" s="220"/>
      <c r="J3947" s="65"/>
      <c r="K3947" s="162"/>
      <c r="L3947" s="65"/>
      <c r="M3947" s="162"/>
      <c r="P3947" s="167"/>
      <c r="Q3947" s="185"/>
      <c r="R3947" s="65"/>
      <c r="S3947" s="65"/>
      <c r="T3947" s="65"/>
      <c r="U3947" s="13"/>
      <c r="V3947" s="165"/>
      <c r="W3947" s="165"/>
      <c r="X3947" s="165"/>
      <c r="Y3947" s="165"/>
      <c r="Z3947" s="166"/>
      <c r="AA3947" s="166"/>
      <c r="AB3947" s="166"/>
      <c r="AC3947" s="166"/>
      <c r="AD3947" s="166"/>
      <c r="AE3947" s="166"/>
      <c r="AF3947" s="166"/>
      <c r="AG3947" s="166"/>
      <c r="AH3947" s="166"/>
      <c r="AI3947" s="166"/>
    </row>
    <row r="3948" spans="1:35" ht="15.750000" customHeight="1">
      <c r="A3948" s="156"/>
      <c r="B3948" s="170"/>
      <c r="C3948" s="240"/>
      <c r="D3948" s="240"/>
      <c r="E3948" s="158"/>
      <c r="F3948" s="158"/>
      <c r="G3948" s="159"/>
      <c r="H3948" s="297"/>
      <c r="I3948" s="162"/>
      <c r="J3948" s="65"/>
      <c r="K3948" s="162"/>
      <c r="L3948" s="65"/>
      <c r="M3948" s="162"/>
      <c r="N3948" s="162"/>
      <c r="O3948" s="163"/>
      <c r="P3948" s="164"/>
      <c r="Q3948" s="185"/>
      <c r="R3948" s="65"/>
      <c r="S3948" s="13"/>
      <c r="T3948" s="65"/>
      <c r="U3948" s="13"/>
      <c r="V3948" s="165"/>
      <c r="W3948" s="165"/>
      <c r="X3948" s="165"/>
      <c r="Y3948" s="165"/>
      <c r="Z3948" s="166"/>
      <c r="AA3948" s="166"/>
      <c r="AB3948" s="166"/>
      <c r="AC3948" s="166"/>
      <c r="AD3948" s="166"/>
      <c r="AE3948" s="166"/>
      <c r="AF3948" s="166"/>
      <c r="AG3948" s="166"/>
      <c r="AH3948" s="166"/>
      <c r="AI3948" s="166"/>
    </row>
    <row r="3949" spans="1:35" ht="15.750000" customHeight="1">
      <c r="B3949" s="170"/>
      <c r="I3949" s="162"/>
      <c r="J3949" s="65"/>
      <c r="K3949" s="162"/>
      <c r="L3949" s="65"/>
      <c r="M3949" s="162"/>
      <c r="P3949" s="167"/>
      <c r="Q3949" s="185"/>
      <c r="R3949" s="65"/>
      <c r="S3949" s="65"/>
      <c r="T3949" s="65"/>
      <c r="U3949" s="13"/>
      <c r="V3949" s="165"/>
      <c r="W3949" s="165"/>
      <c r="X3949" s="165"/>
      <c r="Y3949" s="165"/>
      <c r="Z3949" s="166"/>
      <c r="AA3949" s="166"/>
      <c r="AB3949" s="166"/>
      <c r="AC3949" s="166"/>
      <c r="AD3949" s="166"/>
      <c r="AE3949" s="166"/>
      <c r="AF3949" s="166"/>
      <c r="AG3949" s="166"/>
      <c r="AH3949" s="166"/>
      <c r="AI3949" s="166"/>
    </row>
    <row r="3950" spans="1:35" ht="15.750000" customHeight="1">
      <c r="B3950" s="170"/>
      <c r="I3950" s="162"/>
      <c r="J3950" s="65"/>
      <c r="K3950" s="162"/>
      <c r="L3950" s="65"/>
      <c r="M3950" s="162"/>
      <c r="P3950" s="164"/>
      <c r="Q3950" s="185"/>
      <c r="R3950" s="65"/>
      <c r="S3950" s="65"/>
      <c r="T3950" s="65"/>
      <c r="U3950" s="13"/>
      <c r="V3950" s="165"/>
      <c r="W3950" s="165"/>
      <c r="X3950" s="165"/>
      <c r="Y3950" s="165"/>
      <c r="Z3950" s="166"/>
      <c r="AA3950" s="166"/>
      <c r="AB3950" s="166"/>
      <c r="AC3950" s="166"/>
      <c r="AD3950" s="166"/>
      <c r="AE3950" s="166"/>
      <c r="AF3950" s="166"/>
      <c r="AG3950" s="166"/>
      <c r="AH3950" s="166"/>
      <c r="AI3950" s="166"/>
    </row>
    <row r="3951" spans="1:35" ht="15.750000" customHeight="1">
      <c r="B3951" s="189"/>
      <c r="I3951" s="162"/>
      <c r="J3951" s="65"/>
      <c r="K3951" s="162"/>
      <c r="L3951" s="65"/>
      <c r="M3951" s="162"/>
      <c r="P3951" s="167"/>
      <c r="Q3951" s="185"/>
      <c r="R3951" s="65"/>
      <c r="S3951" s="65"/>
      <c r="T3951" s="65"/>
      <c r="U3951" s="13"/>
      <c r="V3951" s="165"/>
      <c r="W3951" s="165"/>
      <c r="X3951" s="165"/>
      <c r="Y3951" s="165"/>
      <c r="Z3951" s="166"/>
      <c r="AA3951" s="166"/>
      <c r="AB3951" s="166"/>
      <c r="AC3951" s="166"/>
      <c r="AD3951" s="166"/>
      <c r="AE3951" s="166"/>
      <c r="AF3951" s="166"/>
      <c r="AG3951" s="166"/>
      <c r="AH3951" s="166"/>
      <c r="AI3951" s="166"/>
    </row>
    <row r="3952" spans="1:35" ht="15.750000" customHeight="1">
      <c r="B3952" s="189"/>
      <c r="I3952" s="220"/>
      <c r="J3952" s="65"/>
      <c r="K3952" s="162"/>
      <c r="L3952" s="65"/>
      <c r="M3952" s="162"/>
      <c r="P3952" s="164"/>
      <c r="Q3952" s="185"/>
      <c r="R3952" s="65"/>
      <c r="S3952" s="65"/>
      <c r="T3952" s="65"/>
      <c r="U3952" s="13"/>
      <c r="V3952" s="165"/>
      <c r="W3952" s="165"/>
      <c r="X3952" s="165"/>
      <c r="Y3952" s="165"/>
      <c r="Z3952" s="166"/>
      <c r="AA3952" s="166"/>
      <c r="AB3952" s="166"/>
      <c r="AC3952" s="166"/>
      <c r="AD3952" s="166"/>
      <c r="AE3952" s="166"/>
      <c r="AF3952" s="166"/>
      <c r="AG3952" s="166"/>
      <c r="AH3952" s="166"/>
      <c r="AI3952" s="166"/>
    </row>
    <row r="3953" spans="1:35" ht="15.750000" customHeight="1">
      <c r="A3953" s="156"/>
      <c r="B3953" s="170"/>
      <c r="C3953" s="241"/>
      <c r="D3953" s="241"/>
      <c r="E3953" s="158"/>
      <c r="F3953" s="158"/>
      <c r="G3953" s="159"/>
      <c r="H3953" s="184"/>
      <c r="I3953" s="162"/>
      <c r="J3953" s="65"/>
      <c r="K3953" s="162"/>
      <c r="L3953" s="65"/>
      <c r="M3953" s="162"/>
      <c r="N3953" s="162"/>
      <c r="O3953" s="163"/>
      <c r="P3953" s="167"/>
      <c r="Q3953" s="185"/>
      <c r="R3953" s="65"/>
      <c r="S3953" s="13"/>
      <c r="T3953" s="65"/>
      <c r="U3953" s="13"/>
      <c r="V3953" s="165"/>
      <c r="W3953" s="165"/>
      <c r="X3953" s="165"/>
      <c r="Y3953" s="165"/>
      <c r="Z3953" s="166"/>
      <c r="AA3953" s="166"/>
      <c r="AB3953" s="166"/>
      <c r="AC3953" s="166"/>
      <c r="AD3953" s="166"/>
      <c r="AE3953" s="166"/>
      <c r="AF3953" s="166"/>
      <c r="AG3953" s="166"/>
      <c r="AH3953" s="166"/>
      <c r="AI3953" s="166"/>
    </row>
    <row r="3954" spans="1:35" ht="15.750000" customHeight="1">
      <c r="B3954" s="170"/>
      <c r="I3954" s="162"/>
      <c r="J3954" s="65"/>
      <c r="K3954" s="162"/>
      <c r="L3954" s="65"/>
      <c r="M3954" s="162"/>
      <c r="P3954" s="164"/>
      <c r="Q3954" s="185"/>
      <c r="R3954" s="65"/>
      <c r="S3954" s="65"/>
      <c r="T3954" s="65"/>
      <c r="U3954" s="13"/>
      <c r="V3954" s="165"/>
      <c r="W3954" s="165"/>
      <c r="X3954" s="165"/>
      <c r="Y3954" s="165"/>
      <c r="Z3954" s="166"/>
      <c r="AA3954" s="166"/>
      <c r="AB3954" s="166"/>
      <c r="AC3954" s="166"/>
      <c r="AD3954" s="166"/>
      <c r="AE3954" s="166"/>
      <c r="AF3954" s="166"/>
      <c r="AG3954" s="166"/>
      <c r="AH3954" s="166"/>
      <c r="AI3954" s="166"/>
    </row>
    <row r="3955" spans="1:35" ht="15.750000" customHeight="1">
      <c r="B3955" s="170"/>
      <c r="I3955" s="162"/>
      <c r="J3955" s="65"/>
      <c r="K3955" s="162"/>
      <c r="L3955" s="65"/>
      <c r="M3955" s="162"/>
      <c r="P3955" s="167"/>
      <c r="Q3955" s="185"/>
      <c r="R3955" s="65"/>
      <c r="S3955" s="65"/>
      <c r="T3955" s="65"/>
      <c r="U3955" s="13"/>
      <c r="V3955" s="165"/>
      <c r="W3955" s="165"/>
      <c r="X3955" s="165"/>
      <c r="Y3955" s="165"/>
      <c r="Z3955" s="166"/>
      <c r="AA3955" s="166"/>
      <c r="AB3955" s="166"/>
      <c r="AC3955" s="166"/>
      <c r="AD3955" s="166"/>
      <c r="AE3955" s="166"/>
      <c r="AF3955" s="166"/>
      <c r="AG3955" s="166"/>
      <c r="AH3955" s="166"/>
      <c r="AI3955" s="166"/>
    </row>
    <row r="3956" spans="1:35" ht="15.750000" customHeight="1">
      <c r="B3956" s="189"/>
      <c r="I3956" s="162"/>
      <c r="J3956" s="65"/>
      <c r="K3956" s="162"/>
      <c r="L3956" s="65"/>
      <c r="M3956" s="162"/>
      <c r="P3956" s="164"/>
      <c r="Q3956" s="185"/>
      <c r="R3956" s="65"/>
      <c r="S3956" s="65"/>
      <c r="T3956" s="65"/>
      <c r="U3956" s="13"/>
      <c r="V3956" s="165"/>
      <c r="W3956" s="165"/>
      <c r="X3956" s="165"/>
      <c r="Y3956" s="165"/>
      <c r="Z3956" s="166"/>
      <c r="AA3956" s="166"/>
      <c r="AB3956" s="166"/>
      <c r="AC3956" s="166"/>
      <c r="AD3956" s="166"/>
      <c r="AE3956" s="166"/>
      <c r="AF3956" s="166"/>
      <c r="AG3956" s="166"/>
      <c r="AH3956" s="166"/>
      <c r="AI3956" s="166"/>
    </row>
    <row r="3957" spans="1:35" ht="15.750000" customHeight="1">
      <c r="B3957" s="189"/>
      <c r="I3957" s="220"/>
      <c r="J3957" s="65"/>
      <c r="K3957" s="162"/>
      <c r="L3957" s="65"/>
      <c r="M3957" s="162"/>
      <c r="P3957" s="167"/>
      <c r="Q3957" s="185"/>
      <c r="R3957" s="65"/>
      <c r="S3957" s="65"/>
      <c r="T3957" s="65"/>
      <c r="U3957" s="13"/>
      <c r="V3957" s="165"/>
      <c r="W3957" s="165"/>
      <c r="X3957" s="165"/>
      <c r="Y3957" s="165"/>
      <c r="Z3957" s="166"/>
      <c r="AA3957" s="166"/>
      <c r="AB3957" s="166"/>
      <c r="AC3957" s="166"/>
      <c r="AD3957" s="166"/>
      <c r="AE3957" s="166"/>
      <c r="AF3957" s="166"/>
      <c r="AG3957" s="166"/>
      <c r="AH3957" s="166"/>
      <c r="AI3957" s="166"/>
    </row>
    <row r="3958" spans="1:35" ht="15.750000" customHeight="1">
      <c r="A3958" s="156"/>
      <c r="B3958" s="153"/>
      <c r="C3958" s="240"/>
      <c r="D3958" s="177"/>
      <c r="E3958" s="158"/>
      <c r="F3958" s="158"/>
      <c r="G3958" s="159"/>
      <c r="H3958" s="171"/>
      <c r="I3958" s="162"/>
      <c r="J3958" s="65"/>
      <c r="K3958" s="162"/>
      <c r="L3958" s="65"/>
      <c r="M3958" s="162"/>
      <c r="N3958" s="162"/>
      <c r="O3958" s="163"/>
      <c r="P3958" s="164"/>
      <c r="Q3958" s="165"/>
      <c r="R3958" s="178"/>
      <c r="S3958" s="13"/>
      <c r="T3958" s="65"/>
      <c r="U3958" s="65"/>
      <c r="V3958" s="65"/>
      <c r="W3958" s="166"/>
      <c r="X3958" s="166"/>
      <c r="Y3958" s="166"/>
      <c r="Z3958" s="166"/>
      <c r="AA3958" s="166"/>
      <c r="AB3958" s="166"/>
      <c r="AC3958" s="166"/>
      <c r="AD3958" s="166"/>
      <c r="AE3958" s="166"/>
      <c r="AF3958" s="166"/>
      <c r="AG3958" s="166"/>
      <c r="AH3958" s="166"/>
      <c r="AI3958" s="166"/>
    </row>
    <row r="3959" spans="1:35" ht="15.750000" customHeight="1">
      <c r="B3959" s="153"/>
      <c r="I3959" s="162"/>
      <c r="J3959" s="65"/>
      <c r="K3959" s="162"/>
      <c r="L3959" s="65"/>
      <c r="M3959" s="162"/>
      <c r="P3959" s="167"/>
      <c r="Q3959" s="168"/>
      <c r="R3959" s="65"/>
      <c r="S3959" s="65"/>
      <c r="T3959" s="65"/>
      <c r="U3959" s="65"/>
      <c r="V3959" s="65"/>
      <c r="W3959" s="166"/>
      <c r="X3959" s="166"/>
      <c r="Y3959" s="166"/>
      <c r="Z3959" s="166"/>
      <c r="AA3959" s="166"/>
      <c r="AB3959" s="166"/>
      <c r="AC3959" s="166"/>
      <c r="AD3959" s="166"/>
      <c r="AE3959" s="166"/>
      <c r="AF3959" s="166"/>
      <c r="AG3959" s="166"/>
      <c r="AH3959" s="166"/>
      <c r="AI3959" s="166"/>
    </row>
    <row r="3960" spans="1:35" ht="15.750000" customHeight="1">
      <c r="B3960" s="153"/>
      <c r="I3960" s="162"/>
      <c r="J3960" s="65"/>
      <c r="K3960" s="162"/>
      <c r="L3960" s="65"/>
      <c r="M3960" s="162"/>
      <c r="P3960" s="164"/>
      <c r="Q3960" s="165"/>
      <c r="R3960" s="178"/>
      <c r="S3960" s="65"/>
      <c r="T3960" s="65"/>
      <c r="U3960" s="65"/>
      <c r="V3960" s="65"/>
      <c r="W3960" s="166"/>
      <c r="X3960" s="166"/>
      <c r="Y3960" s="166"/>
      <c r="Z3960" s="166"/>
      <c r="AA3960" s="166"/>
      <c r="AB3960" s="166"/>
      <c r="AC3960" s="166"/>
      <c r="AD3960" s="166"/>
      <c r="AE3960" s="166"/>
      <c r="AF3960" s="166"/>
      <c r="AG3960" s="166"/>
      <c r="AH3960" s="166"/>
      <c r="AI3960" s="166"/>
    </row>
    <row r="3961" spans="1:35" ht="15.750000" customHeight="1">
      <c r="B3961" s="153"/>
      <c r="I3961" s="162"/>
      <c r="J3961" s="65"/>
      <c r="K3961" s="162"/>
      <c r="L3961" s="65"/>
      <c r="M3961" s="162"/>
      <c r="P3961" s="167"/>
      <c r="Q3961" s="168"/>
      <c r="R3961" s="225"/>
      <c r="S3961" s="65"/>
      <c r="T3961" s="65"/>
      <c r="U3961" s="65"/>
      <c r="V3961" s="65"/>
      <c r="W3961" s="166"/>
      <c r="X3961" s="166"/>
      <c r="Y3961" s="166"/>
      <c r="Z3961" s="166"/>
      <c r="AA3961" s="166"/>
      <c r="AB3961" s="166"/>
      <c r="AC3961" s="166"/>
      <c r="AD3961" s="166"/>
      <c r="AE3961" s="166"/>
      <c r="AF3961" s="166"/>
      <c r="AG3961" s="166"/>
      <c r="AH3961" s="166"/>
      <c r="AI3961" s="166"/>
    </row>
    <row r="3962" spans="1:35" ht="15.750000" customHeight="1">
      <c r="B3962" s="153"/>
      <c r="I3962" s="220"/>
      <c r="J3962" s="65"/>
      <c r="K3962" s="162"/>
      <c r="L3962" s="65"/>
      <c r="M3962" s="162"/>
      <c r="P3962" s="164"/>
      <c r="Q3962" s="165"/>
      <c r="R3962" s="178"/>
      <c r="S3962" s="65"/>
      <c r="T3962" s="65"/>
      <c r="U3962" s="65"/>
      <c r="V3962" s="65"/>
      <c r="W3962" s="166"/>
      <c r="X3962" s="166"/>
      <c r="Y3962" s="166"/>
      <c r="Z3962" s="166"/>
      <c r="AA3962" s="166"/>
      <c r="AB3962" s="166"/>
      <c r="AC3962" s="166"/>
      <c r="AD3962" s="166"/>
      <c r="AE3962" s="166"/>
      <c r="AF3962" s="166"/>
      <c r="AG3962" s="166"/>
      <c r="AH3962" s="166"/>
      <c r="AI3962" s="166"/>
    </row>
    <row r="3963" spans="1:35" ht="15.750000" customHeight="1">
      <c r="A3963" s="156"/>
      <c r="B3963" s="170"/>
      <c r="C3963" s="241"/>
      <c r="D3963" s="177"/>
      <c r="E3963" s="158"/>
      <c r="F3963" s="158"/>
      <c r="G3963" s="159"/>
      <c r="H3963" s="160"/>
      <c r="I3963" s="162"/>
      <c r="J3963" s="65"/>
      <c r="K3963" s="162"/>
      <c r="L3963" s="65"/>
      <c r="M3963" s="162"/>
      <c r="N3963" s="162"/>
      <c r="O3963" s="163"/>
      <c r="P3963" s="167"/>
      <c r="Q3963" s="168"/>
      <c r="R3963" s="65"/>
      <c r="S3963" s="13"/>
      <c r="T3963" s="65"/>
      <c r="U3963" s="65"/>
      <c r="V3963" s="65"/>
      <c r="W3963" s="166"/>
      <c r="X3963" s="166"/>
      <c r="Y3963" s="166"/>
      <c r="Z3963" s="166"/>
      <c r="AA3963" s="166"/>
      <c r="AB3963" s="166"/>
      <c r="AC3963" s="166"/>
      <c r="AD3963" s="166"/>
      <c r="AE3963" s="166"/>
      <c r="AF3963" s="166"/>
      <c r="AG3963" s="166"/>
      <c r="AH3963" s="166"/>
      <c r="AI3963" s="166"/>
    </row>
    <row r="3964" spans="1:35" ht="15.750000" customHeight="1">
      <c r="B3964" s="153"/>
      <c r="I3964" s="162"/>
      <c r="J3964" s="65"/>
      <c r="K3964" s="162"/>
      <c r="L3964" s="65"/>
      <c r="M3964" s="162"/>
      <c r="P3964" s="164"/>
      <c r="Q3964" s="165"/>
      <c r="R3964" s="65"/>
      <c r="S3964" s="65"/>
      <c r="T3964" s="65"/>
      <c r="U3964" s="65"/>
      <c r="V3964" s="65"/>
      <c r="W3964" s="166"/>
      <c r="X3964" s="166"/>
      <c r="Y3964" s="166"/>
      <c r="Z3964" s="166"/>
      <c r="AA3964" s="166"/>
      <c r="AB3964" s="166"/>
      <c r="AC3964" s="166"/>
      <c r="AD3964" s="166"/>
      <c r="AE3964" s="166"/>
      <c r="AF3964" s="166"/>
      <c r="AG3964" s="166"/>
      <c r="AH3964" s="166"/>
      <c r="AI3964" s="166"/>
    </row>
    <row r="3965" spans="1:35" ht="15.750000" customHeight="1">
      <c r="B3965" s="153"/>
      <c r="I3965" s="162"/>
      <c r="J3965" s="65"/>
      <c r="K3965" s="162"/>
      <c r="L3965" s="65"/>
      <c r="M3965" s="162"/>
      <c r="P3965" s="167"/>
      <c r="Q3965" s="168"/>
      <c r="R3965" s="65"/>
      <c r="S3965" s="65"/>
      <c r="T3965" s="65"/>
      <c r="U3965" s="65"/>
      <c r="V3965" s="65"/>
      <c r="W3965" s="166"/>
      <c r="X3965" s="166"/>
      <c r="Y3965" s="166"/>
      <c r="Z3965" s="166"/>
      <c r="AA3965" s="166"/>
      <c r="AB3965" s="166"/>
      <c r="AC3965" s="166"/>
      <c r="AD3965" s="166"/>
      <c r="AE3965" s="166"/>
      <c r="AF3965" s="166"/>
      <c r="AG3965" s="166"/>
      <c r="AH3965" s="166"/>
      <c r="AI3965" s="166"/>
    </row>
    <row r="3966" spans="1:35" ht="15.750000" customHeight="1">
      <c r="B3966" s="153"/>
      <c r="I3966" s="162"/>
      <c r="J3966" s="65"/>
      <c r="K3966" s="162"/>
      <c r="L3966" s="65"/>
      <c r="M3966" s="162"/>
      <c r="P3966" s="164"/>
      <c r="Q3966" s="165"/>
      <c r="R3966" s="65"/>
      <c r="S3966" s="65"/>
      <c r="T3966" s="65"/>
      <c r="U3966" s="65"/>
      <c r="V3966" s="65"/>
      <c r="W3966" s="166"/>
      <c r="X3966" s="166"/>
      <c r="Y3966" s="166"/>
      <c r="Z3966" s="166"/>
      <c r="AA3966" s="166"/>
      <c r="AB3966" s="166"/>
      <c r="AC3966" s="166"/>
      <c r="AD3966" s="166"/>
      <c r="AE3966" s="166"/>
      <c r="AF3966" s="166"/>
      <c r="AG3966" s="166"/>
      <c r="AH3966" s="166"/>
      <c r="AI3966" s="166"/>
    </row>
    <row r="3967" spans="1:35" ht="15.750000" customHeight="1">
      <c r="B3967" s="153"/>
      <c r="I3967" s="220"/>
      <c r="J3967" s="65"/>
      <c r="K3967" s="162"/>
      <c r="L3967" s="65"/>
      <c r="M3967" s="162"/>
      <c r="P3967" s="167"/>
      <c r="Q3967" s="168"/>
      <c r="R3967" s="65"/>
      <c r="S3967" s="65"/>
      <c r="T3967" s="65"/>
      <c r="U3967" s="65"/>
      <c r="V3967" s="65"/>
      <c r="W3967" s="166"/>
      <c r="X3967" s="166"/>
      <c r="Y3967" s="166"/>
      <c r="Z3967" s="166"/>
      <c r="AA3967" s="166"/>
      <c r="AB3967" s="166"/>
      <c r="AC3967" s="166"/>
      <c r="AD3967" s="166"/>
      <c r="AE3967" s="166"/>
      <c r="AF3967" s="166"/>
      <c r="AG3967" s="166"/>
      <c r="AH3967" s="166"/>
      <c r="AI3967" s="166"/>
    </row>
    <row r="3968" spans="1:35" ht="15.750000" customHeight="1">
      <c r="A3968" s="156"/>
      <c r="B3968" s="170"/>
      <c r="C3968" s="240"/>
      <c r="D3968" s="240"/>
      <c r="E3968" s="158"/>
      <c r="F3968" s="158"/>
      <c r="G3968" s="159"/>
      <c r="H3968" s="297"/>
      <c r="I3968" s="162"/>
      <c r="J3968" s="65"/>
      <c r="K3968" s="162"/>
      <c r="L3968" s="65"/>
      <c r="M3968" s="162"/>
      <c r="N3968" s="162"/>
      <c r="O3968" s="163"/>
      <c r="P3968" s="164"/>
      <c r="Q3968" s="185"/>
      <c r="R3968" s="188"/>
      <c r="S3968" s="13"/>
      <c r="T3968" s="65"/>
      <c r="U3968" s="13"/>
      <c r="V3968" s="165"/>
      <c r="W3968" s="165"/>
      <c r="X3968" s="165"/>
      <c r="Y3968" s="165"/>
      <c r="Z3968" s="166"/>
      <c r="AA3968" s="166"/>
      <c r="AB3968" s="166"/>
      <c r="AC3968" s="166"/>
      <c r="AD3968" s="166"/>
      <c r="AE3968" s="166"/>
      <c r="AF3968" s="166"/>
      <c r="AG3968" s="166"/>
      <c r="AH3968" s="166"/>
      <c r="AI3968" s="166"/>
    </row>
    <row r="3969" spans="1:35" ht="15.750000" customHeight="1">
      <c r="B3969" s="189"/>
      <c r="I3969" s="162"/>
      <c r="J3969" s="65"/>
      <c r="K3969" s="162"/>
      <c r="L3969" s="65"/>
      <c r="M3969" s="162"/>
      <c r="P3969" s="167"/>
      <c r="Q3969" s="185"/>
      <c r="R3969" s="65"/>
      <c r="S3969" s="65"/>
      <c r="T3969" s="65"/>
      <c r="U3969" s="13"/>
      <c r="V3969" s="165"/>
      <c r="W3969" s="165"/>
      <c r="X3969" s="165"/>
      <c r="Y3969" s="165"/>
      <c r="Z3969" s="166"/>
      <c r="AA3969" s="166"/>
      <c r="AB3969" s="166"/>
      <c r="AC3969" s="166"/>
      <c r="AD3969" s="166"/>
      <c r="AE3969" s="166"/>
      <c r="AF3969" s="166"/>
      <c r="AG3969" s="166"/>
      <c r="AH3969" s="166"/>
      <c r="AI3969" s="166"/>
    </row>
    <row r="3970" spans="1:35" ht="15.750000" customHeight="1">
      <c r="B3970" s="189"/>
      <c r="I3970" s="162"/>
      <c r="J3970" s="65"/>
      <c r="K3970" s="162"/>
      <c r="L3970" s="65"/>
      <c r="M3970" s="162"/>
      <c r="P3970" s="164"/>
      <c r="Q3970" s="185"/>
      <c r="R3970" s="65"/>
      <c r="S3970" s="65"/>
      <c r="T3970" s="65"/>
      <c r="U3970" s="13"/>
      <c r="V3970" s="165"/>
      <c r="W3970" s="165"/>
      <c r="X3970" s="165"/>
      <c r="Y3970" s="165"/>
      <c r="Z3970" s="166"/>
      <c r="AA3970" s="166"/>
      <c r="AB3970" s="166"/>
      <c r="AC3970" s="166"/>
      <c r="AD3970" s="166"/>
      <c r="AE3970" s="166"/>
      <c r="AF3970" s="166"/>
      <c r="AG3970" s="166"/>
      <c r="AH3970" s="166"/>
      <c r="AI3970" s="166"/>
    </row>
    <row r="3971" spans="1:35" ht="15.750000" customHeight="1">
      <c r="B3971" s="189"/>
      <c r="I3971" s="162"/>
      <c r="J3971" s="65"/>
      <c r="K3971" s="162"/>
      <c r="L3971" s="65"/>
      <c r="M3971" s="162"/>
      <c r="P3971" s="167"/>
      <c r="Q3971" s="185"/>
      <c r="R3971" s="65"/>
      <c r="S3971" s="65"/>
      <c r="T3971" s="65"/>
      <c r="U3971" s="13"/>
      <c r="V3971" s="165"/>
      <c r="W3971" s="165"/>
      <c r="X3971" s="165"/>
      <c r="Y3971" s="165"/>
      <c r="Z3971" s="166"/>
      <c r="AA3971" s="166"/>
      <c r="AB3971" s="166"/>
      <c r="AC3971" s="166"/>
      <c r="AD3971" s="166"/>
      <c r="AE3971" s="166"/>
      <c r="AF3971" s="166"/>
      <c r="AG3971" s="166"/>
      <c r="AH3971" s="166"/>
      <c r="AI3971" s="166"/>
    </row>
    <row r="3972" spans="1:35" ht="15.750000" customHeight="1">
      <c r="B3972" s="189"/>
      <c r="I3972" s="220"/>
      <c r="J3972" s="65"/>
      <c r="K3972" s="162"/>
      <c r="L3972" s="65"/>
      <c r="M3972" s="162"/>
      <c r="P3972" s="164"/>
      <c r="Q3972" s="185"/>
      <c r="R3972" s="65"/>
      <c r="S3972" s="65"/>
      <c r="T3972" s="65"/>
      <c r="U3972" s="13"/>
      <c r="V3972" s="165"/>
      <c r="W3972" s="165"/>
      <c r="X3972" s="165"/>
      <c r="Y3972" s="165"/>
      <c r="Z3972" s="166"/>
      <c r="AA3972" s="166"/>
      <c r="AB3972" s="166"/>
      <c r="AC3972" s="166"/>
      <c r="AD3972" s="166"/>
      <c r="AE3972" s="166"/>
      <c r="AF3972" s="166"/>
      <c r="AG3972" s="166"/>
      <c r="AH3972" s="166"/>
      <c r="AI3972" s="166"/>
    </row>
    <row r="3973" spans="1:35" ht="15.750000" customHeight="1">
      <c r="A3973" s="156"/>
      <c r="B3973" s="170"/>
      <c r="C3973" s="241"/>
      <c r="D3973" s="241"/>
      <c r="E3973" s="158"/>
      <c r="F3973" s="158"/>
      <c r="G3973" s="159"/>
      <c r="H3973" s="184"/>
      <c r="I3973" s="162"/>
      <c r="J3973" s="65"/>
      <c r="K3973" s="162"/>
      <c r="L3973" s="65"/>
      <c r="M3973" s="162"/>
      <c r="N3973" s="162"/>
      <c r="O3973" s="163"/>
      <c r="P3973" s="167"/>
      <c r="Q3973" s="185"/>
      <c r="R3973" s="65"/>
      <c r="S3973" s="13"/>
      <c r="T3973" s="65"/>
      <c r="U3973" s="13"/>
      <c r="V3973" s="165"/>
      <c r="W3973" s="165"/>
      <c r="X3973" s="165"/>
      <c r="Y3973" s="165"/>
      <c r="Z3973" s="166"/>
      <c r="AA3973" s="166"/>
      <c r="AB3973" s="166"/>
      <c r="AC3973" s="166"/>
      <c r="AD3973" s="166"/>
      <c r="AE3973" s="166"/>
      <c r="AF3973" s="166"/>
      <c r="AG3973" s="166"/>
      <c r="AH3973" s="166"/>
      <c r="AI3973" s="166"/>
    </row>
    <row r="3974" spans="1:35" ht="15.750000" customHeight="1">
      <c r="B3974" s="170"/>
      <c r="I3974" s="162"/>
      <c r="J3974" s="65"/>
      <c r="K3974" s="162"/>
      <c r="L3974" s="65"/>
      <c r="M3974" s="162"/>
      <c r="P3974" s="164"/>
      <c r="Q3974" s="185"/>
      <c r="R3974" s="65"/>
      <c r="S3974" s="65"/>
      <c r="T3974" s="65"/>
      <c r="U3974" s="13"/>
      <c r="V3974" s="165"/>
      <c r="W3974" s="165"/>
      <c r="X3974" s="165"/>
      <c r="Y3974" s="165"/>
      <c r="Z3974" s="166"/>
      <c r="AA3974" s="166"/>
      <c r="AB3974" s="166"/>
      <c r="AC3974" s="166"/>
      <c r="AD3974" s="166"/>
      <c r="AE3974" s="166"/>
      <c r="AF3974" s="166"/>
      <c r="AG3974" s="166"/>
      <c r="AH3974" s="166"/>
      <c r="AI3974" s="166"/>
    </row>
    <row r="3975" spans="1:35" ht="15.750000" customHeight="1">
      <c r="B3975" s="170"/>
      <c r="I3975" s="162"/>
      <c r="J3975" s="65"/>
      <c r="K3975" s="162"/>
      <c r="L3975" s="65"/>
      <c r="M3975" s="162"/>
      <c r="P3975" s="167"/>
      <c r="Q3975" s="185"/>
      <c r="R3975" s="65"/>
      <c r="S3975" s="65"/>
      <c r="T3975" s="65"/>
      <c r="U3975" s="13"/>
      <c r="V3975" s="165"/>
      <c r="W3975" s="165"/>
      <c r="X3975" s="165"/>
      <c r="Y3975" s="165"/>
      <c r="Z3975" s="166"/>
      <c r="AA3975" s="166"/>
      <c r="AB3975" s="166"/>
      <c r="AC3975" s="166"/>
      <c r="AD3975" s="166"/>
      <c r="AE3975" s="166"/>
      <c r="AF3975" s="166"/>
      <c r="AG3975" s="166"/>
      <c r="AH3975" s="166"/>
      <c r="AI3975" s="166"/>
    </row>
    <row r="3976" spans="1:35" ht="15.750000" customHeight="1">
      <c r="B3976" s="189"/>
      <c r="I3976" s="162"/>
      <c r="J3976" s="65"/>
      <c r="K3976" s="162"/>
      <c r="L3976" s="65"/>
      <c r="M3976" s="162"/>
      <c r="P3976" s="164"/>
      <c r="Q3976" s="185"/>
      <c r="R3976" s="65"/>
      <c r="S3976" s="65"/>
      <c r="T3976" s="65"/>
      <c r="U3976" s="13"/>
      <c r="V3976" s="165"/>
      <c r="W3976" s="165"/>
      <c r="X3976" s="165"/>
      <c r="Y3976" s="165"/>
      <c r="Z3976" s="166"/>
      <c r="AA3976" s="166"/>
      <c r="AB3976" s="166"/>
      <c r="AC3976" s="166"/>
      <c r="AD3976" s="166"/>
      <c r="AE3976" s="166"/>
      <c r="AF3976" s="166"/>
      <c r="AG3976" s="166"/>
      <c r="AH3976" s="166"/>
      <c r="AI3976" s="166"/>
    </row>
    <row r="3977" spans="1:35" ht="15.750000" customHeight="1">
      <c r="B3977" s="189"/>
      <c r="I3977" s="220"/>
      <c r="J3977" s="65"/>
      <c r="K3977" s="162"/>
      <c r="L3977" s="65"/>
      <c r="M3977" s="162"/>
      <c r="P3977" s="167"/>
      <c r="Q3977" s="185"/>
      <c r="R3977" s="65"/>
      <c r="S3977" s="65"/>
      <c r="T3977" s="65"/>
      <c r="U3977" s="13"/>
      <c r="V3977" s="165"/>
      <c r="W3977" s="165"/>
      <c r="X3977" s="165"/>
      <c r="Y3977" s="165"/>
      <c r="Z3977" s="166"/>
      <c r="AA3977" s="166"/>
      <c r="AB3977" s="166"/>
      <c r="AC3977" s="166"/>
      <c r="AD3977" s="166"/>
      <c r="AE3977" s="166"/>
      <c r="AF3977" s="166"/>
      <c r="AG3977" s="166"/>
      <c r="AH3977" s="166"/>
      <c r="AI3977" s="166"/>
    </row>
    <row r="3978" spans="1:35" ht="15.750000" customHeight="1">
      <c r="A3978" s="156"/>
      <c r="B3978" s="153"/>
      <c r="C3978" s="240"/>
      <c r="D3978" s="177"/>
      <c r="E3978" s="158"/>
      <c r="F3978" s="158"/>
      <c r="G3978" s="159"/>
      <c r="H3978" s="160"/>
      <c r="I3978" s="162"/>
      <c r="J3978" s="65"/>
      <c r="K3978" s="162"/>
      <c r="L3978" s="65"/>
      <c r="M3978" s="162"/>
      <c r="N3978" s="162"/>
      <c r="O3978" s="163"/>
      <c r="P3978" s="164"/>
      <c r="Q3978" s="165"/>
      <c r="R3978" s="178"/>
      <c r="S3978" s="13"/>
      <c r="T3978" s="65"/>
      <c r="U3978" s="65"/>
      <c r="V3978" s="65"/>
      <c r="W3978" s="166"/>
      <c r="X3978" s="166"/>
      <c r="Y3978" s="166"/>
      <c r="Z3978" s="166"/>
      <c r="AA3978" s="166"/>
      <c r="AB3978" s="166"/>
      <c r="AC3978" s="166"/>
      <c r="AD3978" s="166"/>
      <c r="AE3978" s="166"/>
      <c r="AF3978" s="166"/>
      <c r="AG3978" s="166"/>
      <c r="AH3978" s="166"/>
      <c r="AI3978" s="166"/>
    </row>
    <row r="3979" spans="1:35" ht="15.750000" customHeight="1">
      <c r="B3979" s="153"/>
      <c r="I3979" s="162"/>
      <c r="J3979" s="65"/>
      <c r="K3979" s="162"/>
      <c r="L3979" s="65"/>
      <c r="M3979" s="162"/>
      <c r="P3979" s="167"/>
      <c r="Q3979" s="168"/>
      <c r="R3979" s="65"/>
      <c r="S3979" s="65"/>
      <c r="T3979" s="65"/>
      <c r="U3979" s="65"/>
      <c r="V3979" s="65"/>
      <c r="W3979" s="166"/>
      <c r="X3979" s="166"/>
      <c r="Y3979" s="166"/>
      <c r="Z3979" s="166"/>
      <c r="AA3979" s="166"/>
      <c r="AB3979" s="166"/>
      <c r="AC3979" s="166"/>
      <c r="AD3979" s="166"/>
      <c r="AE3979" s="166"/>
      <c r="AF3979" s="166"/>
      <c r="AG3979" s="166"/>
      <c r="AH3979" s="166"/>
      <c r="AI3979" s="166"/>
    </row>
    <row r="3980" spans="1:35" ht="15.750000" customHeight="1">
      <c r="B3980" s="153"/>
      <c r="I3980" s="162"/>
      <c r="J3980" s="65"/>
      <c r="K3980" s="162"/>
      <c r="L3980" s="65"/>
      <c r="M3980" s="162"/>
      <c r="P3980" s="164"/>
      <c r="Q3980" s="165"/>
      <c r="R3980" s="178"/>
      <c r="S3980" s="65"/>
      <c r="T3980" s="65"/>
      <c r="U3980" s="65"/>
      <c r="V3980" s="65"/>
      <c r="W3980" s="166"/>
      <c r="X3980" s="166"/>
      <c r="Y3980" s="166"/>
      <c r="Z3980" s="166"/>
      <c r="AA3980" s="166"/>
      <c r="AB3980" s="166"/>
      <c r="AC3980" s="166"/>
      <c r="AD3980" s="166"/>
      <c r="AE3980" s="166"/>
      <c r="AF3980" s="166"/>
      <c r="AG3980" s="166"/>
      <c r="AH3980" s="166"/>
      <c r="AI3980" s="166"/>
    </row>
    <row r="3981" spans="1:35" ht="15.750000" customHeight="1">
      <c r="B3981" s="153"/>
      <c r="I3981" s="162"/>
      <c r="J3981" s="65"/>
      <c r="K3981" s="162"/>
      <c r="L3981" s="65"/>
      <c r="M3981" s="162"/>
      <c r="P3981" s="167"/>
      <c r="Q3981" s="168"/>
      <c r="R3981" s="225"/>
      <c r="S3981" s="65"/>
      <c r="T3981" s="65"/>
      <c r="U3981" s="65"/>
      <c r="V3981" s="65"/>
      <c r="W3981" s="166"/>
      <c r="X3981" s="166"/>
      <c r="Y3981" s="166"/>
      <c r="Z3981" s="166"/>
      <c r="AA3981" s="166"/>
      <c r="AB3981" s="166"/>
      <c r="AC3981" s="166"/>
      <c r="AD3981" s="166"/>
      <c r="AE3981" s="166"/>
      <c r="AF3981" s="166"/>
      <c r="AG3981" s="166"/>
      <c r="AH3981" s="166"/>
      <c r="AI3981" s="166"/>
    </row>
    <row r="3982" spans="1:35" ht="15.750000" customHeight="1">
      <c r="B3982" s="153"/>
      <c r="I3982" s="220"/>
      <c r="J3982" s="65"/>
      <c r="K3982" s="162"/>
      <c r="L3982" s="65"/>
      <c r="M3982" s="162"/>
      <c r="P3982" s="164"/>
      <c r="Q3982" s="165"/>
      <c r="R3982" s="178"/>
      <c r="S3982" s="65"/>
      <c r="T3982" s="65"/>
      <c r="U3982" s="65"/>
      <c r="V3982" s="65"/>
      <c r="W3982" s="166"/>
      <c r="X3982" s="166"/>
      <c r="Y3982" s="166"/>
      <c r="Z3982" s="166"/>
      <c r="AA3982" s="166"/>
      <c r="AB3982" s="166"/>
      <c r="AC3982" s="166"/>
      <c r="AD3982" s="166"/>
      <c r="AE3982" s="166"/>
      <c r="AF3982" s="166"/>
      <c r="AG3982" s="166"/>
      <c r="AH3982" s="166"/>
      <c r="AI3982" s="166"/>
    </row>
    <row r="3983" spans="1:35" ht="15.750000" customHeight="1">
      <c r="A3983" s="156"/>
      <c r="B3983" s="170"/>
      <c r="C3983" s="241"/>
      <c r="D3983" s="177"/>
      <c r="E3983" s="158"/>
      <c r="F3983" s="158"/>
      <c r="G3983" s="159"/>
      <c r="H3983" s="160"/>
      <c r="I3983" s="162"/>
      <c r="J3983" s="65"/>
      <c r="K3983" s="162"/>
      <c r="L3983" s="65"/>
      <c r="M3983" s="162"/>
      <c r="N3983" s="162"/>
      <c r="O3983" s="163"/>
      <c r="P3983" s="167"/>
      <c r="Q3983" s="168"/>
      <c r="R3983" s="65"/>
      <c r="S3983" s="13"/>
      <c r="T3983" s="65"/>
      <c r="U3983" s="65"/>
      <c r="V3983" s="65"/>
      <c r="W3983" s="166"/>
      <c r="X3983" s="166"/>
      <c r="Y3983" s="166"/>
      <c r="Z3983" s="166"/>
      <c r="AA3983" s="166"/>
      <c r="AB3983" s="166"/>
      <c r="AC3983" s="166"/>
      <c r="AD3983" s="166"/>
      <c r="AE3983" s="166"/>
      <c r="AF3983" s="166"/>
      <c r="AG3983" s="166"/>
      <c r="AH3983" s="166"/>
      <c r="AI3983" s="166"/>
    </row>
    <row r="3984" spans="1:35" ht="15.750000" customHeight="1">
      <c r="B3984" s="153"/>
      <c r="I3984" s="162"/>
      <c r="J3984" s="65"/>
      <c r="K3984" s="162"/>
      <c r="L3984" s="65"/>
      <c r="M3984" s="162"/>
      <c r="P3984" s="164"/>
      <c r="Q3984" s="165"/>
      <c r="R3984" s="65"/>
      <c r="S3984" s="65"/>
      <c r="T3984" s="65"/>
      <c r="U3984" s="65"/>
      <c r="V3984" s="65"/>
      <c r="W3984" s="166"/>
      <c r="X3984" s="166"/>
      <c r="Y3984" s="166"/>
      <c r="Z3984" s="166"/>
      <c r="AA3984" s="166"/>
      <c r="AB3984" s="166"/>
      <c r="AC3984" s="166"/>
      <c r="AD3984" s="166"/>
      <c r="AE3984" s="166"/>
      <c r="AF3984" s="166"/>
      <c r="AG3984" s="166"/>
      <c r="AH3984" s="166"/>
      <c r="AI3984" s="166"/>
    </row>
    <row r="3985" spans="1:35" ht="15.750000" customHeight="1">
      <c r="B3985" s="153"/>
      <c r="I3985" s="162"/>
      <c r="J3985" s="65"/>
      <c r="K3985" s="162"/>
      <c r="L3985" s="65"/>
      <c r="M3985" s="162"/>
      <c r="P3985" s="167"/>
      <c r="Q3985" s="168"/>
      <c r="R3985" s="65"/>
      <c r="S3985" s="65"/>
      <c r="T3985" s="65"/>
      <c r="U3985" s="65"/>
      <c r="V3985" s="65"/>
      <c r="W3985" s="166"/>
      <c r="X3985" s="166"/>
      <c r="Y3985" s="166"/>
      <c r="Z3985" s="166"/>
      <c r="AA3985" s="166"/>
      <c r="AB3985" s="166"/>
      <c r="AC3985" s="166"/>
      <c r="AD3985" s="166"/>
      <c r="AE3985" s="166"/>
      <c r="AF3985" s="166"/>
      <c r="AG3985" s="166"/>
      <c r="AH3985" s="166"/>
      <c r="AI3985" s="166"/>
    </row>
    <row r="3986" spans="1:35" ht="15.750000" customHeight="1">
      <c r="B3986" s="153"/>
      <c r="I3986" s="162"/>
      <c r="J3986" s="65"/>
      <c r="K3986" s="162"/>
      <c r="L3986" s="65"/>
      <c r="M3986" s="162"/>
      <c r="P3986" s="164"/>
      <c r="Q3986" s="165"/>
      <c r="R3986" s="65"/>
      <c r="S3986" s="65"/>
      <c r="T3986" s="65"/>
      <c r="U3986" s="65"/>
      <c r="V3986" s="65"/>
      <c r="W3986" s="166"/>
      <c r="X3986" s="166"/>
      <c r="Y3986" s="166"/>
      <c r="Z3986" s="166"/>
      <c r="AA3986" s="166"/>
      <c r="AB3986" s="166"/>
      <c r="AC3986" s="166"/>
      <c r="AD3986" s="166"/>
      <c r="AE3986" s="166"/>
      <c r="AF3986" s="166"/>
      <c r="AG3986" s="166"/>
      <c r="AH3986" s="166"/>
      <c r="AI3986" s="166"/>
    </row>
    <row r="3987" spans="1:35" ht="15.750000" customHeight="1">
      <c r="B3987" s="153"/>
      <c r="I3987" s="220"/>
      <c r="J3987" s="65"/>
      <c r="K3987" s="162"/>
      <c r="L3987" s="65"/>
      <c r="M3987" s="162"/>
      <c r="P3987" s="167"/>
      <c r="Q3987" s="168"/>
      <c r="R3987" s="65"/>
      <c r="S3987" s="65"/>
      <c r="T3987" s="65"/>
      <c r="U3987" s="65"/>
      <c r="V3987" s="65"/>
      <c r="W3987" s="166"/>
      <c r="X3987" s="166"/>
      <c r="Y3987" s="166"/>
      <c r="Z3987" s="166"/>
      <c r="AA3987" s="166"/>
      <c r="AB3987" s="166"/>
      <c r="AC3987" s="166"/>
      <c r="AD3987" s="166"/>
      <c r="AE3987" s="166"/>
      <c r="AF3987" s="166"/>
      <c r="AG3987" s="166"/>
      <c r="AH3987" s="166"/>
      <c r="AI3987" s="166"/>
    </row>
    <row r="3988" spans="1:35" ht="15.750000" customHeight="1">
      <c r="A3988" s="156"/>
      <c r="B3988" s="170"/>
      <c r="C3988" s="240"/>
      <c r="D3988" s="240"/>
      <c r="E3988" s="158"/>
      <c r="F3988" s="158"/>
      <c r="G3988" s="159"/>
      <c r="H3988" s="184"/>
      <c r="I3988" s="162"/>
      <c r="J3988" s="65"/>
      <c r="K3988" s="162"/>
      <c r="L3988" s="65"/>
      <c r="M3988" s="162"/>
      <c r="N3988" s="162"/>
      <c r="O3988" s="163"/>
      <c r="P3988" s="164"/>
      <c r="Q3988" s="185"/>
      <c r="R3988" s="188"/>
      <c r="S3988" s="13"/>
      <c r="T3988" s="65"/>
      <c r="U3988" s="13"/>
      <c r="V3988" s="165"/>
      <c r="W3988" s="165"/>
      <c r="X3988" s="165"/>
      <c r="Y3988" s="165"/>
      <c r="Z3988" s="166"/>
      <c r="AA3988" s="166"/>
      <c r="AB3988" s="166"/>
      <c r="AC3988" s="166"/>
      <c r="AD3988" s="166"/>
      <c r="AE3988" s="166"/>
      <c r="AF3988" s="166"/>
      <c r="AG3988" s="166"/>
      <c r="AH3988" s="166"/>
      <c r="AI3988" s="166"/>
    </row>
    <row r="3989" spans="1:35" ht="15.750000" customHeight="1">
      <c r="B3989" s="189"/>
      <c r="I3989" s="162"/>
      <c r="J3989" s="65"/>
      <c r="K3989" s="162"/>
      <c r="L3989" s="65"/>
      <c r="M3989" s="162"/>
      <c r="P3989" s="167"/>
      <c r="Q3989" s="185"/>
      <c r="R3989" s="65"/>
      <c r="S3989" s="65"/>
      <c r="T3989" s="65"/>
      <c r="U3989" s="13"/>
      <c r="V3989" s="165"/>
      <c r="W3989" s="165"/>
      <c r="X3989" s="165"/>
      <c r="Y3989" s="165"/>
      <c r="Z3989" s="166"/>
      <c r="AA3989" s="166"/>
      <c r="AB3989" s="166"/>
      <c r="AC3989" s="166"/>
      <c r="AD3989" s="166"/>
      <c r="AE3989" s="166"/>
      <c r="AF3989" s="166"/>
      <c r="AG3989" s="166"/>
      <c r="AH3989" s="166"/>
      <c r="AI3989" s="166"/>
    </row>
    <row r="3990" spans="1:35" ht="15.750000" customHeight="1">
      <c r="B3990" s="189"/>
      <c r="I3990" s="162"/>
      <c r="J3990" s="65"/>
      <c r="K3990" s="162"/>
      <c r="L3990" s="65"/>
      <c r="M3990" s="162"/>
      <c r="P3990" s="164"/>
      <c r="Q3990" s="185"/>
      <c r="R3990" s="65"/>
      <c r="S3990" s="65"/>
      <c r="T3990" s="65"/>
      <c r="U3990" s="13"/>
      <c r="V3990" s="165"/>
      <c r="W3990" s="165"/>
      <c r="X3990" s="165"/>
      <c r="Y3990" s="165"/>
      <c r="Z3990" s="166"/>
      <c r="AA3990" s="166"/>
      <c r="AB3990" s="166"/>
      <c r="AC3990" s="166"/>
      <c r="AD3990" s="166"/>
      <c r="AE3990" s="166"/>
      <c r="AF3990" s="166"/>
      <c r="AG3990" s="166"/>
      <c r="AH3990" s="166"/>
      <c r="AI3990" s="166"/>
    </row>
    <row r="3991" spans="1:35" ht="15.750000" customHeight="1">
      <c r="B3991" s="189"/>
      <c r="I3991" s="162"/>
      <c r="J3991" s="65"/>
      <c r="K3991" s="162"/>
      <c r="L3991" s="65"/>
      <c r="M3991" s="162"/>
      <c r="P3991" s="167"/>
      <c r="Q3991" s="185"/>
      <c r="R3991" s="65"/>
      <c r="S3991" s="65"/>
      <c r="T3991" s="65"/>
      <c r="U3991" s="13"/>
      <c r="V3991" s="165"/>
      <c r="W3991" s="165"/>
      <c r="X3991" s="165"/>
      <c r="Y3991" s="165"/>
      <c r="Z3991" s="166"/>
      <c r="AA3991" s="166"/>
      <c r="AB3991" s="166"/>
      <c r="AC3991" s="166"/>
      <c r="AD3991" s="166"/>
      <c r="AE3991" s="166"/>
      <c r="AF3991" s="166"/>
      <c r="AG3991" s="166"/>
      <c r="AH3991" s="166"/>
      <c r="AI3991" s="166"/>
    </row>
    <row r="3992" spans="1:35" ht="15.750000" customHeight="1">
      <c r="B3992" s="189"/>
      <c r="I3992" s="220"/>
      <c r="J3992" s="65"/>
      <c r="K3992" s="162"/>
      <c r="L3992" s="65"/>
      <c r="M3992" s="162"/>
      <c r="P3992" s="164"/>
      <c r="Q3992" s="185"/>
      <c r="R3992" s="65"/>
      <c r="S3992" s="65"/>
      <c r="T3992" s="65"/>
      <c r="U3992" s="13"/>
      <c r="V3992" s="165"/>
      <c r="W3992" s="165"/>
      <c r="X3992" s="165"/>
      <c r="Y3992" s="165"/>
      <c r="Z3992" s="166"/>
      <c r="AA3992" s="166"/>
      <c r="AB3992" s="166"/>
      <c r="AC3992" s="166"/>
      <c r="AD3992" s="166"/>
      <c r="AE3992" s="166"/>
      <c r="AF3992" s="166"/>
      <c r="AG3992" s="166"/>
      <c r="AH3992" s="166"/>
      <c r="AI3992" s="166"/>
    </row>
    <row r="3993" spans="1:35" ht="15.750000" customHeight="1">
      <c r="A3993" s="156"/>
      <c r="B3993" s="170"/>
      <c r="C3993" s="241"/>
      <c r="D3993" s="241"/>
      <c r="E3993" s="158"/>
      <c r="F3993" s="158"/>
      <c r="G3993" s="159"/>
      <c r="H3993" s="297"/>
      <c r="I3993" s="162"/>
      <c r="J3993" s="65"/>
      <c r="K3993" s="162"/>
      <c r="L3993" s="65"/>
      <c r="M3993" s="162"/>
      <c r="N3993" s="162"/>
      <c r="O3993" s="163"/>
      <c r="P3993" s="167"/>
      <c r="Q3993" s="185"/>
      <c r="R3993" s="65"/>
      <c r="S3993" s="13"/>
      <c r="T3993" s="65"/>
      <c r="U3993" s="13"/>
      <c r="V3993" s="165"/>
      <c r="W3993" s="165"/>
      <c r="X3993" s="165"/>
      <c r="Y3993" s="165"/>
      <c r="Z3993" s="166"/>
      <c r="AA3993" s="166"/>
      <c r="AB3993" s="166"/>
      <c r="AC3993" s="166"/>
      <c r="AD3993" s="166"/>
      <c r="AE3993" s="166"/>
      <c r="AF3993" s="166"/>
      <c r="AG3993" s="166"/>
      <c r="AH3993" s="166"/>
      <c r="AI3993" s="166"/>
    </row>
    <row r="3994" spans="1:35" ht="15.750000" customHeight="1">
      <c r="B3994" s="170"/>
      <c r="I3994" s="162"/>
      <c r="J3994" s="65"/>
      <c r="K3994" s="162"/>
      <c r="L3994" s="65"/>
      <c r="M3994" s="162"/>
      <c r="P3994" s="164"/>
      <c r="Q3994" s="185"/>
      <c r="R3994" s="65"/>
      <c r="S3994" s="65"/>
      <c r="T3994" s="65"/>
      <c r="U3994" s="13"/>
      <c r="V3994" s="165"/>
      <c r="W3994" s="165"/>
      <c r="X3994" s="165"/>
      <c r="Y3994" s="165"/>
      <c r="Z3994" s="166"/>
      <c r="AA3994" s="166"/>
      <c r="AB3994" s="166"/>
      <c r="AC3994" s="166"/>
      <c r="AD3994" s="166"/>
      <c r="AE3994" s="166"/>
      <c r="AF3994" s="166"/>
      <c r="AG3994" s="166"/>
      <c r="AH3994" s="166"/>
      <c r="AI3994" s="166"/>
    </row>
    <row r="3995" spans="1:35" ht="15.750000" customHeight="1">
      <c r="B3995" s="170"/>
      <c r="I3995" s="162"/>
      <c r="J3995" s="65"/>
      <c r="K3995" s="162"/>
      <c r="L3995" s="65"/>
      <c r="M3995" s="162"/>
      <c r="P3995" s="167"/>
      <c r="Q3995" s="185"/>
      <c r="R3995" s="65"/>
      <c r="S3995" s="65"/>
      <c r="T3995" s="65"/>
      <c r="U3995" s="13"/>
      <c r="V3995" s="165"/>
      <c r="W3995" s="165"/>
      <c r="X3995" s="165"/>
      <c r="Y3995" s="165"/>
      <c r="Z3995" s="166"/>
      <c r="AA3995" s="166"/>
      <c r="AB3995" s="166"/>
      <c r="AC3995" s="166"/>
      <c r="AD3995" s="166"/>
      <c r="AE3995" s="166"/>
      <c r="AF3995" s="166"/>
      <c r="AG3995" s="166"/>
      <c r="AH3995" s="166"/>
      <c r="AI3995" s="166"/>
    </row>
    <row r="3996" spans="1:35" ht="15.750000" customHeight="1">
      <c r="B3996" s="189"/>
      <c r="I3996" s="162"/>
      <c r="J3996" s="65"/>
      <c r="K3996" s="162"/>
      <c r="L3996" s="65"/>
      <c r="M3996" s="162"/>
      <c r="P3996" s="164"/>
      <c r="Q3996" s="185"/>
      <c r="R3996" s="65"/>
      <c r="S3996" s="65"/>
      <c r="T3996" s="65"/>
      <c r="U3996" s="13"/>
      <c r="V3996" s="165"/>
      <c r="W3996" s="165"/>
      <c r="X3996" s="165"/>
      <c r="Y3996" s="165"/>
      <c r="Z3996" s="166"/>
      <c r="AA3996" s="166"/>
      <c r="AB3996" s="166"/>
      <c r="AC3996" s="166"/>
      <c r="AD3996" s="166"/>
      <c r="AE3996" s="166"/>
      <c r="AF3996" s="166"/>
      <c r="AG3996" s="166"/>
      <c r="AH3996" s="166"/>
      <c r="AI3996" s="166"/>
    </row>
    <row r="3997" spans="1:35" ht="15.750000" customHeight="1">
      <c r="B3997" s="189"/>
      <c r="I3997" s="220"/>
      <c r="J3997" s="65"/>
      <c r="K3997" s="162"/>
      <c r="L3997" s="65"/>
      <c r="M3997" s="162"/>
      <c r="P3997" s="167"/>
      <c r="Q3997" s="185"/>
      <c r="R3997" s="65"/>
      <c r="S3997" s="65"/>
      <c r="T3997" s="65"/>
      <c r="U3997" s="13"/>
      <c r="V3997" s="165"/>
      <c r="W3997" s="165"/>
      <c r="X3997" s="165"/>
      <c r="Y3997" s="165"/>
      <c r="Z3997" s="166"/>
      <c r="AA3997" s="166"/>
      <c r="AB3997" s="166"/>
      <c r="AC3997" s="166"/>
      <c r="AD3997" s="166"/>
      <c r="AE3997" s="166"/>
      <c r="AF3997" s="166"/>
      <c r="AG3997" s="166"/>
      <c r="AH3997" s="166"/>
      <c r="AI3997" s="166"/>
    </row>
    <row r="3998" spans="1:35" ht="15.750000" customHeight="1">
      <c r="A3998" s="156"/>
      <c r="B3998" s="153"/>
      <c r="C3998" s="240"/>
      <c r="D3998" s="177"/>
      <c r="E3998" s="158"/>
      <c r="F3998" s="158"/>
      <c r="G3998" s="159"/>
      <c r="H3998" s="171"/>
      <c r="I3998" s="162"/>
      <c r="J3998" s="65"/>
      <c r="K3998" s="162"/>
      <c r="L3998" s="65"/>
      <c r="M3998" s="162"/>
      <c r="N3998" s="162"/>
      <c r="O3998" s="163"/>
      <c r="P3998" s="164"/>
      <c r="Q3998" s="165"/>
      <c r="R3998" s="178"/>
      <c r="S3998" s="13"/>
      <c r="T3998" s="65"/>
      <c r="U3998" s="65"/>
      <c r="V3998" s="65"/>
      <c r="W3998" s="166"/>
      <c r="X3998" s="166"/>
      <c r="Y3998" s="166"/>
      <c r="Z3998" s="166"/>
      <c r="AA3998" s="166"/>
      <c r="AB3998" s="166"/>
      <c r="AC3998" s="166"/>
      <c r="AD3998" s="166"/>
      <c r="AE3998" s="166"/>
      <c r="AF3998" s="166"/>
      <c r="AG3998" s="166"/>
      <c r="AH3998" s="166"/>
      <c r="AI3998" s="166"/>
    </row>
    <row r="3999" spans="1:35" ht="15.750000" customHeight="1">
      <c r="B3999" s="153"/>
      <c r="I3999" s="162"/>
      <c r="J3999" s="65"/>
      <c r="K3999" s="162"/>
      <c r="L3999" s="65"/>
      <c r="M3999" s="162"/>
      <c r="P3999" s="167"/>
      <c r="Q3999" s="168"/>
      <c r="R3999" s="65"/>
      <c r="S3999" s="65"/>
      <c r="T3999" s="65"/>
      <c r="U3999" s="65"/>
      <c r="V3999" s="65"/>
      <c r="W3999" s="166"/>
      <c r="X3999" s="166"/>
      <c r="Y3999" s="166"/>
      <c r="Z3999" s="166"/>
      <c r="AA3999" s="166"/>
      <c r="AB3999" s="166"/>
      <c r="AC3999" s="166"/>
      <c r="AD3999" s="166"/>
      <c r="AE3999" s="166"/>
      <c r="AF3999" s="166"/>
      <c r="AG3999" s="166"/>
      <c r="AH3999" s="166"/>
      <c r="AI3999" s="166"/>
    </row>
    <row r="4000" spans="1:35" ht="15.750000" customHeight="1">
      <c r="B4000" s="153"/>
      <c r="I4000" s="162"/>
      <c r="J4000" s="65"/>
      <c r="K4000" s="162"/>
      <c r="L4000" s="65"/>
      <c r="M4000" s="162"/>
      <c r="P4000" s="164"/>
      <c r="Q4000" s="165"/>
      <c r="R4000" s="178"/>
      <c r="S4000" s="65"/>
      <c r="T4000" s="65"/>
      <c r="U4000" s="65"/>
      <c r="V4000" s="65"/>
      <c r="W4000" s="166"/>
      <c r="X4000" s="166"/>
      <c r="Y4000" s="166"/>
      <c r="Z4000" s="166"/>
      <c r="AA4000" s="166"/>
      <c r="AB4000" s="166"/>
      <c r="AC4000" s="166"/>
      <c r="AD4000" s="166"/>
      <c r="AE4000" s="166"/>
      <c r="AF4000" s="166"/>
      <c r="AG4000" s="166"/>
      <c r="AH4000" s="166"/>
      <c r="AI4000" s="166"/>
    </row>
    <row r="4001" spans="1:35" ht="15.750000" customHeight="1">
      <c r="B4001" s="153"/>
      <c r="I4001" s="162"/>
      <c r="J4001" s="65"/>
      <c r="K4001" s="162"/>
      <c r="L4001" s="65"/>
      <c r="M4001" s="162"/>
      <c r="P4001" s="167"/>
      <c r="Q4001" s="168"/>
      <c r="R4001" s="225"/>
      <c r="S4001" s="65"/>
      <c r="T4001" s="65"/>
      <c r="U4001" s="65"/>
      <c r="V4001" s="65"/>
      <c r="W4001" s="166"/>
      <c r="X4001" s="166"/>
      <c r="Y4001" s="166"/>
      <c r="Z4001" s="166"/>
      <c r="AA4001" s="166"/>
      <c r="AB4001" s="166"/>
      <c r="AC4001" s="166"/>
      <c r="AD4001" s="166"/>
      <c r="AE4001" s="166"/>
      <c r="AF4001" s="166"/>
      <c r="AG4001" s="166"/>
      <c r="AH4001" s="166"/>
      <c r="AI4001" s="166"/>
    </row>
    <row r="4002" spans="1:35" ht="15.750000" customHeight="1">
      <c r="B4002" s="153"/>
      <c r="I4002" s="220"/>
      <c r="J4002" s="65"/>
      <c r="K4002" s="162"/>
      <c r="L4002" s="65"/>
      <c r="M4002" s="162"/>
      <c r="P4002" s="164"/>
      <c r="Q4002" s="165"/>
      <c r="R4002" s="178"/>
      <c r="S4002" s="65"/>
      <c r="T4002" s="65"/>
      <c r="U4002" s="65"/>
      <c r="V4002" s="65"/>
      <c r="W4002" s="166"/>
      <c r="X4002" s="166"/>
      <c r="Y4002" s="166"/>
      <c r="Z4002" s="166"/>
      <c r="AA4002" s="166"/>
      <c r="AB4002" s="166"/>
      <c r="AC4002" s="166"/>
      <c r="AD4002" s="166"/>
      <c r="AE4002" s="166"/>
      <c r="AF4002" s="166"/>
      <c r="AG4002" s="166"/>
      <c r="AH4002" s="166"/>
      <c r="AI4002" s="166"/>
    </row>
    <row r="4003" spans="1:35" ht="15.750000" customHeight="1">
      <c r="A4003" s="156"/>
      <c r="B4003" s="170"/>
      <c r="C4003" s="241"/>
      <c r="D4003" s="177"/>
      <c r="E4003" s="158"/>
      <c r="F4003" s="158"/>
      <c r="G4003" s="159"/>
      <c r="H4003" s="160"/>
      <c r="I4003" s="162"/>
      <c r="J4003" s="65"/>
      <c r="K4003" s="162"/>
      <c r="L4003" s="65"/>
      <c r="M4003" s="162"/>
      <c r="N4003" s="162"/>
      <c r="O4003" s="163"/>
      <c r="P4003" s="167"/>
      <c r="Q4003" s="168"/>
      <c r="R4003" s="65"/>
      <c r="S4003" s="13"/>
      <c r="T4003" s="65"/>
      <c r="U4003" s="65"/>
      <c r="V4003" s="65"/>
      <c r="W4003" s="166"/>
      <c r="X4003" s="166"/>
      <c r="Y4003" s="166"/>
      <c r="Z4003" s="166"/>
      <c r="AA4003" s="166"/>
      <c r="AB4003" s="166"/>
      <c r="AC4003" s="166"/>
      <c r="AD4003" s="166"/>
      <c r="AE4003" s="166"/>
      <c r="AF4003" s="166"/>
      <c r="AG4003" s="166"/>
      <c r="AH4003" s="166"/>
      <c r="AI4003" s="166"/>
    </row>
    <row r="4004" spans="1:35" ht="15.750000" customHeight="1">
      <c r="B4004" s="153"/>
      <c r="I4004" s="162"/>
      <c r="J4004" s="65"/>
      <c r="K4004" s="162"/>
      <c r="L4004" s="65"/>
      <c r="M4004" s="162"/>
      <c r="P4004" s="164"/>
      <c r="Q4004" s="165"/>
      <c r="R4004" s="65"/>
      <c r="S4004" s="65"/>
      <c r="T4004" s="65"/>
      <c r="U4004" s="65"/>
      <c r="V4004" s="65"/>
      <c r="W4004" s="166"/>
      <c r="X4004" s="166"/>
      <c r="Y4004" s="166"/>
      <c r="Z4004" s="166"/>
      <c r="AA4004" s="166"/>
      <c r="AB4004" s="166"/>
      <c r="AC4004" s="166"/>
      <c r="AD4004" s="166"/>
      <c r="AE4004" s="166"/>
      <c r="AF4004" s="166"/>
      <c r="AG4004" s="166"/>
      <c r="AH4004" s="166"/>
      <c r="AI4004" s="166"/>
    </row>
    <row r="4005" spans="1:35" ht="15.750000" customHeight="1">
      <c r="B4005" s="153"/>
      <c r="I4005" s="162"/>
      <c r="J4005" s="65"/>
      <c r="K4005" s="162"/>
      <c r="L4005" s="65"/>
      <c r="M4005" s="162"/>
      <c r="P4005" s="167"/>
      <c r="Q4005" s="168"/>
      <c r="R4005" s="65"/>
      <c r="S4005" s="65"/>
      <c r="T4005" s="65"/>
      <c r="U4005" s="65"/>
      <c r="V4005" s="65"/>
      <c r="W4005" s="166"/>
      <c r="X4005" s="166"/>
      <c r="Y4005" s="166"/>
      <c r="Z4005" s="166"/>
      <c r="AA4005" s="166"/>
      <c r="AB4005" s="166"/>
      <c r="AC4005" s="166"/>
      <c r="AD4005" s="166"/>
      <c r="AE4005" s="166"/>
      <c r="AF4005" s="166"/>
      <c r="AG4005" s="166"/>
      <c r="AH4005" s="166"/>
      <c r="AI4005" s="166"/>
    </row>
    <row r="4006" spans="1:35" ht="15.750000" customHeight="1">
      <c r="B4006" s="153"/>
      <c r="I4006" s="162"/>
      <c r="J4006" s="65"/>
      <c r="K4006" s="162"/>
      <c r="L4006" s="65"/>
      <c r="M4006" s="162"/>
      <c r="P4006" s="164"/>
      <c r="Q4006" s="165"/>
      <c r="R4006" s="65"/>
      <c r="S4006" s="65"/>
      <c r="T4006" s="65"/>
      <c r="U4006" s="65"/>
      <c r="V4006" s="65"/>
      <c r="W4006" s="166"/>
      <c r="X4006" s="166"/>
      <c r="Y4006" s="166"/>
      <c r="Z4006" s="166"/>
      <c r="AA4006" s="166"/>
      <c r="AB4006" s="166"/>
      <c r="AC4006" s="166"/>
      <c r="AD4006" s="166"/>
      <c r="AE4006" s="166"/>
      <c r="AF4006" s="166"/>
      <c r="AG4006" s="166"/>
      <c r="AH4006" s="166"/>
      <c r="AI4006" s="166"/>
    </row>
    <row r="4007" spans="1:35" ht="15.750000" customHeight="1">
      <c r="B4007" s="153"/>
      <c r="I4007" s="220"/>
      <c r="J4007" s="65"/>
      <c r="K4007" s="162"/>
      <c r="L4007" s="65"/>
      <c r="M4007" s="162"/>
      <c r="P4007" s="167"/>
      <c r="Q4007" s="168"/>
      <c r="R4007" s="65"/>
      <c r="S4007" s="65"/>
      <c r="T4007" s="65"/>
      <c r="U4007" s="65"/>
      <c r="V4007" s="65"/>
      <c r="W4007" s="166"/>
      <c r="X4007" s="166"/>
      <c r="Y4007" s="166"/>
      <c r="Z4007" s="166"/>
      <c r="AA4007" s="166"/>
      <c r="AB4007" s="166"/>
      <c r="AC4007" s="166"/>
      <c r="AD4007" s="166"/>
      <c r="AE4007" s="166"/>
      <c r="AF4007" s="166"/>
      <c r="AG4007" s="166"/>
      <c r="AH4007" s="166"/>
      <c r="AI4007" s="166"/>
    </row>
    <row r="4008" spans="1:35" ht="15.750000" customHeight="1">
      <c r="A4008" s="156"/>
      <c r="B4008" s="170"/>
      <c r="C4008" s="240"/>
      <c r="D4008" s="240"/>
      <c r="E4008" s="158"/>
      <c r="F4008" s="158"/>
      <c r="G4008" s="159"/>
      <c r="H4008" s="186"/>
      <c r="I4008" s="162"/>
      <c r="J4008" s="65"/>
      <c r="K4008" s="162"/>
      <c r="L4008" s="65"/>
      <c r="M4008" s="162"/>
      <c r="N4008" s="162"/>
      <c r="O4008" s="163"/>
      <c r="P4008" s="164"/>
      <c r="Q4008" s="185"/>
      <c r="R4008" s="188"/>
      <c r="S4008" s="13"/>
      <c r="T4008" s="65"/>
      <c r="U4008" s="13"/>
      <c r="V4008" s="165"/>
      <c r="W4008" s="165"/>
      <c r="X4008" s="165"/>
      <c r="Y4008" s="165"/>
      <c r="Z4008" s="166"/>
      <c r="AA4008" s="166"/>
      <c r="AB4008" s="166"/>
      <c r="AC4008" s="166"/>
      <c r="AD4008" s="166"/>
      <c r="AE4008" s="166"/>
      <c r="AF4008" s="166"/>
      <c r="AG4008" s="166"/>
      <c r="AH4008" s="166"/>
      <c r="AI4008" s="166"/>
    </row>
    <row r="4009" spans="1:35" ht="15.750000" customHeight="1">
      <c r="B4009" s="189"/>
      <c r="I4009" s="162"/>
      <c r="J4009" s="65"/>
      <c r="K4009" s="162"/>
      <c r="L4009" s="65"/>
      <c r="M4009" s="162"/>
      <c r="P4009" s="167"/>
      <c r="Q4009" s="185"/>
      <c r="R4009" s="65"/>
      <c r="S4009" s="65"/>
      <c r="T4009" s="65"/>
      <c r="U4009" s="13"/>
      <c r="V4009" s="165"/>
      <c r="W4009" s="165"/>
      <c r="X4009" s="165"/>
      <c r="Y4009" s="165"/>
      <c r="Z4009" s="166"/>
      <c r="AA4009" s="166"/>
      <c r="AB4009" s="166"/>
      <c r="AC4009" s="166"/>
      <c r="AD4009" s="166"/>
      <c r="AE4009" s="166"/>
      <c r="AF4009" s="166"/>
      <c r="AG4009" s="166"/>
      <c r="AH4009" s="166"/>
      <c r="AI4009" s="166"/>
    </row>
    <row r="4010" spans="1:35" ht="15.750000" customHeight="1">
      <c r="B4010" s="189"/>
      <c r="I4010" s="162"/>
      <c r="J4010" s="65"/>
      <c r="K4010" s="162"/>
      <c r="L4010" s="65"/>
      <c r="M4010" s="162"/>
      <c r="P4010" s="164"/>
      <c r="Q4010" s="185"/>
      <c r="R4010" s="65"/>
      <c r="S4010" s="65"/>
      <c r="T4010" s="65"/>
      <c r="U4010" s="13"/>
      <c r="V4010" s="165"/>
      <c r="W4010" s="165"/>
      <c r="X4010" s="165"/>
      <c r="Y4010" s="165"/>
      <c r="Z4010" s="166"/>
      <c r="AA4010" s="166"/>
      <c r="AB4010" s="166"/>
      <c r="AC4010" s="166"/>
      <c r="AD4010" s="166"/>
      <c r="AE4010" s="166"/>
      <c r="AF4010" s="166"/>
      <c r="AG4010" s="166"/>
      <c r="AH4010" s="166"/>
      <c r="AI4010" s="166"/>
    </row>
    <row r="4011" spans="1:35" ht="15.750000" customHeight="1">
      <c r="B4011" s="189"/>
      <c r="I4011" s="162"/>
      <c r="J4011" s="65"/>
      <c r="K4011" s="162"/>
      <c r="L4011" s="65"/>
      <c r="M4011" s="162"/>
      <c r="P4011" s="167"/>
      <c r="Q4011" s="185"/>
      <c r="R4011" s="65"/>
      <c r="S4011" s="65"/>
      <c r="T4011" s="65"/>
      <c r="U4011" s="13"/>
      <c r="V4011" s="165"/>
      <c r="W4011" s="165"/>
      <c r="X4011" s="165"/>
      <c r="Y4011" s="165"/>
      <c r="Z4011" s="166"/>
      <c r="AA4011" s="166"/>
      <c r="AB4011" s="166"/>
      <c r="AC4011" s="166"/>
      <c r="AD4011" s="166"/>
      <c r="AE4011" s="166"/>
      <c r="AF4011" s="166"/>
      <c r="AG4011" s="166"/>
      <c r="AH4011" s="166"/>
      <c r="AI4011" s="166"/>
    </row>
    <row r="4012" spans="1:35" ht="15.750000" customHeight="1">
      <c r="B4012" s="189"/>
      <c r="I4012" s="220"/>
      <c r="J4012" s="65"/>
      <c r="K4012" s="162"/>
      <c r="L4012" s="65"/>
      <c r="M4012" s="162"/>
      <c r="P4012" s="164"/>
      <c r="Q4012" s="185"/>
      <c r="R4012" s="65"/>
      <c r="S4012" s="65"/>
      <c r="T4012" s="65"/>
      <c r="U4012" s="13"/>
      <c r="V4012" s="165"/>
      <c r="W4012" s="165"/>
      <c r="X4012" s="165"/>
      <c r="Y4012" s="165"/>
      <c r="Z4012" s="166"/>
      <c r="AA4012" s="166"/>
      <c r="AB4012" s="166"/>
      <c r="AC4012" s="166"/>
      <c r="AD4012" s="166"/>
      <c r="AE4012" s="166"/>
      <c r="AF4012" s="166"/>
      <c r="AG4012" s="166"/>
      <c r="AH4012" s="166"/>
      <c r="AI4012" s="166"/>
    </row>
    <row r="4013" spans="1:35" ht="15.750000" customHeight="1">
      <c r="A4013" s="156"/>
      <c r="B4013" s="170"/>
      <c r="C4013" s="241"/>
      <c r="D4013" s="241"/>
      <c r="E4013" s="158"/>
      <c r="F4013" s="158"/>
      <c r="G4013" s="159"/>
      <c r="H4013" s="186"/>
      <c r="I4013" s="162"/>
      <c r="J4013" s="65"/>
      <c r="K4013" s="162"/>
      <c r="L4013" s="65"/>
      <c r="M4013" s="162"/>
      <c r="N4013" s="162"/>
      <c r="O4013" s="163"/>
      <c r="P4013" s="167"/>
      <c r="Q4013" s="185"/>
      <c r="R4013" s="65"/>
      <c r="S4013" s="13"/>
      <c r="T4013" s="65"/>
      <c r="U4013" s="13"/>
      <c r="V4013" s="165"/>
      <c r="W4013" s="165"/>
      <c r="X4013" s="165"/>
      <c r="Y4013" s="165"/>
      <c r="Z4013" s="166"/>
      <c r="AA4013" s="166"/>
      <c r="AB4013" s="166"/>
      <c r="AC4013" s="166"/>
      <c r="AD4013" s="166"/>
      <c r="AE4013" s="166"/>
      <c r="AF4013" s="166"/>
      <c r="AG4013" s="166"/>
      <c r="AH4013" s="166"/>
      <c r="AI4013" s="166"/>
    </row>
    <row r="4014" spans="1:35" ht="15.750000" customHeight="1">
      <c r="B4014" s="170"/>
      <c r="I4014" s="162"/>
      <c r="J4014" s="65"/>
      <c r="K4014" s="162"/>
      <c r="L4014" s="65"/>
      <c r="M4014" s="162"/>
      <c r="P4014" s="164"/>
      <c r="Q4014" s="185"/>
      <c r="R4014" s="65"/>
      <c r="S4014" s="65"/>
      <c r="T4014" s="65"/>
      <c r="U4014" s="13"/>
      <c r="V4014" s="165"/>
      <c r="W4014" s="165"/>
      <c r="X4014" s="165"/>
      <c r="Y4014" s="165"/>
      <c r="Z4014" s="166"/>
      <c r="AA4014" s="166"/>
      <c r="AB4014" s="166"/>
      <c r="AC4014" s="166"/>
      <c r="AD4014" s="166"/>
      <c r="AE4014" s="166"/>
      <c r="AF4014" s="166"/>
      <c r="AG4014" s="166"/>
      <c r="AH4014" s="166"/>
      <c r="AI4014" s="166"/>
    </row>
    <row r="4015" spans="1:35" ht="15.750000" customHeight="1">
      <c r="B4015" s="170"/>
      <c r="I4015" s="162"/>
      <c r="J4015" s="65"/>
      <c r="K4015" s="162"/>
      <c r="L4015" s="65"/>
      <c r="M4015" s="162"/>
      <c r="P4015" s="167"/>
      <c r="Q4015" s="185"/>
      <c r="R4015" s="65"/>
      <c r="S4015" s="65"/>
      <c r="T4015" s="65"/>
      <c r="U4015" s="13"/>
      <c r="V4015" s="165"/>
      <c r="W4015" s="165"/>
      <c r="X4015" s="165"/>
      <c r="Y4015" s="165"/>
      <c r="Z4015" s="166"/>
      <c r="AA4015" s="166"/>
      <c r="AB4015" s="166"/>
      <c r="AC4015" s="166"/>
      <c r="AD4015" s="166"/>
      <c r="AE4015" s="166"/>
      <c r="AF4015" s="166"/>
      <c r="AG4015" s="166"/>
      <c r="AH4015" s="166"/>
      <c r="AI4015" s="166"/>
    </row>
    <row r="4016" spans="1:35" ht="15.750000" customHeight="1">
      <c r="B4016" s="189"/>
      <c r="I4016" s="162"/>
      <c r="J4016" s="65"/>
      <c r="K4016" s="162"/>
      <c r="L4016" s="65"/>
      <c r="M4016" s="162"/>
      <c r="P4016" s="164"/>
      <c r="Q4016" s="185"/>
      <c r="R4016" s="65"/>
      <c r="S4016" s="65"/>
      <c r="T4016" s="65"/>
      <c r="U4016" s="13"/>
      <c r="V4016" s="165"/>
      <c r="W4016" s="165"/>
      <c r="X4016" s="165"/>
      <c r="Y4016" s="165"/>
      <c r="Z4016" s="166"/>
      <c r="AA4016" s="166"/>
      <c r="AB4016" s="166"/>
      <c r="AC4016" s="166"/>
      <c r="AD4016" s="166"/>
      <c r="AE4016" s="166"/>
      <c r="AF4016" s="166"/>
      <c r="AG4016" s="166"/>
      <c r="AH4016" s="166"/>
      <c r="AI4016" s="166"/>
    </row>
    <row r="4017" spans="1:35" ht="15.750000" customHeight="1">
      <c r="B4017" s="189"/>
      <c r="I4017" s="220"/>
      <c r="J4017" s="65"/>
      <c r="K4017" s="162"/>
      <c r="L4017" s="65"/>
      <c r="M4017" s="162"/>
      <c r="P4017" s="167"/>
      <c r="Q4017" s="185"/>
      <c r="R4017" s="65"/>
      <c r="S4017" s="65"/>
      <c r="T4017" s="65"/>
      <c r="U4017" s="13"/>
      <c r="V4017" s="165"/>
      <c r="W4017" s="165"/>
      <c r="X4017" s="165"/>
      <c r="Y4017" s="165"/>
      <c r="Z4017" s="166"/>
      <c r="AA4017" s="166"/>
      <c r="AB4017" s="166"/>
      <c r="AC4017" s="166"/>
      <c r="AD4017" s="166"/>
      <c r="AE4017" s="166"/>
      <c r="AF4017" s="166"/>
      <c r="AG4017" s="166"/>
      <c r="AH4017" s="166"/>
      <c r="AI4017" s="166"/>
    </row>
    <row r="4018" spans="1:35" ht="15.750000" customHeight="1">
      <c r="A4018" s="156"/>
      <c r="B4018" s="170"/>
      <c r="C4018" s="240"/>
      <c r="D4018" s="177"/>
      <c r="E4018" s="158"/>
      <c r="F4018" s="158"/>
      <c r="G4018" s="159"/>
      <c r="H4018" s="171"/>
      <c r="I4018" s="162"/>
      <c r="J4018" s="65"/>
      <c r="K4018" s="162"/>
      <c r="L4018" s="65"/>
      <c r="M4018" s="162"/>
      <c r="N4018" s="162"/>
      <c r="O4018" s="163"/>
      <c r="P4018" s="164"/>
      <c r="Q4018" s="165"/>
      <c r="R4018" s="65"/>
      <c r="S4018" s="13"/>
      <c r="T4018" s="65"/>
      <c r="U4018" s="65"/>
      <c r="V4018" s="65"/>
      <c r="W4018" s="166"/>
      <c r="X4018" s="166"/>
      <c r="Y4018" s="166"/>
      <c r="Z4018" s="166"/>
      <c r="AA4018" s="166"/>
      <c r="AB4018" s="166"/>
      <c r="AC4018" s="166"/>
      <c r="AD4018" s="166"/>
      <c r="AE4018" s="166"/>
      <c r="AF4018" s="166"/>
      <c r="AG4018" s="166"/>
      <c r="AH4018" s="166"/>
      <c r="AI4018" s="166"/>
    </row>
    <row r="4019" spans="1:35" ht="15.750000" customHeight="1">
      <c r="B4019" s="153"/>
      <c r="I4019" s="162"/>
      <c r="J4019" s="65"/>
      <c r="K4019" s="162"/>
      <c r="L4019" s="65"/>
      <c r="M4019" s="162"/>
      <c r="P4019" s="167"/>
      <c r="Q4019" s="168"/>
      <c r="R4019" s="65"/>
      <c r="S4019" s="65"/>
      <c r="T4019" s="65"/>
      <c r="U4019" s="65"/>
      <c r="V4019" s="65"/>
      <c r="W4019" s="166"/>
      <c r="X4019" s="166"/>
      <c r="Y4019" s="166"/>
      <c r="Z4019" s="166"/>
      <c r="AA4019" s="166"/>
      <c r="AB4019" s="166"/>
      <c r="AC4019" s="166"/>
      <c r="AD4019" s="166"/>
      <c r="AE4019" s="166"/>
      <c r="AF4019" s="166"/>
      <c r="AG4019" s="166"/>
      <c r="AH4019" s="166"/>
      <c r="AI4019" s="166"/>
    </row>
    <row r="4020" spans="1:35" ht="15.750000" customHeight="1">
      <c r="B4020" s="153"/>
      <c r="I4020" s="162"/>
      <c r="J4020" s="65"/>
      <c r="K4020" s="162"/>
      <c r="L4020" s="65"/>
      <c r="M4020" s="162"/>
      <c r="P4020" s="164"/>
      <c r="Q4020" s="165"/>
      <c r="R4020" s="65"/>
      <c r="S4020" s="65"/>
      <c r="T4020" s="65"/>
      <c r="U4020" s="65"/>
      <c r="V4020" s="65"/>
      <c r="W4020" s="166"/>
      <c r="X4020" s="166"/>
      <c r="Y4020" s="166"/>
      <c r="Z4020" s="166"/>
      <c r="AA4020" s="166"/>
      <c r="AB4020" s="166"/>
      <c r="AC4020" s="166"/>
      <c r="AD4020" s="166"/>
      <c r="AE4020" s="166"/>
      <c r="AF4020" s="166"/>
      <c r="AG4020" s="166"/>
      <c r="AH4020" s="166"/>
      <c r="AI4020" s="166"/>
    </row>
    <row r="4021" spans="1:35" ht="15.750000" customHeight="1">
      <c r="B4021" s="153"/>
      <c r="I4021" s="162"/>
      <c r="J4021" s="65"/>
      <c r="K4021" s="162"/>
      <c r="L4021" s="65"/>
      <c r="M4021" s="162"/>
      <c r="P4021" s="167"/>
      <c r="Q4021" s="168"/>
      <c r="R4021" s="65"/>
      <c r="S4021" s="65"/>
      <c r="T4021" s="65"/>
      <c r="U4021" s="65"/>
      <c r="V4021" s="65"/>
      <c r="W4021" s="166"/>
      <c r="X4021" s="166"/>
      <c r="Y4021" s="166"/>
      <c r="Z4021" s="166"/>
      <c r="AA4021" s="166"/>
      <c r="AB4021" s="166"/>
      <c r="AC4021" s="166"/>
      <c r="AD4021" s="166"/>
      <c r="AE4021" s="166"/>
      <c r="AF4021" s="166"/>
      <c r="AG4021" s="166"/>
      <c r="AH4021" s="166"/>
      <c r="AI4021" s="166"/>
    </row>
    <row r="4022" spans="1:35" ht="15.750000" customHeight="1">
      <c r="B4022" s="153"/>
      <c r="I4022" s="220"/>
      <c r="J4022" s="65"/>
      <c r="K4022" s="162"/>
      <c r="L4022" s="65"/>
      <c r="M4022" s="162"/>
      <c r="P4022" s="164"/>
      <c r="Q4022" s="165"/>
      <c r="R4022" s="65"/>
      <c r="S4022" s="65"/>
      <c r="T4022" s="65"/>
      <c r="U4022" s="65"/>
      <c r="V4022" s="65"/>
      <c r="W4022" s="166"/>
      <c r="X4022" s="166"/>
      <c r="Y4022" s="166"/>
      <c r="Z4022" s="166"/>
      <c r="AA4022" s="166"/>
      <c r="AB4022" s="166"/>
      <c r="AC4022" s="166"/>
      <c r="AD4022" s="166"/>
      <c r="AE4022" s="166"/>
      <c r="AF4022" s="166"/>
      <c r="AG4022" s="166"/>
      <c r="AH4022" s="166"/>
      <c r="AI4022" s="166"/>
    </row>
    <row r="4023" spans="1:35" ht="15.750000" customHeight="1">
      <c r="A4023" s="156"/>
      <c r="B4023" s="170"/>
      <c r="C4023" s="241"/>
      <c r="D4023" s="241"/>
      <c r="E4023" s="158"/>
      <c r="F4023" s="158"/>
      <c r="G4023" s="159"/>
      <c r="H4023" s="297"/>
      <c r="I4023" s="162"/>
      <c r="J4023" s="65"/>
      <c r="K4023" s="162"/>
      <c r="L4023" s="65"/>
      <c r="M4023" s="162"/>
      <c r="N4023" s="162"/>
      <c r="O4023" s="163"/>
      <c r="P4023" s="167"/>
      <c r="Q4023" s="185"/>
      <c r="R4023" s="188"/>
      <c r="S4023" s="13"/>
      <c r="T4023" s="65"/>
      <c r="U4023" s="13"/>
      <c r="V4023" s="165"/>
      <c r="W4023" s="165"/>
      <c r="X4023" s="165"/>
      <c r="Y4023" s="165"/>
      <c r="Z4023" s="166"/>
      <c r="AA4023" s="166"/>
      <c r="AB4023" s="166"/>
      <c r="AC4023" s="166"/>
      <c r="AD4023" s="166"/>
      <c r="AE4023" s="166"/>
      <c r="AF4023" s="166"/>
      <c r="AG4023" s="166"/>
      <c r="AH4023" s="166"/>
      <c r="AI4023" s="166"/>
    </row>
    <row r="4024" spans="1:35" ht="15.750000" customHeight="1">
      <c r="B4024" s="189"/>
      <c r="I4024" s="162"/>
      <c r="J4024" s="65"/>
      <c r="K4024" s="162"/>
      <c r="L4024" s="65"/>
      <c r="M4024" s="162"/>
      <c r="P4024" s="164"/>
      <c r="Q4024" s="185"/>
      <c r="R4024" s="65"/>
      <c r="S4024" s="65"/>
      <c r="T4024" s="65"/>
      <c r="U4024" s="13"/>
      <c r="V4024" s="165"/>
      <c r="W4024" s="165"/>
      <c r="X4024" s="165"/>
      <c r="Y4024" s="165"/>
      <c r="Z4024" s="166"/>
      <c r="AA4024" s="166"/>
      <c r="AB4024" s="166"/>
      <c r="AC4024" s="166"/>
      <c r="AD4024" s="166"/>
      <c r="AE4024" s="166"/>
      <c r="AF4024" s="166"/>
      <c r="AG4024" s="166"/>
      <c r="AH4024" s="166"/>
      <c r="AI4024" s="166"/>
    </row>
    <row r="4025" spans="1:35" ht="15.750000" customHeight="1">
      <c r="B4025" s="189"/>
      <c r="I4025" s="162"/>
      <c r="J4025" s="65"/>
      <c r="K4025" s="162"/>
      <c r="L4025" s="65"/>
      <c r="M4025" s="162"/>
      <c r="P4025" s="167"/>
      <c r="Q4025" s="185"/>
      <c r="R4025" s="65"/>
      <c r="S4025" s="65"/>
      <c r="T4025" s="65"/>
      <c r="U4025" s="13"/>
      <c r="V4025" s="165"/>
      <c r="W4025" s="165"/>
      <c r="X4025" s="165"/>
      <c r="Y4025" s="165"/>
      <c r="Z4025" s="166"/>
      <c r="AA4025" s="166"/>
      <c r="AB4025" s="166"/>
      <c r="AC4025" s="166"/>
      <c r="AD4025" s="166"/>
      <c r="AE4025" s="166"/>
      <c r="AF4025" s="166"/>
      <c r="AG4025" s="166"/>
      <c r="AH4025" s="166"/>
      <c r="AI4025" s="166"/>
    </row>
    <row r="4026" spans="1:35" ht="15.750000" customHeight="1">
      <c r="B4026" s="189"/>
      <c r="I4026" s="162"/>
      <c r="J4026" s="65"/>
      <c r="K4026" s="162"/>
      <c r="L4026" s="65"/>
      <c r="M4026" s="162"/>
      <c r="P4026" s="164"/>
      <c r="Q4026" s="185"/>
      <c r="R4026" s="65"/>
      <c r="S4026" s="65"/>
      <c r="T4026" s="65"/>
      <c r="U4026" s="13"/>
      <c r="V4026" s="165"/>
      <c r="W4026" s="165"/>
      <c r="X4026" s="165"/>
      <c r="Y4026" s="165"/>
      <c r="Z4026" s="166"/>
      <c r="AA4026" s="166"/>
      <c r="AB4026" s="166"/>
      <c r="AC4026" s="166"/>
      <c r="AD4026" s="166"/>
      <c r="AE4026" s="166"/>
      <c r="AF4026" s="166"/>
      <c r="AG4026" s="166"/>
      <c r="AH4026" s="166"/>
      <c r="AI4026" s="166"/>
    </row>
    <row r="4027" spans="1:35" ht="15.750000" customHeight="1">
      <c r="B4027" s="189"/>
      <c r="I4027" s="220"/>
      <c r="J4027" s="65"/>
      <c r="K4027" s="162"/>
      <c r="L4027" s="65"/>
      <c r="M4027" s="162"/>
      <c r="P4027" s="167"/>
      <c r="Q4027" s="185"/>
      <c r="R4027" s="65"/>
      <c r="S4027" s="65"/>
      <c r="T4027" s="65"/>
      <c r="U4027" s="13"/>
      <c r="V4027" s="165"/>
      <c r="W4027" s="165"/>
      <c r="X4027" s="165"/>
      <c r="Y4027" s="165"/>
      <c r="Z4027" s="166"/>
      <c r="AA4027" s="166"/>
      <c r="AB4027" s="166"/>
      <c r="AC4027" s="166"/>
      <c r="AD4027" s="166"/>
      <c r="AE4027" s="166"/>
      <c r="AF4027" s="166"/>
      <c r="AG4027" s="166"/>
      <c r="AH4027" s="166"/>
      <c r="AI4027" s="166"/>
    </row>
    <row r="4028" spans="1:35" ht="15.750000" customHeight="1">
      <c r="A4028" s="156"/>
      <c r="B4028" s="170"/>
      <c r="C4028" s="240"/>
      <c r="D4028" s="240"/>
      <c r="E4028" s="158"/>
      <c r="F4028" s="158"/>
      <c r="G4028" s="159"/>
      <c r="H4028" s="184"/>
      <c r="I4028" s="162"/>
      <c r="J4028" s="65"/>
      <c r="K4028" s="162"/>
      <c r="L4028" s="65"/>
      <c r="M4028" s="162"/>
      <c r="N4028" s="162"/>
      <c r="O4028" s="163"/>
      <c r="P4028" s="164"/>
      <c r="Q4028" s="185"/>
      <c r="R4028" s="65"/>
      <c r="S4028" s="13"/>
      <c r="T4028" s="65"/>
      <c r="U4028" s="13"/>
      <c r="V4028" s="165"/>
      <c r="W4028" s="165"/>
      <c r="X4028" s="165"/>
      <c r="Y4028" s="165"/>
      <c r="Z4028" s="166"/>
      <c r="AA4028" s="166"/>
      <c r="AB4028" s="166"/>
      <c r="AC4028" s="166"/>
      <c r="AD4028" s="166"/>
      <c r="AE4028" s="166"/>
      <c r="AF4028" s="166"/>
      <c r="AG4028" s="166"/>
      <c r="AH4028" s="166"/>
      <c r="AI4028" s="166"/>
    </row>
    <row r="4029" spans="1:35" ht="15.750000" customHeight="1">
      <c r="B4029" s="170"/>
      <c r="I4029" s="162"/>
      <c r="J4029" s="65"/>
      <c r="K4029" s="162"/>
      <c r="L4029" s="65"/>
      <c r="M4029" s="162"/>
      <c r="P4029" s="167"/>
      <c r="Q4029" s="185"/>
      <c r="R4029" s="65"/>
      <c r="S4029" s="65"/>
      <c r="T4029" s="65"/>
      <c r="U4029" s="13"/>
      <c r="V4029" s="165"/>
      <c r="W4029" s="165"/>
      <c r="X4029" s="165"/>
      <c r="Y4029" s="165"/>
      <c r="Z4029" s="166"/>
      <c r="AA4029" s="166"/>
      <c r="AB4029" s="166"/>
      <c r="AC4029" s="166"/>
      <c r="AD4029" s="166"/>
      <c r="AE4029" s="166"/>
      <c r="AF4029" s="166"/>
      <c r="AG4029" s="166"/>
      <c r="AH4029" s="166"/>
      <c r="AI4029" s="166"/>
    </row>
    <row r="4030" spans="1:35" ht="15.750000" customHeight="1">
      <c r="B4030" s="170"/>
      <c r="I4030" s="162"/>
      <c r="J4030" s="65"/>
      <c r="K4030" s="162"/>
      <c r="L4030" s="65"/>
      <c r="M4030" s="162"/>
      <c r="P4030" s="164"/>
      <c r="Q4030" s="185"/>
      <c r="R4030" s="65"/>
      <c r="S4030" s="65"/>
      <c r="T4030" s="65"/>
      <c r="U4030" s="13"/>
      <c r="V4030" s="165"/>
      <c r="W4030" s="165"/>
      <c r="X4030" s="165"/>
      <c r="Y4030" s="165"/>
      <c r="Z4030" s="166"/>
      <c r="AA4030" s="166"/>
      <c r="AB4030" s="166"/>
      <c r="AC4030" s="166"/>
      <c r="AD4030" s="166"/>
      <c r="AE4030" s="166"/>
      <c r="AF4030" s="166"/>
      <c r="AG4030" s="166"/>
      <c r="AH4030" s="166"/>
      <c r="AI4030" s="166"/>
    </row>
    <row r="4031" spans="1:35" ht="15.750000" customHeight="1">
      <c r="B4031" s="189"/>
      <c r="I4031" s="162"/>
      <c r="J4031" s="65"/>
      <c r="K4031" s="162"/>
      <c r="L4031" s="65"/>
      <c r="M4031" s="162"/>
      <c r="P4031" s="167"/>
      <c r="Q4031" s="185"/>
      <c r="R4031" s="65"/>
      <c r="S4031" s="65"/>
      <c r="T4031" s="65"/>
      <c r="U4031" s="13"/>
      <c r="V4031" s="165"/>
      <c r="W4031" s="165"/>
      <c r="X4031" s="165"/>
      <c r="Y4031" s="165"/>
      <c r="Z4031" s="166"/>
      <c r="AA4031" s="166"/>
      <c r="AB4031" s="166"/>
      <c r="AC4031" s="166"/>
      <c r="AD4031" s="166"/>
      <c r="AE4031" s="166"/>
      <c r="AF4031" s="166"/>
      <c r="AG4031" s="166"/>
      <c r="AH4031" s="166"/>
      <c r="AI4031" s="166"/>
    </row>
    <row r="4032" spans="1:35" ht="15.750000" customHeight="1">
      <c r="B4032" s="189"/>
      <c r="I4032" s="220"/>
      <c r="J4032" s="65"/>
      <c r="K4032" s="162"/>
      <c r="L4032" s="65"/>
      <c r="M4032" s="162"/>
      <c r="P4032" s="164"/>
      <c r="Q4032" s="185"/>
      <c r="R4032" s="65"/>
      <c r="S4032" s="65"/>
      <c r="T4032" s="65"/>
      <c r="U4032" s="13"/>
      <c r="V4032" s="165"/>
      <c r="W4032" s="165"/>
      <c r="X4032" s="165"/>
      <c r="Y4032" s="165"/>
      <c r="Z4032" s="166"/>
      <c r="AA4032" s="166"/>
      <c r="AB4032" s="166"/>
      <c r="AC4032" s="166"/>
      <c r="AD4032" s="166"/>
      <c r="AE4032" s="166"/>
      <c r="AF4032" s="166"/>
      <c r="AG4032" s="166"/>
      <c r="AH4032" s="166"/>
      <c r="AI4032" s="166"/>
    </row>
    <row r="4033" spans="1:35" ht="15.750000" customHeight="1">
      <c r="A4033" s="156"/>
      <c r="B4033" s="153"/>
      <c r="C4033" s="241"/>
      <c r="D4033" s="177"/>
      <c r="E4033" s="158"/>
      <c r="F4033" s="158"/>
      <c r="G4033" s="159"/>
      <c r="H4033" s="160"/>
      <c r="I4033" s="162"/>
      <c r="J4033" s="65"/>
      <c r="K4033" s="162"/>
      <c r="L4033" s="65"/>
      <c r="M4033" s="162"/>
      <c r="N4033" s="162"/>
      <c r="O4033" s="163"/>
      <c r="P4033" s="167"/>
      <c r="Q4033" s="168"/>
      <c r="R4033" s="225"/>
      <c r="S4033" s="13"/>
      <c r="T4033" s="65"/>
      <c r="U4033" s="65"/>
      <c r="V4033" s="65"/>
      <c r="W4033" s="166"/>
      <c r="X4033" s="166"/>
      <c r="Y4033" s="166"/>
      <c r="Z4033" s="166"/>
      <c r="AA4033" s="166"/>
      <c r="AB4033" s="166"/>
      <c r="AC4033" s="166"/>
      <c r="AD4033" s="166"/>
      <c r="AE4033" s="166"/>
      <c r="AF4033" s="166"/>
      <c r="AG4033" s="166"/>
      <c r="AH4033" s="166"/>
      <c r="AI4033" s="166"/>
    </row>
    <row r="4034" spans="1:35" ht="15.750000" customHeight="1">
      <c r="B4034" s="153"/>
      <c r="I4034" s="162"/>
      <c r="J4034" s="65"/>
      <c r="K4034" s="162"/>
      <c r="L4034" s="65"/>
      <c r="M4034" s="162"/>
      <c r="P4034" s="164"/>
      <c r="Q4034" s="165"/>
      <c r="R4034" s="65"/>
      <c r="S4034" s="65"/>
      <c r="T4034" s="65"/>
      <c r="U4034" s="65"/>
      <c r="V4034" s="65"/>
      <c r="W4034" s="166"/>
      <c r="X4034" s="166"/>
      <c r="Y4034" s="166"/>
      <c r="Z4034" s="166"/>
      <c r="AA4034" s="166"/>
      <c r="AB4034" s="166"/>
      <c r="AC4034" s="166"/>
      <c r="AD4034" s="166"/>
      <c r="AE4034" s="166"/>
      <c r="AF4034" s="166"/>
      <c r="AG4034" s="166"/>
      <c r="AH4034" s="166"/>
      <c r="AI4034" s="166"/>
    </row>
    <row r="4035" spans="1:35" ht="15.750000" customHeight="1">
      <c r="B4035" s="153"/>
      <c r="I4035" s="162"/>
      <c r="J4035" s="65"/>
      <c r="K4035" s="162"/>
      <c r="L4035" s="65"/>
      <c r="M4035" s="162"/>
      <c r="P4035" s="167"/>
      <c r="Q4035" s="168"/>
      <c r="R4035" s="225"/>
      <c r="S4035" s="65"/>
      <c r="T4035" s="65"/>
      <c r="U4035" s="65"/>
      <c r="V4035" s="65"/>
      <c r="W4035" s="166"/>
      <c r="X4035" s="166"/>
      <c r="Y4035" s="166"/>
      <c r="Z4035" s="166"/>
      <c r="AA4035" s="166"/>
      <c r="AB4035" s="166"/>
      <c r="AC4035" s="166"/>
      <c r="AD4035" s="166"/>
      <c r="AE4035" s="166"/>
      <c r="AF4035" s="166"/>
      <c r="AG4035" s="166"/>
      <c r="AH4035" s="166"/>
      <c r="AI4035" s="166"/>
    </row>
    <row r="4036" spans="1:35" ht="15.750000" customHeight="1">
      <c r="B4036" s="153"/>
      <c r="I4036" s="162"/>
      <c r="J4036" s="65"/>
      <c r="K4036" s="162"/>
      <c r="L4036" s="65"/>
      <c r="M4036" s="162"/>
      <c r="P4036" s="164"/>
      <c r="Q4036" s="165"/>
      <c r="R4036" s="178"/>
      <c r="S4036" s="65"/>
      <c r="T4036" s="65"/>
      <c r="U4036" s="65"/>
      <c r="V4036" s="65"/>
      <c r="W4036" s="166"/>
      <c r="X4036" s="166"/>
      <c r="Y4036" s="166"/>
      <c r="Z4036" s="166"/>
      <c r="AA4036" s="166"/>
      <c r="AB4036" s="166"/>
      <c r="AC4036" s="166"/>
      <c r="AD4036" s="166"/>
      <c r="AE4036" s="166"/>
      <c r="AF4036" s="166"/>
      <c r="AG4036" s="166"/>
      <c r="AH4036" s="166"/>
      <c r="AI4036" s="166"/>
    </row>
    <row r="4037" spans="1:35" ht="15.750000" customHeight="1">
      <c r="B4037" s="153"/>
      <c r="I4037" s="220"/>
      <c r="J4037" s="65"/>
      <c r="K4037" s="162"/>
      <c r="L4037" s="65"/>
      <c r="M4037" s="162"/>
      <c r="P4037" s="167"/>
      <c r="Q4037" s="168"/>
      <c r="R4037" s="225"/>
      <c r="S4037" s="65"/>
      <c r="T4037" s="65"/>
      <c r="U4037" s="65"/>
      <c r="V4037" s="65"/>
      <c r="W4037" s="166"/>
      <c r="X4037" s="166"/>
      <c r="Y4037" s="166"/>
      <c r="Z4037" s="166"/>
      <c r="AA4037" s="166"/>
      <c r="AB4037" s="166"/>
      <c r="AC4037" s="166"/>
      <c r="AD4037" s="166"/>
      <c r="AE4037" s="166"/>
      <c r="AF4037" s="166"/>
      <c r="AG4037" s="166"/>
      <c r="AH4037" s="166"/>
      <c r="AI4037" s="166"/>
    </row>
    <row r="4038" spans="1:35" ht="15.750000" customHeight="1">
      <c r="A4038" s="156"/>
      <c r="B4038" s="170"/>
      <c r="C4038" s="240"/>
      <c r="D4038" s="177"/>
      <c r="E4038" s="158"/>
      <c r="F4038" s="158"/>
      <c r="G4038" s="159"/>
      <c r="H4038" s="160"/>
      <c r="I4038" s="162"/>
      <c r="J4038" s="65"/>
      <c r="K4038" s="162"/>
      <c r="L4038" s="65"/>
      <c r="M4038" s="162"/>
      <c r="N4038" s="162"/>
      <c r="O4038" s="163"/>
      <c r="P4038" s="164"/>
      <c r="Q4038" s="165"/>
      <c r="R4038" s="65"/>
      <c r="S4038" s="13"/>
      <c r="T4038" s="65"/>
      <c r="U4038" s="65"/>
      <c r="V4038" s="65"/>
      <c r="W4038" s="166"/>
      <c r="X4038" s="166"/>
      <c r="Y4038" s="166"/>
      <c r="Z4038" s="166"/>
      <c r="AA4038" s="166"/>
      <c r="AB4038" s="166"/>
      <c r="AC4038" s="166"/>
      <c r="AD4038" s="166"/>
      <c r="AE4038" s="166"/>
      <c r="AF4038" s="166"/>
      <c r="AG4038" s="166"/>
      <c r="AH4038" s="166"/>
      <c r="AI4038" s="166"/>
    </row>
    <row r="4039" spans="1:35" ht="15.750000" customHeight="1">
      <c r="B4039" s="153"/>
      <c r="I4039" s="162"/>
      <c r="J4039" s="65"/>
      <c r="K4039" s="162"/>
      <c r="L4039" s="65"/>
      <c r="M4039" s="162"/>
      <c r="P4039" s="167"/>
      <c r="Q4039" s="168"/>
      <c r="R4039" s="65"/>
      <c r="S4039" s="65"/>
      <c r="T4039" s="65"/>
      <c r="U4039" s="65"/>
      <c r="V4039" s="65"/>
      <c r="W4039" s="166"/>
      <c r="X4039" s="166"/>
      <c r="Y4039" s="166"/>
      <c r="Z4039" s="166"/>
      <c r="AA4039" s="166"/>
      <c r="AB4039" s="166"/>
      <c r="AC4039" s="166"/>
      <c r="AD4039" s="166"/>
      <c r="AE4039" s="166"/>
      <c r="AF4039" s="166"/>
      <c r="AG4039" s="166"/>
      <c r="AH4039" s="166"/>
      <c r="AI4039" s="166"/>
    </row>
    <row r="4040" spans="1:35" ht="15.750000" customHeight="1">
      <c r="B4040" s="153"/>
      <c r="I4040" s="162"/>
      <c r="J4040" s="65"/>
      <c r="K4040" s="162"/>
      <c r="L4040" s="65"/>
      <c r="M4040" s="162"/>
      <c r="P4040" s="164"/>
      <c r="Q4040" s="165"/>
      <c r="R4040" s="65"/>
      <c r="S4040" s="65"/>
      <c r="T4040" s="65"/>
      <c r="U4040" s="65"/>
      <c r="V4040" s="65"/>
      <c r="W4040" s="166"/>
      <c r="X4040" s="166"/>
      <c r="Y4040" s="166"/>
      <c r="Z4040" s="166"/>
      <c r="AA4040" s="166"/>
      <c r="AB4040" s="166"/>
      <c r="AC4040" s="166"/>
      <c r="AD4040" s="166"/>
      <c r="AE4040" s="166"/>
      <c r="AF4040" s="166"/>
      <c r="AG4040" s="166"/>
      <c r="AH4040" s="166"/>
      <c r="AI4040" s="166"/>
    </row>
    <row r="4041" spans="1:35" ht="15.750000" customHeight="1">
      <c r="B4041" s="153"/>
      <c r="I4041" s="162"/>
      <c r="J4041" s="65"/>
      <c r="K4041" s="162"/>
      <c r="L4041" s="65"/>
      <c r="M4041" s="162"/>
      <c r="P4041" s="167"/>
      <c r="Q4041" s="168"/>
      <c r="R4041" s="65"/>
      <c r="S4041" s="65"/>
      <c r="T4041" s="65"/>
      <c r="U4041" s="65"/>
      <c r="V4041" s="65"/>
      <c r="W4041" s="166"/>
      <c r="X4041" s="166"/>
      <c r="Y4041" s="166"/>
      <c r="Z4041" s="166"/>
      <c r="AA4041" s="166"/>
      <c r="AB4041" s="166"/>
      <c r="AC4041" s="166"/>
      <c r="AD4041" s="166"/>
      <c r="AE4041" s="166"/>
      <c r="AF4041" s="166"/>
      <c r="AG4041" s="166"/>
      <c r="AH4041" s="166"/>
      <c r="AI4041" s="166"/>
    </row>
    <row r="4042" spans="1:35" ht="15.750000" customHeight="1">
      <c r="B4042" s="153"/>
      <c r="I4042" s="220"/>
      <c r="J4042" s="65"/>
      <c r="K4042" s="162"/>
      <c r="L4042" s="65"/>
      <c r="M4042" s="162"/>
      <c r="P4042" s="164"/>
      <c r="Q4042" s="165"/>
      <c r="R4042" s="65"/>
      <c r="S4042" s="65"/>
      <c r="T4042" s="65"/>
      <c r="U4042" s="65"/>
      <c r="V4042" s="65"/>
      <c r="W4042" s="166"/>
      <c r="X4042" s="166"/>
      <c r="Y4042" s="166"/>
      <c r="Z4042" s="166"/>
      <c r="AA4042" s="166"/>
      <c r="AB4042" s="166"/>
      <c r="AC4042" s="166"/>
      <c r="AD4042" s="166"/>
      <c r="AE4042" s="166"/>
      <c r="AF4042" s="166"/>
      <c r="AG4042" s="166"/>
      <c r="AH4042" s="166"/>
      <c r="AI4042" s="166"/>
    </row>
    <row r="4043" spans="1:35" ht="15.750000" customHeight="1">
      <c r="A4043" s="156"/>
      <c r="B4043" s="170"/>
      <c r="C4043" s="241"/>
      <c r="D4043" s="241"/>
      <c r="E4043" s="158"/>
      <c r="F4043" s="158"/>
      <c r="G4043" s="159"/>
      <c r="H4043" s="186"/>
      <c r="I4043" s="162"/>
      <c r="J4043" s="65"/>
      <c r="K4043" s="162"/>
      <c r="L4043" s="65"/>
      <c r="M4043" s="162"/>
      <c r="N4043" s="162"/>
      <c r="O4043" s="163"/>
      <c r="P4043" s="167"/>
      <c r="Q4043" s="185"/>
      <c r="R4043" s="188"/>
      <c r="S4043" s="13"/>
      <c r="T4043" s="65"/>
      <c r="U4043" s="13"/>
      <c r="V4043" s="165"/>
      <c r="W4043" s="165"/>
      <c r="X4043" s="165"/>
      <c r="Y4043" s="165"/>
      <c r="Z4043" s="166"/>
      <c r="AA4043" s="166"/>
      <c r="AB4043" s="166"/>
      <c r="AC4043" s="166"/>
      <c r="AD4043" s="166"/>
      <c r="AE4043" s="166"/>
      <c r="AF4043" s="166"/>
      <c r="AG4043" s="166"/>
      <c r="AH4043" s="166"/>
      <c r="AI4043" s="166"/>
    </row>
    <row r="4044" spans="1:35" ht="15.750000" customHeight="1">
      <c r="B4044" s="189"/>
      <c r="I4044" s="162"/>
      <c r="J4044" s="65"/>
      <c r="K4044" s="162"/>
      <c r="L4044" s="65"/>
      <c r="M4044" s="162"/>
      <c r="P4044" s="164"/>
      <c r="Q4044" s="185"/>
      <c r="R4044" s="65"/>
      <c r="S4044" s="65"/>
      <c r="T4044" s="65"/>
      <c r="U4044" s="13"/>
      <c r="V4044" s="165"/>
      <c r="W4044" s="165"/>
      <c r="X4044" s="165"/>
      <c r="Y4044" s="165"/>
      <c r="Z4044" s="166"/>
      <c r="AA4044" s="166"/>
      <c r="AB4044" s="166"/>
      <c r="AC4044" s="166"/>
      <c r="AD4044" s="166"/>
      <c r="AE4044" s="166"/>
      <c r="AF4044" s="166"/>
      <c r="AG4044" s="166"/>
      <c r="AH4044" s="166"/>
      <c r="AI4044" s="166"/>
    </row>
    <row r="4045" spans="1:35" ht="15.750000" customHeight="1">
      <c r="B4045" s="189"/>
      <c r="I4045" s="162"/>
      <c r="J4045" s="65"/>
      <c r="K4045" s="162"/>
      <c r="L4045" s="65"/>
      <c r="M4045" s="162"/>
      <c r="P4045" s="167"/>
      <c r="Q4045" s="185"/>
      <c r="R4045" s="65"/>
      <c r="S4045" s="65"/>
      <c r="T4045" s="65"/>
      <c r="U4045" s="13"/>
      <c r="V4045" s="165"/>
      <c r="W4045" s="165"/>
      <c r="X4045" s="165"/>
      <c r="Y4045" s="165"/>
      <c r="Z4045" s="166"/>
      <c r="AA4045" s="166"/>
      <c r="AB4045" s="166"/>
      <c r="AC4045" s="166"/>
      <c r="AD4045" s="166"/>
      <c r="AE4045" s="166"/>
      <c r="AF4045" s="166"/>
      <c r="AG4045" s="166"/>
      <c r="AH4045" s="166"/>
      <c r="AI4045" s="166"/>
    </row>
    <row r="4046" spans="1:35" ht="15.750000" customHeight="1">
      <c r="B4046" s="189"/>
      <c r="I4046" s="162"/>
      <c r="J4046" s="65"/>
      <c r="K4046" s="162"/>
      <c r="L4046" s="65"/>
      <c r="M4046" s="162"/>
      <c r="P4046" s="164"/>
      <c r="Q4046" s="185"/>
      <c r="R4046" s="65"/>
      <c r="S4046" s="65"/>
      <c r="T4046" s="65"/>
      <c r="U4046" s="13"/>
      <c r="V4046" s="165"/>
      <c r="W4046" s="165"/>
      <c r="X4046" s="165"/>
      <c r="Y4046" s="165"/>
      <c r="Z4046" s="166"/>
      <c r="AA4046" s="166"/>
      <c r="AB4046" s="166"/>
      <c r="AC4046" s="166"/>
      <c r="AD4046" s="166"/>
      <c r="AE4046" s="166"/>
      <c r="AF4046" s="166"/>
      <c r="AG4046" s="166"/>
      <c r="AH4046" s="166"/>
      <c r="AI4046" s="166"/>
    </row>
    <row r="4047" spans="1:35" ht="15.750000" customHeight="1">
      <c r="B4047" s="189"/>
      <c r="I4047" s="220"/>
      <c r="J4047" s="65"/>
      <c r="K4047" s="162"/>
      <c r="L4047" s="65"/>
      <c r="M4047" s="162"/>
      <c r="P4047" s="167"/>
      <c r="Q4047" s="185"/>
      <c r="R4047" s="65"/>
      <c r="S4047" s="65"/>
      <c r="T4047" s="65"/>
      <c r="U4047" s="13"/>
      <c r="V4047" s="165"/>
      <c r="W4047" s="165"/>
      <c r="X4047" s="165"/>
      <c r="Y4047" s="165"/>
      <c r="Z4047" s="166"/>
      <c r="AA4047" s="166"/>
      <c r="AB4047" s="166"/>
      <c r="AC4047" s="166"/>
      <c r="AD4047" s="166"/>
      <c r="AE4047" s="166"/>
      <c r="AF4047" s="166"/>
      <c r="AG4047" s="166"/>
      <c r="AH4047" s="166"/>
      <c r="AI4047" s="166"/>
    </row>
    <row r="4048" spans="1:35" ht="15.750000" customHeight="1">
      <c r="A4048" s="156"/>
      <c r="B4048" s="170"/>
      <c r="C4048" s="240"/>
      <c r="D4048" s="240"/>
      <c r="E4048" s="158"/>
      <c r="F4048" s="158"/>
      <c r="G4048" s="159"/>
      <c r="H4048" s="184"/>
      <c r="I4048" s="162"/>
      <c r="J4048" s="65"/>
      <c r="K4048" s="162"/>
      <c r="L4048" s="65"/>
      <c r="M4048" s="162"/>
      <c r="N4048" s="162"/>
      <c r="O4048" s="163"/>
      <c r="P4048" s="164"/>
      <c r="Q4048" s="185"/>
      <c r="R4048" s="65"/>
      <c r="S4048" s="13"/>
      <c r="T4048" s="65"/>
      <c r="U4048" s="13"/>
      <c r="V4048" s="165"/>
      <c r="W4048" s="165"/>
      <c r="X4048" s="165"/>
      <c r="Y4048" s="165"/>
      <c r="Z4048" s="166"/>
      <c r="AA4048" s="166"/>
      <c r="AB4048" s="166"/>
      <c r="AC4048" s="166"/>
      <c r="AD4048" s="166"/>
      <c r="AE4048" s="166"/>
      <c r="AF4048" s="166"/>
      <c r="AG4048" s="166"/>
      <c r="AH4048" s="166"/>
      <c r="AI4048" s="166"/>
    </row>
    <row r="4049" spans="1:35" ht="15.750000" customHeight="1">
      <c r="B4049" s="170"/>
      <c r="I4049" s="162"/>
      <c r="J4049" s="65"/>
      <c r="K4049" s="162"/>
      <c r="L4049" s="65"/>
      <c r="M4049" s="162"/>
      <c r="P4049" s="167"/>
      <c r="Q4049" s="185"/>
      <c r="R4049" s="65"/>
      <c r="S4049" s="65"/>
      <c r="T4049" s="65"/>
      <c r="U4049" s="13"/>
      <c r="V4049" s="165"/>
      <c r="W4049" s="165"/>
      <c r="X4049" s="165"/>
      <c r="Y4049" s="165"/>
      <c r="Z4049" s="166"/>
      <c r="AA4049" s="166"/>
      <c r="AB4049" s="166"/>
      <c r="AC4049" s="166"/>
      <c r="AD4049" s="166"/>
      <c r="AE4049" s="166"/>
      <c r="AF4049" s="166"/>
      <c r="AG4049" s="166"/>
      <c r="AH4049" s="166"/>
      <c r="AI4049" s="166"/>
    </row>
    <row r="4050" spans="1:35" ht="15.750000" customHeight="1">
      <c r="B4050" s="170"/>
      <c r="I4050" s="162"/>
      <c r="J4050" s="65"/>
      <c r="K4050" s="162"/>
      <c r="L4050" s="65"/>
      <c r="M4050" s="162"/>
      <c r="P4050" s="164"/>
      <c r="Q4050" s="185"/>
      <c r="R4050" s="65"/>
      <c r="S4050" s="65"/>
      <c r="T4050" s="65"/>
      <c r="U4050" s="13"/>
      <c r="V4050" s="165"/>
      <c r="W4050" s="165"/>
      <c r="X4050" s="165"/>
      <c r="Y4050" s="165"/>
      <c r="Z4050" s="166"/>
      <c r="AA4050" s="166"/>
      <c r="AB4050" s="166"/>
      <c r="AC4050" s="166"/>
      <c r="AD4050" s="166"/>
      <c r="AE4050" s="166"/>
      <c r="AF4050" s="166"/>
      <c r="AG4050" s="166"/>
      <c r="AH4050" s="166"/>
      <c r="AI4050" s="166"/>
    </row>
    <row r="4051" spans="1:35" ht="15.750000" customHeight="1">
      <c r="B4051" s="189"/>
      <c r="I4051" s="162"/>
      <c r="J4051" s="65"/>
      <c r="K4051" s="162"/>
      <c r="L4051" s="65"/>
      <c r="M4051" s="162"/>
      <c r="P4051" s="167"/>
      <c r="Q4051" s="185"/>
      <c r="R4051" s="65"/>
      <c r="S4051" s="65"/>
      <c r="T4051" s="65"/>
      <c r="U4051" s="13"/>
      <c r="V4051" s="165"/>
      <c r="W4051" s="165"/>
      <c r="X4051" s="165"/>
      <c r="Y4051" s="165"/>
      <c r="Z4051" s="166"/>
      <c r="AA4051" s="166"/>
      <c r="AB4051" s="166"/>
      <c r="AC4051" s="166"/>
      <c r="AD4051" s="166"/>
      <c r="AE4051" s="166"/>
      <c r="AF4051" s="166"/>
      <c r="AG4051" s="166"/>
      <c r="AH4051" s="166"/>
      <c r="AI4051" s="166"/>
    </row>
    <row r="4052" spans="1:35" ht="15.750000" customHeight="1">
      <c r="B4052" s="189"/>
      <c r="I4052" s="220"/>
      <c r="J4052" s="65"/>
      <c r="K4052" s="162"/>
      <c r="L4052" s="65"/>
      <c r="M4052" s="162"/>
      <c r="P4052" s="164"/>
      <c r="Q4052" s="185"/>
      <c r="R4052" s="65"/>
      <c r="S4052" s="65"/>
      <c r="T4052" s="65"/>
      <c r="U4052" s="13"/>
      <c r="V4052" s="165"/>
      <c r="W4052" s="165"/>
      <c r="X4052" s="165"/>
      <c r="Y4052" s="165"/>
      <c r="Z4052" s="166"/>
      <c r="AA4052" s="166"/>
      <c r="AB4052" s="166"/>
      <c r="AC4052" s="166"/>
      <c r="AD4052" s="166"/>
      <c r="AE4052" s="166"/>
      <c r="AF4052" s="166"/>
      <c r="AG4052" s="166"/>
      <c r="AH4052" s="166"/>
      <c r="AI4052" s="166"/>
    </row>
    <row r="4053" spans="1:35" ht="15.750000" customHeight="1">
      <c r="A4053" s="156"/>
      <c r="B4053" s="153"/>
      <c r="C4053" s="241"/>
      <c r="D4053" s="177"/>
      <c r="E4053" s="158"/>
      <c r="F4053" s="158"/>
      <c r="G4053" s="159"/>
      <c r="H4053" s="171"/>
      <c r="I4053" s="162"/>
      <c r="J4053" s="65"/>
      <c r="K4053" s="162"/>
      <c r="L4053" s="65"/>
      <c r="M4053" s="162"/>
      <c r="N4053" s="162"/>
      <c r="O4053" s="163"/>
      <c r="P4053" s="167"/>
      <c r="Q4053" s="168"/>
      <c r="R4053" s="225"/>
      <c r="S4053" s="13"/>
      <c r="T4053" s="65"/>
      <c r="U4053" s="65"/>
      <c r="V4053" s="65"/>
      <c r="W4053" s="166"/>
      <c r="X4053" s="166"/>
      <c r="Y4053" s="166"/>
      <c r="Z4053" s="166"/>
      <c r="AA4053" s="166"/>
      <c r="AB4053" s="166"/>
      <c r="AC4053" s="166"/>
      <c r="AD4053" s="166"/>
      <c r="AE4053" s="166"/>
      <c r="AF4053" s="166"/>
      <c r="AG4053" s="166"/>
      <c r="AH4053" s="166"/>
      <c r="AI4053" s="166"/>
    </row>
    <row r="4054" spans="1:35" ht="15.750000" customHeight="1">
      <c r="B4054" s="153"/>
      <c r="I4054" s="162"/>
      <c r="J4054" s="65"/>
      <c r="K4054" s="162"/>
      <c r="L4054" s="65"/>
      <c r="M4054" s="162"/>
      <c r="P4054" s="164"/>
      <c r="Q4054" s="165"/>
      <c r="R4054" s="65"/>
      <c r="S4054" s="65"/>
      <c r="T4054" s="65"/>
      <c r="U4054" s="65"/>
      <c r="V4054" s="65"/>
      <c r="W4054" s="166"/>
      <c r="X4054" s="166"/>
      <c r="Y4054" s="166"/>
      <c r="Z4054" s="166"/>
      <c r="AA4054" s="166"/>
      <c r="AB4054" s="166"/>
      <c r="AC4054" s="166"/>
      <c r="AD4054" s="166"/>
      <c r="AE4054" s="166"/>
      <c r="AF4054" s="166"/>
      <c r="AG4054" s="166"/>
      <c r="AH4054" s="166"/>
      <c r="AI4054" s="166"/>
    </row>
    <row r="4055" spans="1:35" ht="15.750000" customHeight="1">
      <c r="B4055" s="153"/>
      <c r="I4055" s="162"/>
      <c r="J4055" s="65"/>
      <c r="K4055" s="162"/>
      <c r="L4055" s="65"/>
      <c r="M4055" s="162"/>
      <c r="P4055" s="167"/>
      <c r="Q4055" s="168"/>
      <c r="R4055" s="225"/>
      <c r="S4055" s="65"/>
      <c r="T4055" s="65"/>
      <c r="U4055" s="65"/>
      <c r="V4055" s="65"/>
      <c r="W4055" s="166"/>
      <c r="X4055" s="166"/>
      <c r="Y4055" s="166"/>
      <c r="Z4055" s="166"/>
      <c r="AA4055" s="166"/>
      <c r="AB4055" s="166"/>
      <c r="AC4055" s="166"/>
      <c r="AD4055" s="166"/>
      <c r="AE4055" s="166"/>
      <c r="AF4055" s="166"/>
      <c r="AG4055" s="166"/>
      <c r="AH4055" s="166"/>
      <c r="AI4055" s="166"/>
    </row>
    <row r="4056" spans="1:35" ht="15.750000" customHeight="1">
      <c r="B4056" s="153"/>
      <c r="I4056" s="162"/>
      <c r="J4056" s="65"/>
      <c r="K4056" s="162"/>
      <c r="L4056" s="65"/>
      <c r="M4056" s="162"/>
      <c r="P4056" s="164"/>
      <c r="Q4056" s="165"/>
      <c r="R4056" s="178"/>
      <c r="S4056" s="65"/>
      <c r="T4056" s="65"/>
      <c r="U4056" s="65"/>
      <c r="V4056" s="65"/>
      <c r="W4056" s="166"/>
      <c r="X4056" s="166"/>
      <c r="Y4056" s="166"/>
      <c r="Z4056" s="166"/>
      <c r="AA4056" s="166"/>
      <c r="AB4056" s="166"/>
      <c r="AC4056" s="166"/>
      <c r="AD4056" s="166"/>
      <c r="AE4056" s="166"/>
      <c r="AF4056" s="166"/>
      <c r="AG4056" s="166"/>
      <c r="AH4056" s="166"/>
      <c r="AI4056" s="166"/>
    </row>
    <row r="4057" spans="1:35" ht="15.750000" customHeight="1">
      <c r="B4057" s="153"/>
      <c r="I4057" s="220"/>
      <c r="J4057" s="65"/>
      <c r="K4057" s="162"/>
      <c r="L4057" s="65"/>
      <c r="M4057" s="162"/>
      <c r="P4057" s="167"/>
      <c r="Q4057" s="168"/>
      <c r="R4057" s="225"/>
      <c r="S4057" s="65"/>
      <c r="T4057" s="65"/>
      <c r="U4057" s="65"/>
      <c r="V4057" s="65"/>
      <c r="W4057" s="166"/>
      <c r="X4057" s="166"/>
      <c r="Y4057" s="166"/>
      <c r="Z4057" s="166"/>
      <c r="AA4057" s="166"/>
      <c r="AB4057" s="166"/>
      <c r="AC4057" s="166"/>
      <c r="AD4057" s="166"/>
      <c r="AE4057" s="166"/>
      <c r="AF4057" s="166"/>
      <c r="AG4057" s="166"/>
      <c r="AH4057" s="166"/>
      <c r="AI4057" s="166"/>
    </row>
    <row r="4058" spans="1:35" ht="15.750000" customHeight="1">
      <c r="A4058" s="156"/>
      <c r="B4058" s="170"/>
      <c r="C4058" s="240"/>
      <c r="D4058" s="177"/>
      <c r="E4058" s="158"/>
      <c r="F4058" s="158"/>
      <c r="G4058" s="159"/>
      <c r="H4058" s="171"/>
      <c r="I4058" s="162"/>
      <c r="J4058" s="65"/>
      <c r="K4058" s="162"/>
      <c r="L4058" s="65"/>
      <c r="M4058" s="162"/>
      <c r="N4058" s="162"/>
      <c r="O4058" s="163"/>
      <c r="P4058" s="164"/>
      <c r="Q4058" s="165"/>
      <c r="R4058" s="65"/>
      <c r="S4058" s="13"/>
      <c r="T4058" s="65"/>
      <c r="U4058" s="65"/>
      <c r="V4058" s="65"/>
      <c r="W4058" s="166"/>
      <c r="X4058" s="166"/>
      <c r="Y4058" s="166"/>
      <c r="Z4058" s="166"/>
      <c r="AA4058" s="166"/>
      <c r="AB4058" s="166"/>
      <c r="AC4058" s="166"/>
      <c r="AD4058" s="166"/>
      <c r="AE4058" s="166"/>
      <c r="AF4058" s="166"/>
      <c r="AG4058" s="166"/>
      <c r="AH4058" s="166"/>
      <c r="AI4058" s="166"/>
    </row>
    <row r="4059" spans="1:35" ht="15.750000" customHeight="1">
      <c r="B4059" s="153"/>
      <c r="I4059" s="162"/>
      <c r="J4059" s="65"/>
      <c r="K4059" s="162"/>
      <c r="L4059" s="65"/>
      <c r="M4059" s="162"/>
      <c r="P4059" s="167"/>
      <c r="Q4059" s="168"/>
      <c r="R4059" s="65"/>
      <c r="S4059" s="65"/>
      <c r="T4059" s="65"/>
      <c r="U4059" s="65"/>
      <c r="V4059" s="65"/>
      <c r="W4059" s="166"/>
      <c r="X4059" s="166"/>
      <c r="Y4059" s="166"/>
      <c r="Z4059" s="166"/>
      <c r="AA4059" s="166"/>
      <c r="AB4059" s="166"/>
      <c r="AC4059" s="166"/>
      <c r="AD4059" s="166"/>
      <c r="AE4059" s="166"/>
      <c r="AF4059" s="166"/>
      <c r="AG4059" s="166"/>
      <c r="AH4059" s="166"/>
      <c r="AI4059" s="166"/>
    </row>
    <row r="4060" spans="1:35" ht="15.750000" customHeight="1">
      <c r="B4060" s="153"/>
      <c r="I4060" s="162"/>
      <c r="J4060" s="65"/>
      <c r="K4060" s="162"/>
      <c r="L4060" s="65"/>
      <c r="M4060" s="162"/>
      <c r="P4060" s="164"/>
      <c r="Q4060" s="165"/>
      <c r="R4060" s="65"/>
      <c r="S4060" s="65"/>
      <c r="T4060" s="65"/>
      <c r="U4060" s="65"/>
      <c r="V4060" s="65"/>
      <c r="W4060" s="166"/>
      <c r="X4060" s="166"/>
      <c r="Y4060" s="166"/>
      <c r="Z4060" s="166"/>
      <c r="AA4060" s="166"/>
      <c r="AB4060" s="166"/>
      <c r="AC4060" s="166"/>
      <c r="AD4060" s="166"/>
      <c r="AE4060" s="166"/>
      <c r="AF4060" s="166"/>
      <c r="AG4060" s="166"/>
      <c r="AH4060" s="166"/>
      <c r="AI4060" s="166"/>
    </row>
    <row r="4061" spans="1:35" ht="15.750000" customHeight="1">
      <c r="B4061" s="153"/>
      <c r="I4061" s="162"/>
      <c r="J4061" s="65"/>
      <c r="K4061" s="162"/>
      <c r="L4061" s="65"/>
      <c r="M4061" s="162"/>
      <c r="P4061" s="167"/>
      <c r="Q4061" s="168"/>
      <c r="R4061" s="65"/>
      <c r="S4061" s="65"/>
      <c r="T4061" s="65"/>
      <c r="U4061" s="65"/>
      <c r="V4061" s="65"/>
      <c r="W4061" s="166"/>
      <c r="X4061" s="166"/>
      <c r="Y4061" s="166"/>
      <c r="Z4061" s="166"/>
      <c r="AA4061" s="166"/>
      <c r="AB4061" s="166"/>
      <c r="AC4061" s="166"/>
      <c r="AD4061" s="166"/>
      <c r="AE4061" s="166"/>
      <c r="AF4061" s="166"/>
      <c r="AG4061" s="166"/>
      <c r="AH4061" s="166"/>
      <c r="AI4061" s="166"/>
    </row>
    <row r="4062" spans="1:35" ht="15.750000" customHeight="1">
      <c r="B4062" s="153"/>
      <c r="I4062" s="220"/>
      <c r="J4062" s="65"/>
      <c r="K4062" s="162"/>
      <c r="L4062" s="65"/>
      <c r="M4062" s="162"/>
      <c r="P4062" s="164"/>
      <c r="Q4062" s="165"/>
      <c r="R4062" s="65"/>
      <c r="S4062" s="65"/>
      <c r="T4062" s="65"/>
      <c r="U4062" s="65"/>
      <c r="V4062" s="65"/>
      <c r="W4062" s="166"/>
      <c r="X4062" s="166"/>
      <c r="Y4062" s="166"/>
      <c r="Z4062" s="166"/>
      <c r="AA4062" s="166"/>
      <c r="AB4062" s="166"/>
      <c r="AC4062" s="166"/>
      <c r="AD4062" s="166"/>
      <c r="AE4062" s="166"/>
      <c r="AF4062" s="166"/>
      <c r="AG4062" s="166"/>
      <c r="AH4062" s="166"/>
      <c r="AI4062" s="166"/>
    </row>
    <row r="4063" spans="1:35" ht="15.750000" customHeight="1">
      <c r="A4063" s="156"/>
      <c r="B4063" s="170"/>
      <c r="C4063" s="241"/>
      <c r="D4063" s="241"/>
      <c r="E4063" s="158"/>
      <c r="F4063" s="158"/>
      <c r="G4063" s="159"/>
      <c r="H4063" s="186"/>
      <c r="I4063" s="162"/>
      <c r="J4063" s="65"/>
      <c r="K4063" s="162"/>
      <c r="L4063" s="65"/>
      <c r="M4063" s="162"/>
      <c r="N4063" s="162"/>
      <c r="O4063" s="163"/>
      <c r="P4063" s="167"/>
      <c r="Q4063" s="185"/>
      <c r="R4063" s="188"/>
      <c r="S4063" s="13"/>
      <c r="T4063" s="65"/>
      <c r="U4063" s="13"/>
      <c r="V4063" s="165"/>
      <c r="W4063" s="165"/>
      <c r="X4063" s="165"/>
      <c r="Y4063" s="165"/>
      <c r="Z4063" s="166"/>
      <c r="AA4063" s="166"/>
      <c r="AB4063" s="166"/>
      <c r="AC4063" s="166"/>
      <c r="AD4063" s="166"/>
      <c r="AE4063" s="166"/>
      <c r="AF4063" s="166"/>
      <c r="AG4063" s="166"/>
      <c r="AH4063" s="166"/>
      <c r="AI4063" s="166"/>
    </row>
    <row r="4064" spans="1:35" ht="15.750000" customHeight="1">
      <c r="B4064" s="189"/>
      <c r="I4064" s="162"/>
      <c r="J4064" s="65"/>
      <c r="K4064" s="162"/>
      <c r="L4064" s="65"/>
      <c r="M4064" s="162"/>
      <c r="P4064" s="164"/>
      <c r="Q4064" s="185"/>
      <c r="R4064" s="65"/>
      <c r="S4064" s="65"/>
      <c r="T4064" s="65"/>
      <c r="U4064" s="13"/>
      <c r="V4064" s="165"/>
      <c r="W4064" s="165"/>
      <c r="X4064" s="165"/>
      <c r="Y4064" s="165"/>
      <c r="Z4064" s="166"/>
      <c r="AA4064" s="166"/>
      <c r="AB4064" s="166"/>
      <c r="AC4064" s="166"/>
      <c r="AD4064" s="166"/>
      <c r="AE4064" s="166"/>
      <c r="AF4064" s="166"/>
      <c r="AG4064" s="166"/>
      <c r="AH4064" s="166"/>
      <c r="AI4064" s="166"/>
    </row>
    <row r="4065" spans="1:35" ht="15.750000" customHeight="1">
      <c r="B4065" s="189"/>
      <c r="I4065" s="162"/>
      <c r="J4065" s="65"/>
      <c r="K4065" s="162"/>
      <c r="L4065" s="65"/>
      <c r="M4065" s="162"/>
      <c r="P4065" s="167"/>
      <c r="Q4065" s="185"/>
      <c r="R4065" s="65"/>
      <c r="S4065" s="65"/>
      <c r="T4065" s="65"/>
      <c r="U4065" s="13"/>
      <c r="V4065" s="165"/>
      <c r="W4065" s="165"/>
      <c r="X4065" s="165"/>
      <c r="Y4065" s="165"/>
      <c r="Z4065" s="166"/>
      <c r="AA4065" s="166"/>
      <c r="AB4065" s="166"/>
      <c r="AC4065" s="166"/>
      <c r="AD4065" s="166"/>
      <c r="AE4065" s="166"/>
      <c r="AF4065" s="166"/>
      <c r="AG4065" s="166"/>
      <c r="AH4065" s="166"/>
      <c r="AI4065" s="166"/>
    </row>
    <row r="4066" spans="1:35" ht="15.750000" customHeight="1">
      <c r="B4066" s="189"/>
      <c r="I4066" s="162"/>
      <c r="J4066" s="65"/>
      <c r="K4066" s="162"/>
      <c r="L4066" s="65"/>
      <c r="M4066" s="162"/>
      <c r="P4066" s="164"/>
      <c r="Q4066" s="185"/>
      <c r="R4066" s="65"/>
      <c r="S4066" s="65"/>
      <c r="T4066" s="65"/>
      <c r="U4066" s="13"/>
      <c r="V4066" s="165"/>
      <c r="W4066" s="165"/>
      <c r="X4066" s="165"/>
      <c r="Y4066" s="165"/>
      <c r="Z4066" s="166"/>
      <c r="AA4066" s="166"/>
      <c r="AB4066" s="166"/>
      <c r="AC4066" s="166"/>
      <c r="AD4066" s="166"/>
      <c r="AE4066" s="166"/>
      <c r="AF4066" s="166"/>
      <c r="AG4066" s="166"/>
      <c r="AH4066" s="166"/>
      <c r="AI4066" s="166"/>
    </row>
    <row r="4067" spans="1:35" ht="15.750000" customHeight="1">
      <c r="B4067" s="189"/>
      <c r="I4067" s="220"/>
      <c r="J4067" s="65"/>
      <c r="K4067" s="162"/>
      <c r="L4067" s="65"/>
      <c r="M4067" s="162"/>
      <c r="P4067" s="167"/>
      <c r="Q4067" s="185"/>
      <c r="R4067" s="65"/>
      <c r="S4067" s="65"/>
      <c r="T4067" s="65"/>
      <c r="U4067" s="13"/>
      <c r="V4067" s="165"/>
      <c r="W4067" s="165"/>
      <c r="X4067" s="165"/>
      <c r="Y4067" s="165"/>
      <c r="Z4067" s="166"/>
      <c r="AA4067" s="166"/>
      <c r="AB4067" s="166"/>
      <c r="AC4067" s="166"/>
      <c r="AD4067" s="166"/>
      <c r="AE4067" s="166"/>
      <c r="AF4067" s="166"/>
      <c r="AG4067" s="166"/>
      <c r="AH4067" s="166"/>
      <c r="AI4067" s="166"/>
    </row>
    <row r="4068" spans="1:35" ht="15.750000" customHeight="1">
      <c r="A4068" s="156"/>
      <c r="B4068" s="170"/>
      <c r="C4068" s="240"/>
      <c r="D4068" s="240"/>
      <c r="E4068" s="158"/>
      <c r="F4068" s="158"/>
      <c r="G4068" s="159"/>
      <c r="H4068" s="186"/>
      <c r="I4068" s="162"/>
      <c r="J4068" s="65"/>
      <c r="K4068" s="162"/>
      <c r="L4068" s="65"/>
      <c r="M4068" s="162"/>
      <c r="N4068" s="162"/>
      <c r="O4068" s="163"/>
      <c r="P4068" s="164"/>
      <c r="Q4068" s="185"/>
      <c r="R4068" s="65"/>
      <c r="S4068" s="13"/>
      <c r="T4068" s="65"/>
      <c r="U4068" s="13"/>
      <c r="V4068" s="165"/>
      <c r="W4068" s="165"/>
      <c r="X4068" s="165"/>
      <c r="Y4068" s="165"/>
      <c r="Z4068" s="166"/>
      <c r="AA4068" s="166"/>
      <c r="AB4068" s="166"/>
      <c r="AC4068" s="166"/>
      <c r="AD4068" s="166"/>
      <c r="AE4068" s="166"/>
      <c r="AF4068" s="166"/>
      <c r="AG4068" s="166"/>
      <c r="AH4068" s="166"/>
      <c r="AI4068" s="166"/>
    </row>
    <row r="4069" spans="1:35" ht="15.750000" customHeight="1">
      <c r="B4069" s="170"/>
      <c r="I4069" s="162"/>
      <c r="J4069" s="65"/>
      <c r="K4069" s="162"/>
      <c r="L4069" s="65"/>
      <c r="M4069" s="162"/>
      <c r="P4069" s="167"/>
      <c r="Q4069" s="185"/>
      <c r="R4069" s="65"/>
      <c r="S4069" s="65"/>
      <c r="T4069" s="65"/>
      <c r="U4069" s="13"/>
      <c r="V4069" s="165"/>
      <c r="W4069" s="165"/>
      <c r="X4069" s="165"/>
      <c r="Y4069" s="165"/>
      <c r="Z4069" s="166"/>
      <c r="AA4069" s="166"/>
      <c r="AB4069" s="166"/>
      <c r="AC4069" s="166"/>
      <c r="AD4069" s="166"/>
      <c r="AE4069" s="166"/>
      <c r="AF4069" s="166"/>
      <c r="AG4069" s="166"/>
      <c r="AH4069" s="166"/>
      <c r="AI4069" s="166"/>
    </row>
    <row r="4070" spans="1:35" ht="15.750000" customHeight="1">
      <c r="B4070" s="170"/>
      <c r="I4070" s="162"/>
      <c r="J4070" s="65"/>
      <c r="K4070" s="162"/>
      <c r="L4070" s="65"/>
      <c r="M4070" s="162"/>
      <c r="P4070" s="164"/>
      <c r="Q4070" s="185"/>
      <c r="R4070" s="65"/>
      <c r="S4070" s="65"/>
      <c r="T4070" s="65"/>
      <c r="U4070" s="13"/>
      <c r="V4070" s="165"/>
      <c r="W4070" s="165"/>
      <c r="X4070" s="165"/>
      <c r="Y4070" s="165"/>
      <c r="Z4070" s="166"/>
      <c r="AA4070" s="166"/>
      <c r="AB4070" s="166"/>
      <c r="AC4070" s="166"/>
      <c r="AD4070" s="166"/>
      <c r="AE4070" s="166"/>
      <c r="AF4070" s="166"/>
      <c r="AG4070" s="166"/>
      <c r="AH4070" s="166"/>
      <c r="AI4070" s="166"/>
    </row>
    <row r="4071" spans="1:35" ht="15.750000" customHeight="1">
      <c r="B4071" s="189"/>
      <c r="I4071" s="162"/>
      <c r="J4071" s="65"/>
      <c r="K4071" s="162"/>
      <c r="L4071" s="65"/>
      <c r="M4071" s="162"/>
      <c r="P4071" s="167"/>
      <c r="Q4071" s="185"/>
      <c r="R4071" s="65"/>
      <c r="S4071" s="65"/>
      <c r="T4071" s="65"/>
      <c r="U4071" s="13"/>
      <c r="V4071" s="165"/>
      <c r="W4071" s="165"/>
      <c r="X4071" s="165"/>
      <c r="Y4071" s="165"/>
      <c r="Z4071" s="166"/>
      <c r="AA4071" s="166"/>
      <c r="AB4071" s="166"/>
      <c r="AC4071" s="166"/>
      <c r="AD4071" s="166"/>
      <c r="AE4071" s="166"/>
      <c r="AF4071" s="166"/>
      <c r="AG4071" s="166"/>
      <c r="AH4071" s="166"/>
      <c r="AI4071" s="166"/>
    </row>
    <row r="4072" spans="1:35" ht="15.750000" customHeight="1">
      <c r="B4072" s="189"/>
      <c r="I4072" s="220"/>
      <c r="J4072" s="65"/>
      <c r="K4072" s="162"/>
      <c r="L4072" s="65"/>
      <c r="M4072" s="162"/>
      <c r="P4072" s="164"/>
      <c r="Q4072" s="185"/>
      <c r="R4072" s="65"/>
      <c r="S4072" s="65"/>
      <c r="T4072" s="65"/>
      <c r="U4072" s="13"/>
      <c r="V4072" s="165"/>
      <c r="W4072" s="165"/>
      <c r="X4072" s="165"/>
      <c r="Y4072" s="165"/>
      <c r="Z4072" s="166"/>
      <c r="AA4072" s="166"/>
      <c r="AB4072" s="166"/>
      <c r="AC4072" s="166"/>
      <c r="AD4072" s="166"/>
      <c r="AE4072" s="166"/>
      <c r="AF4072" s="166"/>
      <c r="AG4072" s="166"/>
      <c r="AH4072" s="166"/>
      <c r="AI4072" s="166"/>
    </row>
    <row r="4073" spans="1:35" ht="15.750000" customHeight="1">
      <c r="A4073" s="156"/>
      <c r="B4073" s="170"/>
      <c r="C4073" s="241"/>
      <c r="D4073" s="241"/>
      <c r="E4073" s="158"/>
      <c r="F4073" s="158"/>
      <c r="G4073" s="159"/>
      <c r="H4073" s="184"/>
      <c r="I4073" s="162"/>
      <c r="J4073" s="65"/>
      <c r="K4073" s="162"/>
      <c r="L4073" s="65"/>
      <c r="M4073" s="162"/>
      <c r="N4073" s="162"/>
      <c r="O4073" s="163"/>
      <c r="P4073" s="167"/>
      <c r="Q4073" s="185"/>
      <c r="R4073" s="65"/>
      <c r="S4073" s="13"/>
      <c r="T4073" s="65"/>
      <c r="U4073" s="13"/>
      <c r="V4073" s="165"/>
      <c r="W4073" s="165"/>
      <c r="X4073" s="165"/>
      <c r="Y4073" s="165"/>
      <c r="Z4073" s="166"/>
      <c r="AA4073" s="166"/>
      <c r="AB4073" s="166"/>
      <c r="AC4073" s="166"/>
      <c r="AD4073" s="166"/>
      <c r="AE4073" s="166"/>
      <c r="AF4073" s="166"/>
      <c r="AG4073" s="166"/>
      <c r="AH4073" s="166"/>
      <c r="AI4073" s="166"/>
    </row>
    <row r="4074" spans="1:35" ht="15.750000" customHeight="1">
      <c r="B4074" s="170"/>
      <c r="I4074" s="162"/>
      <c r="J4074" s="65"/>
      <c r="K4074" s="162"/>
      <c r="L4074" s="65"/>
      <c r="M4074" s="162"/>
      <c r="P4074" s="164"/>
      <c r="Q4074" s="185"/>
      <c r="R4074" s="65"/>
      <c r="S4074" s="65"/>
      <c r="T4074" s="65"/>
      <c r="U4074" s="13"/>
      <c r="V4074" s="165"/>
      <c r="W4074" s="165"/>
      <c r="X4074" s="165"/>
      <c r="Y4074" s="165"/>
      <c r="Z4074" s="166"/>
      <c r="AA4074" s="166"/>
      <c r="AB4074" s="166"/>
      <c r="AC4074" s="166"/>
      <c r="AD4074" s="166"/>
      <c r="AE4074" s="166"/>
      <c r="AF4074" s="166"/>
      <c r="AG4074" s="166"/>
      <c r="AH4074" s="166"/>
      <c r="AI4074" s="166"/>
    </row>
    <row r="4075" spans="1:35" ht="15.750000" customHeight="1">
      <c r="B4075" s="170"/>
      <c r="I4075" s="162"/>
      <c r="J4075" s="65"/>
      <c r="K4075" s="162"/>
      <c r="L4075" s="65"/>
      <c r="M4075" s="162"/>
      <c r="P4075" s="167"/>
      <c r="Q4075" s="185"/>
      <c r="R4075" s="65"/>
      <c r="S4075" s="65"/>
      <c r="T4075" s="65"/>
      <c r="U4075" s="13"/>
      <c r="V4075" s="165"/>
      <c r="W4075" s="165"/>
      <c r="X4075" s="165"/>
      <c r="Y4075" s="165"/>
      <c r="Z4075" s="166"/>
      <c r="AA4075" s="166"/>
      <c r="AB4075" s="166"/>
      <c r="AC4075" s="166"/>
      <c r="AD4075" s="166"/>
      <c r="AE4075" s="166"/>
      <c r="AF4075" s="166"/>
      <c r="AG4075" s="166"/>
      <c r="AH4075" s="166"/>
      <c r="AI4075" s="166"/>
    </row>
    <row r="4076" spans="1:35" ht="15.750000" customHeight="1">
      <c r="B4076" s="189"/>
      <c r="I4076" s="162"/>
      <c r="J4076" s="65"/>
      <c r="K4076" s="162"/>
      <c r="L4076" s="65"/>
      <c r="M4076" s="162"/>
      <c r="P4076" s="164"/>
      <c r="Q4076" s="185"/>
      <c r="R4076" s="65"/>
      <c r="S4076" s="65"/>
      <c r="T4076" s="65"/>
      <c r="U4076" s="13"/>
      <c r="V4076" s="165"/>
      <c r="W4076" s="165"/>
      <c r="X4076" s="165"/>
      <c r="Y4076" s="165"/>
      <c r="Z4076" s="166"/>
      <c r="AA4076" s="166"/>
      <c r="AB4076" s="166"/>
      <c r="AC4076" s="166"/>
      <c r="AD4076" s="166"/>
      <c r="AE4076" s="166"/>
      <c r="AF4076" s="166"/>
      <c r="AG4076" s="166"/>
      <c r="AH4076" s="166"/>
      <c r="AI4076" s="166"/>
    </row>
    <row r="4077" spans="1:35" ht="15.750000" customHeight="1">
      <c r="B4077" s="189"/>
      <c r="I4077" s="220"/>
      <c r="J4077" s="65"/>
      <c r="K4077" s="162"/>
      <c r="L4077" s="65"/>
      <c r="M4077" s="162"/>
      <c r="P4077" s="167"/>
      <c r="Q4077" s="185"/>
      <c r="R4077" s="65"/>
      <c r="S4077" s="65"/>
      <c r="T4077" s="65"/>
      <c r="U4077" s="13"/>
      <c r="V4077" s="165"/>
      <c r="W4077" s="165"/>
      <c r="X4077" s="165"/>
      <c r="Y4077" s="165"/>
      <c r="Z4077" s="166"/>
      <c r="AA4077" s="166"/>
      <c r="AB4077" s="166"/>
      <c r="AC4077" s="166"/>
      <c r="AD4077" s="166"/>
      <c r="AE4077" s="166"/>
      <c r="AF4077" s="166"/>
      <c r="AG4077" s="166"/>
      <c r="AH4077" s="166"/>
      <c r="AI4077" s="166"/>
    </row>
    <row r="4078" spans="1:35" ht="15.750000" customHeight="1">
      <c r="A4078" s="156"/>
      <c r="B4078" s="153"/>
      <c r="C4078" s="240"/>
      <c r="D4078" s="177"/>
      <c r="E4078" s="158"/>
      <c r="F4078" s="158"/>
      <c r="G4078" s="159"/>
      <c r="H4078" s="171"/>
      <c r="I4078" s="162"/>
      <c r="J4078" s="65"/>
      <c r="K4078" s="162"/>
      <c r="L4078" s="65"/>
      <c r="M4078" s="162"/>
      <c r="N4078" s="162"/>
      <c r="O4078" s="163"/>
      <c r="P4078" s="164"/>
      <c r="Q4078" s="165"/>
      <c r="R4078" s="178"/>
      <c r="S4078" s="13"/>
      <c r="T4078" s="65"/>
      <c r="U4078" s="65"/>
      <c r="V4078" s="65"/>
      <c r="W4078" s="166"/>
      <c r="X4078" s="166"/>
      <c r="Y4078" s="166"/>
      <c r="Z4078" s="166"/>
      <c r="AA4078" s="166"/>
      <c r="AB4078" s="166"/>
      <c r="AC4078" s="166"/>
      <c r="AD4078" s="166"/>
      <c r="AE4078" s="166"/>
      <c r="AF4078" s="166"/>
      <c r="AG4078" s="166"/>
      <c r="AH4078" s="166"/>
      <c r="AI4078" s="166"/>
    </row>
    <row r="4079" spans="1:35" ht="15.750000" customHeight="1">
      <c r="B4079" s="153"/>
      <c r="I4079" s="162"/>
      <c r="J4079" s="65"/>
      <c r="K4079" s="162"/>
      <c r="L4079" s="65"/>
      <c r="M4079" s="162"/>
      <c r="P4079" s="167"/>
      <c r="Q4079" s="168"/>
      <c r="R4079" s="65"/>
      <c r="S4079" s="65"/>
      <c r="T4079" s="65"/>
      <c r="U4079" s="65"/>
      <c r="V4079" s="65"/>
      <c r="W4079" s="166"/>
      <c r="X4079" s="166"/>
      <c r="Y4079" s="166"/>
      <c r="Z4079" s="166"/>
      <c r="AA4079" s="166"/>
      <c r="AB4079" s="166"/>
      <c r="AC4079" s="166"/>
      <c r="AD4079" s="166"/>
      <c r="AE4079" s="166"/>
      <c r="AF4079" s="166"/>
      <c r="AG4079" s="166"/>
      <c r="AH4079" s="166"/>
      <c r="AI4079" s="166"/>
    </row>
    <row r="4080" spans="1:35" ht="15.750000" customHeight="1">
      <c r="B4080" s="153"/>
      <c r="I4080" s="162"/>
      <c r="J4080" s="65"/>
      <c r="K4080" s="162"/>
      <c r="L4080" s="65"/>
      <c r="M4080" s="162"/>
      <c r="P4080" s="164"/>
      <c r="Q4080" s="165"/>
      <c r="R4080" s="178"/>
      <c r="S4080" s="65"/>
      <c r="T4080" s="65"/>
      <c r="U4080" s="65"/>
      <c r="V4080" s="65"/>
      <c r="W4080" s="166"/>
      <c r="X4080" s="166"/>
      <c r="Y4080" s="166"/>
      <c r="Z4080" s="166"/>
      <c r="AA4080" s="166"/>
      <c r="AB4080" s="166"/>
      <c r="AC4080" s="166"/>
      <c r="AD4080" s="166"/>
      <c r="AE4080" s="166"/>
      <c r="AF4080" s="166"/>
      <c r="AG4080" s="166"/>
      <c r="AH4080" s="166"/>
      <c r="AI4080" s="166"/>
    </row>
    <row r="4081" spans="1:35" ht="15.750000" customHeight="1">
      <c r="B4081" s="153"/>
      <c r="I4081" s="162"/>
      <c r="J4081" s="65"/>
      <c r="K4081" s="162"/>
      <c r="L4081" s="65"/>
      <c r="M4081" s="162"/>
      <c r="P4081" s="167"/>
      <c r="Q4081" s="168"/>
      <c r="R4081" s="225"/>
      <c r="S4081" s="65"/>
      <c r="T4081" s="65"/>
      <c r="U4081" s="65"/>
      <c r="V4081" s="65"/>
      <c r="W4081" s="166"/>
      <c r="X4081" s="166"/>
      <c r="Y4081" s="166"/>
      <c r="Z4081" s="166"/>
      <c r="AA4081" s="166"/>
      <c r="AB4081" s="166"/>
      <c r="AC4081" s="166"/>
      <c r="AD4081" s="166"/>
      <c r="AE4081" s="166"/>
      <c r="AF4081" s="166"/>
      <c r="AG4081" s="166"/>
      <c r="AH4081" s="166"/>
      <c r="AI4081" s="166"/>
    </row>
    <row r="4082" spans="1:35" ht="15.750000" customHeight="1">
      <c r="B4082" s="153"/>
      <c r="I4082" s="220"/>
      <c r="J4082" s="65"/>
      <c r="K4082" s="162"/>
      <c r="L4082" s="65"/>
      <c r="M4082" s="162"/>
      <c r="P4082" s="164"/>
      <c r="Q4082" s="165"/>
      <c r="R4082" s="178"/>
      <c r="S4082" s="65"/>
      <c r="T4082" s="65"/>
      <c r="U4082" s="65"/>
      <c r="V4082" s="65"/>
      <c r="W4082" s="166"/>
      <c r="X4082" s="166"/>
      <c r="Y4082" s="166"/>
      <c r="Z4082" s="166"/>
      <c r="AA4082" s="166"/>
      <c r="AB4082" s="166"/>
      <c r="AC4082" s="166"/>
      <c r="AD4082" s="166"/>
      <c r="AE4082" s="166"/>
      <c r="AF4082" s="166"/>
      <c r="AG4082" s="166"/>
      <c r="AH4082" s="166"/>
      <c r="AI4082" s="166"/>
    </row>
    <row r="4083" spans="1:35" ht="15.750000" customHeight="1">
      <c r="A4083" s="156"/>
      <c r="B4083" s="170"/>
      <c r="C4083" s="241"/>
      <c r="D4083" s="177"/>
      <c r="E4083" s="158"/>
      <c r="F4083" s="158"/>
      <c r="G4083" s="159"/>
      <c r="H4083" s="160"/>
      <c r="I4083" s="162"/>
      <c r="J4083" s="65"/>
      <c r="K4083" s="162"/>
      <c r="L4083" s="65"/>
      <c r="M4083" s="162"/>
      <c r="N4083" s="162"/>
      <c r="O4083" s="163"/>
      <c r="P4083" s="167"/>
      <c r="Q4083" s="168"/>
      <c r="R4083" s="65"/>
      <c r="S4083" s="13"/>
      <c r="T4083" s="65"/>
      <c r="U4083" s="65"/>
      <c r="V4083" s="65"/>
      <c r="W4083" s="166"/>
      <c r="X4083" s="166"/>
      <c r="Y4083" s="166"/>
      <c r="Z4083" s="166"/>
      <c r="AA4083" s="166"/>
      <c r="AB4083" s="166"/>
      <c r="AC4083" s="166"/>
      <c r="AD4083" s="166"/>
      <c r="AE4083" s="166"/>
      <c r="AF4083" s="166"/>
      <c r="AG4083" s="166"/>
      <c r="AH4083" s="166"/>
      <c r="AI4083" s="166"/>
    </row>
    <row r="4084" spans="1:35" ht="15.750000" customHeight="1">
      <c r="B4084" s="153"/>
      <c r="I4084" s="162"/>
      <c r="J4084" s="65"/>
      <c r="K4084" s="162"/>
      <c r="L4084" s="65"/>
      <c r="M4084" s="162"/>
      <c r="P4084" s="164"/>
      <c r="Q4084" s="165"/>
      <c r="R4084" s="65"/>
      <c r="S4084" s="65"/>
      <c r="T4084" s="65"/>
      <c r="U4084" s="65"/>
      <c r="V4084" s="65"/>
      <c r="W4084" s="166"/>
      <c r="X4084" s="166"/>
      <c r="Y4084" s="166"/>
      <c r="Z4084" s="166"/>
      <c r="AA4084" s="166"/>
      <c r="AB4084" s="166"/>
      <c r="AC4084" s="166"/>
      <c r="AD4084" s="166"/>
      <c r="AE4084" s="166"/>
      <c r="AF4084" s="166"/>
      <c r="AG4084" s="166"/>
      <c r="AH4084" s="166"/>
      <c r="AI4084" s="166"/>
    </row>
    <row r="4085" spans="1:35" ht="15.750000" customHeight="1">
      <c r="B4085" s="153"/>
      <c r="I4085" s="162"/>
      <c r="J4085" s="65"/>
      <c r="K4085" s="162"/>
      <c r="L4085" s="65"/>
      <c r="M4085" s="162"/>
      <c r="P4085" s="167"/>
      <c r="Q4085" s="168"/>
      <c r="R4085" s="65"/>
      <c r="S4085" s="65"/>
      <c r="T4085" s="65"/>
      <c r="U4085" s="65"/>
      <c r="V4085" s="65"/>
      <c r="W4085" s="166"/>
      <c r="X4085" s="166"/>
      <c r="Y4085" s="166"/>
      <c r="Z4085" s="166"/>
      <c r="AA4085" s="166"/>
      <c r="AB4085" s="166"/>
      <c r="AC4085" s="166"/>
      <c r="AD4085" s="166"/>
      <c r="AE4085" s="166"/>
      <c r="AF4085" s="166"/>
      <c r="AG4085" s="166"/>
      <c r="AH4085" s="166"/>
      <c r="AI4085" s="166"/>
    </row>
    <row r="4086" spans="1:35" ht="15.750000" customHeight="1">
      <c r="B4086" s="153"/>
      <c r="I4086" s="162"/>
      <c r="J4086" s="65"/>
      <c r="K4086" s="162"/>
      <c r="L4086" s="65"/>
      <c r="M4086" s="162"/>
      <c r="P4086" s="164"/>
      <c r="Q4086" s="165"/>
      <c r="R4086" s="65"/>
      <c r="S4086" s="65"/>
      <c r="T4086" s="65"/>
      <c r="U4086" s="65"/>
      <c r="V4086" s="65"/>
      <c r="W4086" s="166"/>
      <c r="X4086" s="166"/>
      <c r="Y4086" s="166"/>
      <c r="Z4086" s="166"/>
      <c r="AA4086" s="166"/>
      <c r="AB4086" s="166"/>
      <c r="AC4086" s="166"/>
      <c r="AD4086" s="166"/>
      <c r="AE4086" s="166"/>
      <c r="AF4086" s="166"/>
      <c r="AG4086" s="166"/>
      <c r="AH4086" s="166"/>
      <c r="AI4086" s="166"/>
    </row>
    <row r="4087" spans="1:35" ht="15.750000" customHeight="1">
      <c r="B4087" s="153"/>
      <c r="I4087" s="220"/>
      <c r="J4087" s="65"/>
      <c r="K4087" s="162"/>
      <c r="L4087" s="65"/>
      <c r="M4087" s="162"/>
      <c r="P4087" s="167"/>
      <c r="Q4087" s="168"/>
      <c r="R4087" s="65"/>
      <c r="S4087" s="65"/>
      <c r="T4087" s="65"/>
      <c r="U4087" s="65"/>
      <c r="V4087" s="65"/>
      <c r="W4087" s="166"/>
      <c r="X4087" s="166"/>
      <c r="Y4087" s="166"/>
      <c r="Z4087" s="166"/>
      <c r="AA4087" s="166"/>
      <c r="AB4087" s="166"/>
      <c r="AC4087" s="166"/>
      <c r="AD4087" s="166"/>
      <c r="AE4087" s="166"/>
      <c r="AF4087" s="166"/>
      <c r="AG4087" s="166"/>
      <c r="AH4087" s="166"/>
      <c r="AI4087" s="166"/>
    </row>
    <row r="4088" spans="1:35" ht="15.750000" customHeight="1">
      <c r="A4088" s="156"/>
      <c r="B4088" s="170"/>
      <c r="C4088" s="240"/>
      <c r="D4088" s="240"/>
      <c r="E4088" s="158"/>
      <c r="F4088" s="158"/>
      <c r="G4088" s="159"/>
      <c r="H4088" s="184"/>
      <c r="I4088" s="162"/>
      <c r="J4088" s="65"/>
      <c r="K4088" s="162"/>
      <c r="L4088" s="65"/>
      <c r="M4088" s="162"/>
      <c r="N4088" s="162"/>
      <c r="O4088" s="163"/>
      <c r="P4088" s="164"/>
      <c r="Q4088" s="185"/>
      <c r="R4088" s="188"/>
      <c r="S4088" s="13"/>
      <c r="T4088" s="65"/>
      <c r="U4088" s="13"/>
      <c r="V4088" s="165"/>
      <c r="W4088" s="165"/>
      <c r="X4088" s="165"/>
      <c r="Y4088" s="165"/>
      <c r="Z4088" s="166"/>
      <c r="AA4088" s="166"/>
      <c r="AB4088" s="166"/>
      <c r="AC4088" s="166"/>
      <c r="AD4088" s="166"/>
      <c r="AE4088" s="166"/>
      <c r="AF4088" s="166"/>
      <c r="AG4088" s="166"/>
      <c r="AH4088" s="166"/>
      <c r="AI4088" s="166"/>
    </row>
    <row r="4089" spans="1:35" ht="15.750000" customHeight="1">
      <c r="B4089" s="189"/>
      <c r="I4089" s="162"/>
      <c r="J4089" s="65"/>
      <c r="K4089" s="162"/>
      <c r="L4089" s="65"/>
      <c r="M4089" s="162"/>
      <c r="P4089" s="167"/>
      <c r="Q4089" s="185"/>
      <c r="R4089" s="65"/>
      <c r="S4089" s="65"/>
      <c r="T4089" s="65"/>
      <c r="U4089" s="13"/>
      <c r="V4089" s="165"/>
      <c r="W4089" s="165"/>
      <c r="X4089" s="165"/>
      <c r="Y4089" s="165"/>
      <c r="Z4089" s="166"/>
      <c r="AA4089" s="166"/>
      <c r="AB4089" s="166"/>
      <c r="AC4089" s="166"/>
      <c r="AD4089" s="166"/>
      <c r="AE4089" s="166"/>
      <c r="AF4089" s="166"/>
      <c r="AG4089" s="166"/>
      <c r="AH4089" s="166"/>
      <c r="AI4089" s="166"/>
    </row>
    <row r="4090" spans="1:35" ht="15.750000" customHeight="1">
      <c r="B4090" s="189"/>
      <c r="I4090" s="162"/>
      <c r="J4090" s="65"/>
      <c r="K4090" s="162"/>
      <c r="L4090" s="65"/>
      <c r="M4090" s="162"/>
      <c r="P4090" s="164"/>
      <c r="Q4090" s="185"/>
      <c r="R4090" s="65"/>
      <c r="S4090" s="65"/>
      <c r="T4090" s="65"/>
      <c r="U4090" s="13"/>
      <c r="V4090" s="165"/>
      <c r="W4090" s="165"/>
      <c r="X4090" s="165"/>
      <c r="Y4090" s="165"/>
      <c r="Z4090" s="166"/>
      <c r="AA4090" s="166"/>
      <c r="AB4090" s="166"/>
      <c r="AC4090" s="166"/>
      <c r="AD4090" s="166"/>
      <c r="AE4090" s="166"/>
      <c r="AF4090" s="166"/>
      <c r="AG4090" s="166"/>
      <c r="AH4090" s="166"/>
      <c r="AI4090" s="166"/>
    </row>
    <row r="4091" spans="1:35" ht="15.750000" customHeight="1">
      <c r="B4091" s="189"/>
      <c r="I4091" s="162"/>
      <c r="J4091" s="65"/>
      <c r="K4091" s="162"/>
      <c r="L4091" s="65"/>
      <c r="M4091" s="162"/>
      <c r="P4091" s="167"/>
      <c r="Q4091" s="185"/>
      <c r="R4091" s="65"/>
      <c r="S4091" s="65"/>
      <c r="T4091" s="65"/>
      <c r="U4091" s="13"/>
      <c r="V4091" s="165"/>
      <c r="W4091" s="165"/>
      <c r="X4091" s="165"/>
      <c r="Y4091" s="165"/>
      <c r="Z4091" s="166"/>
      <c r="AA4091" s="166"/>
      <c r="AB4091" s="166"/>
      <c r="AC4091" s="166"/>
      <c r="AD4091" s="166"/>
      <c r="AE4091" s="166"/>
      <c r="AF4091" s="166"/>
      <c r="AG4091" s="166"/>
      <c r="AH4091" s="166"/>
      <c r="AI4091" s="166"/>
    </row>
    <row r="4092" spans="1:35" ht="15.750000" customHeight="1">
      <c r="B4092" s="189"/>
      <c r="I4092" s="220"/>
      <c r="J4092" s="65"/>
      <c r="K4092" s="162"/>
      <c r="L4092" s="65"/>
      <c r="M4092" s="162"/>
      <c r="P4092" s="164"/>
      <c r="Q4092" s="185"/>
      <c r="R4092" s="65"/>
      <c r="S4092" s="65"/>
      <c r="T4092" s="65"/>
      <c r="U4092" s="13"/>
      <c r="V4092" s="165"/>
      <c r="W4092" s="165"/>
      <c r="X4092" s="165"/>
      <c r="Y4092" s="165"/>
      <c r="Z4092" s="166"/>
      <c r="AA4092" s="166"/>
      <c r="AB4092" s="166"/>
      <c r="AC4092" s="166"/>
      <c r="AD4092" s="166"/>
      <c r="AE4092" s="166"/>
      <c r="AF4092" s="166"/>
      <c r="AG4092" s="166"/>
      <c r="AH4092" s="166"/>
      <c r="AI4092" s="166"/>
    </row>
    <row r="4093" spans="1:35" ht="15.750000" customHeight="1">
      <c r="A4093" s="156"/>
      <c r="B4093" s="170"/>
      <c r="C4093" s="241"/>
      <c r="D4093" s="241"/>
      <c r="E4093" s="158"/>
      <c r="F4093" s="158"/>
      <c r="G4093" s="159"/>
      <c r="H4093" s="186"/>
      <c r="I4093" s="162"/>
      <c r="J4093" s="65"/>
      <c r="K4093" s="162"/>
      <c r="L4093" s="65"/>
      <c r="M4093" s="162"/>
      <c r="N4093" s="162"/>
      <c r="O4093" s="163"/>
      <c r="P4093" s="167"/>
      <c r="Q4093" s="185"/>
      <c r="R4093" s="65"/>
      <c r="S4093" s="13"/>
      <c r="T4093" s="65"/>
      <c r="U4093" s="13"/>
      <c r="V4093" s="165"/>
      <c r="W4093" s="165"/>
      <c r="X4093" s="165"/>
      <c r="Y4093" s="165"/>
      <c r="Z4093" s="166"/>
      <c r="AA4093" s="166"/>
      <c r="AB4093" s="166"/>
      <c r="AC4093" s="166"/>
      <c r="AD4093" s="166"/>
      <c r="AE4093" s="166"/>
      <c r="AF4093" s="166"/>
      <c r="AG4093" s="166"/>
      <c r="AH4093" s="166"/>
      <c r="AI4093" s="166"/>
    </row>
    <row r="4094" spans="1:35" ht="15.750000" customHeight="1">
      <c r="B4094" s="170"/>
      <c r="I4094" s="162"/>
      <c r="J4094" s="65"/>
      <c r="K4094" s="162"/>
      <c r="L4094" s="65"/>
      <c r="M4094" s="162"/>
      <c r="P4094" s="164"/>
      <c r="Q4094" s="185"/>
      <c r="R4094" s="65"/>
      <c r="S4094" s="65"/>
      <c r="T4094" s="65"/>
      <c r="U4094" s="13"/>
      <c r="V4094" s="165"/>
      <c r="W4094" s="165"/>
      <c r="X4094" s="165"/>
      <c r="Y4094" s="165"/>
      <c r="Z4094" s="166"/>
      <c r="AA4094" s="166"/>
      <c r="AB4094" s="166"/>
      <c r="AC4094" s="166"/>
      <c r="AD4094" s="166"/>
      <c r="AE4094" s="166"/>
      <c r="AF4094" s="166"/>
      <c r="AG4094" s="166"/>
      <c r="AH4094" s="166"/>
      <c r="AI4094" s="166"/>
    </row>
    <row r="4095" spans="1:35" ht="15.750000" customHeight="1">
      <c r="B4095" s="170"/>
      <c r="I4095" s="162"/>
      <c r="J4095" s="65"/>
      <c r="K4095" s="162"/>
      <c r="L4095" s="65"/>
      <c r="M4095" s="162"/>
      <c r="P4095" s="167"/>
      <c r="Q4095" s="185"/>
      <c r="R4095" s="65"/>
      <c r="S4095" s="65"/>
      <c r="T4095" s="65"/>
      <c r="U4095" s="13"/>
      <c r="V4095" s="165"/>
      <c r="W4095" s="165"/>
      <c r="X4095" s="165"/>
      <c r="Y4095" s="165"/>
      <c r="Z4095" s="166"/>
      <c r="AA4095" s="166"/>
      <c r="AB4095" s="166"/>
      <c r="AC4095" s="166"/>
      <c r="AD4095" s="166"/>
      <c r="AE4095" s="166"/>
      <c r="AF4095" s="166"/>
      <c r="AG4095" s="166"/>
      <c r="AH4095" s="166"/>
      <c r="AI4095" s="166"/>
    </row>
    <row r="4096" spans="1:35" ht="15.750000" customHeight="1">
      <c r="B4096" s="189"/>
      <c r="I4096" s="162"/>
      <c r="J4096" s="65"/>
      <c r="K4096" s="162"/>
      <c r="L4096" s="65"/>
      <c r="M4096" s="162"/>
      <c r="P4096" s="164"/>
      <c r="Q4096" s="185"/>
      <c r="R4096" s="65"/>
      <c r="S4096" s="65"/>
      <c r="T4096" s="65"/>
      <c r="U4096" s="13"/>
      <c r="V4096" s="165"/>
      <c r="W4096" s="165"/>
      <c r="X4096" s="165"/>
      <c r="Y4096" s="165"/>
      <c r="Z4096" s="166"/>
      <c r="AA4096" s="166"/>
      <c r="AB4096" s="166"/>
      <c r="AC4096" s="166"/>
      <c r="AD4096" s="166"/>
      <c r="AE4096" s="166"/>
      <c r="AF4096" s="166"/>
      <c r="AG4096" s="166"/>
      <c r="AH4096" s="166"/>
      <c r="AI4096" s="166"/>
    </row>
    <row r="4097" spans="1:35" ht="15.750000" customHeight="1">
      <c r="B4097" s="189"/>
      <c r="I4097" s="220"/>
      <c r="J4097" s="65"/>
      <c r="K4097" s="162"/>
      <c r="L4097" s="65"/>
      <c r="M4097" s="162"/>
      <c r="P4097" s="167"/>
      <c r="Q4097" s="185"/>
      <c r="R4097" s="65"/>
      <c r="S4097" s="65"/>
      <c r="T4097" s="65"/>
      <c r="U4097" s="13"/>
      <c r="V4097" s="165"/>
      <c r="W4097" s="165"/>
      <c r="X4097" s="165"/>
      <c r="Y4097" s="165"/>
      <c r="Z4097" s="166"/>
      <c r="AA4097" s="166"/>
      <c r="AB4097" s="166"/>
      <c r="AC4097" s="166"/>
      <c r="AD4097" s="166"/>
      <c r="AE4097" s="166"/>
      <c r="AF4097" s="166"/>
      <c r="AG4097" s="166"/>
      <c r="AH4097" s="166"/>
      <c r="AI4097" s="166"/>
    </row>
    <row r="4098" spans="1:35" ht="15.750000" customHeight="1">
      <c r="A4098" s="156"/>
      <c r="B4098" s="153"/>
      <c r="C4098" s="240"/>
      <c r="D4098" s="177"/>
      <c r="E4098" s="158"/>
      <c r="F4098" s="158"/>
      <c r="G4098" s="159"/>
      <c r="H4098" s="160"/>
      <c r="I4098" s="162"/>
      <c r="J4098" s="65"/>
      <c r="K4098" s="162"/>
      <c r="L4098" s="65"/>
      <c r="M4098" s="162"/>
      <c r="N4098" s="162"/>
      <c r="O4098" s="163"/>
      <c r="P4098" s="164"/>
      <c r="Q4098" s="165"/>
      <c r="R4098" s="178"/>
      <c r="S4098" s="13"/>
      <c r="T4098" s="65"/>
      <c r="U4098" s="65"/>
      <c r="V4098" s="65"/>
      <c r="W4098" s="166"/>
      <c r="X4098" s="166"/>
      <c r="Y4098" s="166"/>
      <c r="Z4098" s="166"/>
      <c r="AA4098" s="166"/>
      <c r="AB4098" s="166"/>
      <c r="AC4098" s="166"/>
      <c r="AD4098" s="166"/>
      <c r="AE4098" s="166"/>
      <c r="AF4098" s="166"/>
      <c r="AG4098" s="166"/>
      <c r="AH4098" s="166"/>
      <c r="AI4098" s="166"/>
    </row>
    <row r="4099" spans="1:35" ht="15.750000" customHeight="1">
      <c r="B4099" s="153"/>
      <c r="I4099" s="162"/>
      <c r="J4099" s="65"/>
      <c r="K4099" s="162"/>
      <c r="L4099" s="65"/>
      <c r="M4099" s="162"/>
      <c r="P4099" s="167"/>
      <c r="Q4099" s="168"/>
      <c r="R4099" s="65"/>
      <c r="S4099" s="65"/>
      <c r="T4099" s="65"/>
      <c r="U4099" s="65"/>
      <c r="V4099" s="65"/>
      <c r="W4099" s="166"/>
      <c r="X4099" s="166"/>
      <c r="Y4099" s="166"/>
      <c r="Z4099" s="166"/>
      <c r="AA4099" s="166"/>
      <c r="AB4099" s="166"/>
      <c r="AC4099" s="166"/>
      <c r="AD4099" s="166"/>
      <c r="AE4099" s="166"/>
      <c r="AF4099" s="166"/>
      <c r="AG4099" s="166"/>
      <c r="AH4099" s="166"/>
      <c r="AI4099" s="166"/>
    </row>
    <row r="4100" spans="1:35" ht="15.750000" customHeight="1">
      <c r="B4100" s="153"/>
      <c r="I4100" s="162"/>
      <c r="J4100" s="65"/>
      <c r="K4100" s="162"/>
      <c r="L4100" s="65"/>
      <c r="M4100" s="162"/>
      <c r="P4100" s="164"/>
      <c r="Q4100" s="165"/>
      <c r="R4100" s="178"/>
      <c r="S4100" s="65"/>
      <c r="T4100" s="65"/>
      <c r="U4100" s="65"/>
      <c r="V4100" s="65"/>
      <c r="W4100" s="166"/>
      <c r="X4100" s="166"/>
      <c r="Y4100" s="166"/>
      <c r="Z4100" s="166"/>
      <c r="AA4100" s="166"/>
      <c r="AB4100" s="166"/>
      <c r="AC4100" s="166"/>
      <c r="AD4100" s="166"/>
      <c r="AE4100" s="166"/>
      <c r="AF4100" s="166"/>
      <c r="AG4100" s="166"/>
      <c r="AH4100" s="166"/>
      <c r="AI4100" s="166"/>
    </row>
    <row r="4101" spans="1:35" ht="15.750000" customHeight="1">
      <c r="B4101" s="153"/>
      <c r="I4101" s="162"/>
      <c r="J4101" s="65"/>
      <c r="K4101" s="162"/>
      <c r="L4101" s="65"/>
      <c r="M4101" s="162"/>
      <c r="P4101" s="167"/>
      <c r="Q4101" s="168"/>
      <c r="R4101" s="225"/>
      <c r="S4101" s="65"/>
      <c r="T4101" s="65"/>
      <c r="U4101" s="65"/>
      <c r="V4101" s="65"/>
      <c r="W4101" s="166"/>
      <c r="X4101" s="166"/>
      <c r="Y4101" s="166"/>
      <c r="Z4101" s="166"/>
      <c r="AA4101" s="166"/>
      <c r="AB4101" s="166"/>
      <c r="AC4101" s="166"/>
      <c r="AD4101" s="166"/>
      <c r="AE4101" s="166"/>
      <c r="AF4101" s="166"/>
      <c r="AG4101" s="166"/>
      <c r="AH4101" s="166"/>
      <c r="AI4101" s="166"/>
    </row>
    <row r="4102" spans="1:35" ht="15.750000" customHeight="1">
      <c r="B4102" s="153"/>
      <c r="I4102" s="220"/>
      <c r="J4102" s="65"/>
      <c r="K4102" s="162"/>
      <c r="L4102" s="65"/>
      <c r="M4102" s="162"/>
      <c r="P4102" s="164"/>
      <c r="Q4102" s="165"/>
      <c r="R4102" s="178"/>
      <c r="S4102" s="65"/>
      <c r="T4102" s="65"/>
      <c r="U4102" s="65"/>
      <c r="V4102" s="65"/>
      <c r="W4102" s="166"/>
      <c r="X4102" s="166"/>
      <c r="Y4102" s="166"/>
      <c r="Z4102" s="166"/>
      <c r="AA4102" s="166"/>
      <c r="AB4102" s="166"/>
      <c r="AC4102" s="166"/>
      <c r="AD4102" s="166"/>
      <c r="AE4102" s="166"/>
      <c r="AF4102" s="166"/>
      <c r="AG4102" s="166"/>
      <c r="AH4102" s="166"/>
      <c r="AI4102" s="166"/>
    </row>
    <row r="4103" spans="1:35" ht="15.750000" customHeight="1">
      <c r="A4103" s="156"/>
      <c r="B4103" s="170"/>
      <c r="C4103" s="241"/>
      <c r="D4103" s="177"/>
      <c r="E4103" s="158"/>
      <c r="F4103" s="158"/>
      <c r="G4103" s="159"/>
      <c r="H4103" s="171"/>
      <c r="I4103" s="162"/>
      <c r="J4103" s="65"/>
      <c r="K4103" s="162"/>
      <c r="L4103" s="65"/>
      <c r="M4103" s="162"/>
      <c r="N4103" s="162"/>
      <c r="O4103" s="163"/>
      <c r="P4103" s="167"/>
      <c r="Q4103" s="168"/>
      <c r="R4103" s="65"/>
      <c r="S4103" s="13"/>
      <c r="T4103" s="65"/>
      <c r="U4103" s="65"/>
      <c r="V4103" s="65"/>
      <c r="W4103" s="166"/>
      <c r="X4103" s="166"/>
      <c r="Y4103" s="166"/>
      <c r="Z4103" s="166"/>
      <c r="AA4103" s="166"/>
      <c r="AB4103" s="166"/>
      <c r="AC4103" s="166"/>
      <c r="AD4103" s="166"/>
      <c r="AE4103" s="166"/>
      <c r="AF4103" s="166"/>
      <c r="AG4103" s="166"/>
      <c r="AH4103" s="166"/>
      <c r="AI4103" s="166"/>
    </row>
    <row r="4104" spans="1:35" ht="15.750000" customHeight="1">
      <c r="B4104" s="153"/>
      <c r="I4104" s="162"/>
      <c r="J4104" s="65"/>
      <c r="K4104" s="162"/>
      <c r="L4104" s="65"/>
      <c r="M4104" s="162"/>
      <c r="P4104" s="164"/>
      <c r="Q4104" s="165"/>
      <c r="R4104" s="65"/>
      <c r="S4104" s="65"/>
      <c r="T4104" s="65"/>
      <c r="U4104" s="65"/>
      <c r="V4104" s="65"/>
      <c r="W4104" s="166"/>
      <c r="X4104" s="166"/>
      <c r="Y4104" s="166"/>
      <c r="Z4104" s="166"/>
      <c r="AA4104" s="166"/>
      <c r="AB4104" s="166"/>
      <c r="AC4104" s="166"/>
      <c r="AD4104" s="166"/>
      <c r="AE4104" s="166"/>
      <c r="AF4104" s="166"/>
      <c r="AG4104" s="166"/>
      <c r="AH4104" s="166"/>
      <c r="AI4104" s="166"/>
    </row>
    <row r="4105" spans="1:35" ht="15.750000" customHeight="1">
      <c r="B4105" s="153"/>
      <c r="I4105" s="162"/>
      <c r="J4105" s="65"/>
      <c r="K4105" s="162"/>
      <c r="L4105" s="65"/>
      <c r="M4105" s="162"/>
      <c r="P4105" s="167"/>
      <c r="Q4105" s="168"/>
      <c r="R4105" s="65"/>
      <c r="S4105" s="65"/>
      <c r="T4105" s="65"/>
      <c r="U4105" s="65"/>
      <c r="V4105" s="65"/>
      <c r="W4105" s="166"/>
      <c r="X4105" s="166"/>
      <c r="Y4105" s="166"/>
      <c r="Z4105" s="166"/>
      <c r="AA4105" s="166"/>
      <c r="AB4105" s="166"/>
      <c r="AC4105" s="166"/>
      <c r="AD4105" s="166"/>
      <c r="AE4105" s="166"/>
      <c r="AF4105" s="166"/>
      <c r="AG4105" s="166"/>
      <c r="AH4105" s="166"/>
      <c r="AI4105" s="166"/>
    </row>
    <row r="4106" spans="1:35" ht="15.750000" customHeight="1">
      <c r="B4106" s="153"/>
      <c r="I4106" s="162"/>
      <c r="J4106" s="65"/>
      <c r="K4106" s="162"/>
      <c r="L4106" s="65"/>
      <c r="M4106" s="162"/>
      <c r="P4106" s="164"/>
      <c r="Q4106" s="165"/>
      <c r="R4106" s="65"/>
      <c r="S4106" s="65"/>
      <c r="T4106" s="65"/>
      <c r="U4106" s="65"/>
      <c r="V4106" s="65"/>
      <c r="W4106" s="166"/>
      <c r="X4106" s="166"/>
      <c r="Y4106" s="166"/>
      <c r="Z4106" s="166"/>
      <c r="AA4106" s="166"/>
      <c r="AB4106" s="166"/>
      <c r="AC4106" s="166"/>
      <c r="AD4106" s="166"/>
      <c r="AE4106" s="166"/>
      <c r="AF4106" s="166"/>
      <c r="AG4106" s="166"/>
      <c r="AH4106" s="166"/>
      <c r="AI4106" s="166"/>
    </row>
    <row r="4107" spans="1:35" ht="15.750000" customHeight="1">
      <c r="B4107" s="153"/>
      <c r="I4107" s="220"/>
      <c r="J4107" s="65"/>
      <c r="K4107" s="162"/>
      <c r="L4107" s="65"/>
      <c r="M4107" s="162"/>
      <c r="P4107" s="167"/>
      <c r="Q4107" s="168"/>
      <c r="R4107" s="65"/>
      <c r="S4107" s="65"/>
      <c r="T4107" s="65"/>
      <c r="U4107" s="65"/>
      <c r="V4107" s="65"/>
      <c r="W4107" s="166"/>
      <c r="X4107" s="166"/>
      <c r="Y4107" s="166"/>
      <c r="Z4107" s="166"/>
      <c r="AA4107" s="166"/>
      <c r="AB4107" s="166"/>
      <c r="AC4107" s="166"/>
      <c r="AD4107" s="166"/>
      <c r="AE4107" s="166"/>
      <c r="AF4107" s="166"/>
      <c r="AG4107" s="166"/>
      <c r="AH4107" s="166"/>
      <c r="AI4107" s="166"/>
    </row>
    <row r="4108" spans="1:35" ht="15.750000" customHeight="1">
      <c r="A4108" s="156"/>
      <c r="B4108" s="170"/>
      <c r="C4108" s="240"/>
      <c r="D4108" s="240"/>
      <c r="E4108" s="158"/>
      <c r="F4108" s="158"/>
      <c r="G4108" s="159"/>
      <c r="H4108" s="184"/>
      <c r="I4108" s="162"/>
      <c r="J4108" s="65"/>
      <c r="K4108" s="162"/>
      <c r="L4108" s="65"/>
      <c r="M4108" s="162"/>
      <c r="N4108" s="162"/>
      <c r="O4108" s="163"/>
      <c r="P4108" s="164"/>
      <c r="Q4108" s="185"/>
      <c r="R4108" s="188"/>
      <c r="S4108" s="13"/>
      <c r="T4108" s="65"/>
      <c r="U4108" s="13"/>
      <c r="V4108" s="165"/>
      <c r="W4108" s="165"/>
      <c r="X4108" s="165"/>
      <c r="Y4108" s="165"/>
      <c r="Z4108" s="166"/>
      <c r="AA4108" s="166"/>
      <c r="AB4108" s="166"/>
      <c r="AC4108" s="166"/>
      <c r="AD4108" s="166"/>
      <c r="AE4108" s="166"/>
      <c r="AF4108" s="166"/>
      <c r="AG4108" s="166"/>
      <c r="AH4108" s="166"/>
      <c r="AI4108" s="166"/>
    </row>
    <row r="4109" spans="1:35" ht="15.750000" customHeight="1">
      <c r="B4109" s="189"/>
      <c r="I4109" s="162"/>
      <c r="J4109" s="65"/>
      <c r="K4109" s="162"/>
      <c r="L4109" s="65"/>
      <c r="M4109" s="162"/>
      <c r="P4109" s="167"/>
      <c r="Q4109" s="185"/>
      <c r="R4109" s="65"/>
      <c r="S4109" s="65"/>
      <c r="T4109" s="65"/>
      <c r="U4109" s="13"/>
      <c r="V4109" s="165"/>
      <c r="W4109" s="165"/>
      <c r="X4109" s="165"/>
      <c r="Y4109" s="165"/>
      <c r="Z4109" s="166"/>
      <c r="AA4109" s="166"/>
      <c r="AB4109" s="166"/>
      <c r="AC4109" s="166"/>
      <c r="AD4109" s="166"/>
      <c r="AE4109" s="166"/>
      <c r="AF4109" s="166"/>
      <c r="AG4109" s="166"/>
      <c r="AH4109" s="166"/>
      <c r="AI4109" s="166"/>
    </row>
    <row r="4110" spans="1:35" ht="15.750000" customHeight="1">
      <c r="B4110" s="189"/>
      <c r="I4110" s="162"/>
      <c r="J4110" s="65"/>
      <c r="K4110" s="162"/>
      <c r="L4110" s="65"/>
      <c r="M4110" s="162"/>
      <c r="P4110" s="164"/>
      <c r="Q4110" s="185"/>
      <c r="R4110" s="65"/>
      <c r="S4110" s="65"/>
      <c r="T4110" s="65"/>
      <c r="U4110" s="13"/>
      <c r="V4110" s="165"/>
      <c r="W4110" s="165"/>
      <c r="X4110" s="165"/>
      <c r="Y4110" s="165"/>
      <c r="Z4110" s="166"/>
      <c r="AA4110" s="166"/>
      <c r="AB4110" s="166"/>
      <c r="AC4110" s="166"/>
      <c r="AD4110" s="166"/>
      <c r="AE4110" s="166"/>
      <c r="AF4110" s="166"/>
      <c r="AG4110" s="166"/>
      <c r="AH4110" s="166"/>
      <c r="AI4110" s="166"/>
    </row>
    <row r="4111" spans="1:35" ht="15.750000" customHeight="1">
      <c r="B4111" s="189"/>
      <c r="I4111" s="162"/>
      <c r="J4111" s="65"/>
      <c r="K4111" s="162"/>
      <c r="L4111" s="65"/>
      <c r="M4111" s="162"/>
      <c r="P4111" s="167"/>
      <c r="Q4111" s="185"/>
      <c r="R4111" s="65"/>
      <c r="S4111" s="65"/>
      <c r="T4111" s="65"/>
      <c r="U4111" s="13"/>
      <c r="V4111" s="165"/>
      <c r="W4111" s="165"/>
      <c r="X4111" s="165"/>
      <c r="Y4111" s="165"/>
      <c r="Z4111" s="166"/>
      <c r="AA4111" s="166"/>
      <c r="AB4111" s="166"/>
      <c r="AC4111" s="166"/>
      <c r="AD4111" s="166"/>
      <c r="AE4111" s="166"/>
      <c r="AF4111" s="166"/>
      <c r="AG4111" s="166"/>
      <c r="AH4111" s="166"/>
      <c r="AI4111" s="166"/>
    </row>
    <row r="4112" spans="1:35" ht="15.750000" customHeight="1">
      <c r="B4112" s="189"/>
      <c r="I4112" s="220"/>
      <c r="J4112" s="65"/>
      <c r="K4112" s="162"/>
      <c r="L4112" s="65"/>
      <c r="M4112" s="162"/>
      <c r="P4112" s="164"/>
      <c r="Q4112" s="185"/>
      <c r="R4112" s="65"/>
      <c r="S4112" s="65"/>
      <c r="T4112" s="65"/>
      <c r="U4112" s="13"/>
      <c r="V4112" s="165"/>
      <c r="W4112" s="165"/>
      <c r="X4112" s="165"/>
      <c r="Y4112" s="165"/>
      <c r="Z4112" s="166"/>
      <c r="AA4112" s="166"/>
      <c r="AB4112" s="166"/>
      <c r="AC4112" s="166"/>
      <c r="AD4112" s="166"/>
      <c r="AE4112" s="166"/>
      <c r="AF4112" s="166"/>
      <c r="AG4112" s="166"/>
      <c r="AH4112" s="166"/>
      <c r="AI4112" s="166"/>
    </row>
    <row r="4113" spans="1:35" ht="15.750000" customHeight="1">
      <c r="A4113" s="156"/>
      <c r="B4113" s="170"/>
      <c r="C4113" s="241"/>
      <c r="D4113" s="241"/>
      <c r="E4113" s="158"/>
      <c r="F4113" s="158"/>
      <c r="G4113" s="159"/>
      <c r="H4113" s="184"/>
      <c r="I4113" s="162"/>
      <c r="J4113" s="65"/>
      <c r="K4113" s="162"/>
      <c r="L4113" s="65"/>
      <c r="M4113" s="162"/>
      <c r="N4113" s="162"/>
      <c r="O4113" s="163"/>
      <c r="P4113" s="167"/>
      <c r="Q4113" s="185"/>
      <c r="R4113" s="65"/>
      <c r="S4113" s="13"/>
      <c r="T4113" s="65"/>
      <c r="U4113" s="13"/>
      <c r="V4113" s="165"/>
      <c r="W4113" s="165"/>
      <c r="X4113" s="165"/>
      <c r="Y4113" s="165"/>
      <c r="Z4113" s="166"/>
      <c r="AA4113" s="166"/>
      <c r="AB4113" s="166"/>
      <c r="AC4113" s="166"/>
      <c r="AD4113" s="166"/>
      <c r="AE4113" s="166"/>
      <c r="AF4113" s="166"/>
      <c r="AG4113" s="166"/>
      <c r="AH4113" s="166"/>
      <c r="AI4113" s="166"/>
    </row>
    <row r="4114" spans="1:35" ht="15.750000" customHeight="1">
      <c r="B4114" s="170"/>
      <c r="I4114" s="162"/>
      <c r="J4114" s="65"/>
      <c r="K4114" s="162"/>
      <c r="L4114" s="65"/>
      <c r="M4114" s="162"/>
      <c r="P4114" s="164"/>
      <c r="Q4114" s="185"/>
      <c r="R4114" s="65"/>
      <c r="S4114" s="65"/>
      <c r="T4114" s="65"/>
      <c r="U4114" s="13"/>
      <c r="V4114" s="165"/>
      <c r="W4114" s="165"/>
      <c r="X4114" s="165"/>
      <c r="Y4114" s="165"/>
      <c r="Z4114" s="166"/>
      <c r="AA4114" s="166"/>
      <c r="AB4114" s="166"/>
      <c r="AC4114" s="166"/>
      <c r="AD4114" s="166"/>
      <c r="AE4114" s="166"/>
      <c r="AF4114" s="166"/>
      <c r="AG4114" s="166"/>
      <c r="AH4114" s="166"/>
      <c r="AI4114" s="166"/>
    </row>
    <row r="4115" spans="1:35" ht="15.750000" customHeight="1">
      <c r="B4115" s="170"/>
      <c r="I4115" s="162"/>
      <c r="J4115" s="65"/>
      <c r="K4115" s="162"/>
      <c r="L4115" s="65"/>
      <c r="M4115" s="162"/>
      <c r="P4115" s="167"/>
      <c r="Q4115" s="185"/>
      <c r="R4115" s="65"/>
      <c r="S4115" s="65"/>
      <c r="T4115" s="65"/>
      <c r="U4115" s="13"/>
      <c r="V4115" s="165"/>
      <c r="W4115" s="165"/>
      <c r="X4115" s="165"/>
      <c r="Y4115" s="165"/>
      <c r="Z4115" s="166"/>
      <c r="AA4115" s="166"/>
      <c r="AB4115" s="166"/>
      <c r="AC4115" s="166"/>
      <c r="AD4115" s="166"/>
      <c r="AE4115" s="166"/>
      <c r="AF4115" s="166"/>
      <c r="AG4115" s="166"/>
      <c r="AH4115" s="166"/>
      <c r="AI4115" s="166"/>
    </row>
    <row r="4116" spans="1:35" ht="15.750000" customHeight="1">
      <c r="B4116" s="189"/>
      <c r="I4116" s="162"/>
      <c r="J4116" s="65"/>
      <c r="K4116" s="162"/>
      <c r="L4116" s="65"/>
      <c r="M4116" s="162"/>
      <c r="P4116" s="164"/>
      <c r="Q4116" s="185"/>
      <c r="R4116" s="65"/>
      <c r="S4116" s="65"/>
      <c r="T4116" s="65"/>
      <c r="U4116" s="13"/>
      <c r="V4116" s="165"/>
      <c r="W4116" s="165"/>
      <c r="X4116" s="165"/>
      <c r="Y4116" s="165"/>
      <c r="Z4116" s="166"/>
      <c r="AA4116" s="166"/>
      <c r="AB4116" s="166"/>
      <c r="AC4116" s="166"/>
      <c r="AD4116" s="166"/>
      <c r="AE4116" s="166"/>
      <c r="AF4116" s="166"/>
      <c r="AG4116" s="166"/>
      <c r="AH4116" s="166"/>
      <c r="AI4116" s="166"/>
    </row>
    <row r="4117" spans="1:35" ht="15.750000" customHeight="1">
      <c r="B4117" s="189"/>
      <c r="I4117" s="220"/>
      <c r="J4117" s="65"/>
      <c r="K4117" s="162"/>
      <c r="L4117" s="65"/>
      <c r="M4117" s="162"/>
      <c r="P4117" s="167"/>
      <c r="Q4117" s="185"/>
      <c r="R4117" s="65"/>
      <c r="S4117" s="65"/>
      <c r="T4117" s="65"/>
      <c r="U4117" s="13"/>
      <c r="V4117" s="165"/>
      <c r="W4117" s="165"/>
      <c r="X4117" s="165"/>
      <c r="Y4117" s="165"/>
      <c r="Z4117" s="166"/>
      <c r="AA4117" s="166"/>
      <c r="AB4117" s="166"/>
      <c r="AC4117" s="166"/>
      <c r="AD4117" s="166"/>
      <c r="AE4117" s="166"/>
      <c r="AF4117" s="166"/>
      <c r="AG4117" s="166"/>
      <c r="AH4117" s="166"/>
      <c r="AI4117" s="166"/>
    </row>
    <row r="4118" spans="1:35" ht="15.750000" customHeight="1">
      <c r="A4118" s="156"/>
      <c r="B4118" s="153"/>
      <c r="C4118" s="240"/>
      <c r="D4118" s="177"/>
      <c r="E4118" s="158"/>
      <c r="F4118" s="158"/>
      <c r="G4118" s="159"/>
      <c r="H4118" s="171"/>
      <c r="I4118" s="162"/>
      <c r="J4118" s="65"/>
      <c r="K4118" s="162"/>
      <c r="L4118" s="65"/>
      <c r="M4118" s="162"/>
      <c r="N4118" s="162"/>
      <c r="O4118" s="163"/>
      <c r="P4118" s="164"/>
      <c r="Q4118" s="165"/>
      <c r="R4118" s="178"/>
      <c r="S4118" s="13"/>
      <c r="T4118" s="65"/>
      <c r="U4118" s="65"/>
      <c r="V4118" s="65"/>
      <c r="W4118" s="166"/>
      <c r="X4118" s="166"/>
      <c r="Y4118" s="166"/>
      <c r="Z4118" s="166"/>
      <c r="AA4118" s="166"/>
      <c r="AB4118" s="166"/>
      <c r="AC4118" s="166"/>
      <c r="AD4118" s="166"/>
      <c r="AE4118" s="166"/>
      <c r="AF4118" s="166"/>
      <c r="AG4118" s="166"/>
      <c r="AH4118" s="166"/>
      <c r="AI4118" s="166"/>
    </row>
    <row r="4119" spans="1:35" ht="15.750000" customHeight="1">
      <c r="B4119" s="153"/>
      <c r="I4119" s="162"/>
      <c r="J4119" s="65"/>
      <c r="K4119" s="162"/>
      <c r="L4119" s="65"/>
      <c r="M4119" s="162"/>
      <c r="P4119" s="167"/>
      <c r="Q4119" s="168"/>
      <c r="R4119" s="65"/>
      <c r="S4119" s="65"/>
      <c r="T4119" s="65"/>
      <c r="U4119" s="65"/>
      <c r="V4119" s="65"/>
      <c r="W4119" s="166"/>
      <c r="X4119" s="166"/>
      <c r="Y4119" s="166"/>
      <c r="Z4119" s="166"/>
      <c r="AA4119" s="166"/>
      <c r="AB4119" s="166"/>
      <c r="AC4119" s="166"/>
      <c r="AD4119" s="166"/>
      <c r="AE4119" s="166"/>
      <c r="AF4119" s="166"/>
      <c r="AG4119" s="166"/>
      <c r="AH4119" s="166"/>
      <c r="AI4119" s="166"/>
    </row>
    <row r="4120" spans="1:35" ht="15.750000" customHeight="1">
      <c r="B4120" s="153"/>
      <c r="I4120" s="162"/>
      <c r="J4120" s="65"/>
      <c r="K4120" s="162"/>
      <c r="L4120" s="65"/>
      <c r="M4120" s="162"/>
      <c r="P4120" s="164"/>
      <c r="Q4120" s="165"/>
      <c r="R4120" s="178"/>
      <c r="S4120" s="65"/>
      <c r="T4120" s="65"/>
      <c r="U4120" s="65"/>
      <c r="V4120" s="65"/>
      <c r="W4120" s="166"/>
      <c r="X4120" s="166"/>
      <c r="Y4120" s="166"/>
      <c r="Z4120" s="166"/>
      <c r="AA4120" s="166"/>
      <c r="AB4120" s="166"/>
      <c r="AC4120" s="166"/>
      <c r="AD4120" s="166"/>
      <c r="AE4120" s="166"/>
      <c r="AF4120" s="166"/>
      <c r="AG4120" s="166"/>
      <c r="AH4120" s="166"/>
      <c r="AI4120" s="166"/>
    </row>
    <row r="4121" spans="1:35" ht="15.750000" customHeight="1">
      <c r="B4121" s="153"/>
      <c r="I4121" s="162"/>
      <c r="J4121" s="65"/>
      <c r="K4121" s="162"/>
      <c r="L4121" s="65"/>
      <c r="M4121" s="162"/>
      <c r="P4121" s="167"/>
      <c r="Q4121" s="168"/>
      <c r="R4121" s="225"/>
      <c r="S4121" s="65"/>
      <c r="T4121" s="65"/>
      <c r="U4121" s="65"/>
      <c r="V4121" s="65"/>
      <c r="W4121" s="166"/>
      <c r="X4121" s="166"/>
      <c r="Y4121" s="166"/>
      <c r="Z4121" s="166"/>
      <c r="AA4121" s="166"/>
      <c r="AB4121" s="166"/>
      <c r="AC4121" s="166"/>
      <c r="AD4121" s="166"/>
      <c r="AE4121" s="166"/>
      <c r="AF4121" s="166"/>
      <c r="AG4121" s="166"/>
      <c r="AH4121" s="166"/>
      <c r="AI4121" s="166"/>
    </row>
    <row r="4122" spans="1:35" ht="15.750000" customHeight="1">
      <c r="B4122" s="153"/>
      <c r="I4122" s="220"/>
      <c r="J4122" s="65"/>
      <c r="K4122" s="162"/>
      <c r="L4122" s="65"/>
      <c r="M4122" s="162"/>
      <c r="P4122" s="164"/>
      <c r="Q4122" s="165"/>
      <c r="R4122" s="178"/>
      <c r="S4122" s="65"/>
      <c r="T4122" s="65"/>
      <c r="U4122" s="65"/>
      <c r="V4122" s="65"/>
      <c r="W4122" s="166"/>
      <c r="X4122" s="166"/>
      <c r="Y4122" s="166"/>
      <c r="Z4122" s="166"/>
      <c r="AA4122" s="166"/>
      <c r="AB4122" s="166"/>
      <c r="AC4122" s="166"/>
      <c r="AD4122" s="166"/>
      <c r="AE4122" s="166"/>
      <c r="AF4122" s="166"/>
      <c r="AG4122" s="166"/>
      <c r="AH4122" s="166"/>
      <c r="AI4122" s="166"/>
    </row>
    <row r="4123" spans="1:35" ht="15.750000" customHeight="1">
      <c r="A4123" s="156"/>
      <c r="B4123" s="170"/>
      <c r="C4123" s="241"/>
      <c r="D4123" s="177"/>
      <c r="E4123" s="158"/>
      <c r="F4123" s="158"/>
      <c r="G4123" s="159"/>
      <c r="H4123" s="160"/>
      <c r="I4123" s="162"/>
      <c r="J4123" s="65"/>
      <c r="K4123" s="162"/>
      <c r="L4123" s="65"/>
      <c r="M4123" s="162"/>
      <c r="N4123" s="162"/>
      <c r="O4123" s="163"/>
      <c r="P4123" s="167"/>
      <c r="Q4123" s="168"/>
      <c r="R4123" s="65"/>
      <c r="S4123" s="13"/>
      <c r="T4123" s="65"/>
      <c r="U4123" s="65"/>
      <c r="V4123" s="65"/>
      <c r="W4123" s="166"/>
      <c r="X4123" s="166"/>
      <c r="Y4123" s="166"/>
      <c r="Z4123" s="166"/>
      <c r="AA4123" s="166"/>
      <c r="AB4123" s="166"/>
      <c r="AC4123" s="166"/>
      <c r="AD4123" s="166"/>
      <c r="AE4123" s="166"/>
      <c r="AF4123" s="166"/>
      <c r="AG4123" s="166"/>
      <c r="AH4123" s="166"/>
      <c r="AI4123" s="166"/>
    </row>
    <row r="4124" spans="1:35" ht="15.750000" customHeight="1">
      <c r="B4124" s="153"/>
      <c r="I4124" s="162"/>
      <c r="J4124" s="65"/>
      <c r="K4124" s="162"/>
      <c r="L4124" s="65"/>
      <c r="M4124" s="162"/>
      <c r="P4124" s="164"/>
      <c r="Q4124" s="165"/>
      <c r="R4124" s="65"/>
      <c r="S4124" s="65"/>
      <c r="T4124" s="65"/>
      <c r="U4124" s="65"/>
      <c r="V4124" s="65"/>
      <c r="W4124" s="166"/>
      <c r="X4124" s="166"/>
      <c r="Y4124" s="166"/>
      <c r="Z4124" s="166"/>
      <c r="AA4124" s="166"/>
      <c r="AB4124" s="166"/>
      <c r="AC4124" s="166"/>
      <c r="AD4124" s="166"/>
      <c r="AE4124" s="166"/>
      <c r="AF4124" s="166"/>
      <c r="AG4124" s="166"/>
      <c r="AH4124" s="166"/>
      <c r="AI4124" s="166"/>
    </row>
    <row r="4125" spans="1:35" ht="15.750000" customHeight="1">
      <c r="B4125" s="153"/>
      <c r="I4125" s="162"/>
      <c r="J4125" s="65"/>
      <c r="K4125" s="162"/>
      <c r="L4125" s="65"/>
      <c r="M4125" s="162"/>
      <c r="P4125" s="167"/>
      <c r="Q4125" s="168"/>
      <c r="R4125" s="65"/>
      <c r="S4125" s="65"/>
      <c r="T4125" s="65"/>
      <c r="U4125" s="65"/>
      <c r="V4125" s="65"/>
      <c r="W4125" s="166"/>
      <c r="X4125" s="166"/>
      <c r="Y4125" s="166"/>
      <c r="Z4125" s="166"/>
      <c r="AA4125" s="166"/>
      <c r="AB4125" s="166"/>
      <c r="AC4125" s="166"/>
      <c r="AD4125" s="166"/>
      <c r="AE4125" s="166"/>
      <c r="AF4125" s="166"/>
      <c r="AG4125" s="166"/>
      <c r="AH4125" s="166"/>
      <c r="AI4125" s="166"/>
    </row>
    <row r="4126" spans="1:35" ht="15.750000" customHeight="1">
      <c r="B4126" s="153"/>
      <c r="I4126" s="162"/>
      <c r="J4126" s="65"/>
      <c r="K4126" s="162"/>
      <c r="L4126" s="65"/>
      <c r="M4126" s="162"/>
      <c r="P4126" s="164"/>
      <c r="Q4126" s="165"/>
      <c r="R4126" s="65"/>
      <c r="S4126" s="65"/>
      <c r="T4126" s="65"/>
      <c r="U4126" s="65"/>
      <c r="V4126" s="65"/>
      <c r="W4126" s="166"/>
      <c r="X4126" s="166"/>
      <c r="Y4126" s="166"/>
      <c r="Z4126" s="166"/>
      <c r="AA4126" s="166"/>
      <c r="AB4126" s="166"/>
      <c r="AC4126" s="166"/>
      <c r="AD4126" s="166"/>
      <c r="AE4126" s="166"/>
      <c r="AF4126" s="166"/>
      <c r="AG4126" s="166"/>
      <c r="AH4126" s="166"/>
      <c r="AI4126" s="166"/>
    </row>
    <row r="4127" spans="1:35" ht="15.750000" customHeight="1">
      <c r="B4127" s="153"/>
      <c r="I4127" s="220"/>
      <c r="J4127" s="65"/>
      <c r="K4127" s="162"/>
      <c r="L4127" s="65"/>
      <c r="M4127" s="162"/>
      <c r="P4127" s="167"/>
      <c r="Q4127" s="168"/>
      <c r="R4127" s="65"/>
      <c r="S4127" s="65"/>
      <c r="T4127" s="65"/>
      <c r="U4127" s="65"/>
      <c r="V4127" s="65"/>
      <c r="W4127" s="166"/>
      <c r="X4127" s="166"/>
      <c r="Y4127" s="166"/>
      <c r="Z4127" s="166"/>
      <c r="AA4127" s="166"/>
      <c r="AB4127" s="166"/>
      <c r="AC4127" s="166"/>
      <c r="AD4127" s="166"/>
      <c r="AE4127" s="166"/>
      <c r="AF4127" s="166"/>
      <c r="AG4127" s="166"/>
      <c r="AH4127" s="166"/>
      <c r="AI4127" s="166"/>
    </row>
    <row r="4128" spans="1:35" ht="15.750000" customHeight="1">
      <c r="A4128" s="156"/>
      <c r="B4128" s="170"/>
      <c r="C4128" s="240"/>
      <c r="D4128" s="240"/>
      <c r="E4128" s="158"/>
      <c r="F4128" s="158"/>
      <c r="G4128" s="159"/>
      <c r="H4128" s="184"/>
      <c r="I4128" s="162"/>
      <c r="J4128" s="65"/>
      <c r="K4128" s="162"/>
      <c r="L4128" s="65"/>
      <c r="M4128" s="162"/>
      <c r="N4128" s="162"/>
      <c r="O4128" s="163"/>
      <c r="P4128" s="164"/>
      <c r="Q4128" s="185"/>
      <c r="R4128" s="188"/>
      <c r="S4128" s="13"/>
      <c r="T4128" s="65"/>
      <c r="U4128" s="13"/>
      <c r="V4128" s="165"/>
      <c r="W4128" s="165"/>
      <c r="X4128" s="165"/>
      <c r="Y4128" s="165"/>
      <c r="Z4128" s="166"/>
      <c r="AA4128" s="166"/>
      <c r="AB4128" s="166"/>
      <c r="AC4128" s="166"/>
      <c r="AD4128" s="166"/>
      <c r="AE4128" s="166"/>
      <c r="AF4128" s="166"/>
      <c r="AG4128" s="166"/>
      <c r="AH4128" s="166"/>
      <c r="AI4128" s="166"/>
    </row>
    <row r="4129" spans="1:35" ht="15.750000" customHeight="1">
      <c r="B4129" s="189"/>
      <c r="I4129" s="162"/>
      <c r="J4129" s="65"/>
      <c r="K4129" s="162"/>
      <c r="L4129" s="65"/>
      <c r="M4129" s="162"/>
      <c r="P4129" s="167"/>
      <c r="Q4129" s="185"/>
      <c r="R4129" s="65"/>
      <c r="S4129" s="65"/>
      <c r="T4129" s="65"/>
      <c r="U4129" s="13"/>
      <c r="V4129" s="165"/>
      <c r="W4129" s="165"/>
      <c r="X4129" s="165"/>
      <c r="Y4129" s="165"/>
      <c r="Z4129" s="166"/>
      <c r="AA4129" s="166"/>
      <c r="AB4129" s="166"/>
      <c r="AC4129" s="166"/>
      <c r="AD4129" s="166"/>
      <c r="AE4129" s="166"/>
      <c r="AF4129" s="166"/>
      <c r="AG4129" s="166"/>
      <c r="AH4129" s="166"/>
      <c r="AI4129" s="166"/>
    </row>
    <row r="4130" spans="1:35" ht="15.750000" customHeight="1">
      <c r="B4130" s="189"/>
      <c r="I4130" s="162"/>
      <c r="J4130" s="65"/>
      <c r="K4130" s="162"/>
      <c r="L4130" s="65"/>
      <c r="M4130" s="162"/>
      <c r="P4130" s="164"/>
      <c r="Q4130" s="185"/>
      <c r="R4130" s="65"/>
      <c r="S4130" s="65"/>
      <c r="T4130" s="65"/>
      <c r="U4130" s="13"/>
      <c r="V4130" s="165"/>
      <c r="W4130" s="165"/>
      <c r="X4130" s="165"/>
      <c r="Y4130" s="165"/>
      <c r="Z4130" s="166"/>
      <c r="AA4130" s="166"/>
      <c r="AB4130" s="166"/>
      <c r="AC4130" s="166"/>
      <c r="AD4130" s="166"/>
      <c r="AE4130" s="166"/>
      <c r="AF4130" s="166"/>
      <c r="AG4130" s="166"/>
      <c r="AH4130" s="166"/>
      <c r="AI4130" s="166"/>
    </row>
    <row r="4131" spans="1:35" ht="15.750000" customHeight="1">
      <c r="B4131" s="189"/>
      <c r="I4131" s="162"/>
      <c r="J4131" s="65"/>
      <c r="K4131" s="162"/>
      <c r="L4131" s="65"/>
      <c r="M4131" s="162"/>
      <c r="P4131" s="167"/>
      <c r="Q4131" s="185"/>
      <c r="R4131" s="65"/>
      <c r="S4131" s="65"/>
      <c r="T4131" s="65"/>
      <c r="U4131" s="13"/>
      <c r="V4131" s="165"/>
      <c r="W4131" s="165"/>
      <c r="X4131" s="165"/>
      <c r="Y4131" s="165"/>
      <c r="Z4131" s="166"/>
      <c r="AA4131" s="166"/>
      <c r="AB4131" s="166"/>
      <c r="AC4131" s="166"/>
      <c r="AD4131" s="166"/>
      <c r="AE4131" s="166"/>
      <c r="AF4131" s="166"/>
      <c r="AG4131" s="166"/>
      <c r="AH4131" s="166"/>
      <c r="AI4131" s="166"/>
    </row>
    <row r="4132" spans="1:35" ht="15.750000" customHeight="1">
      <c r="B4132" s="189"/>
      <c r="I4132" s="220"/>
      <c r="J4132" s="65"/>
      <c r="K4132" s="162"/>
      <c r="L4132" s="65"/>
      <c r="M4132" s="162"/>
      <c r="P4132" s="164"/>
      <c r="Q4132" s="185"/>
      <c r="R4132" s="65"/>
      <c r="S4132" s="65"/>
      <c r="T4132" s="65"/>
      <c r="U4132" s="13"/>
      <c r="V4132" s="165"/>
      <c r="W4132" s="165"/>
      <c r="X4132" s="165"/>
      <c r="Y4132" s="165"/>
      <c r="Z4132" s="166"/>
      <c r="AA4132" s="166"/>
      <c r="AB4132" s="166"/>
      <c r="AC4132" s="166"/>
      <c r="AD4132" s="166"/>
      <c r="AE4132" s="166"/>
      <c r="AF4132" s="166"/>
      <c r="AG4132" s="166"/>
      <c r="AH4132" s="166"/>
      <c r="AI4132" s="166"/>
    </row>
    <row r="4133" spans="1:35" ht="15.750000" customHeight="1">
      <c r="A4133" s="156"/>
      <c r="B4133" s="170"/>
      <c r="C4133" s="241"/>
      <c r="D4133" s="241"/>
      <c r="E4133" s="158"/>
      <c r="F4133" s="158"/>
      <c r="G4133" s="159"/>
      <c r="H4133" s="297"/>
      <c r="I4133" s="162"/>
      <c r="J4133" s="65"/>
      <c r="K4133" s="162"/>
      <c r="L4133" s="65"/>
      <c r="M4133" s="162"/>
      <c r="N4133" s="162"/>
      <c r="O4133" s="163"/>
      <c r="P4133" s="167"/>
      <c r="Q4133" s="185"/>
      <c r="R4133" s="65"/>
      <c r="S4133" s="13"/>
      <c r="T4133" s="65"/>
      <c r="U4133" s="13"/>
      <c r="V4133" s="165"/>
      <c r="W4133" s="165"/>
      <c r="X4133" s="165"/>
      <c r="Y4133" s="165"/>
      <c r="Z4133" s="166"/>
      <c r="AA4133" s="166"/>
      <c r="AB4133" s="166"/>
      <c r="AC4133" s="166"/>
      <c r="AD4133" s="166"/>
      <c r="AE4133" s="166"/>
      <c r="AF4133" s="166"/>
      <c r="AG4133" s="166"/>
      <c r="AH4133" s="166"/>
      <c r="AI4133" s="166"/>
    </row>
    <row r="4134" spans="1:35" ht="15.750000" customHeight="1">
      <c r="B4134" s="170"/>
      <c r="I4134" s="162"/>
      <c r="J4134" s="65"/>
      <c r="K4134" s="162"/>
      <c r="L4134" s="65"/>
      <c r="M4134" s="162"/>
      <c r="P4134" s="164"/>
      <c r="Q4134" s="185"/>
      <c r="R4134" s="65"/>
      <c r="S4134" s="65"/>
      <c r="T4134" s="65"/>
      <c r="U4134" s="13"/>
      <c r="V4134" s="165"/>
      <c r="W4134" s="165"/>
      <c r="X4134" s="165"/>
      <c r="Y4134" s="165"/>
      <c r="Z4134" s="166"/>
      <c r="AA4134" s="166"/>
      <c r="AB4134" s="166"/>
      <c r="AC4134" s="166"/>
      <c r="AD4134" s="166"/>
      <c r="AE4134" s="166"/>
      <c r="AF4134" s="166"/>
      <c r="AG4134" s="166"/>
      <c r="AH4134" s="166"/>
      <c r="AI4134" s="166"/>
    </row>
    <row r="4135" spans="1:35" ht="15.750000" customHeight="1">
      <c r="B4135" s="170"/>
      <c r="I4135" s="162"/>
      <c r="J4135" s="65"/>
      <c r="K4135" s="162"/>
      <c r="L4135" s="65"/>
      <c r="M4135" s="162"/>
      <c r="P4135" s="167"/>
      <c r="Q4135" s="185"/>
      <c r="R4135" s="65"/>
      <c r="S4135" s="65"/>
      <c r="T4135" s="65"/>
      <c r="U4135" s="13"/>
      <c r="V4135" s="165"/>
      <c r="W4135" s="165"/>
      <c r="X4135" s="165"/>
      <c r="Y4135" s="165"/>
      <c r="Z4135" s="166"/>
      <c r="AA4135" s="166"/>
      <c r="AB4135" s="166"/>
      <c r="AC4135" s="166"/>
      <c r="AD4135" s="166"/>
      <c r="AE4135" s="166"/>
      <c r="AF4135" s="166"/>
      <c r="AG4135" s="166"/>
      <c r="AH4135" s="166"/>
      <c r="AI4135" s="166"/>
    </row>
    <row r="4136" spans="1:35" ht="15.750000" customHeight="1">
      <c r="B4136" s="189"/>
      <c r="I4136" s="162"/>
      <c r="J4136" s="65"/>
      <c r="K4136" s="162"/>
      <c r="L4136" s="65"/>
      <c r="M4136" s="162"/>
      <c r="P4136" s="164"/>
      <c r="Q4136" s="185"/>
      <c r="R4136" s="65"/>
      <c r="S4136" s="65"/>
      <c r="T4136" s="65"/>
      <c r="U4136" s="13"/>
      <c r="V4136" s="165"/>
      <c r="W4136" s="165"/>
      <c r="X4136" s="165"/>
      <c r="Y4136" s="165"/>
      <c r="Z4136" s="166"/>
      <c r="AA4136" s="166"/>
      <c r="AB4136" s="166"/>
      <c r="AC4136" s="166"/>
      <c r="AD4136" s="166"/>
      <c r="AE4136" s="166"/>
      <c r="AF4136" s="166"/>
      <c r="AG4136" s="166"/>
      <c r="AH4136" s="166"/>
      <c r="AI4136" s="166"/>
    </row>
    <row r="4137" spans="1:35" ht="15.750000" customHeight="1">
      <c r="B4137" s="189"/>
      <c r="I4137" s="220"/>
      <c r="J4137" s="65"/>
      <c r="K4137" s="162"/>
      <c r="L4137" s="65"/>
      <c r="M4137" s="162"/>
      <c r="P4137" s="167"/>
      <c r="Q4137" s="185"/>
      <c r="R4137" s="65"/>
      <c r="S4137" s="65"/>
      <c r="T4137" s="65"/>
      <c r="U4137" s="13"/>
      <c r="V4137" s="165"/>
      <c r="W4137" s="165"/>
      <c r="X4137" s="165"/>
      <c r="Y4137" s="165"/>
      <c r="Z4137" s="166"/>
      <c r="AA4137" s="166"/>
      <c r="AB4137" s="166"/>
      <c r="AC4137" s="166"/>
      <c r="AD4137" s="166"/>
      <c r="AE4137" s="166"/>
      <c r="AF4137" s="166"/>
      <c r="AG4137" s="166"/>
      <c r="AH4137" s="166"/>
      <c r="AI4137" s="166"/>
    </row>
    <row r="4138" spans="1:35" ht="15.750000" customHeight="1">
      <c r="A4138" s="156"/>
      <c r="B4138" s="170"/>
      <c r="C4138" s="240"/>
      <c r="D4138" s="177"/>
      <c r="E4138" s="158"/>
      <c r="F4138" s="158"/>
      <c r="G4138" s="159"/>
      <c r="H4138" s="171"/>
      <c r="I4138" s="162"/>
      <c r="J4138" s="65"/>
      <c r="K4138" s="162"/>
      <c r="L4138" s="65"/>
      <c r="M4138" s="162"/>
      <c r="N4138" s="162"/>
      <c r="O4138" s="163"/>
      <c r="P4138" s="164"/>
      <c r="Q4138" s="165"/>
      <c r="R4138" s="65"/>
      <c r="S4138" s="13"/>
      <c r="T4138" s="65"/>
      <c r="U4138" s="65"/>
      <c r="V4138" s="65"/>
      <c r="W4138" s="166"/>
      <c r="X4138" s="166"/>
      <c r="Y4138" s="166"/>
      <c r="Z4138" s="166"/>
      <c r="AA4138" s="166"/>
      <c r="AB4138" s="166"/>
      <c r="AC4138" s="166"/>
      <c r="AD4138" s="166"/>
      <c r="AE4138" s="166"/>
      <c r="AF4138" s="166"/>
      <c r="AG4138" s="166"/>
      <c r="AH4138" s="166"/>
      <c r="AI4138" s="166"/>
    </row>
    <row r="4139" spans="1:35" ht="15.750000" customHeight="1">
      <c r="B4139" s="153"/>
      <c r="I4139" s="162"/>
      <c r="J4139" s="65"/>
      <c r="K4139" s="162"/>
      <c r="L4139" s="65"/>
      <c r="M4139" s="162"/>
      <c r="P4139" s="167"/>
      <c r="Q4139" s="168"/>
      <c r="R4139" s="65"/>
      <c r="S4139" s="65"/>
      <c r="T4139" s="65"/>
      <c r="U4139" s="65"/>
      <c r="V4139" s="65"/>
      <c r="W4139" s="166"/>
      <c r="X4139" s="166"/>
      <c r="Y4139" s="166"/>
      <c r="Z4139" s="166"/>
      <c r="AA4139" s="166"/>
      <c r="AB4139" s="166"/>
      <c r="AC4139" s="166"/>
      <c r="AD4139" s="166"/>
      <c r="AE4139" s="166"/>
      <c r="AF4139" s="166"/>
      <c r="AG4139" s="166"/>
      <c r="AH4139" s="166"/>
      <c r="AI4139" s="166"/>
    </row>
    <row r="4140" spans="1:35" ht="15.750000" customHeight="1">
      <c r="B4140" s="153"/>
      <c r="I4140" s="162"/>
      <c r="J4140" s="65"/>
      <c r="K4140" s="162"/>
      <c r="L4140" s="65"/>
      <c r="M4140" s="162"/>
      <c r="P4140" s="164"/>
      <c r="Q4140" s="165"/>
      <c r="R4140" s="65"/>
      <c r="S4140" s="65"/>
      <c r="T4140" s="65"/>
      <c r="U4140" s="65"/>
      <c r="V4140" s="65"/>
      <c r="W4140" s="166"/>
      <c r="X4140" s="166"/>
      <c r="Y4140" s="166"/>
      <c r="Z4140" s="166"/>
      <c r="AA4140" s="166"/>
      <c r="AB4140" s="166"/>
      <c r="AC4140" s="166"/>
      <c r="AD4140" s="166"/>
      <c r="AE4140" s="166"/>
      <c r="AF4140" s="166"/>
      <c r="AG4140" s="166"/>
      <c r="AH4140" s="166"/>
      <c r="AI4140" s="166"/>
    </row>
    <row r="4141" spans="1:35" ht="15.750000" customHeight="1">
      <c r="B4141" s="153"/>
      <c r="I4141" s="162"/>
      <c r="J4141" s="65"/>
      <c r="K4141" s="162"/>
      <c r="L4141" s="65"/>
      <c r="M4141" s="162"/>
      <c r="P4141" s="167"/>
      <c r="Q4141" s="168"/>
      <c r="R4141" s="65"/>
      <c r="S4141" s="65"/>
      <c r="T4141" s="65"/>
      <c r="U4141" s="65"/>
      <c r="V4141" s="65"/>
      <c r="W4141" s="166"/>
      <c r="X4141" s="166"/>
      <c r="Y4141" s="166"/>
      <c r="Z4141" s="166"/>
      <c r="AA4141" s="166"/>
      <c r="AB4141" s="166"/>
      <c r="AC4141" s="166"/>
      <c r="AD4141" s="166"/>
      <c r="AE4141" s="166"/>
      <c r="AF4141" s="166"/>
      <c r="AG4141" s="166"/>
      <c r="AH4141" s="166"/>
      <c r="AI4141" s="166"/>
    </row>
    <row r="4142" spans="1:35" ht="15.750000" customHeight="1">
      <c r="B4142" s="153"/>
      <c r="I4142" s="220"/>
      <c r="J4142" s="65"/>
      <c r="K4142" s="162"/>
      <c r="L4142" s="65"/>
      <c r="M4142" s="162"/>
      <c r="P4142" s="164"/>
      <c r="Q4142" s="165"/>
      <c r="R4142" s="65"/>
      <c r="S4142" s="65"/>
      <c r="T4142" s="65"/>
      <c r="U4142" s="65"/>
      <c r="V4142" s="65"/>
      <c r="W4142" s="166"/>
      <c r="X4142" s="166"/>
      <c r="Y4142" s="166"/>
      <c r="Z4142" s="166"/>
      <c r="AA4142" s="166"/>
      <c r="AB4142" s="166"/>
      <c r="AC4142" s="166"/>
      <c r="AD4142" s="166"/>
      <c r="AE4142" s="166"/>
      <c r="AF4142" s="166"/>
      <c r="AG4142" s="166"/>
      <c r="AH4142" s="166"/>
      <c r="AI4142" s="166"/>
    </row>
    <row r="4143" spans="1:35" ht="15.750000" customHeight="1">
      <c r="A4143" s="156"/>
      <c r="B4143" s="170"/>
      <c r="C4143" s="241"/>
      <c r="D4143" s="241"/>
      <c r="E4143" s="158"/>
      <c r="F4143" s="158"/>
      <c r="G4143" s="159"/>
      <c r="H4143" s="297"/>
      <c r="I4143" s="162"/>
      <c r="J4143" s="65"/>
      <c r="K4143" s="162"/>
      <c r="L4143" s="65"/>
      <c r="M4143" s="162"/>
      <c r="N4143" s="162"/>
      <c r="O4143" s="163"/>
      <c r="P4143" s="167"/>
      <c r="Q4143" s="185"/>
      <c r="R4143" s="188"/>
      <c r="S4143" s="13"/>
      <c r="T4143" s="65"/>
      <c r="U4143" s="13"/>
      <c r="V4143" s="165"/>
      <c r="W4143" s="165"/>
      <c r="X4143" s="165"/>
      <c r="Y4143" s="165"/>
      <c r="Z4143" s="166"/>
      <c r="AA4143" s="166"/>
      <c r="AB4143" s="166"/>
      <c r="AC4143" s="166"/>
      <c r="AD4143" s="166"/>
      <c r="AE4143" s="166"/>
      <c r="AF4143" s="166"/>
      <c r="AG4143" s="166"/>
      <c r="AH4143" s="166"/>
      <c r="AI4143" s="166"/>
    </row>
    <row r="4144" spans="1:35" ht="15.750000" customHeight="1">
      <c r="B4144" s="189"/>
      <c r="I4144" s="162"/>
      <c r="J4144" s="65"/>
      <c r="K4144" s="162"/>
      <c r="L4144" s="65"/>
      <c r="M4144" s="162"/>
      <c r="P4144" s="164"/>
      <c r="Q4144" s="185"/>
      <c r="R4144" s="65"/>
      <c r="S4144" s="65"/>
      <c r="T4144" s="65"/>
      <c r="U4144" s="13"/>
      <c r="V4144" s="165"/>
      <c r="W4144" s="165"/>
      <c r="X4144" s="165"/>
      <c r="Y4144" s="165"/>
      <c r="Z4144" s="166"/>
      <c r="AA4144" s="166"/>
      <c r="AB4144" s="166"/>
      <c r="AC4144" s="166"/>
      <c r="AD4144" s="166"/>
      <c r="AE4144" s="166"/>
      <c r="AF4144" s="166"/>
      <c r="AG4144" s="166"/>
      <c r="AH4144" s="166"/>
      <c r="AI4144" s="166"/>
    </row>
    <row r="4145" spans="1:35" ht="15.750000" customHeight="1">
      <c r="B4145" s="189"/>
      <c r="I4145" s="162"/>
      <c r="J4145" s="65"/>
      <c r="K4145" s="162"/>
      <c r="L4145" s="65"/>
      <c r="M4145" s="162"/>
      <c r="P4145" s="167"/>
      <c r="Q4145" s="185"/>
      <c r="R4145" s="65"/>
      <c r="S4145" s="65"/>
      <c r="T4145" s="65"/>
      <c r="U4145" s="13"/>
      <c r="V4145" s="165"/>
      <c r="W4145" s="165"/>
      <c r="X4145" s="165"/>
      <c r="Y4145" s="165"/>
      <c r="Z4145" s="166"/>
      <c r="AA4145" s="166"/>
      <c r="AB4145" s="166"/>
      <c r="AC4145" s="166"/>
      <c r="AD4145" s="166"/>
      <c r="AE4145" s="166"/>
      <c r="AF4145" s="166"/>
      <c r="AG4145" s="166"/>
      <c r="AH4145" s="166"/>
      <c r="AI4145" s="166"/>
    </row>
    <row r="4146" spans="1:35" ht="15.750000" customHeight="1">
      <c r="B4146" s="189"/>
      <c r="I4146" s="162"/>
      <c r="J4146" s="65"/>
      <c r="K4146" s="162"/>
      <c r="L4146" s="65"/>
      <c r="M4146" s="162"/>
      <c r="P4146" s="164"/>
      <c r="Q4146" s="185"/>
      <c r="R4146" s="65"/>
      <c r="S4146" s="65"/>
      <c r="T4146" s="65"/>
      <c r="U4146" s="13"/>
      <c r="V4146" s="165"/>
      <c r="W4146" s="165"/>
      <c r="X4146" s="165"/>
      <c r="Y4146" s="165"/>
      <c r="Z4146" s="166"/>
      <c r="AA4146" s="166"/>
      <c r="AB4146" s="166"/>
      <c r="AC4146" s="166"/>
      <c r="AD4146" s="166"/>
      <c r="AE4146" s="166"/>
      <c r="AF4146" s="166"/>
      <c r="AG4146" s="166"/>
      <c r="AH4146" s="166"/>
      <c r="AI4146" s="166"/>
    </row>
    <row r="4147" spans="1:35" ht="15.750000" customHeight="1">
      <c r="B4147" s="189"/>
      <c r="I4147" s="220"/>
      <c r="J4147" s="65"/>
      <c r="K4147" s="162"/>
      <c r="L4147" s="65"/>
      <c r="M4147" s="162"/>
      <c r="P4147" s="167"/>
      <c r="Q4147" s="185"/>
      <c r="R4147" s="65"/>
      <c r="S4147" s="65"/>
      <c r="T4147" s="65"/>
      <c r="U4147" s="13"/>
      <c r="V4147" s="165"/>
      <c r="W4147" s="165"/>
      <c r="X4147" s="165"/>
      <c r="Y4147" s="165"/>
      <c r="Z4147" s="166"/>
      <c r="AA4147" s="166"/>
      <c r="AB4147" s="166"/>
      <c r="AC4147" s="166"/>
      <c r="AD4147" s="166"/>
      <c r="AE4147" s="166"/>
      <c r="AF4147" s="166"/>
      <c r="AG4147" s="166"/>
      <c r="AH4147" s="166"/>
      <c r="AI4147" s="166"/>
    </row>
    <row r="4148" spans="1:35" ht="15.750000" customHeight="1">
      <c r="A4148" s="156"/>
      <c r="B4148" s="170"/>
      <c r="C4148" s="240"/>
      <c r="D4148" s="240"/>
      <c r="E4148" s="158"/>
      <c r="F4148" s="158"/>
      <c r="G4148" s="159"/>
      <c r="H4148" s="184"/>
      <c r="I4148" s="162"/>
      <c r="J4148" s="65"/>
      <c r="K4148" s="162"/>
      <c r="L4148" s="65"/>
      <c r="M4148" s="162"/>
      <c r="N4148" s="162"/>
      <c r="O4148" s="163"/>
      <c r="P4148" s="164"/>
      <c r="Q4148" s="185"/>
      <c r="R4148" s="65"/>
      <c r="S4148" s="13"/>
      <c r="T4148" s="65"/>
      <c r="U4148" s="13"/>
      <c r="V4148" s="165"/>
      <c r="W4148" s="165"/>
      <c r="X4148" s="165"/>
      <c r="Y4148" s="165"/>
      <c r="Z4148" s="166"/>
      <c r="AA4148" s="166"/>
      <c r="AB4148" s="166"/>
      <c r="AC4148" s="166"/>
      <c r="AD4148" s="166"/>
      <c r="AE4148" s="166"/>
      <c r="AF4148" s="166"/>
      <c r="AG4148" s="166"/>
      <c r="AH4148" s="166"/>
      <c r="AI4148" s="166"/>
    </row>
    <row r="4149" spans="1:35" ht="15.750000" customHeight="1">
      <c r="B4149" s="170"/>
      <c r="I4149" s="162"/>
      <c r="J4149" s="65"/>
      <c r="K4149" s="162"/>
      <c r="L4149" s="65"/>
      <c r="M4149" s="162"/>
      <c r="P4149" s="167"/>
      <c r="Q4149" s="185"/>
      <c r="R4149" s="65"/>
      <c r="S4149" s="65"/>
      <c r="T4149" s="65"/>
      <c r="U4149" s="13"/>
      <c r="V4149" s="165"/>
      <c r="W4149" s="165"/>
      <c r="X4149" s="165"/>
      <c r="Y4149" s="165"/>
      <c r="Z4149" s="166"/>
      <c r="AA4149" s="166"/>
      <c r="AB4149" s="166"/>
      <c r="AC4149" s="166"/>
      <c r="AD4149" s="166"/>
      <c r="AE4149" s="166"/>
      <c r="AF4149" s="166"/>
      <c r="AG4149" s="166"/>
      <c r="AH4149" s="166"/>
      <c r="AI4149" s="166"/>
    </row>
    <row r="4150" spans="1:35" ht="15.750000" customHeight="1">
      <c r="B4150" s="170"/>
      <c r="I4150" s="162"/>
      <c r="J4150" s="65"/>
      <c r="K4150" s="162"/>
      <c r="L4150" s="65"/>
      <c r="M4150" s="162"/>
      <c r="P4150" s="164"/>
      <c r="Q4150" s="185"/>
      <c r="R4150" s="65"/>
      <c r="S4150" s="65"/>
      <c r="T4150" s="65"/>
      <c r="U4150" s="13"/>
      <c r="V4150" s="165"/>
      <c r="W4150" s="165"/>
      <c r="X4150" s="165"/>
      <c r="Y4150" s="165"/>
      <c r="Z4150" s="166"/>
      <c r="AA4150" s="166"/>
      <c r="AB4150" s="166"/>
      <c r="AC4150" s="166"/>
      <c r="AD4150" s="166"/>
      <c r="AE4150" s="166"/>
      <c r="AF4150" s="166"/>
      <c r="AG4150" s="166"/>
      <c r="AH4150" s="166"/>
      <c r="AI4150" s="166"/>
    </row>
    <row r="4151" spans="1:35" ht="15.750000" customHeight="1">
      <c r="B4151" s="189"/>
      <c r="I4151" s="162"/>
      <c r="J4151" s="65"/>
      <c r="K4151" s="162"/>
      <c r="L4151" s="65"/>
      <c r="M4151" s="162"/>
      <c r="P4151" s="167"/>
      <c r="Q4151" s="185"/>
      <c r="R4151" s="65"/>
      <c r="S4151" s="65"/>
      <c r="T4151" s="65"/>
      <c r="U4151" s="13"/>
      <c r="V4151" s="165"/>
      <c r="W4151" s="165"/>
      <c r="X4151" s="165"/>
      <c r="Y4151" s="165"/>
      <c r="Z4151" s="166"/>
      <c r="AA4151" s="166"/>
      <c r="AB4151" s="166"/>
      <c r="AC4151" s="166"/>
      <c r="AD4151" s="166"/>
      <c r="AE4151" s="166"/>
      <c r="AF4151" s="166"/>
      <c r="AG4151" s="166"/>
      <c r="AH4151" s="166"/>
      <c r="AI4151" s="166"/>
    </row>
    <row r="4152" spans="1:35" ht="15.750000" customHeight="1">
      <c r="B4152" s="189"/>
      <c r="I4152" s="220"/>
      <c r="J4152" s="65"/>
      <c r="K4152" s="162"/>
      <c r="L4152" s="65"/>
      <c r="M4152" s="162"/>
      <c r="P4152" s="164"/>
      <c r="Q4152" s="185"/>
      <c r="R4152" s="65"/>
      <c r="S4152" s="65"/>
      <c r="T4152" s="65"/>
      <c r="U4152" s="13"/>
      <c r="V4152" s="165"/>
      <c r="W4152" s="165"/>
      <c r="X4152" s="165"/>
      <c r="Y4152" s="165"/>
      <c r="Z4152" s="166"/>
      <c r="AA4152" s="166"/>
      <c r="AB4152" s="166"/>
      <c r="AC4152" s="166"/>
      <c r="AD4152" s="166"/>
      <c r="AE4152" s="166"/>
      <c r="AF4152" s="166"/>
      <c r="AG4152" s="166"/>
      <c r="AH4152" s="166"/>
      <c r="AI4152" s="166"/>
    </row>
    <row r="4153" spans="1:35" ht="15.750000" customHeight="1">
      <c r="A4153" s="156"/>
      <c r="B4153" s="153"/>
      <c r="C4153" s="241"/>
      <c r="D4153" s="177"/>
      <c r="E4153" s="158"/>
      <c r="F4153" s="158"/>
      <c r="G4153" s="159"/>
      <c r="H4153" s="160"/>
      <c r="I4153" s="162"/>
      <c r="J4153" s="65"/>
      <c r="K4153" s="162"/>
      <c r="L4153" s="65"/>
      <c r="M4153" s="162"/>
      <c r="N4153" s="162"/>
      <c r="O4153" s="163"/>
      <c r="P4153" s="167"/>
      <c r="Q4153" s="168"/>
      <c r="R4153" s="225"/>
      <c r="S4153" s="13"/>
      <c r="T4153" s="65"/>
      <c r="U4153" s="65"/>
      <c r="V4153" s="65"/>
      <c r="W4153" s="166"/>
      <c r="X4153" s="166"/>
      <c r="Y4153" s="166"/>
      <c r="Z4153" s="166"/>
      <c r="AA4153" s="166"/>
      <c r="AB4153" s="166"/>
      <c r="AC4153" s="166"/>
      <c r="AD4153" s="166"/>
      <c r="AE4153" s="166"/>
      <c r="AF4153" s="166"/>
      <c r="AG4153" s="166"/>
      <c r="AH4153" s="166"/>
      <c r="AI4153" s="166"/>
    </row>
    <row r="4154" spans="1:35" ht="15.750000" customHeight="1">
      <c r="B4154" s="153"/>
      <c r="I4154" s="162"/>
      <c r="J4154" s="65"/>
      <c r="K4154" s="162"/>
      <c r="L4154" s="65"/>
      <c r="M4154" s="162"/>
      <c r="P4154" s="164"/>
      <c r="Q4154" s="165"/>
      <c r="R4154" s="65"/>
      <c r="S4154" s="65"/>
      <c r="T4154" s="65"/>
      <c r="U4154" s="65"/>
      <c r="V4154" s="65"/>
      <c r="W4154" s="166"/>
      <c r="X4154" s="166"/>
      <c r="Y4154" s="166"/>
      <c r="Z4154" s="166"/>
      <c r="AA4154" s="166"/>
      <c r="AB4154" s="166"/>
      <c r="AC4154" s="166"/>
      <c r="AD4154" s="166"/>
      <c r="AE4154" s="166"/>
      <c r="AF4154" s="166"/>
      <c r="AG4154" s="166"/>
      <c r="AH4154" s="166"/>
      <c r="AI4154" s="166"/>
    </row>
    <row r="4155" spans="1:35" ht="15.750000" customHeight="1">
      <c r="B4155" s="153"/>
      <c r="I4155" s="162"/>
      <c r="J4155" s="65"/>
      <c r="K4155" s="162"/>
      <c r="L4155" s="65"/>
      <c r="M4155" s="162"/>
      <c r="P4155" s="167"/>
      <c r="Q4155" s="168"/>
      <c r="R4155" s="225"/>
      <c r="S4155" s="65"/>
      <c r="T4155" s="65"/>
      <c r="U4155" s="65"/>
      <c r="V4155" s="65"/>
      <c r="W4155" s="166"/>
      <c r="X4155" s="166"/>
      <c r="Y4155" s="166"/>
      <c r="Z4155" s="166"/>
      <c r="AA4155" s="166"/>
      <c r="AB4155" s="166"/>
      <c r="AC4155" s="166"/>
      <c r="AD4155" s="166"/>
      <c r="AE4155" s="166"/>
      <c r="AF4155" s="166"/>
      <c r="AG4155" s="166"/>
      <c r="AH4155" s="166"/>
      <c r="AI4155" s="166"/>
    </row>
    <row r="4156" spans="1:35" ht="15.750000" customHeight="1">
      <c r="B4156" s="153"/>
      <c r="I4156" s="162"/>
      <c r="J4156" s="65"/>
      <c r="K4156" s="162"/>
      <c r="L4156" s="65"/>
      <c r="M4156" s="162"/>
      <c r="P4156" s="164"/>
      <c r="Q4156" s="165"/>
      <c r="R4156" s="178"/>
      <c r="S4156" s="65"/>
      <c r="T4156" s="65"/>
      <c r="U4156" s="65"/>
      <c r="V4156" s="65"/>
      <c r="W4156" s="166"/>
      <c r="X4156" s="166"/>
      <c r="Y4156" s="166"/>
      <c r="Z4156" s="166"/>
      <c r="AA4156" s="166"/>
      <c r="AB4156" s="166"/>
      <c r="AC4156" s="166"/>
      <c r="AD4156" s="166"/>
      <c r="AE4156" s="166"/>
      <c r="AF4156" s="166"/>
      <c r="AG4156" s="166"/>
      <c r="AH4156" s="166"/>
      <c r="AI4156" s="166"/>
    </row>
    <row r="4157" spans="1:35" ht="15.750000" customHeight="1">
      <c r="B4157" s="153"/>
      <c r="I4157" s="220"/>
      <c r="J4157" s="65"/>
      <c r="K4157" s="162"/>
      <c r="L4157" s="65"/>
      <c r="M4157" s="162"/>
      <c r="P4157" s="167"/>
      <c r="Q4157" s="168"/>
      <c r="R4157" s="225"/>
      <c r="S4157" s="65"/>
      <c r="T4157" s="65"/>
      <c r="U4157" s="65"/>
      <c r="V4157" s="65"/>
      <c r="W4157" s="166"/>
      <c r="X4157" s="166"/>
      <c r="Y4157" s="166"/>
      <c r="Z4157" s="166"/>
      <c r="AA4157" s="166"/>
      <c r="AB4157" s="166"/>
      <c r="AC4157" s="166"/>
      <c r="AD4157" s="166"/>
      <c r="AE4157" s="166"/>
      <c r="AF4157" s="166"/>
      <c r="AG4157" s="166"/>
      <c r="AH4157" s="166"/>
      <c r="AI4157" s="166"/>
    </row>
    <row r="4158" spans="1:35" ht="15.750000" customHeight="1">
      <c r="A4158" s="156"/>
      <c r="B4158" s="170"/>
      <c r="C4158" s="240"/>
      <c r="D4158" s="177"/>
      <c r="E4158" s="158"/>
      <c r="F4158" s="158"/>
      <c r="G4158" s="159"/>
      <c r="H4158" s="160"/>
      <c r="I4158" s="162"/>
      <c r="J4158" s="65"/>
      <c r="K4158" s="162"/>
      <c r="L4158" s="65"/>
      <c r="M4158" s="162"/>
      <c r="N4158" s="162"/>
      <c r="O4158" s="163"/>
      <c r="P4158" s="164"/>
      <c r="Q4158" s="165"/>
      <c r="R4158" s="65"/>
      <c r="S4158" s="13"/>
      <c r="T4158" s="65"/>
      <c r="U4158" s="65"/>
      <c r="V4158" s="65"/>
      <c r="W4158" s="166"/>
      <c r="X4158" s="166"/>
      <c r="Y4158" s="166"/>
      <c r="Z4158" s="166"/>
      <c r="AA4158" s="166"/>
      <c r="AB4158" s="166"/>
      <c r="AC4158" s="166"/>
      <c r="AD4158" s="166"/>
      <c r="AE4158" s="166"/>
      <c r="AF4158" s="166"/>
      <c r="AG4158" s="166"/>
      <c r="AH4158" s="166"/>
      <c r="AI4158" s="166"/>
    </row>
    <row r="4159" spans="1:35" ht="15.750000" customHeight="1">
      <c r="B4159" s="153"/>
      <c r="I4159" s="162"/>
      <c r="J4159" s="65"/>
      <c r="K4159" s="162"/>
      <c r="L4159" s="65"/>
      <c r="M4159" s="162"/>
      <c r="P4159" s="167"/>
      <c r="Q4159" s="168"/>
      <c r="R4159" s="65"/>
      <c r="S4159" s="65"/>
      <c r="T4159" s="65"/>
      <c r="U4159" s="65"/>
      <c r="V4159" s="65"/>
      <c r="W4159" s="166"/>
      <c r="X4159" s="166"/>
      <c r="Y4159" s="166"/>
      <c r="Z4159" s="166"/>
      <c r="AA4159" s="166"/>
      <c r="AB4159" s="166"/>
      <c r="AC4159" s="166"/>
      <c r="AD4159" s="166"/>
      <c r="AE4159" s="166"/>
      <c r="AF4159" s="166"/>
      <c r="AG4159" s="166"/>
      <c r="AH4159" s="166"/>
      <c r="AI4159" s="166"/>
    </row>
    <row r="4160" spans="1:35" ht="15.750000" customHeight="1">
      <c r="B4160" s="153"/>
      <c r="I4160" s="162"/>
      <c r="J4160" s="65"/>
      <c r="K4160" s="162"/>
      <c r="L4160" s="65"/>
      <c r="M4160" s="162"/>
      <c r="P4160" s="164"/>
      <c r="Q4160" s="165"/>
      <c r="R4160" s="65"/>
      <c r="S4160" s="65"/>
      <c r="T4160" s="65"/>
      <c r="U4160" s="65"/>
      <c r="V4160" s="65"/>
      <c r="W4160" s="166"/>
      <c r="X4160" s="166"/>
      <c r="Y4160" s="166"/>
      <c r="Z4160" s="166"/>
      <c r="AA4160" s="166"/>
      <c r="AB4160" s="166"/>
      <c r="AC4160" s="166"/>
      <c r="AD4160" s="166"/>
      <c r="AE4160" s="166"/>
      <c r="AF4160" s="166"/>
      <c r="AG4160" s="166"/>
      <c r="AH4160" s="166"/>
      <c r="AI4160" s="166"/>
    </row>
    <row r="4161" spans="1:35" ht="15.750000" customHeight="1">
      <c r="B4161" s="153"/>
      <c r="I4161" s="162"/>
      <c r="J4161" s="65"/>
      <c r="K4161" s="162"/>
      <c r="L4161" s="65"/>
      <c r="M4161" s="162"/>
      <c r="P4161" s="167"/>
      <c r="Q4161" s="168"/>
      <c r="R4161" s="65"/>
      <c r="S4161" s="65"/>
      <c r="T4161" s="65"/>
      <c r="U4161" s="65"/>
      <c r="V4161" s="65"/>
      <c r="W4161" s="166"/>
      <c r="X4161" s="166"/>
      <c r="Y4161" s="166"/>
      <c r="Z4161" s="166"/>
      <c r="AA4161" s="166"/>
      <c r="AB4161" s="166"/>
      <c r="AC4161" s="166"/>
      <c r="AD4161" s="166"/>
      <c r="AE4161" s="166"/>
      <c r="AF4161" s="166"/>
      <c r="AG4161" s="166"/>
      <c r="AH4161" s="166"/>
      <c r="AI4161" s="166"/>
    </row>
    <row r="4162" spans="1:35" ht="15.750000" customHeight="1">
      <c r="B4162" s="153"/>
      <c r="I4162" s="220"/>
      <c r="J4162" s="65"/>
      <c r="K4162" s="162"/>
      <c r="L4162" s="65"/>
      <c r="M4162" s="162"/>
      <c r="P4162" s="164"/>
      <c r="Q4162" s="165"/>
      <c r="R4162" s="65"/>
      <c r="S4162" s="65"/>
      <c r="T4162" s="65"/>
      <c r="U4162" s="65"/>
      <c r="V4162" s="65"/>
      <c r="W4162" s="166"/>
      <c r="X4162" s="166"/>
      <c r="Y4162" s="166"/>
      <c r="Z4162" s="166"/>
      <c r="AA4162" s="166"/>
      <c r="AB4162" s="166"/>
      <c r="AC4162" s="166"/>
      <c r="AD4162" s="166"/>
      <c r="AE4162" s="166"/>
      <c r="AF4162" s="166"/>
      <c r="AG4162" s="166"/>
      <c r="AH4162" s="166"/>
      <c r="AI4162" s="166"/>
    </row>
    <row r="4163" spans="1:35" ht="15.750000" customHeight="1">
      <c r="A4163" s="156"/>
      <c r="B4163" s="170"/>
      <c r="C4163" s="241"/>
      <c r="D4163" s="241"/>
      <c r="E4163" s="158"/>
      <c r="F4163" s="158"/>
      <c r="G4163" s="159"/>
      <c r="H4163" s="186"/>
      <c r="I4163" s="162"/>
      <c r="J4163" s="65"/>
      <c r="K4163" s="162"/>
      <c r="L4163" s="65"/>
      <c r="M4163" s="162"/>
      <c r="N4163" s="162"/>
      <c r="O4163" s="163"/>
      <c r="P4163" s="167"/>
      <c r="Q4163" s="185"/>
      <c r="R4163" s="188"/>
      <c r="S4163" s="13"/>
      <c r="T4163" s="65"/>
      <c r="U4163" s="13"/>
      <c r="V4163" s="165"/>
      <c r="W4163" s="165"/>
      <c r="X4163" s="165"/>
      <c r="Y4163" s="165"/>
      <c r="Z4163" s="166"/>
      <c r="AA4163" s="166"/>
      <c r="AB4163" s="166"/>
      <c r="AC4163" s="166"/>
      <c r="AD4163" s="166"/>
      <c r="AE4163" s="166"/>
      <c r="AF4163" s="166"/>
      <c r="AG4163" s="166"/>
      <c r="AH4163" s="166"/>
      <c r="AI4163" s="166"/>
    </row>
    <row r="4164" spans="1:35" ht="15.750000" customHeight="1">
      <c r="B4164" s="189"/>
      <c r="I4164" s="162"/>
      <c r="J4164" s="65"/>
      <c r="K4164" s="162"/>
      <c r="L4164" s="65"/>
      <c r="M4164" s="162"/>
      <c r="P4164" s="164"/>
      <c r="Q4164" s="185"/>
      <c r="R4164" s="65"/>
      <c r="S4164" s="65"/>
      <c r="T4164" s="65"/>
      <c r="U4164" s="13"/>
      <c r="V4164" s="165"/>
      <c r="W4164" s="165"/>
      <c r="X4164" s="165"/>
      <c r="Y4164" s="165"/>
      <c r="Z4164" s="166"/>
      <c r="AA4164" s="166"/>
      <c r="AB4164" s="166"/>
      <c r="AC4164" s="166"/>
      <c r="AD4164" s="166"/>
      <c r="AE4164" s="166"/>
      <c r="AF4164" s="166"/>
      <c r="AG4164" s="166"/>
      <c r="AH4164" s="166"/>
      <c r="AI4164" s="166"/>
    </row>
    <row r="4165" spans="1:35" ht="15.750000" customHeight="1">
      <c r="B4165" s="189"/>
      <c r="I4165" s="162"/>
      <c r="J4165" s="65"/>
      <c r="K4165" s="162"/>
      <c r="L4165" s="65"/>
      <c r="M4165" s="162"/>
      <c r="P4165" s="167"/>
      <c r="Q4165" s="185"/>
      <c r="R4165" s="65"/>
      <c r="S4165" s="65"/>
      <c r="T4165" s="65"/>
      <c r="U4165" s="13"/>
      <c r="V4165" s="165"/>
      <c r="W4165" s="165"/>
      <c r="X4165" s="165"/>
      <c r="Y4165" s="165"/>
      <c r="Z4165" s="166"/>
      <c r="AA4165" s="166"/>
      <c r="AB4165" s="166"/>
      <c r="AC4165" s="166"/>
      <c r="AD4165" s="166"/>
      <c r="AE4165" s="166"/>
      <c r="AF4165" s="166"/>
      <c r="AG4165" s="166"/>
      <c r="AH4165" s="166"/>
      <c r="AI4165" s="166"/>
    </row>
    <row r="4166" spans="1:35" ht="15.750000" customHeight="1">
      <c r="B4166" s="189"/>
      <c r="I4166" s="162"/>
      <c r="J4166" s="65"/>
      <c r="K4166" s="162"/>
      <c r="L4166" s="65"/>
      <c r="M4166" s="162"/>
      <c r="P4166" s="164"/>
      <c r="Q4166" s="185"/>
      <c r="R4166" s="65"/>
      <c r="S4166" s="65"/>
      <c r="T4166" s="65"/>
      <c r="U4166" s="13"/>
      <c r="V4166" s="165"/>
      <c r="W4166" s="165"/>
      <c r="X4166" s="165"/>
      <c r="Y4166" s="165"/>
      <c r="Z4166" s="166"/>
      <c r="AA4166" s="166"/>
      <c r="AB4166" s="166"/>
      <c r="AC4166" s="166"/>
      <c r="AD4166" s="166"/>
      <c r="AE4166" s="166"/>
      <c r="AF4166" s="166"/>
      <c r="AG4166" s="166"/>
      <c r="AH4166" s="166"/>
      <c r="AI4166" s="166"/>
    </row>
    <row r="4167" spans="1:35" ht="15.750000" customHeight="1">
      <c r="B4167" s="189"/>
      <c r="I4167" s="220"/>
      <c r="J4167" s="65"/>
      <c r="K4167" s="162"/>
      <c r="L4167" s="65"/>
      <c r="M4167" s="162"/>
      <c r="P4167" s="167"/>
      <c r="Q4167" s="185"/>
      <c r="R4167" s="65"/>
      <c r="S4167" s="65"/>
      <c r="T4167" s="65"/>
      <c r="U4167" s="13"/>
      <c r="V4167" s="165"/>
      <c r="W4167" s="165"/>
      <c r="X4167" s="165"/>
      <c r="Y4167" s="165"/>
      <c r="Z4167" s="166"/>
      <c r="AA4167" s="166"/>
      <c r="AB4167" s="166"/>
      <c r="AC4167" s="166"/>
      <c r="AD4167" s="166"/>
      <c r="AE4167" s="166"/>
      <c r="AF4167" s="166"/>
      <c r="AG4167" s="166"/>
      <c r="AH4167" s="166"/>
      <c r="AI4167" s="166"/>
    </row>
    <row r="4168" spans="1:35" ht="15.750000" customHeight="1">
      <c r="A4168" s="156"/>
      <c r="B4168" s="170"/>
      <c r="C4168" s="240"/>
      <c r="D4168" s="240"/>
      <c r="E4168" s="158"/>
      <c r="F4168" s="158"/>
      <c r="G4168" s="159"/>
      <c r="H4168" s="297"/>
      <c r="I4168" s="162"/>
      <c r="J4168" s="65"/>
      <c r="K4168" s="162"/>
      <c r="L4168" s="65"/>
      <c r="M4168" s="162"/>
      <c r="N4168" s="162"/>
      <c r="O4168" s="163"/>
      <c r="P4168" s="164"/>
      <c r="Q4168" s="185"/>
      <c r="R4168" s="65"/>
      <c r="S4168" s="13"/>
      <c r="T4168" s="65"/>
      <c r="U4168" s="13"/>
      <c r="V4168" s="165"/>
      <c r="W4168" s="165"/>
      <c r="X4168" s="165"/>
      <c r="Y4168" s="165"/>
      <c r="Z4168" s="166"/>
      <c r="AA4168" s="166"/>
      <c r="AB4168" s="166"/>
      <c r="AC4168" s="166"/>
      <c r="AD4168" s="166"/>
      <c r="AE4168" s="166"/>
      <c r="AF4168" s="166"/>
      <c r="AG4168" s="166"/>
      <c r="AH4168" s="166"/>
      <c r="AI4168" s="166"/>
    </row>
    <row r="4169" spans="1:35" ht="15.750000" customHeight="1">
      <c r="B4169" s="170"/>
      <c r="I4169" s="162"/>
      <c r="J4169" s="65"/>
      <c r="K4169" s="162"/>
      <c r="L4169" s="65"/>
      <c r="M4169" s="162"/>
      <c r="P4169" s="167"/>
      <c r="Q4169" s="185"/>
      <c r="R4169" s="65"/>
      <c r="S4169" s="65"/>
      <c r="T4169" s="65"/>
      <c r="U4169" s="13"/>
      <c r="V4169" s="165"/>
      <c r="W4169" s="165"/>
      <c r="X4169" s="165"/>
      <c r="Y4169" s="165"/>
      <c r="Z4169" s="166"/>
      <c r="AA4169" s="166"/>
      <c r="AB4169" s="166"/>
      <c r="AC4169" s="166"/>
      <c r="AD4169" s="166"/>
      <c r="AE4169" s="166"/>
      <c r="AF4169" s="166"/>
      <c r="AG4169" s="166"/>
      <c r="AH4169" s="166"/>
      <c r="AI4169" s="166"/>
    </row>
    <row r="4170" spans="1:35" ht="15.750000" customHeight="1">
      <c r="B4170" s="170"/>
      <c r="I4170" s="162"/>
      <c r="J4170" s="65"/>
      <c r="K4170" s="162"/>
      <c r="L4170" s="65"/>
      <c r="M4170" s="162"/>
      <c r="P4170" s="164"/>
      <c r="Q4170" s="185"/>
      <c r="R4170" s="65"/>
      <c r="S4170" s="65"/>
      <c r="T4170" s="65"/>
      <c r="U4170" s="13"/>
      <c r="V4170" s="165"/>
      <c r="W4170" s="165"/>
      <c r="X4170" s="165"/>
      <c r="Y4170" s="165"/>
      <c r="Z4170" s="166"/>
      <c r="AA4170" s="166"/>
      <c r="AB4170" s="166"/>
      <c r="AC4170" s="166"/>
      <c r="AD4170" s="166"/>
      <c r="AE4170" s="166"/>
      <c r="AF4170" s="166"/>
      <c r="AG4170" s="166"/>
      <c r="AH4170" s="166"/>
      <c r="AI4170" s="166"/>
    </row>
    <row r="4171" spans="1:35" ht="15.750000" customHeight="1">
      <c r="B4171" s="189"/>
      <c r="I4171" s="162"/>
      <c r="J4171" s="65"/>
      <c r="K4171" s="162"/>
      <c r="L4171" s="65"/>
      <c r="M4171" s="162"/>
      <c r="P4171" s="167"/>
      <c r="Q4171" s="185"/>
      <c r="R4171" s="65"/>
      <c r="S4171" s="65"/>
      <c r="T4171" s="65"/>
      <c r="U4171" s="13"/>
      <c r="V4171" s="165"/>
      <c r="W4171" s="165"/>
      <c r="X4171" s="165"/>
      <c r="Y4171" s="165"/>
      <c r="Z4171" s="166"/>
      <c r="AA4171" s="166"/>
      <c r="AB4171" s="166"/>
      <c r="AC4171" s="166"/>
      <c r="AD4171" s="166"/>
      <c r="AE4171" s="166"/>
      <c r="AF4171" s="166"/>
      <c r="AG4171" s="166"/>
      <c r="AH4171" s="166"/>
      <c r="AI4171" s="166"/>
    </row>
    <row r="4172" spans="1:35" ht="15.750000" customHeight="1">
      <c r="B4172" s="189"/>
      <c r="I4172" s="220"/>
      <c r="J4172" s="65"/>
      <c r="K4172" s="162"/>
      <c r="L4172" s="65"/>
      <c r="M4172" s="162"/>
      <c r="P4172" s="164"/>
      <c r="Q4172" s="185"/>
      <c r="R4172" s="65"/>
      <c r="S4172" s="65"/>
      <c r="T4172" s="65"/>
      <c r="U4172" s="13"/>
      <c r="V4172" s="165"/>
      <c r="W4172" s="165"/>
      <c r="X4172" s="165"/>
      <c r="Y4172" s="165"/>
      <c r="Z4172" s="166"/>
      <c r="AA4172" s="166"/>
      <c r="AB4172" s="166"/>
      <c r="AC4172" s="166"/>
      <c r="AD4172" s="166"/>
      <c r="AE4172" s="166"/>
      <c r="AF4172" s="166"/>
      <c r="AG4172" s="166"/>
      <c r="AH4172" s="166"/>
      <c r="AI4172" s="166"/>
    </row>
    <row r="4173" spans="1:35" ht="15.750000" customHeight="1">
      <c r="A4173" s="156"/>
      <c r="B4173" s="153"/>
      <c r="C4173" s="241"/>
      <c r="D4173" s="177"/>
      <c r="E4173" s="158"/>
      <c r="F4173" s="158"/>
      <c r="G4173" s="159"/>
      <c r="H4173" s="171"/>
      <c r="I4173" s="162"/>
      <c r="J4173" s="65"/>
      <c r="K4173" s="162"/>
      <c r="L4173" s="65"/>
      <c r="M4173" s="162"/>
      <c r="N4173" s="162"/>
      <c r="O4173" s="163"/>
      <c r="P4173" s="167"/>
      <c r="Q4173" s="168"/>
      <c r="R4173" s="225"/>
      <c r="S4173" s="13"/>
      <c r="T4173" s="65"/>
      <c r="U4173" s="65"/>
      <c r="V4173" s="65"/>
      <c r="W4173" s="166"/>
      <c r="X4173" s="166"/>
      <c r="Y4173" s="166"/>
      <c r="Z4173" s="166"/>
      <c r="AA4173" s="166"/>
      <c r="AB4173" s="166"/>
      <c r="AC4173" s="166"/>
      <c r="AD4173" s="166"/>
      <c r="AE4173" s="166"/>
      <c r="AF4173" s="166"/>
      <c r="AG4173" s="166"/>
      <c r="AH4173" s="166"/>
      <c r="AI4173" s="166"/>
    </row>
    <row r="4174" spans="1:35" ht="15.750000" customHeight="1">
      <c r="B4174" s="153"/>
      <c r="I4174" s="162"/>
      <c r="J4174" s="65"/>
      <c r="K4174" s="162"/>
      <c r="L4174" s="65"/>
      <c r="M4174" s="162"/>
      <c r="P4174" s="164"/>
      <c r="Q4174" s="165"/>
      <c r="R4174" s="65"/>
      <c r="S4174" s="65"/>
      <c r="T4174" s="65"/>
      <c r="U4174" s="65"/>
      <c r="V4174" s="65"/>
      <c r="W4174" s="166"/>
      <c r="X4174" s="166"/>
      <c r="Y4174" s="166"/>
      <c r="Z4174" s="166"/>
      <c r="AA4174" s="166"/>
      <c r="AB4174" s="166"/>
      <c r="AC4174" s="166"/>
      <c r="AD4174" s="166"/>
      <c r="AE4174" s="166"/>
      <c r="AF4174" s="166"/>
      <c r="AG4174" s="166"/>
      <c r="AH4174" s="166"/>
      <c r="AI4174" s="166"/>
    </row>
    <row r="4175" spans="1:35" ht="15.750000" customHeight="1">
      <c r="B4175" s="153"/>
      <c r="I4175" s="162"/>
      <c r="J4175" s="65"/>
      <c r="K4175" s="162"/>
      <c r="L4175" s="65"/>
      <c r="M4175" s="162"/>
      <c r="P4175" s="167"/>
      <c r="Q4175" s="168"/>
      <c r="R4175" s="225"/>
      <c r="S4175" s="65"/>
      <c r="T4175" s="65"/>
      <c r="U4175" s="65"/>
      <c r="V4175" s="65"/>
      <c r="W4175" s="166"/>
      <c r="X4175" s="166"/>
      <c r="Y4175" s="166"/>
      <c r="Z4175" s="166"/>
      <c r="AA4175" s="166"/>
      <c r="AB4175" s="166"/>
      <c r="AC4175" s="166"/>
      <c r="AD4175" s="166"/>
      <c r="AE4175" s="166"/>
      <c r="AF4175" s="166"/>
      <c r="AG4175" s="166"/>
      <c r="AH4175" s="166"/>
      <c r="AI4175" s="166"/>
    </row>
    <row r="4176" spans="1:35" ht="15.750000" customHeight="1">
      <c r="B4176" s="153"/>
      <c r="I4176" s="162"/>
      <c r="J4176" s="65"/>
      <c r="K4176" s="162"/>
      <c r="L4176" s="65"/>
      <c r="M4176" s="162"/>
      <c r="P4176" s="164"/>
      <c r="Q4176" s="165"/>
      <c r="R4176" s="178"/>
      <c r="S4176" s="65"/>
      <c r="T4176" s="65"/>
      <c r="U4176" s="65"/>
      <c r="V4176" s="65"/>
      <c r="W4176" s="166"/>
      <c r="X4176" s="166"/>
      <c r="Y4176" s="166"/>
      <c r="Z4176" s="166"/>
      <c r="AA4176" s="166"/>
      <c r="AB4176" s="166"/>
      <c r="AC4176" s="166"/>
      <c r="AD4176" s="166"/>
      <c r="AE4176" s="166"/>
      <c r="AF4176" s="166"/>
      <c r="AG4176" s="166"/>
      <c r="AH4176" s="166"/>
      <c r="AI4176" s="166"/>
    </row>
    <row r="4177" spans="1:35" ht="15.750000" customHeight="1">
      <c r="B4177" s="153"/>
      <c r="I4177" s="220"/>
      <c r="J4177" s="65"/>
      <c r="K4177" s="162"/>
      <c r="L4177" s="65"/>
      <c r="M4177" s="162"/>
      <c r="P4177" s="167"/>
      <c r="Q4177" s="168"/>
      <c r="R4177" s="225"/>
      <c r="S4177" s="65"/>
      <c r="T4177" s="65"/>
      <c r="U4177" s="65"/>
      <c r="V4177" s="65"/>
      <c r="W4177" s="166"/>
      <c r="X4177" s="166"/>
      <c r="Y4177" s="166"/>
      <c r="Z4177" s="166"/>
      <c r="AA4177" s="166"/>
      <c r="AB4177" s="166"/>
      <c r="AC4177" s="166"/>
      <c r="AD4177" s="166"/>
      <c r="AE4177" s="166"/>
      <c r="AF4177" s="166"/>
      <c r="AG4177" s="166"/>
      <c r="AH4177" s="166"/>
      <c r="AI4177" s="166"/>
    </row>
    <row r="4178" spans="1:35" ht="15.750000" customHeight="1">
      <c r="A4178" s="156"/>
      <c r="B4178" s="170"/>
      <c r="C4178" s="240"/>
      <c r="D4178" s="177"/>
      <c r="E4178" s="158"/>
      <c r="F4178" s="158"/>
      <c r="G4178" s="159"/>
      <c r="H4178" s="171"/>
      <c r="I4178" s="162"/>
      <c r="J4178" s="65"/>
      <c r="K4178" s="162"/>
      <c r="L4178" s="65"/>
      <c r="M4178" s="162"/>
      <c r="N4178" s="162"/>
      <c r="O4178" s="163"/>
      <c r="P4178" s="164"/>
      <c r="Q4178" s="165"/>
      <c r="R4178" s="65"/>
      <c r="S4178" s="13"/>
      <c r="T4178" s="65"/>
      <c r="U4178" s="65"/>
      <c r="V4178" s="65"/>
      <c r="W4178" s="166"/>
      <c r="X4178" s="166"/>
      <c r="Y4178" s="166"/>
      <c r="Z4178" s="166"/>
      <c r="AA4178" s="166"/>
      <c r="AB4178" s="166"/>
      <c r="AC4178" s="166"/>
      <c r="AD4178" s="166"/>
      <c r="AE4178" s="166"/>
      <c r="AF4178" s="166"/>
      <c r="AG4178" s="166"/>
      <c r="AH4178" s="166"/>
      <c r="AI4178" s="166"/>
    </row>
    <row r="4179" spans="1:35" ht="15.750000" customHeight="1">
      <c r="B4179" s="153"/>
      <c r="I4179" s="162"/>
      <c r="J4179" s="65"/>
      <c r="K4179" s="162"/>
      <c r="L4179" s="65"/>
      <c r="M4179" s="162"/>
      <c r="P4179" s="167"/>
      <c r="Q4179" s="168"/>
      <c r="R4179" s="65"/>
      <c r="S4179" s="65"/>
      <c r="T4179" s="65"/>
      <c r="U4179" s="65"/>
      <c r="V4179" s="65"/>
      <c r="W4179" s="166"/>
      <c r="X4179" s="166"/>
      <c r="Y4179" s="166"/>
      <c r="Z4179" s="166"/>
      <c r="AA4179" s="166"/>
      <c r="AB4179" s="166"/>
      <c r="AC4179" s="166"/>
      <c r="AD4179" s="166"/>
      <c r="AE4179" s="166"/>
      <c r="AF4179" s="166"/>
      <c r="AG4179" s="166"/>
      <c r="AH4179" s="166"/>
      <c r="AI4179" s="166"/>
    </row>
    <row r="4180" spans="1:35" ht="15.750000" customHeight="1">
      <c r="B4180" s="153"/>
      <c r="I4180" s="162"/>
      <c r="J4180" s="65"/>
      <c r="K4180" s="162"/>
      <c r="L4180" s="65"/>
      <c r="M4180" s="162"/>
      <c r="P4180" s="164"/>
      <c r="Q4180" s="165"/>
      <c r="R4180" s="65"/>
      <c r="S4180" s="65"/>
      <c r="T4180" s="65"/>
      <c r="U4180" s="65"/>
      <c r="V4180" s="65"/>
      <c r="W4180" s="166"/>
      <c r="X4180" s="166"/>
      <c r="Y4180" s="166"/>
      <c r="Z4180" s="166"/>
      <c r="AA4180" s="166"/>
      <c r="AB4180" s="166"/>
      <c r="AC4180" s="166"/>
      <c r="AD4180" s="166"/>
      <c r="AE4180" s="166"/>
      <c r="AF4180" s="166"/>
      <c r="AG4180" s="166"/>
      <c r="AH4180" s="166"/>
      <c r="AI4180" s="166"/>
    </row>
    <row r="4181" spans="1:35" ht="15.750000" customHeight="1">
      <c r="B4181" s="153"/>
      <c r="I4181" s="162"/>
      <c r="J4181" s="65"/>
      <c r="K4181" s="162"/>
      <c r="L4181" s="65"/>
      <c r="M4181" s="162"/>
      <c r="P4181" s="167"/>
      <c r="Q4181" s="168"/>
      <c r="R4181" s="65"/>
      <c r="S4181" s="65"/>
      <c r="T4181" s="65"/>
      <c r="U4181" s="65"/>
      <c r="V4181" s="65"/>
      <c r="W4181" s="166"/>
      <c r="X4181" s="166"/>
      <c r="Y4181" s="166"/>
      <c r="Z4181" s="166"/>
      <c r="AA4181" s="166"/>
      <c r="AB4181" s="166"/>
      <c r="AC4181" s="166"/>
      <c r="AD4181" s="166"/>
      <c r="AE4181" s="166"/>
      <c r="AF4181" s="166"/>
      <c r="AG4181" s="166"/>
      <c r="AH4181" s="166"/>
      <c r="AI4181" s="166"/>
    </row>
    <row r="4182" spans="1:35" ht="15.750000" customHeight="1">
      <c r="B4182" s="153"/>
      <c r="I4182" s="220"/>
      <c r="J4182" s="65"/>
      <c r="K4182" s="162"/>
      <c r="L4182" s="65"/>
      <c r="M4182" s="162"/>
      <c r="P4182" s="164"/>
      <c r="Q4182" s="165"/>
      <c r="R4182" s="65"/>
      <c r="S4182" s="65"/>
      <c r="T4182" s="65"/>
      <c r="U4182" s="65"/>
      <c r="V4182" s="65"/>
      <c r="W4182" s="166"/>
      <c r="X4182" s="166"/>
      <c r="Y4182" s="166"/>
      <c r="Z4182" s="166"/>
      <c r="AA4182" s="166"/>
      <c r="AB4182" s="166"/>
      <c r="AC4182" s="166"/>
      <c r="AD4182" s="166"/>
      <c r="AE4182" s="166"/>
      <c r="AF4182" s="166"/>
      <c r="AG4182" s="166"/>
      <c r="AH4182" s="166"/>
      <c r="AI4182" s="166"/>
    </row>
    <row r="4183" spans="1:35" ht="15.750000" customHeight="1">
      <c r="A4183" s="156"/>
      <c r="B4183" s="170"/>
      <c r="C4183" s="241"/>
      <c r="D4183" s="241"/>
      <c r="E4183" s="158"/>
      <c r="F4183" s="158"/>
      <c r="G4183" s="159"/>
      <c r="H4183" s="184"/>
      <c r="I4183" s="162"/>
      <c r="J4183" s="65"/>
      <c r="K4183" s="162"/>
      <c r="L4183" s="65"/>
      <c r="M4183" s="162"/>
      <c r="N4183" s="162"/>
      <c r="O4183" s="163"/>
      <c r="P4183" s="167"/>
      <c r="Q4183" s="185"/>
      <c r="R4183" s="188"/>
      <c r="S4183" s="13"/>
      <c r="T4183" s="65"/>
      <c r="U4183" s="13"/>
      <c r="V4183" s="165"/>
      <c r="W4183" s="165"/>
      <c r="X4183" s="165"/>
      <c r="Y4183" s="165"/>
      <c r="Z4183" s="166"/>
      <c r="AA4183" s="166"/>
      <c r="AB4183" s="166"/>
      <c r="AC4183" s="166"/>
      <c r="AD4183" s="166"/>
      <c r="AE4183" s="166"/>
      <c r="AF4183" s="166"/>
      <c r="AG4183" s="166"/>
      <c r="AH4183" s="166"/>
      <c r="AI4183" s="166"/>
    </row>
    <row r="4184" spans="1:35" ht="15.750000" customHeight="1">
      <c r="B4184" s="189"/>
      <c r="I4184" s="162"/>
      <c r="J4184" s="65"/>
      <c r="K4184" s="162"/>
      <c r="L4184" s="65"/>
      <c r="M4184" s="162"/>
      <c r="P4184" s="164"/>
      <c r="Q4184" s="185"/>
      <c r="R4184" s="65"/>
      <c r="S4184" s="65"/>
      <c r="T4184" s="65"/>
      <c r="U4184" s="13"/>
      <c r="V4184" s="165"/>
      <c r="W4184" s="165"/>
      <c r="X4184" s="165"/>
      <c r="Y4184" s="165"/>
      <c r="Z4184" s="166"/>
      <c r="AA4184" s="166"/>
      <c r="AB4184" s="166"/>
      <c r="AC4184" s="166"/>
      <c r="AD4184" s="166"/>
      <c r="AE4184" s="166"/>
      <c r="AF4184" s="166"/>
      <c r="AG4184" s="166"/>
      <c r="AH4184" s="166"/>
      <c r="AI4184" s="166"/>
    </row>
    <row r="4185" spans="1:35" ht="15.750000" customHeight="1">
      <c r="B4185" s="189"/>
      <c r="I4185" s="162"/>
      <c r="J4185" s="65"/>
      <c r="K4185" s="162"/>
      <c r="L4185" s="65"/>
      <c r="M4185" s="162"/>
      <c r="P4185" s="167"/>
      <c r="Q4185" s="185"/>
      <c r="R4185" s="65"/>
      <c r="S4185" s="65"/>
      <c r="T4185" s="65"/>
      <c r="U4185" s="13"/>
      <c r="V4185" s="165"/>
      <c r="W4185" s="165"/>
      <c r="X4185" s="165"/>
      <c r="Y4185" s="165"/>
      <c r="Z4185" s="166"/>
      <c r="AA4185" s="166"/>
      <c r="AB4185" s="166"/>
      <c r="AC4185" s="166"/>
      <c r="AD4185" s="166"/>
      <c r="AE4185" s="166"/>
      <c r="AF4185" s="166"/>
      <c r="AG4185" s="166"/>
      <c r="AH4185" s="166"/>
      <c r="AI4185" s="166"/>
    </row>
    <row r="4186" spans="1:35" ht="15.750000" customHeight="1">
      <c r="B4186" s="189"/>
      <c r="I4186" s="162"/>
      <c r="J4186" s="65"/>
      <c r="K4186" s="162"/>
      <c r="L4186" s="65"/>
      <c r="M4186" s="162"/>
      <c r="P4186" s="164"/>
      <c r="Q4186" s="185"/>
      <c r="R4186" s="65"/>
      <c r="S4186" s="65"/>
      <c r="T4186" s="65"/>
      <c r="U4186" s="13"/>
      <c r="V4186" s="165"/>
      <c r="W4186" s="165"/>
      <c r="X4186" s="165"/>
      <c r="Y4186" s="165"/>
      <c r="Z4186" s="166"/>
      <c r="AA4186" s="166"/>
      <c r="AB4186" s="166"/>
      <c r="AC4186" s="166"/>
      <c r="AD4186" s="166"/>
      <c r="AE4186" s="166"/>
      <c r="AF4186" s="166"/>
      <c r="AG4186" s="166"/>
      <c r="AH4186" s="166"/>
      <c r="AI4186" s="166"/>
    </row>
    <row r="4187" spans="1:35" ht="15.750000" customHeight="1">
      <c r="B4187" s="189"/>
      <c r="I4187" s="220"/>
      <c r="J4187" s="65"/>
      <c r="K4187" s="162"/>
      <c r="L4187" s="65"/>
      <c r="M4187" s="162"/>
      <c r="P4187" s="167"/>
      <c r="Q4187" s="185"/>
      <c r="R4187" s="65"/>
      <c r="S4187" s="65"/>
      <c r="T4187" s="65"/>
      <c r="U4187" s="13"/>
      <c r="V4187" s="165"/>
      <c r="W4187" s="165"/>
      <c r="X4187" s="165"/>
      <c r="Y4187" s="165"/>
      <c r="Z4187" s="166"/>
      <c r="AA4187" s="166"/>
      <c r="AB4187" s="166"/>
      <c r="AC4187" s="166"/>
      <c r="AD4187" s="166"/>
      <c r="AE4187" s="166"/>
      <c r="AF4187" s="166"/>
      <c r="AG4187" s="166"/>
      <c r="AH4187" s="166"/>
      <c r="AI4187" s="166"/>
    </row>
    <row r="4188" spans="1:35" ht="15.750000" customHeight="1">
      <c r="A4188" s="156"/>
      <c r="B4188" s="170"/>
      <c r="C4188" s="240"/>
      <c r="D4188" s="240"/>
      <c r="E4188" s="158"/>
      <c r="F4188" s="158"/>
      <c r="G4188" s="159"/>
      <c r="H4188" s="186"/>
      <c r="I4188" s="162"/>
      <c r="J4188" s="65"/>
      <c r="K4188" s="162"/>
      <c r="L4188" s="65"/>
      <c r="M4188" s="162"/>
      <c r="N4188" s="162"/>
      <c r="O4188" s="163"/>
      <c r="P4188" s="164"/>
      <c r="Q4188" s="185"/>
      <c r="R4188" s="65"/>
      <c r="S4188" s="13"/>
      <c r="T4188" s="65"/>
      <c r="U4188" s="13"/>
      <c r="V4188" s="165"/>
      <c r="W4188" s="165"/>
      <c r="X4188" s="165"/>
      <c r="Y4188" s="165"/>
      <c r="Z4188" s="166"/>
      <c r="AA4188" s="166"/>
      <c r="AB4188" s="166"/>
      <c r="AC4188" s="166"/>
      <c r="AD4188" s="166"/>
      <c r="AE4188" s="166"/>
      <c r="AF4188" s="166"/>
      <c r="AG4188" s="166"/>
      <c r="AH4188" s="166"/>
      <c r="AI4188" s="166"/>
    </row>
    <row r="4189" spans="1:35" ht="15.750000" customHeight="1">
      <c r="B4189" s="170"/>
      <c r="I4189" s="162"/>
      <c r="J4189" s="65"/>
      <c r="K4189" s="162"/>
      <c r="L4189" s="65"/>
      <c r="M4189" s="162"/>
      <c r="P4189" s="167"/>
      <c r="Q4189" s="185"/>
      <c r="R4189" s="65"/>
      <c r="S4189" s="65"/>
      <c r="T4189" s="65"/>
      <c r="U4189" s="13"/>
      <c r="V4189" s="165"/>
      <c r="W4189" s="165"/>
      <c r="X4189" s="165"/>
      <c r="Y4189" s="165"/>
      <c r="Z4189" s="166"/>
      <c r="AA4189" s="166"/>
      <c r="AB4189" s="166"/>
      <c r="AC4189" s="166"/>
      <c r="AD4189" s="166"/>
      <c r="AE4189" s="166"/>
      <c r="AF4189" s="166"/>
      <c r="AG4189" s="166"/>
      <c r="AH4189" s="166"/>
      <c r="AI4189" s="166"/>
    </row>
    <row r="4190" spans="1:35" ht="15.750000" customHeight="1">
      <c r="B4190" s="170"/>
      <c r="I4190" s="162"/>
      <c r="J4190" s="65"/>
      <c r="K4190" s="162"/>
      <c r="L4190" s="65"/>
      <c r="M4190" s="162"/>
      <c r="P4190" s="164"/>
      <c r="Q4190" s="185"/>
      <c r="R4190" s="65"/>
      <c r="S4190" s="65"/>
      <c r="T4190" s="65"/>
      <c r="U4190" s="13"/>
      <c r="V4190" s="165"/>
      <c r="W4190" s="165"/>
      <c r="X4190" s="165"/>
      <c r="Y4190" s="165"/>
      <c r="Z4190" s="166"/>
      <c r="AA4190" s="166"/>
      <c r="AB4190" s="166"/>
      <c r="AC4190" s="166"/>
      <c r="AD4190" s="166"/>
      <c r="AE4190" s="166"/>
      <c r="AF4190" s="166"/>
      <c r="AG4190" s="166"/>
      <c r="AH4190" s="166"/>
      <c r="AI4190" s="166"/>
    </row>
    <row r="4191" spans="1:35" ht="15.750000" customHeight="1">
      <c r="B4191" s="189"/>
      <c r="I4191" s="162"/>
      <c r="J4191" s="65"/>
      <c r="K4191" s="162"/>
      <c r="L4191" s="65"/>
      <c r="M4191" s="162"/>
      <c r="P4191" s="167"/>
      <c r="Q4191" s="185"/>
      <c r="R4191" s="65"/>
      <c r="S4191" s="65"/>
      <c r="T4191" s="65"/>
      <c r="U4191" s="13"/>
      <c r="V4191" s="165"/>
      <c r="W4191" s="165"/>
      <c r="X4191" s="165"/>
      <c r="Y4191" s="165"/>
      <c r="Z4191" s="166"/>
      <c r="AA4191" s="166"/>
      <c r="AB4191" s="166"/>
      <c r="AC4191" s="166"/>
      <c r="AD4191" s="166"/>
      <c r="AE4191" s="166"/>
      <c r="AF4191" s="166"/>
      <c r="AG4191" s="166"/>
      <c r="AH4191" s="166"/>
      <c r="AI4191" s="166"/>
    </row>
    <row r="4192" spans="1:35" ht="15.750000" customHeight="1">
      <c r="B4192" s="189"/>
      <c r="I4192" s="220"/>
      <c r="J4192" s="65"/>
      <c r="K4192" s="162"/>
      <c r="L4192" s="65"/>
      <c r="M4192" s="162"/>
      <c r="P4192" s="164"/>
      <c r="Q4192" s="185"/>
      <c r="R4192" s="65"/>
      <c r="S4192" s="65"/>
      <c r="T4192" s="65"/>
      <c r="U4192" s="13"/>
      <c r="V4192" s="165"/>
      <c r="W4192" s="165"/>
      <c r="X4192" s="165"/>
      <c r="Y4192" s="165"/>
      <c r="Z4192" s="166"/>
      <c r="AA4192" s="166"/>
      <c r="AB4192" s="166"/>
      <c r="AC4192" s="166"/>
      <c r="AD4192" s="166"/>
      <c r="AE4192" s="166"/>
      <c r="AF4192" s="166"/>
      <c r="AG4192" s="166"/>
      <c r="AH4192" s="166"/>
      <c r="AI4192" s="166"/>
    </row>
    <row r="4193" spans="1:35" ht="15.750000" customHeight="1">
      <c r="A4193" s="156"/>
      <c r="B4193" s="170"/>
      <c r="C4193" s="241"/>
      <c r="D4193" s="241"/>
      <c r="E4193" s="158"/>
      <c r="F4193" s="158"/>
      <c r="G4193" s="159"/>
      <c r="H4193" s="184"/>
      <c r="I4193" s="162"/>
      <c r="J4193" s="65"/>
      <c r="K4193" s="162"/>
      <c r="L4193" s="65"/>
      <c r="M4193" s="162"/>
      <c r="N4193" s="162"/>
      <c r="O4193" s="163"/>
      <c r="P4193" s="167"/>
      <c r="Q4193" s="185"/>
      <c r="R4193" s="65"/>
      <c r="S4193" s="13"/>
      <c r="T4193" s="65"/>
      <c r="U4193" s="13"/>
      <c r="V4193" s="165"/>
      <c r="W4193" s="165"/>
      <c r="X4193" s="165"/>
      <c r="Y4193" s="165"/>
      <c r="Z4193" s="166"/>
      <c r="AA4193" s="166"/>
      <c r="AB4193" s="166"/>
      <c r="AC4193" s="166"/>
      <c r="AD4193" s="166"/>
      <c r="AE4193" s="166"/>
      <c r="AF4193" s="166"/>
      <c r="AG4193" s="166"/>
      <c r="AH4193" s="166"/>
      <c r="AI4193" s="166"/>
    </row>
    <row r="4194" spans="1:35" ht="15.750000" customHeight="1">
      <c r="B4194" s="170"/>
      <c r="I4194" s="162"/>
      <c r="J4194" s="65"/>
      <c r="K4194" s="162"/>
      <c r="L4194" s="65"/>
      <c r="M4194" s="162"/>
      <c r="P4194" s="164"/>
      <c r="Q4194" s="185"/>
      <c r="R4194" s="65"/>
      <c r="S4194" s="65"/>
      <c r="T4194" s="65"/>
      <c r="U4194" s="13"/>
      <c r="V4194" s="165"/>
      <c r="W4194" s="165"/>
      <c r="X4194" s="165"/>
      <c r="Y4194" s="165"/>
      <c r="Z4194" s="166"/>
      <c r="AA4194" s="166"/>
      <c r="AB4194" s="166"/>
      <c r="AC4194" s="166"/>
      <c r="AD4194" s="166"/>
      <c r="AE4194" s="166"/>
      <c r="AF4194" s="166"/>
      <c r="AG4194" s="166"/>
      <c r="AH4194" s="166"/>
      <c r="AI4194" s="166"/>
    </row>
    <row r="4195" spans="1:35" ht="15.750000" customHeight="1">
      <c r="B4195" s="170"/>
      <c r="I4195" s="162"/>
      <c r="J4195" s="65"/>
      <c r="K4195" s="162"/>
      <c r="L4195" s="65"/>
      <c r="M4195" s="162"/>
      <c r="P4195" s="167"/>
      <c r="Q4195" s="185"/>
      <c r="R4195" s="65"/>
      <c r="S4195" s="65"/>
      <c r="T4195" s="65"/>
      <c r="U4195" s="13"/>
      <c r="V4195" s="165"/>
      <c r="W4195" s="165"/>
      <c r="X4195" s="165"/>
      <c r="Y4195" s="165"/>
      <c r="Z4195" s="166"/>
      <c r="AA4195" s="166"/>
      <c r="AB4195" s="166"/>
      <c r="AC4195" s="166"/>
      <c r="AD4195" s="166"/>
      <c r="AE4195" s="166"/>
      <c r="AF4195" s="166"/>
      <c r="AG4195" s="166"/>
      <c r="AH4195" s="166"/>
      <c r="AI4195" s="166"/>
    </row>
    <row r="4196" spans="1:35" ht="15.750000" customHeight="1">
      <c r="B4196" s="189"/>
      <c r="I4196" s="162"/>
      <c r="J4196" s="65"/>
      <c r="K4196" s="162"/>
      <c r="L4196" s="65"/>
      <c r="M4196" s="162"/>
      <c r="P4196" s="164"/>
      <c r="Q4196" s="185"/>
      <c r="R4196" s="65"/>
      <c r="S4196" s="65"/>
      <c r="T4196" s="65"/>
      <c r="U4196" s="13"/>
      <c r="V4196" s="165"/>
      <c r="W4196" s="165"/>
      <c r="X4196" s="165"/>
      <c r="Y4196" s="165"/>
      <c r="Z4196" s="166"/>
      <c r="AA4196" s="166"/>
      <c r="AB4196" s="166"/>
      <c r="AC4196" s="166"/>
      <c r="AD4196" s="166"/>
      <c r="AE4196" s="166"/>
      <c r="AF4196" s="166"/>
      <c r="AG4196" s="166"/>
      <c r="AH4196" s="166"/>
      <c r="AI4196" s="166"/>
    </row>
    <row r="4197" spans="1:35" ht="15.750000" customHeight="1">
      <c r="B4197" s="189"/>
      <c r="I4197" s="220"/>
      <c r="J4197" s="65"/>
      <c r="K4197" s="162"/>
      <c r="L4197" s="65"/>
      <c r="M4197" s="162"/>
      <c r="P4197" s="167"/>
      <c r="Q4197" s="185"/>
      <c r="R4197" s="65"/>
      <c r="S4197" s="65"/>
      <c r="T4197" s="65"/>
      <c r="U4197" s="13"/>
      <c r="V4197" s="165"/>
      <c r="W4197" s="165"/>
      <c r="X4197" s="165"/>
      <c r="Y4197" s="165"/>
      <c r="Z4197" s="166"/>
      <c r="AA4197" s="166"/>
      <c r="AB4197" s="166"/>
      <c r="AC4197" s="166"/>
      <c r="AD4197" s="166"/>
      <c r="AE4197" s="166"/>
      <c r="AF4197" s="166"/>
      <c r="AG4197" s="166"/>
      <c r="AH4197" s="166"/>
      <c r="AI4197" s="166"/>
    </row>
    <row r="4198" spans="1:35" ht="15.750000" customHeight="1">
      <c r="A4198" s="156"/>
      <c r="B4198" s="153"/>
      <c r="C4198" s="240"/>
      <c r="D4198" s="177"/>
      <c r="E4198" s="158"/>
      <c r="F4198" s="158"/>
      <c r="G4198" s="159"/>
      <c r="H4198" s="160"/>
      <c r="I4198" s="162"/>
      <c r="J4198" s="65"/>
      <c r="K4198" s="162"/>
      <c r="L4198" s="65"/>
      <c r="M4198" s="162"/>
      <c r="N4198" s="162"/>
      <c r="O4198" s="163"/>
      <c r="P4198" s="164"/>
      <c r="Q4198" s="165"/>
      <c r="R4198" s="178"/>
      <c r="S4198" s="13"/>
      <c r="T4198" s="65"/>
      <c r="U4198" s="65"/>
      <c r="V4198" s="65"/>
      <c r="W4198" s="166"/>
      <c r="X4198" s="166"/>
      <c r="Y4198" s="166"/>
      <c r="Z4198" s="166"/>
      <c r="AA4198" s="166"/>
      <c r="AB4198" s="166"/>
      <c r="AC4198" s="166"/>
      <c r="AD4198" s="166"/>
      <c r="AE4198" s="166"/>
      <c r="AF4198" s="166"/>
      <c r="AG4198" s="166"/>
      <c r="AH4198" s="166"/>
      <c r="AI4198" s="166"/>
    </row>
    <row r="4199" spans="1:35" ht="15.750000" customHeight="1">
      <c r="B4199" s="153"/>
      <c r="I4199" s="162"/>
      <c r="J4199" s="65"/>
      <c r="K4199" s="162"/>
      <c r="L4199" s="65"/>
      <c r="M4199" s="162"/>
      <c r="P4199" s="167"/>
      <c r="Q4199" s="168"/>
      <c r="R4199" s="65"/>
      <c r="S4199" s="65"/>
      <c r="T4199" s="65"/>
      <c r="U4199" s="65"/>
      <c r="V4199" s="65"/>
      <c r="W4199" s="166"/>
      <c r="X4199" s="166"/>
      <c r="Y4199" s="166"/>
      <c r="Z4199" s="166"/>
      <c r="AA4199" s="166"/>
      <c r="AB4199" s="166"/>
      <c r="AC4199" s="166"/>
      <c r="AD4199" s="166"/>
      <c r="AE4199" s="166"/>
      <c r="AF4199" s="166"/>
      <c r="AG4199" s="166"/>
      <c r="AH4199" s="166"/>
      <c r="AI4199" s="166"/>
    </row>
    <row r="4200" spans="1:35" ht="15.750000" customHeight="1">
      <c r="B4200" s="153"/>
      <c r="I4200" s="162"/>
      <c r="J4200" s="65"/>
      <c r="K4200" s="162"/>
      <c r="L4200" s="65"/>
      <c r="M4200" s="162"/>
      <c r="P4200" s="164"/>
      <c r="Q4200" s="165"/>
      <c r="R4200" s="178"/>
      <c r="S4200" s="65"/>
      <c r="T4200" s="65"/>
      <c r="U4200" s="65"/>
      <c r="V4200" s="65"/>
      <c r="W4200" s="166"/>
      <c r="X4200" s="166"/>
      <c r="Y4200" s="166"/>
      <c r="Z4200" s="166"/>
      <c r="AA4200" s="166"/>
      <c r="AB4200" s="166"/>
      <c r="AC4200" s="166"/>
      <c r="AD4200" s="166"/>
      <c r="AE4200" s="166"/>
      <c r="AF4200" s="166"/>
      <c r="AG4200" s="166"/>
      <c r="AH4200" s="166"/>
      <c r="AI4200" s="166"/>
    </row>
    <row r="4201" spans="1:35" ht="15.750000" customHeight="1">
      <c r="B4201" s="153"/>
      <c r="I4201" s="162"/>
      <c r="J4201" s="65"/>
      <c r="K4201" s="162"/>
      <c r="L4201" s="65"/>
      <c r="M4201" s="162"/>
      <c r="P4201" s="167"/>
      <c r="Q4201" s="168"/>
      <c r="R4201" s="225"/>
      <c r="S4201" s="65"/>
      <c r="T4201" s="65"/>
      <c r="U4201" s="65"/>
      <c r="V4201" s="65"/>
      <c r="W4201" s="166"/>
      <c r="X4201" s="166"/>
      <c r="Y4201" s="166"/>
      <c r="Z4201" s="166"/>
      <c r="AA4201" s="166"/>
      <c r="AB4201" s="166"/>
      <c r="AC4201" s="166"/>
      <c r="AD4201" s="166"/>
      <c r="AE4201" s="166"/>
      <c r="AF4201" s="166"/>
      <c r="AG4201" s="166"/>
      <c r="AH4201" s="166"/>
      <c r="AI4201" s="166"/>
    </row>
    <row r="4202" spans="1:35" ht="15.750000" customHeight="1">
      <c r="B4202" s="153"/>
      <c r="I4202" s="220"/>
      <c r="J4202" s="65"/>
      <c r="K4202" s="162"/>
      <c r="L4202" s="65"/>
      <c r="M4202" s="162"/>
      <c r="P4202" s="164"/>
      <c r="Q4202" s="165"/>
      <c r="R4202" s="178"/>
      <c r="S4202" s="65"/>
      <c r="T4202" s="65"/>
      <c r="U4202" s="65"/>
      <c r="V4202" s="65"/>
      <c r="W4202" s="166"/>
      <c r="X4202" s="166"/>
      <c r="Y4202" s="166"/>
      <c r="Z4202" s="166"/>
      <c r="AA4202" s="166"/>
      <c r="AB4202" s="166"/>
      <c r="AC4202" s="166"/>
      <c r="AD4202" s="166"/>
      <c r="AE4202" s="166"/>
      <c r="AF4202" s="166"/>
      <c r="AG4202" s="166"/>
      <c r="AH4202" s="166"/>
      <c r="AI4202" s="166"/>
    </row>
    <row r="4203" spans="1:35" ht="15.750000" customHeight="1">
      <c r="A4203" s="156"/>
      <c r="B4203" s="170"/>
      <c r="C4203" s="241"/>
      <c r="D4203" s="177"/>
      <c r="E4203" s="158"/>
      <c r="F4203" s="158"/>
      <c r="G4203" s="159"/>
      <c r="H4203" s="160"/>
      <c r="I4203" s="162"/>
      <c r="J4203" s="65"/>
      <c r="K4203" s="162"/>
      <c r="L4203" s="65"/>
      <c r="M4203" s="162"/>
      <c r="N4203" s="162"/>
      <c r="O4203" s="163"/>
      <c r="P4203" s="167"/>
      <c r="Q4203" s="168"/>
      <c r="R4203" s="65"/>
      <c r="S4203" s="13"/>
      <c r="T4203" s="65"/>
      <c r="U4203" s="65"/>
      <c r="V4203" s="65"/>
      <c r="W4203" s="166"/>
      <c r="X4203" s="166"/>
      <c r="Y4203" s="166"/>
      <c r="Z4203" s="166"/>
      <c r="AA4203" s="166"/>
      <c r="AB4203" s="166"/>
      <c r="AC4203" s="166"/>
      <c r="AD4203" s="166"/>
      <c r="AE4203" s="166"/>
      <c r="AF4203" s="166"/>
      <c r="AG4203" s="166"/>
      <c r="AH4203" s="166"/>
      <c r="AI4203" s="166"/>
    </row>
    <row r="4204" spans="1:35" ht="15.750000" customHeight="1">
      <c r="B4204" s="153"/>
      <c r="I4204" s="162"/>
      <c r="J4204" s="65"/>
      <c r="K4204" s="162"/>
      <c r="L4204" s="65"/>
      <c r="M4204" s="162"/>
      <c r="P4204" s="164"/>
      <c r="Q4204" s="165"/>
      <c r="R4204" s="65"/>
      <c r="S4204" s="65"/>
      <c r="T4204" s="65"/>
      <c r="U4204" s="65"/>
      <c r="V4204" s="65"/>
      <c r="W4204" s="166"/>
      <c r="X4204" s="166"/>
      <c r="Y4204" s="166"/>
      <c r="Z4204" s="166"/>
      <c r="AA4204" s="166"/>
      <c r="AB4204" s="166"/>
      <c r="AC4204" s="166"/>
      <c r="AD4204" s="166"/>
      <c r="AE4204" s="166"/>
      <c r="AF4204" s="166"/>
      <c r="AG4204" s="166"/>
      <c r="AH4204" s="166"/>
      <c r="AI4204" s="166"/>
    </row>
    <row r="4205" spans="1:35" ht="15.750000" customHeight="1">
      <c r="B4205" s="153"/>
      <c r="I4205" s="162"/>
      <c r="J4205" s="65"/>
      <c r="K4205" s="162"/>
      <c r="L4205" s="65"/>
      <c r="M4205" s="162"/>
      <c r="P4205" s="167"/>
      <c r="Q4205" s="168"/>
      <c r="R4205" s="65"/>
      <c r="S4205" s="65"/>
      <c r="T4205" s="65"/>
      <c r="U4205" s="65"/>
      <c r="V4205" s="65"/>
      <c r="W4205" s="166"/>
      <c r="X4205" s="166"/>
      <c r="Y4205" s="166"/>
      <c r="Z4205" s="166"/>
      <c r="AA4205" s="166"/>
      <c r="AB4205" s="166"/>
      <c r="AC4205" s="166"/>
      <c r="AD4205" s="166"/>
      <c r="AE4205" s="166"/>
      <c r="AF4205" s="166"/>
      <c r="AG4205" s="166"/>
      <c r="AH4205" s="166"/>
      <c r="AI4205" s="166"/>
    </row>
    <row r="4206" spans="1:35" ht="15.750000" customHeight="1">
      <c r="B4206" s="153"/>
      <c r="I4206" s="162"/>
      <c r="J4206" s="65"/>
      <c r="K4206" s="162"/>
      <c r="L4206" s="65"/>
      <c r="M4206" s="162"/>
      <c r="P4206" s="164"/>
      <c r="Q4206" s="165"/>
      <c r="R4206" s="65"/>
      <c r="S4206" s="65"/>
      <c r="T4206" s="65"/>
      <c r="U4206" s="65"/>
      <c r="V4206" s="65"/>
      <c r="W4206" s="166"/>
      <c r="X4206" s="166"/>
      <c r="Y4206" s="166"/>
      <c r="Z4206" s="166"/>
      <c r="AA4206" s="166"/>
      <c r="AB4206" s="166"/>
      <c r="AC4206" s="166"/>
      <c r="AD4206" s="166"/>
      <c r="AE4206" s="166"/>
      <c r="AF4206" s="166"/>
      <c r="AG4206" s="166"/>
      <c r="AH4206" s="166"/>
      <c r="AI4206" s="166"/>
    </row>
    <row r="4207" spans="1:35" ht="15.750000" customHeight="1">
      <c r="B4207" s="153"/>
      <c r="I4207" s="220"/>
      <c r="J4207" s="65"/>
      <c r="K4207" s="162"/>
      <c r="L4207" s="65"/>
      <c r="M4207" s="162"/>
      <c r="P4207" s="167"/>
      <c r="Q4207" s="168"/>
      <c r="R4207" s="65"/>
      <c r="S4207" s="65"/>
      <c r="T4207" s="65"/>
      <c r="U4207" s="65"/>
      <c r="V4207" s="65"/>
      <c r="W4207" s="166"/>
      <c r="X4207" s="166"/>
      <c r="Y4207" s="166"/>
      <c r="Z4207" s="166"/>
      <c r="AA4207" s="166"/>
      <c r="AB4207" s="166"/>
      <c r="AC4207" s="166"/>
      <c r="AD4207" s="166"/>
      <c r="AE4207" s="166"/>
      <c r="AF4207" s="166"/>
      <c r="AG4207" s="166"/>
      <c r="AH4207" s="166"/>
      <c r="AI4207" s="166"/>
    </row>
    <row r="4208" spans="1:35" ht="15.750000" customHeight="1">
      <c r="A4208" s="156"/>
      <c r="B4208" s="170"/>
      <c r="C4208" s="240"/>
      <c r="D4208" s="240"/>
      <c r="E4208" s="158"/>
      <c r="F4208" s="158"/>
      <c r="G4208" s="159"/>
      <c r="H4208" s="186"/>
      <c r="I4208" s="162"/>
      <c r="J4208" s="65"/>
      <c r="K4208" s="162"/>
      <c r="L4208" s="65"/>
      <c r="M4208" s="162"/>
      <c r="N4208" s="162"/>
      <c r="O4208" s="163"/>
      <c r="P4208" s="164"/>
      <c r="Q4208" s="185"/>
      <c r="R4208" s="188"/>
      <c r="S4208" s="13"/>
      <c r="T4208" s="65"/>
      <c r="U4208" s="13"/>
      <c r="V4208" s="165"/>
      <c r="W4208" s="165"/>
      <c r="X4208" s="165"/>
      <c r="Y4208" s="165"/>
      <c r="Z4208" s="166"/>
      <c r="AA4208" s="166"/>
      <c r="AB4208" s="166"/>
      <c r="AC4208" s="166"/>
      <c r="AD4208" s="166"/>
      <c r="AE4208" s="166"/>
      <c r="AF4208" s="166"/>
      <c r="AG4208" s="166"/>
      <c r="AH4208" s="166"/>
      <c r="AI4208" s="166"/>
    </row>
    <row r="4209" spans="1:35" ht="15.750000" customHeight="1">
      <c r="B4209" s="189"/>
      <c r="I4209" s="162"/>
      <c r="J4209" s="65"/>
      <c r="K4209" s="162"/>
      <c r="L4209" s="65"/>
      <c r="M4209" s="162"/>
      <c r="P4209" s="167"/>
      <c r="Q4209" s="185"/>
      <c r="R4209" s="65"/>
      <c r="S4209" s="65"/>
      <c r="T4209" s="65"/>
      <c r="U4209" s="13"/>
      <c r="V4209" s="165"/>
      <c r="W4209" s="165"/>
      <c r="X4209" s="165"/>
      <c r="Y4209" s="165"/>
      <c r="Z4209" s="166"/>
      <c r="AA4209" s="166"/>
      <c r="AB4209" s="166"/>
      <c r="AC4209" s="166"/>
      <c r="AD4209" s="166"/>
      <c r="AE4209" s="166"/>
      <c r="AF4209" s="166"/>
      <c r="AG4209" s="166"/>
      <c r="AH4209" s="166"/>
      <c r="AI4209" s="166"/>
    </row>
    <row r="4210" spans="1:35" ht="15.750000" customHeight="1">
      <c r="B4210" s="189"/>
      <c r="I4210" s="162"/>
      <c r="J4210" s="65"/>
      <c r="K4210" s="162"/>
      <c r="L4210" s="65"/>
      <c r="M4210" s="162"/>
      <c r="P4210" s="164"/>
      <c r="Q4210" s="185"/>
      <c r="R4210" s="65"/>
      <c r="S4210" s="65"/>
      <c r="T4210" s="65"/>
      <c r="U4210" s="13"/>
      <c r="V4210" s="165"/>
      <c r="W4210" s="165"/>
      <c r="X4210" s="165"/>
      <c r="Y4210" s="165"/>
      <c r="Z4210" s="166"/>
      <c r="AA4210" s="166"/>
      <c r="AB4210" s="166"/>
      <c r="AC4210" s="166"/>
      <c r="AD4210" s="166"/>
      <c r="AE4210" s="166"/>
      <c r="AF4210" s="166"/>
      <c r="AG4210" s="166"/>
      <c r="AH4210" s="166"/>
      <c r="AI4210" s="166"/>
    </row>
    <row r="4211" spans="1:35" ht="15.750000" customHeight="1">
      <c r="B4211" s="189"/>
      <c r="I4211" s="162"/>
      <c r="J4211" s="65"/>
      <c r="K4211" s="162"/>
      <c r="L4211" s="65"/>
      <c r="M4211" s="162"/>
      <c r="P4211" s="167"/>
      <c r="Q4211" s="185"/>
      <c r="R4211" s="65"/>
      <c r="S4211" s="65"/>
      <c r="T4211" s="65"/>
      <c r="U4211" s="13"/>
      <c r="V4211" s="165"/>
      <c r="W4211" s="165"/>
      <c r="X4211" s="165"/>
      <c r="Y4211" s="165"/>
      <c r="Z4211" s="166"/>
      <c r="AA4211" s="166"/>
      <c r="AB4211" s="166"/>
      <c r="AC4211" s="166"/>
      <c r="AD4211" s="166"/>
      <c r="AE4211" s="166"/>
      <c r="AF4211" s="166"/>
      <c r="AG4211" s="166"/>
      <c r="AH4211" s="166"/>
      <c r="AI4211" s="166"/>
    </row>
    <row r="4212" spans="1:35" ht="15.750000" customHeight="1">
      <c r="B4212" s="189"/>
      <c r="I4212" s="220"/>
      <c r="J4212" s="65"/>
      <c r="K4212" s="162"/>
      <c r="L4212" s="65"/>
      <c r="M4212" s="162"/>
      <c r="P4212" s="164"/>
      <c r="Q4212" s="185"/>
      <c r="R4212" s="65"/>
      <c r="S4212" s="65"/>
      <c r="T4212" s="65"/>
      <c r="U4212" s="13"/>
      <c r="V4212" s="165"/>
      <c r="W4212" s="165"/>
      <c r="X4212" s="165"/>
      <c r="Y4212" s="165"/>
      <c r="Z4212" s="166"/>
      <c r="AA4212" s="166"/>
      <c r="AB4212" s="166"/>
      <c r="AC4212" s="166"/>
      <c r="AD4212" s="166"/>
      <c r="AE4212" s="166"/>
      <c r="AF4212" s="166"/>
      <c r="AG4212" s="166"/>
      <c r="AH4212" s="166"/>
      <c r="AI4212" s="166"/>
    </row>
    <row r="4213" spans="1:35" ht="15.750000" customHeight="1">
      <c r="A4213" s="156"/>
      <c r="B4213" s="170"/>
      <c r="C4213" s="241"/>
      <c r="D4213" s="241"/>
      <c r="E4213" s="158"/>
      <c r="F4213" s="158"/>
      <c r="G4213" s="159"/>
      <c r="H4213" s="186"/>
      <c r="I4213" s="162"/>
      <c r="J4213" s="65"/>
      <c r="K4213" s="162"/>
      <c r="L4213" s="65"/>
      <c r="M4213" s="162"/>
      <c r="N4213" s="162"/>
      <c r="O4213" s="163"/>
      <c r="P4213" s="167"/>
      <c r="Q4213" s="185"/>
      <c r="R4213" s="65"/>
      <c r="S4213" s="13"/>
      <c r="T4213" s="65"/>
      <c r="U4213" s="13"/>
      <c r="V4213" s="165"/>
      <c r="W4213" s="165"/>
      <c r="X4213" s="165"/>
      <c r="Y4213" s="165"/>
      <c r="Z4213" s="166"/>
      <c r="AA4213" s="166"/>
      <c r="AB4213" s="166"/>
      <c r="AC4213" s="166"/>
      <c r="AD4213" s="166"/>
      <c r="AE4213" s="166"/>
      <c r="AF4213" s="166"/>
      <c r="AG4213" s="166"/>
      <c r="AH4213" s="166"/>
      <c r="AI4213" s="166"/>
    </row>
    <row r="4214" spans="1:35" ht="15.750000" customHeight="1">
      <c r="B4214" s="170"/>
      <c r="I4214" s="162"/>
      <c r="J4214" s="65"/>
      <c r="K4214" s="162"/>
      <c r="L4214" s="65"/>
      <c r="M4214" s="162"/>
      <c r="P4214" s="164"/>
      <c r="Q4214" s="185"/>
      <c r="R4214" s="65"/>
      <c r="S4214" s="65"/>
      <c r="T4214" s="65"/>
      <c r="U4214" s="13"/>
      <c r="V4214" s="165"/>
      <c r="W4214" s="165"/>
      <c r="X4214" s="165"/>
      <c r="Y4214" s="165"/>
      <c r="Z4214" s="166"/>
      <c r="AA4214" s="166"/>
      <c r="AB4214" s="166"/>
      <c r="AC4214" s="166"/>
      <c r="AD4214" s="166"/>
      <c r="AE4214" s="166"/>
      <c r="AF4214" s="166"/>
      <c r="AG4214" s="166"/>
      <c r="AH4214" s="166"/>
      <c r="AI4214" s="166"/>
    </row>
    <row r="4215" spans="1:35" ht="15.750000" customHeight="1">
      <c r="B4215" s="170"/>
      <c r="I4215" s="162"/>
      <c r="J4215" s="65"/>
      <c r="K4215" s="162"/>
      <c r="L4215" s="65"/>
      <c r="M4215" s="162"/>
      <c r="P4215" s="167"/>
      <c r="Q4215" s="185"/>
      <c r="R4215" s="65"/>
      <c r="S4215" s="65"/>
      <c r="T4215" s="65"/>
      <c r="U4215" s="13"/>
      <c r="V4215" s="165"/>
      <c r="W4215" s="165"/>
      <c r="X4215" s="165"/>
      <c r="Y4215" s="165"/>
      <c r="Z4215" s="166"/>
      <c r="AA4215" s="166"/>
      <c r="AB4215" s="166"/>
      <c r="AC4215" s="166"/>
      <c r="AD4215" s="166"/>
      <c r="AE4215" s="166"/>
      <c r="AF4215" s="166"/>
      <c r="AG4215" s="166"/>
      <c r="AH4215" s="166"/>
      <c r="AI4215" s="166"/>
    </row>
    <row r="4216" spans="1:35" ht="15.750000" customHeight="1">
      <c r="B4216" s="189"/>
      <c r="I4216" s="162"/>
      <c r="J4216" s="65"/>
      <c r="K4216" s="162"/>
      <c r="L4216" s="65"/>
      <c r="M4216" s="162"/>
      <c r="P4216" s="164"/>
      <c r="Q4216" s="185"/>
      <c r="R4216" s="65"/>
      <c r="S4216" s="65"/>
      <c r="T4216" s="65"/>
      <c r="U4216" s="13"/>
      <c r="V4216" s="165"/>
      <c r="W4216" s="165"/>
      <c r="X4216" s="165"/>
      <c r="Y4216" s="165"/>
      <c r="Z4216" s="166"/>
      <c r="AA4216" s="166"/>
      <c r="AB4216" s="166"/>
      <c r="AC4216" s="166"/>
      <c r="AD4216" s="166"/>
      <c r="AE4216" s="166"/>
      <c r="AF4216" s="166"/>
      <c r="AG4216" s="166"/>
      <c r="AH4216" s="166"/>
      <c r="AI4216" s="166"/>
    </row>
    <row r="4217" spans="1:35" ht="15.750000" customHeight="1">
      <c r="B4217" s="189"/>
      <c r="I4217" s="220"/>
      <c r="J4217" s="65"/>
      <c r="K4217" s="162"/>
      <c r="L4217" s="65"/>
      <c r="M4217" s="162"/>
      <c r="P4217" s="167"/>
      <c r="Q4217" s="185"/>
      <c r="R4217" s="65"/>
      <c r="S4217" s="65"/>
      <c r="T4217" s="65"/>
      <c r="U4217" s="13"/>
      <c r="V4217" s="165"/>
      <c r="W4217" s="165"/>
      <c r="X4217" s="165"/>
      <c r="Y4217" s="165"/>
      <c r="Z4217" s="166"/>
      <c r="AA4217" s="166"/>
      <c r="AB4217" s="166"/>
      <c r="AC4217" s="166"/>
      <c r="AD4217" s="166"/>
      <c r="AE4217" s="166"/>
      <c r="AF4217" s="166"/>
      <c r="AG4217" s="166"/>
      <c r="AH4217" s="166"/>
      <c r="AI4217" s="166"/>
    </row>
    <row r="4218" spans="1:35" ht="15.750000" customHeight="1">
      <c r="A4218" s="156"/>
      <c r="B4218" s="153"/>
      <c r="C4218" s="240"/>
      <c r="D4218" s="177"/>
      <c r="E4218" s="158"/>
      <c r="F4218" s="158"/>
      <c r="G4218" s="159"/>
      <c r="H4218" s="160"/>
      <c r="I4218" s="162"/>
      <c r="J4218" s="65"/>
      <c r="K4218" s="162"/>
      <c r="L4218" s="65"/>
      <c r="M4218" s="162"/>
      <c r="N4218" s="162"/>
      <c r="O4218" s="163"/>
      <c r="P4218" s="164"/>
      <c r="Q4218" s="165"/>
      <c r="R4218" s="178"/>
      <c r="S4218" s="13"/>
      <c r="T4218" s="65"/>
      <c r="U4218" s="65"/>
      <c r="V4218" s="65"/>
      <c r="W4218" s="166"/>
      <c r="X4218" s="166"/>
      <c r="Y4218" s="166"/>
      <c r="Z4218" s="166"/>
      <c r="AA4218" s="166"/>
      <c r="AB4218" s="166"/>
      <c r="AC4218" s="166"/>
      <c r="AD4218" s="166"/>
      <c r="AE4218" s="166"/>
      <c r="AF4218" s="166"/>
      <c r="AG4218" s="166"/>
      <c r="AH4218" s="166"/>
      <c r="AI4218" s="166"/>
    </row>
    <row r="4219" spans="1:35" ht="15.750000" customHeight="1">
      <c r="B4219" s="153"/>
      <c r="I4219" s="162"/>
      <c r="J4219" s="65"/>
      <c r="K4219" s="162"/>
      <c r="L4219" s="65"/>
      <c r="M4219" s="162"/>
      <c r="P4219" s="167"/>
      <c r="Q4219" s="168"/>
      <c r="R4219" s="65"/>
      <c r="S4219" s="65"/>
      <c r="T4219" s="65"/>
      <c r="U4219" s="65"/>
      <c r="V4219" s="65"/>
      <c r="W4219" s="166"/>
      <c r="X4219" s="166"/>
      <c r="Y4219" s="166"/>
      <c r="Z4219" s="166"/>
      <c r="AA4219" s="166"/>
      <c r="AB4219" s="166"/>
      <c r="AC4219" s="166"/>
      <c r="AD4219" s="166"/>
      <c r="AE4219" s="166"/>
      <c r="AF4219" s="166"/>
      <c r="AG4219" s="166"/>
      <c r="AH4219" s="166"/>
      <c r="AI4219" s="166"/>
    </row>
    <row r="4220" spans="1:35" ht="15.750000" customHeight="1">
      <c r="B4220" s="153"/>
      <c r="I4220" s="162"/>
      <c r="J4220" s="65"/>
      <c r="K4220" s="162"/>
      <c r="L4220" s="65"/>
      <c r="M4220" s="162"/>
      <c r="P4220" s="164"/>
      <c r="Q4220" s="165"/>
      <c r="R4220" s="178"/>
      <c r="S4220" s="65"/>
      <c r="T4220" s="65"/>
      <c r="U4220" s="65"/>
      <c r="V4220" s="65"/>
      <c r="W4220" s="166"/>
      <c r="X4220" s="166"/>
      <c r="Y4220" s="166"/>
      <c r="Z4220" s="166"/>
      <c r="AA4220" s="166"/>
      <c r="AB4220" s="166"/>
      <c r="AC4220" s="166"/>
      <c r="AD4220" s="166"/>
      <c r="AE4220" s="166"/>
      <c r="AF4220" s="166"/>
      <c r="AG4220" s="166"/>
      <c r="AH4220" s="166"/>
      <c r="AI4220" s="166"/>
    </row>
    <row r="4221" spans="1:35" ht="15.750000" customHeight="1">
      <c r="B4221" s="153"/>
      <c r="I4221" s="162"/>
      <c r="J4221" s="65"/>
      <c r="K4221" s="162"/>
      <c r="L4221" s="65"/>
      <c r="M4221" s="162"/>
      <c r="P4221" s="167"/>
      <c r="Q4221" s="168"/>
      <c r="R4221" s="225"/>
      <c r="S4221" s="65"/>
      <c r="T4221" s="65"/>
      <c r="U4221" s="65"/>
      <c r="V4221" s="65"/>
      <c r="W4221" s="166"/>
      <c r="X4221" s="166"/>
      <c r="Y4221" s="166"/>
      <c r="Z4221" s="166"/>
      <c r="AA4221" s="166"/>
      <c r="AB4221" s="166"/>
      <c r="AC4221" s="166"/>
      <c r="AD4221" s="166"/>
      <c r="AE4221" s="166"/>
      <c r="AF4221" s="166"/>
      <c r="AG4221" s="166"/>
      <c r="AH4221" s="166"/>
      <c r="AI4221" s="166"/>
    </row>
    <row r="4222" spans="1:35" ht="15.750000" customHeight="1">
      <c r="B4222" s="153"/>
      <c r="I4222" s="220"/>
      <c r="J4222" s="65"/>
      <c r="K4222" s="162"/>
      <c r="L4222" s="65"/>
      <c r="M4222" s="162"/>
      <c r="P4222" s="164"/>
      <c r="Q4222" s="165"/>
      <c r="R4222" s="178"/>
      <c r="S4222" s="65"/>
      <c r="T4222" s="65"/>
      <c r="U4222" s="65"/>
      <c r="V4222" s="65"/>
      <c r="W4222" s="166"/>
      <c r="X4222" s="166"/>
      <c r="Y4222" s="166"/>
      <c r="Z4222" s="166"/>
      <c r="AA4222" s="166"/>
      <c r="AB4222" s="166"/>
      <c r="AC4222" s="166"/>
      <c r="AD4222" s="166"/>
      <c r="AE4222" s="166"/>
      <c r="AF4222" s="166"/>
      <c r="AG4222" s="166"/>
      <c r="AH4222" s="166"/>
      <c r="AI4222" s="166"/>
    </row>
    <row r="4223" spans="1:35" ht="15.750000" customHeight="1">
      <c r="A4223" s="156"/>
      <c r="B4223" s="170"/>
      <c r="C4223" s="241"/>
      <c r="D4223" s="177"/>
      <c r="E4223" s="158"/>
      <c r="F4223" s="158"/>
      <c r="G4223" s="159"/>
      <c r="H4223" s="171"/>
      <c r="I4223" s="162"/>
      <c r="J4223" s="65"/>
      <c r="K4223" s="162"/>
      <c r="L4223" s="65"/>
      <c r="M4223" s="162"/>
      <c r="N4223" s="162"/>
      <c r="O4223" s="163"/>
      <c r="P4223" s="167"/>
      <c r="Q4223" s="168"/>
      <c r="R4223" s="65"/>
      <c r="S4223" s="13"/>
      <c r="T4223" s="65"/>
      <c r="U4223" s="65"/>
      <c r="V4223" s="65"/>
      <c r="W4223" s="166"/>
      <c r="X4223" s="166"/>
      <c r="Y4223" s="166"/>
      <c r="Z4223" s="166"/>
      <c r="AA4223" s="166"/>
      <c r="AB4223" s="166"/>
      <c r="AC4223" s="166"/>
      <c r="AD4223" s="166"/>
      <c r="AE4223" s="166"/>
      <c r="AF4223" s="166"/>
      <c r="AG4223" s="166"/>
      <c r="AH4223" s="166"/>
      <c r="AI4223" s="166"/>
    </row>
    <row r="4224" spans="1:35" ht="15.750000" customHeight="1">
      <c r="B4224" s="153"/>
      <c r="I4224" s="162"/>
      <c r="J4224" s="65"/>
      <c r="K4224" s="162"/>
      <c r="L4224" s="65"/>
      <c r="M4224" s="162"/>
      <c r="P4224" s="164"/>
      <c r="Q4224" s="165"/>
      <c r="R4224" s="65"/>
      <c r="S4224" s="65"/>
      <c r="T4224" s="65"/>
      <c r="U4224" s="65"/>
      <c r="V4224" s="65"/>
      <c r="W4224" s="166"/>
      <c r="X4224" s="166"/>
      <c r="Y4224" s="166"/>
      <c r="Z4224" s="166"/>
      <c r="AA4224" s="166"/>
      <c r="AB4224" s="166"/>
      <c r="AC4224" s="166"/>
      <c r="AD4224" s="166"/>
      <c r="AE4224" s="166"/>
      <c r="AF4224" s="166"/>
      <c r="AG4224" s="166"/>
      <c r="AH4224" s="166"/>
      <c r="AI4224" s="166"/>
    </row>
    <row r="4225" spans="1:35" ht="15.750000" customHeight="1">
      <c r="B4225" s="153"/>
      <c r="I4225" s="162"/>
      <c r="J4225" s="65"/>
      <c r="K4225" s="162"/>
      <c r="L4225" s="65"/>
      <c r="M4225" s="162"/>
      <c r="P4225" s="167"/>
      <c r="Q4225" s="168"/>
      <c r="R4225" s="65"/>
      <c r="S4225" s="65"/>
      <c r="T4225" s="65"/>
      <c r="U4225" s="65"/>
      <c r="V4225" s="65"/>
      <c r="W4225" s="166"/>
      <c r="X4225" s="166"/>
      <c r="Y4225" s="166"/>
      <c r="Z4225" s="166"/>
      <c r="AA4225" s="166"/>
      <c r="AB4225" s="166"/>
      <c r="AC4225" s="166"/>
      <c r="AD4225" s="166"/>
      <c r="AE4225" s="166"/>
      <c r="AF4225" s="166"/>
      <c r="AG4225" s="166"/>
      <c r="AH4225" s="166"/>
      <c r="AI4225" s="166"/>
    </row>
    <row r="4226" spans="1:35" ht="15.750000" customHeight="1">
      <c r="B4226" s="153"/>
      <c r="I4226" s="162"/>
      <c r="J4226" s="65"/>
      <c r="K4226" s="162"/>
      <c r="L4226" s="65"/>
      <c r="M4226" s="162"/>
      <c r="P4226" s="164"/>
      <c r="Q4226" s="165"/>
      <c r="R4226" s="65"/>
      <c r="S4226" s="65"/>
      <c r="T4226" s="65"/>
      <c r="U4226" s="65"/>
      <c r="V4226" s="65"/>
      <c r="W4226" s="166"/>
      <c r="X4226" s="166"/>
      <c r="Y4226" s="166"/>
      <c r="Z4226" s="166"/>
      <c r="AA4226" s="166"/>
      <c r="AB4226" s="166"/>
      <c r="AC4226" s="166"/>
      <c r="AD4226" s="166"/>
      <c r="AE4226" s="166"/>
      <c r="AF4226" s="166"/>
      <c r="AG4226" s="166"/>
      <c r="AH4226" s="166"/>
      <c r="AI4226" s="166"/>
    </row>
    <row r="4227" spans="1:35" ht="15.750000" customHeight="1">
      <c r="B4227" s="153"/>
      <c r="I4227" s="220"/>
      <c r="J4227" s="65"/>
      <c r="K4227" s="162"/>
      <c r="L4227" s="65"/>
      <c r="M4227" s="162"/>
      <c r="P4227" s="167"/>
      <c r="Q4227" s="168"/>
      <c r="R4227" s="65"/>
      <c r="S4227" s="65"/>
      <c r="T4227" s="65"/>
      <c r="U4227" s="65"/>
      <c r="V4227" s="65"/>
      <c r="W4227" s="166"/>
      <c r="X4227" s="166"/>
      <c r="Y4227" s="166"/>
      <c r="Z4227" s="166"/>
      <c r="AA4227" s="166"/>
      <c r="AB4227" s="166"/>
      <c r="AC4227" s="166"/>
      <c r="AD4227" s="166"/>
      <c r="AE4227" s="166"/>
      <c r="AF4227" s="166"/>
      <c r="AG4227" s="166"/>
      <c r="AH4227" s="166"/>
      <c r="AI4227" s="166"/>
    </row>
    <row r="4228" spans="1:35" ht="15.750000" customHeight="1">
      <c r="A4228" s="156"/>
      <c r="B4228" s="170"/>
      <c r="C4228" s="240"/>
      <c r="D4228" s="240"/>
      <c r="E4228" s="158"/>
      <c r="F4228" s="158"/>
      <c r="G4228" s="159"/>
      <c r="H4228" s="184"/>
      <c r="I4228" s="162"/>
      <c r="J4228" s="65"/>
      <c r="K4228" s="162"/>
      <c r="L4228" s="65"/>
      <c r="M4228" s="162"/>
      <c r="N4228" s="162"/>
      <c r="O4228" s="163"/>
      <c r="P4228" s="164"/>
      <c r="Q4228" s="185"/>
      <c r="R4228" s="188"/>
      <c r="S4228" s="13"/>
      <c r="T4228" s="65"/>
      <c r="U4228" s="13"/>
      <c r="V4228" s="165"/>
      <c r="W4228" s="165"/>
      <c r="X4228" s="165"/>
      <c r="Y4228" s="165"/>
      <c r="Z4228" s="166"/>
      <c r="AA4228" s="166"/>
      <c r="AB4228" s="166"/>
      <c r="AC4228" s="166"/>
      <c r="AD4228" s="166"/>
      <c r="AE4228" s="166"/>
      <c r="AF4228" s="166"/>
      <c r="AG4228" s="166"/>
      <c r="AH4228" s="166"/>
      <c r="AI4228" s="166"/>
    </row>
    <row r="4229" spans="1:35" ht="15.750000" customHeight="1">
      <c r="B4229" s="189"/>
      <c r="I4229" s="162"/>
      <c r="J4229" s="65"/>
      <c r="K4229" s="162"/>
      <c r="L4229" s="65"/>
      <c r="M4229" s="162"/>
      <c r="P4229" s="167"/>
      <c r="Q4229" s="185"/>
      <c r="R4229" s="65"/>
      <c r="S4229" s="65"/>
      <c r="T4229" s="65"/>
      <c r="U4229" s="13"/>
      <c r="V4229" s="165"/>
      <c r="W4229" s="165"/>
      <c r="X4229" s="165"/>
      <c r="Y4229" s="165"/>
      <c r="Z4229" s="166"/>
      <c r="AA4229" s="166"/>
      <c r="AB4229" s="166"/>
      <c r="AC4229" s="166"/>
      <c r="AD4229" s="166"/>
      <c r="AE4229" s="166"/>
      <c r="AF4229" s="166"/>
      <c r="AG4229" s="166"/>
      <c r="AH4229" s="166"/>
      <c r="AI4229" s="166"/>
    </row>
    <row r="4230" spans="1:35" ht="15.750000" customHeight="1">
      <c r="B4230" s="189"/>
      <c r="I4230" s="162"/>
      <c r="J4230" s="65"/>
      <c r="K4230" s="162"/>
      <c r="L4230" s="65"/>
      <c r="M4230" s="162"/>
      <c r="P4230" s="164"/>
      <c r="Q4230" s="185"/>
      <c r="R4230" s="65"/>
      <c r="S4230" s="65"/>
      <c r="T4230" s="65"/>
      <c r="U4230" s="13"/>
      <c r="V4230" s="165"/>
      <c r="W4230" s="165"/>
      <c r="X4230" s="165"/>
      <c r="Y4230" s="165"/>
      <c r="Z4230" s="166"/>
      <c r="AA4230" s="166"/>
      <c r="AB4230" s="166"/>
      <c r="AC4230" s="166"/>
      <c r="AD4230" s="166"/>
      <c r="AE4230" s="166"/>
      <c r="AF4230" s="166"/>
      <c r="AG4230" s="166"/>
      <c r="AH4230" s="166"/>
      <c r="AI4230" s="166"/>
    </row>
    <row r="4231" spans="1:35" ht="15.750000" customHeight="1">
      <c r="B4231" s="189"/>
      <c r="I4231" s="162"/>
      <c r="J4231" s="65"/>
      <c r="K4231" s="162"/>
      <c r="L4231" s="65"/>
      <c r="M4231" s="162"/>
      <c r="P4231" s="167"/>
      <c r="Q4231" s="185"/>
      <c r="R4231" s="65"/>
      <c r="S4231" s="65"/>
      <c r="T4231" s="65"/>
      <c r="U4231" s="13"/>
      <c r="V4231" s="165"/>
      <c r="W4231" s="165"/>
      <c r="X4231" s="165"/>
      <c r="Y4231" s="165"/>
      <c r="Z4231" s="166"/>
      <c r="AA4231" s="166"/>
      <c r="AB4231" s="166"/>
      <c r="AC4231" s="166"/>
      <c r="AD4231" s="166"/>
      <c r="AE4231" s="166"/>
      <c r="AF4231" s="166"/>
      <c r="AG4231" s="166"/>
      <c r="AH4231" s="166"/>
      <c r="AI4231" s="166"/>
    </row>
    <row r="4232" spans="1:35" ht="15.750000" customHeight="1">
      <c r="B4232" s="189"/>
      <c r="I4232" s="220"/>
      <c r="J4232" s="65"/>
      <c r="K4232" s="162"/>
      <c r="L4232" s="65"/>
      <c r="M4232" s="162"/>
      <c r="P4232" s="164"/>
      <c r="Q4232" s="185"/>
      <c r="R4232" s="65"/>
      <c r="S4232" s="65"/>
      <c r="T4232" s="65"/>
      <c r="U4232" s="13"/>
      <c r="V4232" s="165"/>
      <c r="W4232" s="165"/>
      <c r="X4232" s="165"/>
      <c r="Y4232" s="165"/>
      <c r="Z4232" s="166"/>
      <c r="AA4232" s="166"/>
      <c r="AB4232" s="166"/>
      <c r="AC4232" s="166"/>
      <c r="AD4232" s="166"/>
      <c r="AE4232" s="166"/>
      <c r="AF4232" s="166"/>
      <c r="AG4232" s="166"/>
      <c r="AH4232" s="166"/>
      <c r="AI4232" s="166"/>
    </row>
    <row r="4233" spans="1:35" ht="15.750000" customHeight="1">
      <c r="A4233" s="156"/>
      <c r="B4233" s="170"/>
      <c r="C4233" s="241"/>
      <c r="D4233" s="241"/>
      <c r="E4233" s="158"/>
      <c r="F4233" s="158"/>
      <c r="G4233" s="159"/>
      <c r="H4233" s="186"/>
      <c r="I4233" s="162"/>
      <c r="J4233" s="65"/>
      <c r="K4233" s="162"/>
      <c r="L4233" s="65"/>
      <c r="M4233" s="162"/>
      <c r="N4233" s="162"/>
      <c r="O4233" s="163"/>
      <c r="P4233" s="167"/>
      <c r="Q4233" s="185"/>
      <c r="R4233" s="65"/>
      <c r="S4233" s="13"/>
      <c r="T4233" s="65"/>
      <c r="U4233" s="13"/>
      <c r="V4233" s="165"/>
      <c r="W4233" s="165"/>
      <c r="X4233" s="165"/>
      <c r="Y4233" s="165"/>
      <c r="Z4233" s="166"/>
      <c r="AA4233" s="166"/>
      <c r="AB4233" s="166"/>
      <c r="AC4233" s="166"/>
      <c r="AD4233" s="166"/>
      <c r="AE4233" s="166"/>
      <c r="AF4233" s="166"/>
      <c r="AG4233" s="166"/>
      <c r="AH4233" s="166"/>
      <c r="AI4233" s="166"/>
    </row>
    <row r="4234" spans="1:35" ht="15.750000" customHeight="1">
      <c r="B4234" s="170"/>
      <c r="I4234" s="162"/>
      <c r="J4234" s="65"/>
      <c r="K4234" s="162"/>
      <c r="L4234" s="65"/>
      <c r="M4234" s="162"/>
      <c r="P4234" s="164"/>
      <c r="Q4234" s="185"/>
      <c r="R4234" s="65"/>
      <c r="S4234" s="65"/>
      <c r="T4234" s="65"/>
      <c r="U4234" s="13"/>
      <c r="V4234" s="165"/>
      <c r="W4234" s="165"/>
      <c r="X4234" s="165"/>
      <c r="Y4234" s="165"/>
      <c r="Z4234" s="166"/>
      <c r="AA4234" s="166"/>
      <c r="AB4234" s="166"/>
      <c r="AC4234" s="166"/>
      <c r="AD4234" s="166"/>
      <c r="AE4234" s="166"/>
      <c r="AF4234" s="166"/>
      <c r="AG4234" s="166"/>
      <c r="AH4234" s="166"/>
      <c r="AI4234" s="166"/>
    </row>
    <row r="4235" spans="1:35" ht="15.750000" customHeight="1">
      <c r="B4235" s="170"/>
      <c r="I4235" s="162"/>
      <c r="J4235" s="65"/>
      <c r="K4235" s="162"/>
      <c r="L4235" s="65"/>
      <c r="M4235" s="162"/>
      <c r="P4235" s="167"/>
      <c r="Q4235" s="185"/>
      <c r="R4235" s="65"/>
      <c r="S4235" s="65"/>
      <c r="T4235" s="65"/>
      <c r="U4235" s="13"/>
      <c r="V4235" s="165"/>
      <c r="W4235" s="165"/>
      <c r="X4235" s="165"/>
      <c r="Y4235" s="165"/>
      <c r="Z4235" s="166"/>
      <c r="AA4235" s="166"/>
      <c r="AB4235" s="166"/>
      <c r="AC4235" s="166"/>
      <c r="AD4235" s="166"/>
      <c r="AE4235" s="166"/>
      <c r="AF4235" s="166"/>
      <c r="AG4235" s="166"/>
      <c r="AH4235" s="166"/>
      <c r="AI4235" s="166"/>
    </row>
    <row r="4236" spans="1:35" ht="15.750000" customHeight="1">
      <c r="B4236" s="189"/>
      <c r="I4236" s="162"/>
      <c r="J4236" s="65"/>
      <c r="K4236" s="162"/>
      <c r="L4236" s="65"/>
      <c r="M4236" s="162"/>
      <c r="P4236" s="164"/>
      <c r="Q4236" s="185"/>
      <c r="R4236" s="65"/>
      <c r="S4236" s="65"/>
      <c r="T4236" s="65"/>
      <c r="U4236" s="13"/>
      <c r="V4236" s="165"/>
      <c r="W4236" s="165"/>
      <c r="X4236" s="165"/>
      <c r="Y4236" s="165"/>
      <c r="Z4236" s="166"/>
      <c r="AA4236" s="166"/>
      <c r="AB4236" s="166"/>
      <c r="AC4236" s="166"/>
      <c r="AD4236" s="166"/>
      <c r="AE4236" s="166"/>
      <c r="AF4236" s="166"/>
      <c r="AG4236" s="166"/>
      <c r="AH4236" s="166"/>
      <c r="AI4236" s="166"/>
    </row>
    <row r="4237" spans="1:35" ht="15.750000" customHeight="1">
      <c r="B4237" s="189"/>
      <c r="I4237" s="220"/>
      <c r="J4237" s="65"/>
      <c r="K4237" s="162"/>
      <c r="L4237" s="65"/>
      <c r="M4237" s="162"/>
      <c r="P4237" s="167"/>
      <c r="Q4237" s="185"/>
      <c r="R4237" s="65"/>
      <c r="S4237" s="65"/>
      <c r="T4237" s="65"/>
      <c r="U4237" s="13"/>
      <c r="V4237" s="165"/>
      <c r="W4237" s="165"/>
      <c r="X4237" s="165"/>
      <c r="Y4237" s="165"/>
      <c r="Z4237" s="166"/>
      <c r="AA4237" s="166"/>
      <c r="AB4237" s="166"/>
      <c r="AC4237" s="166"/>
      <c r="AD4237" s="166"/>
      <c r="AE4237" s="166"/>
      <c r="AF4237" s="166"/>
      <c r="AG4237" s="166"/>
      <c r="AH4237" s="166"/>
      <c r="AI4237" s="166"/>
    </row>
    <row r="4238" spans="1:35" ht="15.750000" customHeight="1">
      <c r="A4238" s="156"/>
      <c r="B4238" s="153"/>
      <c r="C4238" s="240"/>
      <c r="D4238" s="177"/>
      <c r="E4238" s="158"/>
      <c r="F4238" s="158"/>
      <c r="G4238" s="159"/>
      <c r="H4238" s="160"/>
      <c r="I4238" s="162"/>
      <c r="J4238" s="65"/>
      <c r="K4238" s="162"/>
      <c r="L4238" s="65"/>
      <c r="M4238" s="162"/>
      <c r="N4238" s="162"/>
      <c r="O4238" s="163"/>
      <c r="P4238" s="164"/>
      <c r="Q4238" s="165"/>
      <c r="R4238" s="178"/>
      <c r="S4238" s="13"/>
      <c r="T4238" s="65"/>
      <c r="U4238" s="65"/>
      <c r="V4238" s="65"/>
      <c r="W4238" s="166"/>
      <c r="X4238" s="166"/>
      <c r="Y4238" s="166"/>
      <c r="Z4238" s="166"/>
      <c r="AA4238" s="166"/>
      <c r="AB4238" s="166"/>
      <c r="AC4238" s="166"/>
      <c r="AD4238" s="166"/>
      <c r="AE4238" s="166"/>
      <c r="AF4238" s="166"/>
      <c r="AG4238" s="166"/>
      <c r="AH4238" s="166"/>
      <c r="AI4238" s="166"/>
    </row>
    <row r="4239" spans="1:35" ht="15.750000" customHeight="1">
      <c r="B4239" s="153"/>
      <c r="I4239" s="162"/>
      <c r="J4239" s="65"/>
      <c r="K4239" s="162"/>
      <c r="L4239" s="65"/>
      <c r="M4239" s="162"/>
      <c r="P4239" s="167"/>
      <c r="Q4239" s="168"/>
      <c r="R4239" s="65"/>
      <c r="S4239" s="65"/>
      <c r="T4239" s="65"/>
      <c r="U4239" s="65"/>
      <c r="V4239" s="65"/>
      <c r="W4239" s="166"/>
      <c r="X4239" s="166"/>
      <c r="Y4239" s="166"/>
      <c r="Z4239" s="166"/>
      <c r="AA4239" s="166"/>
      <c r="AB4239" s="166"/>
      <c r="AC4239" s="166"/>
      <c r="AD4239" s="166"/>
      <c r="AE4239" s="166"/>
      <c r="AF4239" s="166"/>
      <c r="AG4239" s="166"/>
      <c r="AH4239" s="166"/>
      <c r="AI4239" s="166"/>
    </row>
    <row r="4240" spans="1:35" ht="15.750000" customHeight="1">
      <c r="B4240" s="153"/>
      <c r="I4240" s="162"/>
      <c r="J4240" s="65"/>
      <c r="K4240" s="162"/>
      <c r="L4240" s="65"/>
      <c r="M4240" s="162"/>
      <c r="P4240" s="164"/>
      <c r="Q4240" s="165"/>
      <c r="R4240" s="178"/>
      <c r="S4240" s="65"/>
      <c r="T4240" s="65"/>
      <c r="U4240" s="65"/>
      <c r="V4240" s="65"/>
      <c r="W4240" s="166"/>
      <c r="X4240" s="166"/>
      <c r="Y4240" s="166"/>
      <c r="Z4240" s="166"/>
      <c r="AA4240" s="166"/>
      <c r="AB4240" s="166"/>
      <c r="AC4240" s="166"/>
      <c r="AD4240" s="166"/>
      <c r="AE4240" s="166"/>
      <c r="AF4240" s="166"/>
      <c r="AG4240" s="166"/>
      <c r="AH4240" s="166"/>
      <c r="AI4240" s="166"/>
    </row>
    <row r="4241" spans="1:35" ht="15.750000" customHeight="1">
      <c r="B4241" s="153"/>
      <c r="I4241" s="162"/>
      <c r="J4241" s="65"/>
      <c r="K4241" s="162"/>
      <c r="L4241" s="65"/>
      <c r="M4241" s="162"/>
      <c r="P4241" s="167"/>
      <c r="Q4241" s="168"/>
      <c r="R4241" s="225"/>
      <c r="S4241" s="65"/>
      <c r="T4241" s="65"/>
      <c r="U4241" s="65"/>
      <c r="V4241" s="65"/>
      <c r="W4241" s="166"/>
      <c r="X4241" s="166"/>
      <c r="Y4241" s="166"/>
      <c r="Z4241" s="166"/>
      <c r="AA4241" s="166"/>
      <c r="AB4241" s="166"/>
      <c r="AC4241" s="166"/>
      <c r="AD4241" s="166"/>
      <c r="AE4241" s="166"/>
      <c r="AF4241" s="166"/>
      <c r="AG4241" s="166"/>
      <c r="AH4241" s="166"/>
      <c r="AI4241" s="166"/>
    </row>
    <row r="4242" spans="1:35" ht="15.750000" customHeight="1">
      <c r="B4242" s="153"/>
      <c r="I4242" s="220"/>
      <c r="J4242" s="65"/>
      <c r="K4242" s="162"/>
      <c r="L4242" s="65"/>
      <c r="M4242" s="162"/>
      <c r="P4242" s="164"/>
      <c r="Q4242" s="165"/>
      <c r="R4242" s="178"/>
      <c r="S4242" s="65"/>
      <c r="T4242" s="65"/>
      <c r="U4242" s="65"/>
      <c r="V4242" s="65"/>
      <c r="W4242" s="166"/>
      <c r="X4242" s="166"/>
      <c r="Y4242" s="166"/>
      <c r="Z4242" s="166"/>
      <c r="AA4242" s="166"/>
      <c r="AB4242" s="166"/>
      <c r="AC4242" s="166"/>
      <c r="AD4242" s="166"/>
      <c r="AE4242" s="166"/>
      <c r="AF4242" s="166"/>
      <c r="AG4242" s="166"/>
      <c r="AH4242" s="166"/>
      <c r="AI4242" s="166"/>
    </row>
    <row r="4243" spans="1:35" ht="15.750000" customHeight="1">
      <c r="A4243" s="156"/>
      <c r="B4243" s="170"/>
      <c r="C4243" s="241"/>
      <c r="D4243" s="177"/>
      <c r="E4243" s="158"/>
      <c r="F4243" s="158"/>
      <c r="G4243" s="159"/>
      <c r="H4243" s="171"/>
      <c r="I4243" s="162"/>
      <c r="J4243" s="65"/>
      <c r="K4243" s="162"/>
      <c r="L4243" s="65"/>
      <c r="M4243" s="162"/>
      <c r="N4243" s="162"/>
      <c r="O4243" s="163"/>
      <c r="P4243" s="167"/>
      <c r="Q4243" s="168"/>
      <c r="R4243" s="65"/>
      <c r="S4243" s="13"/>
      <c r="T4243" s="65"/>
      <c r="U4243" s="65"/>
      <c r="V4243" s="65"/>
      <c r="W4243" s="166"/>
      <c r="X4243" s="166"/>
      <c r="Y4243" s="166"/>
      <c r="Z4243" s="166"/>
      <c r="AA4243" s="166"/>
      <c r="AB4243" s="166"/>
      <c r="AC4243" s="166"/>
      <c r="AD4243" s="166"/>
      <c r="AE4243" s="166"/>
      <c r="AF4243" s="166"/>
      <c r="AG4243" s="166"/>
      <c r="AH4243" s="166"/>
      <c r="AI4243" s="166"/>
    </row>
    <row r="4244" spans="1:35" ht="15.750000" customHeight="1">
      <c r="B4244" s="153"/>
      <c r="I4244" s="162"/>
      <c r="J4244" s="65"/>
      <c r="K4244" s="162"/>
      <c r="L4244" s="65"/>
      <c r="M4244" s="162"/>
      <c r="P4244" s="164"/>
      <c r="Q4244" s="165"/>
      <c r="R4244" s="65"/>
      <c r="S4244" s="65"/>
      <c r="T4244" s="65"/>
      <c r="U4244" s="65"/>
      <c r="V4244" s="65"/>
      <c r="W4244" s="166"/>
      <c r="X4244" s="166"/>
      <c r="Y4244" s="166"/>
      <c r="Z4244" s="166"/>
      <c r="AA4244" s="166"/>
      <c r="AB4244" s="166"/>
      <c r="AC4244" s="166"/>
      <c r="AD4244" s="166"/>
      <c r="AE4244" s="166"/>
      <c r="AF4244" s="166"/>
      <c r="AG4244" s="166"/>
      <c r="AH4244" s="166"/>
      <c r="AI4244" s="166"/>
    </row>
    <row r="4245" spans="1:35" ht="15.750000" customHeight="1">
      <c r="B4245" s="153"/>
      <c r="I4245" s="162"/>
      <c r="J4245" s="65"/>
      <c r="K4245" s="162"/>
      <c r="L4245" s="65"/>
      <c r="M4245" s="162"/>
      <c r="P4245" s="167"/>
      <c r="Q4245" s="168"/>
      <c r="R4245" s="65"/>
      <c r="S4245" s="65"/>
      <c r="T4245" s="65"/>
      <c r="U4245" s="65"/>
      <c r="V4245" s="65"/>
      <c r="W4245" s="166"/>
      <c r="X4245" s="166"/>
      <c r="Y4245" s="166"/>
      <c r="Z4245" s="166"/>
      <c r="AA4245" s="166"/>
      <c r="AB4245" s="166"/>
      <c r="AC4245" s="166"/>
      <c r="AD4245" s="166"/>
      <c r="AE4245" s="166"/>
      <c r="AF4245" s="166"/>
      <c r="AG4245" s="166"/>
      <c r="AH4245" s="166"/>
      <c r="AI4245" s="166"/>
    </row>
    <row r="4246" spans="1:35" ht="15.750000" customHeight="1">
      <c r="B4246" s="153"/>
      <c r="I4246" s="162"/>
      <c r="J4246" s="65"/>
      <c r="K4246" s="162"/>
      <c r="L4246" s="65"/>
      <c r="M4246" s="162"/>
      <c r="P4246" s="164"/>
      <c r="Q4246" s="165"/>
      <c r="R4246" s="65"/>
      <c r="S4246" s="65"/>
      <c r="T4246" s="65"/>
      <c r="U4246" s="65"/>
      <c r="V4246" s="65"/>
      <c r="W4246" s="166"/>
      <c r="X4246" s="166"/>
      <c r="Y4246" s="166"/>
      <c r="Z4246" s="166"/>
      <c r="AA4246" s="166"/>
      <c r="AB4246" s="166"/>
      <c r="AC4246" s="166"/>
      <c r="AD4246" s="166"/>
      <c r="AE4246" s="166"/>
      <c r="AF4246" s="166"/>
      <c r="AG4246" s="166"/>
      <c r="AH4246" s="166"/>
      <c r="AI4246" s="166"/>
    </row>
    <row r="4247" spans="1:35" ht="15.750000" customHeight="1">
      <c r="B4247" s="153"/>
      <c r="I4247" s="220"/>
      <c r="J4247" s="65"/>
      <c r="K4247" s="162"/>
      <c r="L4247" s="65"/>
      <c r="M4247" s="162"/>
      <c r="P4247" s="167"/>
      <c r="Q4247" s="168"/>
      <c r="R4247" s="65"/>
      <c r="S4247" s="65"/>
      <c r="T4247" s="65"/>
      <c r="U4247" s="65"/>
      <c r="V4247" s="65"/>
      <c r="W4247" s="166"/>
      <c r="X4247" s="166"/>
      <c r="Y4247" s="166"/>
      <c r="Z4247" s="166"/>
      <c r="AA4247" s="166"/>
      <c r="AB4247" s="166"/>
      <c r="AC4247" s="166"/>
      <c r="AD4247" s="166"/>
      <c r="AE4247" s="166"/>
      <c r="AF4247" s="166"/>
      <c r="AG4247" s="166"/>
      <c r="AH4247" s="166"/>
      <c r="AI4247" s="166"/>
    </row>
    <row r="4248" spans="1:35" ht="15.750000" customHeight="1">
      <c r="A4248" s="156"/>
      <c r="B4248" s="170"/>
      <c r="C4248" s="240"/>
      <c r="D4248" s="240"/>
      <c r="E4248" s="158"/>
      <c r="F4248" s="158"/>
      <c r="G4248" s="159"/>
      <c r="H4248" s="184"/>
      <c r="I4248" s="162"/>
      <c r="J4248" s="65"/>
      <c r="K4248" s="162"/>
      <c r="L4248" s="65"/>
      <c r="M4248" s="162"/>
      <c r="N4248" s="162"/>
      <c r="O4248" s="163"/>
      <c r="P4248" s="164"/>
      <c r="Q4248" s="185"/>
      <c r="R4248" s="188"/>
      <c r="S4248" s="13"/>
      <c r="T4248" s="65"/>
      <c r="U4248" s="13"/>
      <c r="V4248" s="165"/>
      <c r="W4248" s="165"/>
      <c r="X4248" s="165"/>
      <c r="Y4248" s="165"/>
      <c r="Z4248" s="166"/>
      <c r="AA4248" s="166"/>
      <c r="AB4248" s="166"/>
      <c r="AC4248" s="166"/>
      <c r="AD4248" s="166"/>
      <c r="AE4248" s="166"/>
      <c r="AF4248" s="166"/>
      <c r="AG4248" s="166"/>
      <c r="AH4248" s="166"/>
      <c r="AI4248" s="166"/>
    </row>
    <row r="4249" spans="1:35" ht="15.750000" customHeight="1">
      <c r="B4249" s="189"/>
      <c r="I4249" s="162"/>
      <c r="J4249" s="65"/>
      <c r="K4249" s="162"/>
      <c r="L4249" s="65"/>
      <c r="M4249" s="162"/>
      <c r="P4249" s="167"/>
      <c r="Q4249" s="185"/>
      <c r="R4249" s="65"/>
      <c r="S4249" s="65"/>
      <c r="T4249" s="65"/>
      <c r="U4249" s="13"/>
      <c r="V4249" s="165"/>
      <c r="W4249" s="165"/>
      <c r="X4249" s="165"/>
      <c r="Y4249" s="165"/>
      <c r="Z4249" s="166"/>
      <c r="AA4249" s="166"/>
      <c r="AB4249" s="166"/>
      <c r="AC4249" s="166"/>
      <c r="AD4249" s="166"/>
      <c r="AE4249" s="166"/>
      <c r="AF4249" s="166"/>
      <c r="AG4249" s="166"/>
      <c r="AH4249" s="166"/>
      <c r="AI4249" s="166"/>
    </row>
    <row r="4250" spans="1:35" ht="15.750000" customHeight="1">
      <c r="B4250" s="189"/>
      <c r="I4250" s="162"/>
      <c r="J4250" s="65"/>
      <c r="K4250" s="162"/>
      <c r="L4250" s="65"/>
      <c r="M4250" s="162"/>
      <c r="P4250" s="164"/>
      <c r="Q4250" s="185"/>
      <c r="R4250" s="65"/>
      <c r="S4250" s="65"/>
      <c r="T4250" s="65"/>
      <c r="U4250" s="13"/>
      <c r="V4250" s="165"/>
      <c r="W4250" s="165"/>
      <c r="X4250" s="165"/>
      <c r="Y4250" s="165"/>
      <c r="Z4250" s="166"/>
      <c r="AA4250" s="166"/>
      <c r="AB4250" s="166"/>
      <c r="AC4250" s="166"/>
      <c r="AD4250" s="166"/>
      <c r="AE4250" s="166"/>
      <c r="AF4250" s="166"/>
      <c r="AG4250" s="166"/>
      <c r="AH4250" s="166"/>
      <c r="AI4250" s="166"/>
    </row>
    <row r="4251" spans="1:35" ht="15.750000" customHeight="1">
      <c r="B4251" s="189"/>
      <c r="I4251" s="162"/>
      <c r="J4251" s="65"/>
      <c r="K4251" s="162"/>
      <c r="L4251" s="65"/>
      <c r="M4251" s="162"/>
      <c r="P4251" s="167"/>
      <c r="Q4251" s="185"/>
      <c r="R4251" s="65"/>
      <c r="S4251" s="65"/>
      <c r="T4251" s="65"/>
      <c r="U4251" s="13"/>
      <c r="V4251" s="165"/>
      <c r="W4251" s="165"/>
      <c r="X4251" s="165"/>
      <c r="Y4251" s="165"/>
      <c r="Z4251" s="166"/>
      <c r="AA4251" s="166"/>
      <c r="AB4251" s="166"/>
      <c r="AC4251" s="166"/>
      <c r="AD4251" s="166"/>
      <c r="AE4251" s="166"/>
      <c r="AF4251" s="166"/>
      <c r="AG4251" s="166"/>
      <c r="AH4251" s="166"/>
      <c r="AI4251" s="166"/>
    </row>
    <row r="4252" spans="1:35" ht="15.750000" customHeight="1">
      <c r="B4252" s="189"/>
      <c r="I4252" s="220"/>
      <c r="J4252" s="65"/>
      <c r="K4252" s="162"/>
      <c r="L4252" s="65"/>
      <c r="M4252" s="162"/>
      <c r="P4252" s="164"/>
      <c r="Q4252" s="185"/>
      <c r="R4252" s="65"/>
      <c r="S4252" s="65"/>
      <c r="T4252" s="65"/>
      <c r="U4252" s="13"/>
      <c r="V4252" s="165"/>
      <c r="W4252" s="165"/>
      <c r="X4252" s="165"/>
      <c r="Y4252" s="165"/>
      <c r="Z4252" s="166"/>
      <c r="AA4252" s="166"/>
      <c r="AB4252" s="166"/>
      <c r="AC4252" s="166"/>
      <c r="AD4252" s="166"/>
      <c r="AE4252" s="166"/>
      <c r="AF4252" s="166"/>
      <c r="AG4252" s="166"/>
      <c r="AH4252" s="166"/>
      <c r="AI4252" s="166"/>
    </row>
    <row r="4253" spans="1:35" ht="15.750000" customHeight="1">
      <c r="A4253" s="156"/>
      <c r="B4253" s="170"/>
      <c r="C4253" s="241"/>
      <c r="D4253" s="241"/>
      <c r="E4253" s="158"/>
      <c r="F4253" s="158"/>
      <c r="G4253" s="159"/>
      <c r="H4253" s="184"/>
      <c r="I4253" s="162"/>
      <c r="J4253" s="65"/>
      <c r="K4253" s="162"/>
      <c r="L4253" s="65"/>
      <c r="M4253" s="162"/>
      <c r="N4253" s="162"/>
      <c r="O4253" s="163"/>
      <c r="P4253" s="167"/>
      <c r="Q4253" s="185"/>
      <c r="R4253" s="65"/>
      <c r="S4253" s="13"/>
      <c r="T4253" s="65"/>
      <c r="U4253" s="13"/>
      <c r="V4253" s="165"/>
      <c r="W4253" s="165"/>
      <c r="X4253" s="165"/>
      <c r="Y4253" s="165"/>
      <c r="Z4253" s="166"/>
      <c r="AA4253" s="166"/>
      <c r="AB4253" s="166"/>
      <c r="AC4253" s="166"/>
      <c r="AD4253" s="166"/>
      <c r="AE4253" s="166"/>
      <c r="AF4253" s="166"/>
      <c r="AG4253" s="166"/>
      <c r="AH4253" s="166"/>
      <c r="AI4253" s="166"/>
    </row>
    <row r="4254" spans="1:35" ht="15.750000" customHeight="1">
      <c r="B4254" s="170"/>
      <c r="I4254" s="162"/>
      <c r="J4254" s="65"/>
      <c r="K4254" s="162"/>
      <c r="L4254" s="65"/>
      <c r="M4254" s="162"/>
      <c r="P4254" s="164"/>
      <c r="Q4254" s="185"/>
      <c r="R4254" s="65"/>
      <c r="S4254" s="65"/>
      <c r="T4254" s="65"/>
      <c r="U4254" s="13"/>
      <c r="V4254" s="165"/>
      <c r="W4254" s="165"/>
      <c r="X4254" s="165"/>
      <c r="Y4254" s="165"/>
      <c r="Z4254" s="166"/>
      <c r="AA4254" s="166"/>
      <c r="AB4254" s="166"/>
      <c r="AC4254" s="166"/>
      <c r="AD4254" s="166"/>
      <c r="AE4254" s="166"/>
      <c r="AF4254" s="166"/>
      <c r="AG4254" s="166"/>
      <c r="AH4254" s="166"/>
      <c r="AI4254" s="166"/>
    </row>
    <row r="4255" spans="1:35" ht="15.750000" customHeight="1">
      <c r="B4255" s="170"/>
      <c r="I4255" s="162"/>
      <c r="J4255" s="65"/>
      <c r="K4255" s="162"/>
      <c r="L4255" s="65"/>
      <c r="M4255" s="162"/>
      <c r="P4255" s="167"/>
      <c r="Q4255" s="185"/>
      <c r="R4255" s="65"/>
      <c r="S4255" s="65"/>
      <c r="T4255" s="65"/>
      <c r="U4255" s="13"/>
      <c r="V4255" s="165"/>
      <c r="W4255" s="165"/>
      <c r="X4255" s="165"/>
      <c r="Y4255" s="165"/>
      <c r="Z4255" s="166"/>
      <c r="AA4255" s="166"/>
      <c r="AB4255" s="166"/>
      <c r="AC4255" s="166"/>
      <c r="AD4255" s="166"/>
      <c r="AE4255" s="166"/>
      <c r="AF4255" s="166"/>
      <c r="AG4255" s="166"/>
      <c r="AH4255" s="166"/>
      <c r="AI4255" s="166"/>
    </row>
    <row r="4256" spans="1:35" ht="15.750000" customHeight="1">
      <c r="B4256" s="189"/>
      <c r="I4256" s="162"/>
      <c r="J4256" s="65"/>
      <c r="K4256" s="162"/>
      <c r="L4256" s="65"/>
      <c r="M4256" s="162"/>
      <c r="P4256" s="164"/>
      <c r="Q4256" s="185"/>
      <c r="R4256" s="65"/>
      <c r="S4256" s="65"/>
      <c r="T4256" s="65"/>
      <c r="U4256" s="13"/>
      <c r="V4256" s="165"/>
      <c r="W4256" s="165"/>
      <c r="X4256" s="165"/>
      <c r="Y4256" s="165"/>
      <c r="Z4256" s="166"/>
      <c r="AA4256" s="166"/>
      <c r="AB4256" s="166"/>
      <c r="AC4256" s="166"/>
      <c r="AD4256" s="166"/>
      <c r="AE4256" s="166"/>
      <c r="AF4256" s="166"/>
      <c r="AG4256" s="166"/>
      <c r="AH4256" s="166"/>
      <c r="AI4256" s="166"/>
    </row>
    <row r="4257" spans="1:35" ht="15.750000" customHeight="1">
      <c r="B4257" s="189"/>
      <c r="I4257" s="220"/>
      <c r="J4257" s="65"/>
      <c r="K4257" s="162"/>
      <c r="L4257" s="65"/>
      <c r="M4257" s="162"/>
      <c r="P4257" s="167"/>
      <c r="Q4257" s="185"/>
      <c r="R4257" s="65"/>
      <c r="S4257" s="65"/>
      <c r="T4257" s="65"/>
      <c r="U4257" s="13"/>
      <c r="V4257" s="165"/>
      <c r="W4257" s="165"/>
      <c r="X4257" s="165"/>
      <c r="Y4257" s="165"/>
      <c r="Z4257" s="166"/>
      <c r="AA4257" s="166"/>
      <c r="AB4257" s="166"/>
      <c r="AC4257" s="166"/>
      <c r="AD4257" s="166"/>
      <c r="AE4257" s="166"/>
      <c r="AF4257" s="166"/>
      <c r="AG4257" s="166"/>
      <c r="AH4257" s="166"/>
      <c r="AI4257" s="166"/>
    </row>
    <row r="4258" spans="1:35" ht="15.750000" customHeight="1">
      <c r="A4258" s="156"/>
      <c r="B4258" s="153"/>
      <c r="C4258" s="240"/>
      <c r="D4258" s="177"/>
      <c r="E4258" s="158"/>
      <c r="F4258" s="158"/>
      <c r="G4258" s="159"/>
      <c r="H4258" s="171"/>
      <c r="I4258" s="162"/>
      <c r="J4258" s="65"/>
      <c r="K4258" s="162"/>
      <c r="L4258" s="65"/>
      <c r="M4258" s="162"/>
      <c r="N4258" s="162"/>
      <c r="O4258" s="163"/>
      <c r="P4258" s="164"/>
      <c r="Q4258" s="165"/>
      <c r="R4258" s="178"/>
      <c r="S4258" s="13"/>
      <c r="T4258" s="65"/>
      <c r="U4258" s="65"/>
      <c r="V4258" s="65"/>
      <c r="W4258" s="166"/>
      <c r="X4258" s="166"/>
      <c r="Y4258" s="166"/>
      <c r="Z4258" s="166"/>
      <c r="AA4258" s="166"/>
      <c r="AB4258" s="166"/>
      <c r="AC4258" s="166"/>
      <c r="AD4258" s="166"/>
      <c r="AE4258" s="166"/>
      <c r="AF4258" s="166"/>
      <c r="AG4258" s="166"/>
      <c r="AH4258" s="166"/>
      <c r="AI4258" s="166"/>
    </row>
    <row r="4259" spans="1:35" ht="15.750000" customHeight="1">
      <c r="B4259" s="153"/>
      <c r="I4259" s="162"/>
      <c r="J4259" s="65"/>
      <c r="K4259" s="162"/>
      <c r="L4259" s="65"/>
      <c r="M4259" s="162"/>
      <c r="P4259" s="167"/>
      <c r="Q4259" s="168"/>
      <c r="R4259" s="65"/>
      <c r="S4259" s="65"/>
      <c r="T4259" s="65"/>
      <c r="U4259" s="65"/>
      <c r="V4259" s="65"/>
      <c r="W4259" s="166"/>
      <c r="X4259" s="166"/>
      <c r="Y4259" s="166"/>
      <c r="Z4259" s="166"/>
      <c r="AA4259" s="166"/>
      <c r="AB4259" s="166"/>
      <c r="AC4259" s="166"/>
      <c r="AD4259" s="166"/>
      <c r="AE4259" s="166"/>
      <c r="AF4259" s="166"/>
      <c r="AG4259" s="166"/>
      <c r="AH4259" s="166"/>
      <c r="AI4259" s="166"/>
    </row>
    <row r="4260" spans="1:35" ht="15.750000" customHeight="1">
      <c r="B4260" s="153"/>
      <c r="I4260" s="162"/>
      <c r="J4260" s="65"/>
      <c r="K4260" s="162"/>
      <c r="L4260" s="65"/>
      <c r="M4260" s="162"/>
      <c r="P4260" s="164"/>
      <c r="Q4260" s="165"/>
      <c r="R4260" s="178"/>
      <c r="S4260" s="65"/>
      <c r="T4260" s="65"/>
      <c r="U4260" s="65"/>
      <c r="V4260" s="65"/>
      <c r="W4260" s="166"/>
      <c r="X4260" s="166"/>
      <c r="Y4260" s="166"/>
      <c r="Z4260" s="166"/>
      <c r="AA4260" s="166"/>
      <c r="AB4260" s="166"/>
      <c r="AC4260" s="166"/>
      <c r="AD4260" s="166"/>
      <c r="AE4260" s="166"/>
      <c r="AF4260" s="166"/>
      <c r="AG4260" s="166"/>
      <c r="AH4260" s="166"/>
      <c r="AI4260" s="166"/>
    </row>
    <row r="4261" spans="1:35" ht="15.750000" customHeight="1">
      <c r="B4261" s="153"/>
      <c r="I4261" s="162"/>
      <c r="J4261" s="65"/>
      <c r="K4261" s="162"/>
      <c r="L4261" s="65"/>
      <c r="M4261" s="162"/>
      <c r="P4261" s="167"/>
      <c r="Q4261" s="168"/>
      <c r="R4261" s="225"/>
      <c r="S4261" s="65"/>
      <c r="T4261" s="65"/>
      <c r="U4261" s="65"/>
      <c r="V4261" s="65"/>
      <c r="W4261" s="166"/>
      <c r="X4261" s="166"/>
      <c r="Y4261" s="166"/>
      <c r="Z4261" s="166"/>
      <c r="AA4261" s="166"/>
      <c r="AB4261" s="166"/>
      <c r="AC4261" s="166"/>
      <c r="AD4261" s="166"/>
      <c r="AE4261" s="166"/>
      <c r="AF4261" s="166"/>
      <c r="AG4261" s="166"/>
      <c r="AH4261" s="166"/>
      <c r="AI4261" s="166"/>
    </row>
    <row r="4262" spans="1:35" ht="15.750000" customHeight="1">
      <c r="B4262" s="153"/>
      <c r="I4262" s="220"/>
      <c r="J4262" s="65"/>
      <c r="K4262" s="162"/>
      <c r="L4262" s="65"/>
      <c r="M4262" s="162"/>
      <c r="P4262" s="164"/>
      <c r="Q4262" s="165"/>
      <c r="R4262" s="178"/>
      <c r="S4262" s="65"/>
      <c r="T4262" s="65"/>
      <c r="U4262" s="65"/>
      <c r="V4262" s="65"/>
      <c r="W4262" s="166"/>
      <c r="X4262" s="166"/>
      <c r="Y4262" s="166"/>
      <c r="Z4262" s="166"/>
      <c r="AA4262" s="166"/>
      <c r="AB4262" s="166"/>
      <c r="AC4262" s="166"/>
      <c r="AD4262" s="166"/>
      <c r="AE4262" s="166"/>
      <c r="AF4262" s="166"/>
      <c r="AG4262" s="166"/>
      <c r="AH4262" s="166"/>
      <c r="AI4262" s="166"/>
    </row>
    <row r="4263" spans="1:35" ht="15.750000" customHeight="1">
      <c r="A4263" s="156"/>
      <c r="B4263" s="170"/>
      <c r="C4263" s="241"/>
      <c r="D4263" s="177"/>
      <c r="E4263" s="158"/>
      <c r="F4263" s="158"/>
      <c r="G4263" s="159"/>
      <c r="H4263" s="160"/>
      <c r="I4263" s="162"/>
      <c r="J4263" s="65"/>
      <c r="K4263" s="162"/>
      <c r="L4263" s="65"/>
      <c r="M4263" s="162"/>
      <c r="N4263" s="162"/>
      <c r="O4263" s="163"/>
      <c r="P4263" s="167"/>
      <c r="Q4263" s="168"/>
      <c r="R4263" s="65"/>
      <c r="S4263" s="13"/>
      <c r="T4263" s="65"/>
      <c r="U4263" s="65"/>
      <c r="V4263" s="65"/>
      <c r="W4263" s="166"/>
      <c r="X4263" s="166"/>
      <c r="Y4263" s="166"/>
      <c r="Z4263" s="166"/>
      <c r="AA4263" s="166"/>
      <c r="AB4263" s="166"/>
      <c r="AC4263" s="166"/>
      <c r="AD4263" s="166"/>
      <c r="AE4263" s="166"/>
      <c r="AF4263" s="166"/>
      <c r="AG4263" s="166"/>
      <c r="AH4263" s="166"/>
      <c r="AI4263" s="166"/>
    </row>
    <row r="4264" spans="1:35" ht="15.750000" customHeight="1">
      <c r="B4264" s="153"/>
      <c r="I4264" s="162"/>
      <c r="J4264" s="65"/>
      <c r="K4264" s="162"/>
      <c r="L4264" s="65"/>
      <c r="M4264" s="162"/>
      <c r="P4264" s="164"/>
      <c r="Q4264" s="165"/>
      <c r="R4264" s="65"/>
      <c r="S4264" s="65"/>
      <c r="T4264" s="65"/>
      <c r="U4264" s="65"/>
      <c r="V4264" s="65"/>
      <c r="W4264" s="166"/>
      <c r="X4264" s="166"/>
      <c r="Y4264" s="166"/>
      <c r="Z4264" s="166"/>
      <c r="AA4264" s="166"/>
      <c r="AB4264" s="166"/>
      <c r="AC4264" s="166"/>
      <c r="AD4264" s="166"/>
      <c r="AE4264" s="166"/>
      <c r="AF4264" s="166"/>
      <c r="AG4264" s="166"/>
      <c r="AH4264" s="166"/>
      <c r="AI4264" s="166"/>
    </row>
    <row r="4265" spans="1:35" ht="15.750000" customHeight="1">
      <c r="B4265" s="153"/>
      <c r="I4265" s="162"/>
      <c r="J4265" s="65"/>
      <c r="K4265" s="162"/>
      <c r="L4265" s="65"/>
      <c r="M4265" s="162"/>
      <c r="P4265" s="167"/>
      <c r="Q4265" s="168"/>
      <c r="R4265" s="65"/>
      <c r="S4265" s="65"/>
      <c r="T4265" s="65"/>
      <c r="U4265" s="65"/>
      <c r="V4265" s="65"/>
      <c r="W4265" s="166"/>
      <c r="X4265" s="166"/>
      <c r="Y4265" s="166"/>
      <c r="Z4265" s="166"/>
      <c r="AA4265" s="166"/>
      <c r="AB4265" s="166"/>
      <c r="AC4265" s="166"/>
      <c r="AD4265" s="166"/>
      <c r="AE4265" s="166"/>
      <c r="AF4265" s="166"/>
      <c r="AG4265" s="166"/>
      <c r="AH4265" s="166"/>
      <c r="AI4265" s="166"/>
    </row>
    <row r="4266" spans="1:35" ht="15.750000" customHeight="1">
      <c r="B4266" s="153"/>
      <c r="I4266" s="162"/>
      <c r="J4266" s="65"/>
      <c r="K4266" s="162"/>
      <c r="L4266" s="65"/>
      <c r="M4266" s="162"/>
      <c r="P4266" s="164"/>
      <c r="Q4266" s="165"/>
      <c r="R4266" s="65"/>
      <c r="S4266" s="65"/>
      <c r="T4266" s="65"/>
      <c r="U4266" s="65"/>
      <c r="V4266" s="65"/>
      <c r="W4266" s="166"/>
      <c r="X4266" s="166"/>
      <c r="Y4266" s="166"/>
      <c r="Z4266" s="166"/>
      <c r="AA4266" s="166"/>
      <c r="AB4266" s="166"/>
      <c r="AC4266" s="166"/>
      <c r="AD4266" s="166"/>
      <c r="AE4266" s="166"/>
      <c r="AF4266" s="166"/>
      <c r="AG4266" s="166"/>
      <c r="AH4266" s="166"/>
      <c r="AI4266" s="166"/>
    </row>
    <row r="4267" spans="1:35" ht="15.750000" customHeight="1">
      <c r="B4267" s="153"/>
      <c r="I4267" s="220"/>
      <c r="J4267" s="65"/>
      <c r="K4267" s="162"/>
      <c r="L4267" s="65"/>
      <c r="M4267" s="162"/>
      <c r="P4267" s="167"/>
      <c r="Q4267" s="168"/>
      <c r="R4267" s="65"/>
      <c r="S4267" s="65"/>
      <c r="T4267" s="65"/>
      <c r="U4267" s="65"/>
      <c r="V4267" s="65"/>
      <c r="W4267" s="166"/>
      <c r="X4267" s="166"/>
      <c r="Y4267" s="166"/>
      <c r="Z4267" s="166"/>
      <c r="AA4267" s="166"/>
      <c r="AB4267" s="166"/>
      <c r="AC4267" s="166"/>
      <c r="AD4267" s="166"/>
      <c r="AE4267" s="166"/>
      <c r="AF4267" s="166"/>
      <c r="AG4267" s="166"/>
      <c r="AH4267" s="166"/>
      <c r="AI4267" s="166"/>
    </row>
    <row r="4268" spans="1:35" ht="15.750000" customHeight="1">
      <c r="A4268" s="156"/>
      <c r="B4268" s="170"/>
      <c r="C4268" s="240"/>
      <c r="D4268" s="240"/>
      <c r="E4268" s="158"/>
      <c r="F4268" s="158"/>
      <c r="G4268" s="159"/>
      <c r="H4268" s="186"/>
      <c r="I4268" s="162"/>
      <c r="J4268" s="65"/>
      <c r="K4268" s="162"/>
      <c r="L4268" s="65"/>
      <c r="M4268" s="162"/>
      <c r="N4268" s="162"/>
      <c r="O4268" s="163"/>
      <c r="P4268" s="164"/>
      <c r="Q4268" s="185"/>
      <c r="R4268" s="188"/>
      <c r="S4268" s="13"/>
      <c r="T4268" s="65"/>
      <c r="U4268" s="13"/>
      <c r="V4268" s="165"/>
      <c r="W4268" s="165"/>
      <c r="X4268" s="165"/>
      <c r="Y4268" s="165"/>
      <c r="Z4268" s="166"/>
      <c r="AA4268" s="166"/>
      <c r="AB4268" s="166"/>
      <c r="AC4268" s="166"/>
      <c r="AD4268" s="166"/>
      <c r="AE4268" s="166"/>
      <c r="AF4268" s="166"/>
      <c r="AG4268" s="166"/>
      <c r="AH4268" s="166"/>
      <c r="AI4268" s="166"/>
    </row>
    <row r="4269" spans="1:35" ht="15.750000" customHeight="1">
      <c r="B4269" s="189"/>
      <c r="I4269" s="162"/>
      <c r="J4269" s="65"/>
      <c r="K4269" s="162"/>
      <c r="L4269" s="65"/>
      <c r="M4269" s="162"/>
      <c r="P4269" s="167"/>
      <c r="Q4269" s="185"/>
      <c r="R4269" s="65"/>
      <c r="S4269" s="65"/>
      <c r="T4269" s="65"/>
      <c r="U4269" s="13"/>
      <c r="V4269" s="165"/>
      <c r="W4269" s="165"/>
      <c r="X4269" s="165"/>
      <c r="Y4269" s="165"/>
      <c r="Z4269" s="166"/>
      <c r="AA4269" s="166"/>
      <c r="AB4269" s="166"/>
      <c r="AC4269" s="166"/>
      <c r="AD4269" s="166"/>
      <c r="AE4269" s="166"/>
      <c r="AF4269" s="166"/>
      <c r="AG4269" s="166"/>
      <c r="AH4269" s="166"/>
      <c r="AI4269" s="166"/>
    </row>
    <row r="4270" spans="1:35" ht="15.750000" customHeight="1">
      <c r="B4270" s="189"/>
      <c r="I4270" s="162"/>
      <c r="J4270" s="65"/>
      <c r="K4270" s="162"/>
      <c r="L4270" s="65"/>
      <c r="M4270" s="162"/>
      <c r="P4270" s="164"/>
      <c r="Q4270" s="185"/>
      <c r="R4270" s="65"/>
      <c r="S4270" s="65"/>
      <c r="T4270" s="65"/>
      <c r="U4270" s="13"/>
      <c r="V4270" s="165"/>
      <c r="W4270" s="165"/>
      <c r="X4270" s="165"/>
      <c r="Y4270" s="165"/>
      <c r="Z4270" s="166"/>
      <c r="AA4270" s="166"/>
      <c r="AB4270" s="166"/>
      <c r="AC4270" s="166"/>
      <c r="AD4270" s="166"/>
      <c r="AE4270" s="166"/>
      <c r="AF4270" s="166"/>
      <c r="AG4270" s="166"/>
      <c r="AH4270" s="166"/>
      <c r="AI4270" s="166"/>
    </row>
    <row r="4271" spans="1:35" ht="15.750000" customHeight="1">
      <c r="B4271" s="189"/>
      <c r="I4271" s="162"/>
      <c r="J4271" s="65"/>
      <c r="K4271" s="162"/>
      <c r="L4271" s="65"/>
      <c r="M4271" s="162"/>
      <c r="P4271" s="167"/>
      <c r="Q4271" s="185"/>
      <c r="R4271" s="65"/>
      <c r="S4271" s="65"/>
      <c r="T4271" s="65"/>
      <c r="U4271" s="13"/>
      <c r="V4271" s="165"/>
      <c r="W4271" s="165"/>
      <c r="X4271" s="165"/>
      <c r="Y4271" s="165"/>
      <c r="Z4271" s="166"/>
      <c r="AA4271" s="166"/>
      <c r="AB4271" s="166"/>
      <c r="AC4271" s="166"/>
      <c r="AD4271" s="166"/>
      <c r="AE4271" s="166"/>
      <c r="AF4271" s="166"/>
      <c r="AG4271" s="166"/>
      <c r="AH4271" s="166"/>
      <c r="AI4271" s="166"/>
    </row>
    <row r="4272" spans="1:35" ht="15.750000" customHeight="1">
      <c r="B4272" s="189"/>
      <c r="I4272" s="220"/>
      <c r="J4272" s="65"/>
      <c r="K4272" s="162"/>
      <c r="L4272" s="65"/>
      <c r="M4272" s="162"/>
      <c r="P4272" s="164"/>
      <c r="Q4272" s="185"/>
      <c r="R4272" s="65"/>
      <c r="S4272" s="65"/>
      <c r="T4272" s="65"/>
      <c r="U4272" s="13"/>
      <c r="V4272" s="165"/>
      <c r="W4272" s="165"/>
      <c r="X4272" s="165"/>
      <c r="Y4272" s="165"/>
      <c r="Z4272" s="166"/>
      <c r="AA4272" s="166"/>
      <c r="AB4272" s="166"/>
      <c r="AC4272" s="166"/>
      <c r="AD4272" s="166"/>
      <c r="AE4272" s="166"/>
      <c r="AF4272" s="166"/>
      <c r="AG4272" s="166"/>
      <c r="AH4272" s="166"/>
      <c r="AI4272" s="166"/>
    </row>
    <row r="4273" spans="1:35" ht="15.750000" customHeight="1">
      <c r="A4273" s="156"/>
      <c r="B4273" s="170"/>
      <c r="C4273" s="241"/>
      <c r="D4273" s="241"/>
      <c r="E4273" s="158"/>
      <c r="F4273" s="158"/>
      <c r="G4273" s="159"/>
      <c r="H4273" s="186"/>
      <c r="I4273" s="162"/>
      <c r="J4273" s="65"/>
      <c r="K4273" s="162"/>
      <c r="L4273" s="65"/>
      <c r="M4273" s="162"/>
      <c r="N4273" s="162"/>
      <c r="O4273" s="163"/>
      <c r="P4273" s="167"/>
      <c r="Q4273" s="185"/>
      <c r="R4273" s="65"/>
      <c r="S4273" s="13"/>
      <c r="T4273" s="65"/>
      <c r="U4273" s="13"/>
      <c r="V4273" s="165"/>
      <c r="W4273" s="165"/>
      <c r="X4273" s="165"/>
      <c r="Y4273" s="165"/>
      <c r="Z4273" s="166"/>
      <c r="AA4273" s="166"/>
      <c r="AB4273" s="166"/>
      <c r="AC4273" s="166"/>
      <c r="AD4273" s="166"/>
      <c r="AE4273" s="166"/>
      <c r="AF4273" s="166"/>
      <c r="AG4273" s="166"/>
      <c r="AH4273" s="166"/>
      <c r="AI4273" s="166"/>
    </row>
    <row r="4274" spans="1:35" ht="15.750000" customHeight="1">
      <c r="B4274" s="170"/>
      <c r="I4274" s="162"/>
      <c r="J4274" s="65"/>
      <c r="K4274" s="162"/>
      <c r="L4274" s="65"/>
      <c r="M4274" s="162"/>
      <c r="P4274" s="164"/>
      <c r="Q4274" s="185"/>
      <c r="R4274" s="65"/>
      <c r="S4274" s="65"/>
      <c r="T4274" s="65"/>
      <c r="U4274" s="13"/>
      <c r="V4274" s="165"/>
      <c r="W4274" s="165"/>
      <c r="X4274" s="165"/>
      <c r="Y4274" s="165"/>
      <c r="Z4274" s="166"/>
      <c r="AA4274" s="166"/>
      <c r="AB4274" s="166"/>
      <c r="AC4274" s="166"/>
      <c r="AD4274" s="166"/>
      <c r="AE4274" s="166"/>
      <c r="AF4274" s="166"/>
      <c r="AG4274" s="166"/>
      <c r="AH4274" s="166"/>
      <c r="AI4274" s="166"/>
    </row>
    <row r="4275" spans="1:35" ht="15.750000" customHeight="1">
      <c r="B4275" s="170"/>
      <c r="I4275" s="162"/>
      <c r="J4275" s="65"/>
      <c r="K4275" s="162"/>
      <c r="L4275" s="65"/>
      <c r="M4275" s="162"/>
      <c r="P4275" s="167"/>
      <c r="Q4275" s="185"/>
      <c r="R4275" s="65"/>
      <c r="S4275" s="65"/>
      <c r="T4275" s="65"/>
      <c r="U4275" s="13"/>
      <c r="V4275" s="165"/>
      <c r="W4275" s="165"/>
      <c r="X4275" s="165"/>
      <c r="Y4275" s="165"/>
      <c r="Z4275" s="166"/>
      <c r="AA4275" s="166"/>
      <c r="AB4275" s="166"/>
      <c r="AC4275" s="166"/>
      <c r="AD4275" s="166"/>
      <c r="AE4275" s="166"/>
      <c r="AF4275" s="166"/>
      <c r="AG4275" s="166"/>
      <c r="AH4275" s="166"/>
      <c r="AI4275" s="166"/>
    </row>
    <row r="4276" spans="1:35" ht="15.750000" customHeight="1">
      <c r="B4276" s="189"/>
      <c r="I4276" s="162"/>
      <c r="J4276" s="65"/>
      <c r="K4276" s="162"/>
      <c r="L4276" s="65"/>
      <c r="M4276" s="162"/>
      <c r="P4276" s="164"/>
      <c r="Q4276" s="185"/>
      <c r="R4276" s="65"/>
      <c r="S4276" s="65"/>
      <c r="T4276" s="65"/>
      <c r="U4276" s="13"/>
      <c r="V4276" s="165"/>
      <c r="W4276" s="165"/>
      <c r="X4276" s="165"/>
      <c r="Y4276" s="165"/>
      <c r="Z4276" s="166"/>
      <c r="AA4276" s="166"/>
      <c r="AB4276" s="166"/>
      <c r="AC4276" s="166"/>
      <c r="AD4276" s="166"/>
      <c r="AE4276" s="166"/>
      <c r="AF4276" s="166"/>
      <c r="AG4276" s="166"/>
      <c r="AH4276" s="166"/>
      <c r="AI4276" s="166"/>
    </row>
    <row r="4277" spans="1:35" ht="15.750000" customHeight="1">
      <c r="B4277" s="189"/>
      <c r="I4277" s="220"/>
      <c r="J4277" s="65"/>
      <c r="K4277" s="162"/>
      <c r="L4277" s="65"/>
      <c r="M4277" s="162"/>
      <c r="P4277" s="167"/>
      <c r="Q4277" s="185"/>
      <c r="R4277" s="65"/>
      <c r="S4277" s="65"/>
      <c r="T4277" s="65"/>
      <c r="U4277" s="13"/>
      <c r="V4277" s="165"/>
      <c r="W4277" s="165"/>
      <c r="X4277" s="165"/>
      <c r="Y4277" s="165"/>
      <c r="Z4277" s="166"/>
      <c r="AA4277" s="166"/>
      <c r="AB4277" s="166"/>
      <c r="AC4277" s="166"/>
      <c r="AD4277" s="166"/>
      <c r="AE4277" s="166"/>
      <c r="AF4277" s="166"/>
      <c r="AG4277" s="166"/>
      <c r="AH4277" s="166"/>
      <c r="AI4277" s="166"/>
    </row>
    <row r="4278" spans="1:35" ht="15.750000" customHeight="1">
      <c r="A4278" s="156"/>
      <c r="B4278" s="153"/>
      <c r="C4278" s="240"/>
      <c r="D4278" s="177"/>
      <c r="E4278" s="158"/>
      <c r="F4278" s="158"/>
      <c r="G4278" s="159"/>
      <c r="H4278" s="160"/>
      <c r="I4278" s="162"/>
      <c r="J4278" s="65"/>
      <c r="K4278" s="162"/>
      <c r="L4278" s="65"/>
      <c r="M4278" s="162"/>
      <c r="N4278" s="162"/>
      <c r="O4278" s="163"/>
      <c r="P4278" s="164"/>
      <c r="Q4278" s="165"/>
      <c r="R4278" s="178"/>
      <c r="S4278" s="13"/>
      <c r="T4278" s="65"/>
      <c r="U4278" s="65"/>
      <c r="V4278" s="65"/>
      <c r="W4278" s="166"/>
      <c r="X4278" s="166"/>
      <c r="Y4278" s="166"/>
      <c r="Z4278" s="166"/>
      <c r="AA4278" s="166"/>
      <c r="AB4278" s="166"/>
      <c r="AC4278" s="166"/>
      <c r="AD4278" s="166"/>
      <c r="AE4278" s="166"/>
      <c r="AF4278" s="166"/>
      <c r="AG4278" s="166"/>
      <c r="AH4278" s="166"/>
      <c r="AI4278" s="166"/>
    </row>
    <row r="4279" spans="1:35" ht="15.750000" customHeight="1">
      <c r="B4279" s="153"/>
      <c r="I4279" s="162"/>
      <c r="J4279" s="65"/>
      <c r="K4279" s="162"/>
      <c r="L4279" s="65"/>
      <c r="M4279" s="162"/>
      <c r="P4279" s="167"/>
      <c r="Q4279" s="168"/>
      <c r="R4279" s="65"/>
      <c r="S4279" s="65"/>
      <c r="T4279" s="65"/>
      <c r="U4279" s="65"/>
      <c r="V4279" s="65"/>
      <c r="W4279" s="166"/>
      <c r="X4279" s="166"/>
      <c r="Y4279" s="166"/>
      <c r="Z4279" s="166"/>
      <c r="AA4279" s="166"/>
      <c r="AB4279" s="166"/>
      <c r="AC4279" s="166"/>
      <c r="AD4279" s="166"/>
      <c r="AE4279" s="166"/>
      <c r="AF4279" s="166"/>
      <c r="AG4279" s="166"/>
      <c r="AH4279" s="166"/>
      <c r="AI4279" s="166"/>
    </row>
    <row r="4280" spans="1:35" ht="15.750000" customHeight="1">
      <c r="B4280" s="153"/>
      <c r="I4280" s="162"/>
      <c r="J4280" s="65"/>
      <c r="K4280" s="162"/>
      <c r="L4280" s="65"/>
      <c r="M4280" s="162"/>
      <c r="P4280" s="164"/>
      <c r="Q4280" s="165"/>
      <c r="R4280" s="178"/>
      <c r="S4280" s="65"/>
      <c r="T4280" s="65"/>
      <c r="U4280" s="65"/>
      <c r="V4280" s="65"/>
      <c r="W4280" s="166"/>
      <c r="X4280" s="166"/>
      <c r="Y4280" s="166"/>
      <c r="Z4280" s="166"/>
      <c r="AA4280" s="166"/>
      <c r="AB4280" s="166"/>
      <c r="AC4280" s="166"/>
      <c r="AD4280" s="166"/>
      <c r="AE4280" s="166"/>
      <c r="AF4280" s="166"/>
      <c r="AG4280" s="166"/>
      <c r="AH4280" s="166"/>
      <c r="AI4280" s="166"/>
    </row>
    <row r="4281" spans="1:35" ht="15.750000" customHeight="1">
      <c r="B4281" s="153"/>
      <c r="I4281" s="162"/>
      <c r="J4281" s="65"/>
      <c r="K4281" s="162"/>
      <c r="L4281" s="65"/>
      <c r="M4281" s="162"/>
      <c r="P4281" s="167"/>
      <c r="Q4281" s="168"/>
      <c r="R4281" s="225"/>
      <c r="S4281" s="65"/>
      <c r="T4281" s="65"/>
      <c r="U4281" s="65"/>
      <c r="V4281" s="65"/>
      <c r="W4281" s="166"/>
      <c r="X4281" s="166"/>
      <c r="Y4281" s="166"/>
      <c r="Z4281" s="166"/>
      <c r="AA4281" s="166"/>
      <c r="AB4281" s="166"/>
      <c r="AC4281" s="166"/>
      <c r="AD4281" s="166"/>
      <c r="AE4281" s="166"/>
      <c r="AF4281" s="166"/>
      <c r="AG4281" s="166"/>
      <c r="AH4281" s="166"/>
      <c r="AI4281" s="166"/>
    </row>
    <row r="4282" spans="1:35" ht="15.750000" customHeight="1">
      <c r="B4282" s="153"/>
      <c r="I4282" s="220"/>
      <c r="J4282" s="65"/>
      <c r="K4282" s="162"/>
      <c r="L4282" s="65"/>
      <c r="M4282" s="162"/>
      <c r="P4282" s="164"/>
      <c r="Q4282" s="165"/>
      <c r="R4282" s="178"/>
      <c r="S4282" s="65"/>
      <c r="T4282" s="65"/>
      <c r="U4282" s="65"/>
      <c r="V4282" s="65"/>
      <c r="W4282" s="166"/>
      <c r="X4282" s="166"/>
      <c r="Y4282" s="166"/>
      <c r="Z4282" s="166"/>
      <c r="AA4282" s="166"/>
      <c r="AB4282" s="166"/>
      <c r="AC4282" s="166"/>
      <c r="AD4282" s="166"/>
      <c r="AE4282" s="166"/>
      <c r="AF4282" s="166"/>
      <c r="AG4282" s="166"/>
      <c r="AH4282" s="166"/>
      <c r="AI4282" s="166"/>
    </row>
    <row r="4283" spans="1:35" ht="15.750000" customHeight="1">
      <c r="A4283" s="156"/>
      <c r="B4283" s="170"/>
      <c r="C4283" s="241"/>
      <c r="D4283" s="177"/>
      <c r="E4283" s="158"/>
      <c r="F4283" s="158"/>
      <c r="G4283" s="159"/>
      <c r="H4283" s="171"/>
      <c r="I4283" s="162"/>
      <c r="J4283" s="65"/>
      <c r="K4283" s="162"/>
      <c r="L4283" s="65"/>
      <c r="M4283" s="162"/>
      <c r="N4283" s="162"/>
      <c r="O4283" s="163"/>
      <c r="P4283" s="167"/>
      <c r="Q4283" s="168"/>
      <c r="R4283" s="65"/>
      <c r="S4283" s="13"/>
      <c r="T4283" s="65"/>
      <c r="U4283" s="65"/>
      <c r="V4283" s="65"/>
      <c r="W4283" s="166"/>
      <c r="X4283" s="166"/>
      <c r="Y4283" s="166"/>
      <c r="Z4283" s="166"/>
      <c r="AA4283" s="166"/>
      <c r="AB4283" s="166"/>
      <c r="AC4283" s="166"/>
      <c r="AD4283" s="166"/>
      <c r="AE4283" s="166"/>
      <c r="AF4283" s="166"/>
      <c r="AG4283" s="166"/>
      <c r="AH4283" s="166"/>
      <c r="AI4283" s="166"/>
    </row>
    <row r="4284" spans="1:35" ht="15.750000" customHeight="1">
      <c r="B4284" s="153"/>
      <c r="I4284" s="162"/>
      <c r="J4284" s="65"/>
      <c r="K4284" s="162"/>
      <c r="L4284" s="65"/>
      <c r="M4284" s="162"/>
      <c r="P4284" s="164"/>
      <c r="Q4284" s="165"/>
      <c r="R4284" s="65"/>
      <c r="S4284" s="65"/>
      <c r="T4284" s="65"/>
      <c r="U4284" s="65"/>
      <c r="V4284" s="65"/>
      <c r="W4284" s="166"/>
      <c r="X4284" s="166"/>
      <c r="Y4284" s="166"/>
      <c r="Z4284" s="166"/>
      <c r="AA4284" s="166"/>
      <c r="AB4284" s="166"/>
      <c r="AC4284" s="166"/>
      <c r="AD4284" s="166"/>
      <c r="AE4284" s="166"/>
      <c r="AF4284" s="166"/>
      <c r="AG4284" s="166"/>
      <c r="AH4284" s="166"/>
      <c r="AI4284" s="166"/>
    </row>
    <row r="4285" spans="1:35" ht="15.750000" customHeight="1">
      <c r="B4285" s="153"/>
      <c r="I4285" s="162"/>
      <c r="J4285" s="65"/>
      <c r="K4285" s="162"/>
      <c r="L4285" s="65"/>
      <c r="M4285" s="162"/>
      <c r="P4285" s="167"/>
      <c r="Q4285" s="168"/>
      <c r="R4285" s="65"/>
      <c r="S4285" s="65"/>
      <c r="T4285" s="65"/>
      <c r="U4285" s="65"/>
      <c r="V4285" s="65"/>
      <c r="W4285" s="166"/>
      <c r="X4285" s="166"/>
      <c r="Y4285" s="166"/>
      <c r="Z4285" s="166"/>
      <c r="AA4285" s="166"/>
      <c r="AB4285" s="166"/>
      <c r="AC4285" s="166"/>
      <c r="AD4285" s="166"/>
      <c r="AE4285" s="166"/>
      <c r="AF4285" s="166"/>
      <c r="AG4285" s="166"/>
      <c r="AH4285" s="166"/>
      <c r="AI4285" s="166"/>
    </row>
    <row r="4286" spans="1:35" ht="15.750000" customHeight="1">
      <c r="B4286" s="153"/>
      <c r="I4286" s="162"/>
      <c r="J4286" s="65"/>
      <c r="K4286" s="162"/>
      <c r="L4286" s="65"/>
      <c r="M4286" s="162"/>
      <c r="P4286" s="164"/>
      <c r="Q4286" s="165"/>
      <c r="R4286" s="65"/>
      <c r="S4286" s="65"/>
      <c r="T4286" s="65"/>
      <c r="U4286" s="65"/>
      <c r="V4286" s="65"/>
      <c r="W4286" s="166"/>
      <c r="X4286" s="166"/>
      <c r="Y4286" s="166"/>
      <c r="Z4286" s="166"/>
      <c r="AA4286" s="166"/>
      <c r="AB4286" s="166"/>
      <c r="AC4286" s="166"/>
      <c r="AD4286" s="166"/>
      <c r="AE4286" s="166"/>
      <c r="AF4286" s="166"/>
      <c r="AG4286" s="166"/>
      <c r="AH4286" s="166"/>
      <c r="AI4286" s="166"/>
    </row>
    <row r="4287" spans="1:35" ht="15.750000" customHeight="1">
      <c r="B4287" s="153"/>
      <c r="I4287" s="220"/>
      <c r="J4287" s="65"/>
      <c r="K4287" s="162"/>
      <c r="L4287" s="65"/>
      <c r="M4287" s="162"/>
      <c r="P4287" s="167"/>
      <c r="Q4287" s="168"/>
      <c r="R4287" s="65"/>
      <c r="S4287" s="65"/>
      <c r="T4287" s="65"/>
      <c r="U4287" s="65"/>
      <c r="V4287" s="65"/>
      <c r="W4287" s="166"/>
      <c r="X4287" s="166"/>
      <c r="Y4287" s="166"/>
      <c r="Z4287" s="166"/>
      <c r="AA4287" s="166"/>
      <c r="AB4287" s="166"/>
      <c r="AC4287" s="166"/>
      <c r="AD4287" s="166"/>
      <c r="AE4287" s="166"/>
      <c r="AF4287" s="166"/>
      <c r="AG4287" s="166"/>
      <c r="AH4287" s="166"/>
      <c r="AI4287" s="166"/>
    </row>
    <row r="4288" spans="1:35" ht="15.750000" customHeight="1">
      <c r="A4288" s="156"/>
      <c r="B4288" s="170"/>
      <c r="C4288" s="240"/>
      <c r="D4288" s="240"/>
      <c r="E4288" s="158"/>
      <c r="F4288" s="158"/>
      <c r="G4288" s="159"/>
      <c r="H4288" s="184"/>
      <c r="I4288" s="162"/>
      <c r="J4288" s="65"/>
      <c r="K4288" s="162"/>
      <c r="L4288" s="65"/>
      <c r="M4288" s="162"/>
      <c r="N4288" s="162"/>
      <c r="O4288" s="163"/>
      <c r="P4288" s="164"/>
      <c r="Q4288" s="185"/>
      <c r="R4288" s="188"/>
      <c r="S4288" s="13"/>
      <c r="T4288" s="65"/>
      <c r="U4288" s="13"/>
      <c r="V4288" s="165"/>
      <c r="W4288" s="165"/>
      <c r="X4288" s="165"/>
      <c r="Y4288" s="165"/>
      <c r="Z4288" s="166"/>
      <c r="AA4288" s="166"/>
      <c r="AB4288" s="166"/>
      <c r="AC4288" s="166"/>
      <c r="AD4288" s="166"/>
      <c r="AE4288" s="166"/>
      <c r="AF4288" s="166"/>
      <c r="AG4288" s="166"/>
      <c r="AH4288" s="166"/>
      <c r="AI4288" s="166"/>
    </row>
    <row r="4289" spans="1:35" ht="15.750000" customHeight="1">
      <c r="B4289" s="189"/>
      <c r="I4289" s="162"/>
      <c r="J4289" s="65"/>
      <c r="K4289" s="162"/>
      <c r="L4289" s="65"/>
      <c r="M4289" s="162"/>
      <c r="P4289" s="167"/>
      <c r="Q4289" s="185"/>
      <c r="R4289" s="65"/>
      <c r="S4289" s="65"/>
      <c r="T4289" s="65"/>
      <c r="U4289" s="13"/>
      <c r="V4289" s="165"/>
      <c r="W4289" s="165"/>
      <c r="X4289" s="165"/>
      <c r="Y4289" s="165"/>
      <c r="Z4289" s="166"/>
      <c r="AA4289" s="166"/>
      <c r="AB4289" s="166"/>
      <c r="AC4289" s="166"/>
      <c r="AD4289" s="166"/>
      <c r="AE4289" s="166"/>
      <c r="AF4289" s="166"/>
      <c r="AG4289" s="166"/>
      <c r="AH4289" s="166"/>
      <c r="AI4289" s="166"/>
    </row>
    <row r="4290" spans="1:35" ht="15.750000" customHeight="1">
      <c r="B4290" s="189"/>
      <c r="I4290" s="162"/>
      <c r="J4290" s="65"/>
      <c r="K4290" s="162"/>
      <c r="L4290" s="65"/>
      <c r="M4290" s="162"/>
      <c r="P4290" s="164"/>
      <c r="Q4290" s="185"/>
      <c r="R4290" s="65"/>
      <c r="S4290" s="65"/>
      <c r="T4290" s="65"/>
      <c r="U4290" s="13"/>
      <c r="V4290" s="165"/>
      <c r="W4290" s="165"/>
      <c r="X4290" s="165"/>
      <c r="Y4290" s="165"/>
      <c r="Z4290" s="166"/>
      <c r="AA4290" s="166"/>
      <c r="AB4290" s="166"/>
      <c r="AC4290" s="166"/>
      <c r="AD4290" s="166"/>
      <c r="AE4290" s="166"/>
      <c r="AF4290" s="166"/>
      <c r="AG4290" s="166"/>
      <c r="AH4290" s="166"/>
      <c r="AI4290" s="166"/>
    </row>
    <row r="4291" spans="1:35" ht="15.750000" customHeight="1">
      <c r="B4291" s="189"/>
      <c r="I4291" s="162"/>
      <c r="J4291" s="65"/>
      <c r="K4291" s="162"/>
      <c r="L4291" s="65"/>
      <c r="M4291" s="162"/>
      <c r="P4291" s="167"/>
      <c r="Q4291" s="185"/>
      <c r="R4291" s="65"/>
      <c r="S4291" s="65"/>
      <c r="T4291" s="65"/>
      <c r="U4291" s="13"/>
      <c r="V4291" s="165"/>
      <c r="W4291" s="165"/>
      <c r="X4291" s="165"/>
      <c r="Y4291" s="165"/>
      <c r="Z4291" s="166"/>
      <c r="AA4291" s="166"/>
      <c r="AB4291" s="166"/>
      <c r="AC4291" s="166"/>
      <c r="AD4291" s="166"/>
      <c r="AE4291" s="166"/>
      <c r="AF4291" s="166"/>
      <c r="AG4291" s="166"/>
      <c r="AH4291" s="166"/>
      <c r="AI4291" s="166"/>
    </row>
    <row r="4292" spans="1:35" ht="15.750000" customHeight="1">
      <c r="B4292" s="189"/>
      <c r="I4292" s="220"/>
      <c r="J4292" s="65"/>
      <c r="K4292" s="162"/>
      <c r="L4292" s="65"/>
      <c r="M4292" s="162"/>
      <c r="P4292" s="164"/>
      <c r="Q4292" s="185"/>
      <c r="R4292" s="65"/>
      <c r="S4292" s="65"/>
      <c r="T4292" s="65"/>
      <c r="U4292" s="13"/>
      <c r="V4292" s="165"/>
      <c r="W4292" s="165"/>
      <c r="X4292" s="165"/>
      <c r="Y4292" s="165"/>
      <c r="Z4292" s="166"/>
      <c r="AA4292" s="166"/>
      <c r="AB4292" s="166"/>
      <c r="AC4292" s="166"/>
      <c r="AD4292" s="166"/>
      <c r="AE4292" s="166"/>
      <c r="AF4292" s="166"/>
      <c r="AG4292" s="166"/>
      <c r="AH4292" s="166"/>
      <c r="AI4292" s="166"/>
    </row>
    <row r="4293" spans="1:35" ht="15.750000" customHeight="1">
      <c r="A4293" s="156"/>
      <c r="B4293" s="170"/>
      <c r="C4293" s="241"/>
      <c r="D4293" s="241"/>
      <c r="E4293" s="158"/>
      <c r="F4293" s="158"/>
      <c r="G4293" s="159"/>
      <c r="H4293" s="297"/>
      <c r="I4293" s="162"/>
      <c r="J4293" s="65"/>
      <c r="K4293" s="162"/>
      <c r="L4293" s="65"/>
      <c r="M4293" s="162"/>
      <c r="N4293" s="162"/>
      <c r="O4293" s="163"/>
      <c r="P4293" s="167"/>
      <c r="Q4293" s="185"/>
      <c r="R4293" s="65"/>
      <c r="S4293" s="13"/>
      <c r="T4293" s="65"/>
      <c r="U4293" s="13"/>
      <c r="V4293" s="165"/>
      <c r="W4293" s="165"/>
      <c r="X4293" s="165"/>
      <c r="Y4293" s="165"/>
      <c r="Z4293" s="166"/>
      <c r="AA4293" s="166"/>
      <c r="AB4293" s="166"/>
      <c r="AC4293" s="166"/>
      <c r="AD4293" s="166"/>
      <c r="AE4293" s="166"/>
      <c r="AF4293" s="166"/>
      <c r="AG4293" s="166"/>
      <c r="AH4293" s="166"/>
      <c r="AI4293" s="166"/>
    </row>
    <row r="4294" spans="1:35" ht="15.750000" customHeight="1">
      <c r="B4294" s="170"/>
      <c r="I4294" s="162"/>
      <c r="J4294" s="65"/>
      <c r="K4294" s="162"/>
      <c r="L4294" s="65"/>
      <c r="M4294" s="162"/>
      <c r="P4294" s="164"/>
      <c r="Q4294" s="185"/>
      <c r="R4294" s="65"/>
      <c r="S4294" s="65"/>
      <c r="T4294" s="65"/>
      <c r="U4294" s="13"/>
      <c r="V4294" s="165"/>
      <c r="W4294" s="165"/>
      <c r="X4294" s="165"/>
      <c r="Y4294" s="165"/>
      <c r="Z4294" s="166"/>
      <c r="AA4294" s="166"/>
      <c r="AB4294" s="166"/>
      <c r="AC4294" s="166"/>
      <c r="AD4294" s="166"/>
      <c r="AE4294" s="166"/>
      <c r="AF4294" s="166"/>
      <c r="AG4294" s="166"/>
      <c r="AH4294" s="166"/>
      <c r="AI4294" s="166"/>
    </row>
    <row r="4295" spans="1:35" ht="15.750000" customHeight="1">
      <c r="B4295" s="170"/>
      <c r="I4295" s="162"/>
      <c r="J4295" s="65"/>
      <c r="K4295" s="162"/>
      <c r="L4295" s="65"/>
      <c r="M4295" s="162"/>
      <c r="P4295" s="167"/>
      <c r="Q4295" s="185"/>
      <c r="R4295" s="65"/>
      <c r="S4295" s="65"/>
      <c r="T4295" s="65"/>
      <c r="U4295" s="13"/>
      <c r="V4295" s="165"/>
      <c r="W4295" s="165"/>
      <c r="X4295" s="165"/>
      <c r="Y4295" s="165"/>
      <c r="Z4295" s="166"/>
      <c r="AA4295" s="166"/>
      <c r="AB4295" s="166"/>
      <c r="AC4295" s="166"/>
      <c r="AD4295" s="166"/>
      <c r="AE4295" s="166"/>
      <c r="AF4295" s="166"/>
      <c r="AG4295" s="166"/>
      <c r="AH4295" s="166"/>
      <c r="AI4295" s="166"/>
    </row>
    <row r="4296" spans="1:35" ht="15.750000" customHeight="1">
      <c r="B4296" s="189"/>
      <c r="I4296" s="162"/>
      <c r="J4296" s="65"/>
      <c r="K4296" s="162"/>
      <c r="L4296" s="65"/>
      <c r="M4296" s="162"/>
      <c r="P4296" s="164"/>
      <c r="Q4296" s="185"/>
      <c r="R4296" s="65"/>
      <c r="S4296" s="65"/>
      <c r="T4296" s="65"/>
      <c r="U4296" s="13"/>
      <c r="V4296" s="165"/>
      <c r="W4296" s="165"/>
      <c r="X4296" s="165"/>
      <c r="Y4296" s="165"/>
      <c r="Z4296" s="166"/>
      <c r="AA4296" s="166"/>
      <c r="AB4296" s="166"/>
      <c r="AC4296" s="166"/>
      <c r="AD4296" s="166"/>
      <c r="AE4296" s="166"/>
      <c r="AF4296" s="166"/>
      <c r="AG4296" s="166"/>
      <c r="AH4296" s="166"/>
      <c r="AI4296" s="166"/>
    </row>
    <row r="4297" spans="1:35" ht="15.750000" customHeight="1">
      <c r="B4297" s="189"/>
      <c r="I4297" s="220"/>
      <c r="J4297" s="65"/>
      <c r="K4297" s="162"/>
      <c r="L4297" s="65"/>
      <c r="M4297" s="162"/>
      <c r="P4297" s="167"/>
      <c r="Q4297" s="185"/>
      <c r="R4297" s="65"/>
      <c r="S4297" s="65"/>
      <c r="T4297" s="65"/>
      <c r="U4297" s="13"/>
      <c r="V4297" s="165"/>
      <c r="W4297" s="165"/>
      <c r="X4297" s="165"/>
      <c r="Y4297" s="165"/>
      <c r="Z4297" s="166"/>
      <c r="AA4297" s="166"/>
      <c r="AB4297" s="166"/>
      <c r="AC4297" s="166"/>
      <c r="AD4297" s="166"/>
      <c r="AE4297" s="166"/>
      <c r="AF4297" s="166"/>
      <c r="AG4297" s="166"/>
      <c r="AH4297" s="166"/>
      <c r="AI4297" s="166"/>
    </row>
    <row r="4298" spans="1:35" ht="15.750000" customHeight="1">
      <c r="A4298" s="156"/>
      <c r="B4298" s="153"/>
      <c r="C4298" s="240"/>
      <c r="D4298" s="177"/>
      <c r="E4298" s="158"/>
      <c r="F4298" s="158"/>
      <c r="G4298" s="159"/>
      <c r="H4298" s="171"/>
      <c r="I4298" s="162"/>
      <c r="J4298" s="65"/>
      <c r="K4298" s="162"/>
      <c r="L4298" s="65"/>
      <c r="M4298" s="162"/>
      <c r="N4298" s="162"/>
      <c r="O4298" s="163"/>
      <c r="P4298" s="164"/>
      <c r="Q4298" s="165"/>
      <c r="R4298" s="178"/>
      <c r="S4298" s="13"/>
      <c r="T4298" s="65"/>
      <c r="U4298" s="65"/>
      <c r="V4298" s="65"/>
      <c r="W4298" s="166"/>
      <c r="X4298" s="166"/>
      <c r="Y4298" s="166"/>
      <c r="Z4298" s="166"/>
      <c r="AA4298" s="166"/>
      <c r="AB4298" s="166"/>
      <c r="AC4298" s="166"/>
      <c r="AD4298" s="166"/>
      <c r="AE4298" s="166"/>
      <c r="AF4298" s="166"/>
      <c r="AG4298" s="166"/>
      <c r="AH4298" s="166"/>
      <c r="AI4298" s="166"/>
    </row>
    <row r="4299" spans="1:35" ht="15.750000" customHeight="1">
      <c r="B4299" s="153"/>
      <c r="I4299" s="162"/>
      <c r="J4299" s="65"/>
      <c r="K4299" s="162"/>
      <c r="L4299" s="65"/>
      <c r="M4299" s="162"/>
      <c r="P4299" s="167"/>
      <c r="Q4299" s="168"/>
      <c r="R4299" s="65"/>
      <c r="S4299" s="65"/>
      <c r="T4299" s="65"/>
      <c r="U4299" s="65"/>
      <c r="V4299" s="65"/>
      <c r="W4299" s="166"/>
      <c r="X4299" s="166"/>
      <c r="Y4299" s="166"/>
      <c r="Z4299" s="166"/>
      <c r="AA4299" s="166"/>
      <c r="AB4299" s="166"/>
      <c r="AC4299" s="166"/>
      <c r="AD4299" s="166"/>
      <c r="AE4299" s="166"/>
      <c r="AF4299" s="166"/>
      <c r="AG4299" s="166"/>
      <c r="AH4299" s="166"/>
      <c r="AI4299" s="166"/>
    </row>
    <row r="4300" spans="1:35" ht="15.750000" customHeight="1">
      <c r="B4300" s="153"/>
      <c r="I4300" s="162"/>
      <c r="J4300" s="65"/>
      <c r="K4300" s="162"/>
      <c r="L4300" s="65"/>
      <c r="M4300" s="162"/>
      <c r="P4300" s="164"/>
      <c r="Q4300" s="165"/>
      <c r="R4300" s="178"/>
      <c r="S4300" s="65"/>
      <c r="T4300" s="65"/>
      <c r="U4300" s="65"/>
      <c r="V4300" s="65"/>
      <c r="W4300" s="166"/>
      <c r="X4300" s="166"/>
      <c r="Y4300" s="166"/>
      <c r="Z4300" s="166"/>
      <c r="AA4300" s="166"/>
      <c r="AB4300" s="166"/>
      <c r="AC4300" s="166"/>
      <c r="AD4300" s="166"/>
      <c r="AE4300" s="166"/>
      <c r="AF4300" s="166"/>
      <c r="AG4300" s="166"/>
      <c r="AH4300" s="166"/>
      <c r="AI4300" s="166"/>
    </row>
    <row r="4301" spans="1:35" ht="15.750000" customHeight="1">
      <c r="B4301" s="153"/>
      <c r="I4301" s="162"/>
      <c r="J4301" s="65"/>
      <c r="K4301" s="162"/>
      <c r="L4301" s="65"/>
      <c r="M4301" s="162"/>
      <c r="P4301" s="167"/>
      <c r="Q4301" s="168"/>
      <c r="R4301" s="225"/>
      <c r="S4301" s="65"/>
      <c r="T4301" s="65"/>
      <c r="U4301" s="65"/>
      <c r="V4301" s="65"/>
      <c r="W4301" s="166"/>
      <c r="X4301" s="166"/>
      <c r="Y4301" s="166"/>
      <c r="Z4301" s="166"/>
      <c r="AA4301" s="166"/>
      <c r="AB4301" s="166"/>
      <c r="AC4301" s="166"/>
      <c r="AD4301" s="166"/>
      <c r="AE4301" s="166"/>
      <c r="AF4301" s="166"/>
      <c r="AG4301" s="166"/>
      <c r="AH4301" s="166"/>
      <c r="AI4301" s="166"/>
    </row>
    <row r="4302" spans="1:35" ht="15.750000" customHeight="1">
      <c r="B4302" s="153"/>
      <c r="I4302" s="220"/>
      <c r="J4302" s="65"/>
      <c r="K4302" s="162"/>
      <c r="L4302" s="65"/>
      <c r="M4302" s="162"/>
      <c r="P4302" s="164"/>
      <c r="Q4302" s="165"/>
      <c r="R4302" s="178"/>
      <c r="S4302" s="65"/>
      <c r="T4302" s="65"/>
      <c r="U4302" s="65"/>
      <c r="V4302" s="65"/>
      <c r="W4302" s="166"/>
      <c r="X4302" s="166"/>
      <c r="Y4302" s="166"/>
      <c r="Z4302" s="166"/>
      <c r="AA4302" s="166"/>
      <c r="AB4302" s="166"/>
      <c r="AC4302" s="166"/>
      <c r="AD4302" s="166"/>
      <c r="AE4302" s="166"/>
      <c r="AF4302" s="166"/>
      <c r="AG4302" s="166"/>
      <c r="AH4302" s="166"/>
      <c r="AI4302" s="166"/>
    </row>
    <row r="4303" spans="1:35" ht="15.750000" customHeight="1">
      <c r="A4303" s="156"/>
      <c r="B4303" s="170"/>
      <c r="C4303" s="241"/>
      <c r="D4303" s="177"/>
      <c r="E4303" s="158"/>
      <c r="F4303" s="158"/>
      <c r="G4303" s="159"/>
      <c r="H4303" s="171"/>
      <c r="I4303" s="162"/>
      <c r="J4303" s="65"/>
      <c r="K4303" s="162"/>
      <c r="L4303" s="65"/>
      <c r="M4303" s="162"/>
      <c r="N4303" s="162"/>
      <c r="O4303" s="163"/>
      <c r="P4303" s="167"/>
      <c r="Q4303" s="168"/>
      <c r="R4303" s="65"/>
      <c r="S4303" s="13"/>
      <c r="T4303" s="65"/>
      <c r="U4303" s="65"/>
      <c r="V4303" s="65"/>
      <c r="W4303" s="166"/>
      <c r="X4303" s="166"/>
      <c r="Y4303" s="166"/>
      <c r="Z4303" s="166"/>
      <c r="AA4303" s="166"/>
      <c r="AB4303" s="166"/>
      <c r="AC4303" s="166"/>
      <c r="AD4303" s="166"/>
      <c r="AE4303" s="166"/>
      <c r="AF4303" s="166"/>
      <c r="AG4303" s="166"/>
      <c r="AH4303" s="166"/>
      <c r="AI4303" s="166"/>
    </row>
    <row r="4304" spans="1:35" ht="15.750000" customHeight="1">
      <c r="B4304" s="153"/>
      <c r="I4304" s="162"/>
      <c r="J4304" s="65"/>
      <c r="K4304" s="162"/>
      <c r="L4304" s="65"/>
      <c r="M4304" s="162"/>
      <c r="P4304" s="164"/>
      <c r="Q4304" s="165"/>
      <c r="R4304" s="65"/>
      <c r="S4304" s="65"/>
      <c r="T4304" s="65"/>
      <c r="U4304" s="65"/>
      <c r="V4304" s="65"/>
      <c r="W4304" s="166"/>
      <c r="X4304" s="166"/>
      <c r="Y4304" s="166"/>
      <c r="Z4304" s="166"/>
      <c r="AA4304" s="166"/>
      <c r="AB4304" s="166"/>
      <c r="AC4304" s="166"/>
      <c r="AD4304" s="166"/>
      <c r="AE4304" s="166"/>
      <c r="AF4304" s="166"/>
      <c r="AG4304" s="166"/>
      <c r="AH4304" s="166"/>
      <c r="AI4304" s="166"/>
    </row>
    <row r="4305" spans="1:35" ht="15.750000" customHeight="1">
      <c r="B4305" s="153"/>
      <c r="I4305" s="162"/>
      <c r="J4305" s="65"/>
      <c r="K4305" s="162"/>
      <c r="L4305" s="65"/>
      <c r="M4305" s="162"/>
      <c r="P4305" s="167"/>
      <c r="Q4305" s="168"/>
      <c r="R4305" s="65"/>
      <c r="S4305" s="65"/>
      <c r="T4305" s="65"/>
      <c r="U4305" s="65"/>
      <c r="V4305" s="65"/>
      <c r="W4305" s="166"/>
      <c r="X4305" s="166"/>
      <c r="Y4305" s="166"/>
      <c r="Z4305" s="166"/>
      <c r="AA4305" s="166"/>
      <c r="AB4305" s="166"/>
      <c r="AC4305" s="166"/>
      <c r="AD4305" s="166"/>
      <c r="AE4305" s="166"/>
      <c r="AF4305" s="166"/>
      <c r="AG4305" s="166"/>
      <c r="AH4305" s="166"/>
      <c r="AI4305" s="166"/>
    </row>
    <row r="4306" spans="1:35" ht="15.750000" customHeight="1">
      <c r="B4306" s="153"/>
      <c r="I4306" s="162"/>
      <c r="J4306" s="65"/>
      <c r="K4306" s="162"/>
      <c r="L4306" s="65"/>
      <c r="M4306" s="162"/>
      <c r="P4306" s="164"/>
      <c r="Q4306" s="165"/>
      <c r="R4306" s="65"/>
      <c r="S4306" s="65"/>
      <c r="T4306" s="65"/>
      <c r="U4306" s="65"/>
      <c r="V4306" s="65"/>
      <c r="W4306" s="166"/>
      <c r="X4306" s="166"/>
      <c r="Y4306" s="166"/>
      <c r="Z4306" s="166"/>
      <c r="AA4306" s="166"/>
      <c r="AB4306" s="166"/>
      <c r="AC4306" s="166"/>
      <c r="AD4306" s="166"/>
      <c r="AE4306" s="166"/>
      <c r="AF4306" s="166"/>
      <c r="AG4306" s="166"/>
      <c r="AH4306" s="166"/>
      <c r="AI4306" s="166"/>
    </row>
    <row r="4307" spans="1:35" ht="15.750000" customHeight="1">
      <c r="B4307" s="153"/>
      <c r="I4307" s="220"/>
      <c r="J4307" s="65"/>
      <c r="K4307" s="162"/>
      <c r="L4307" s="65"/>
      <c r="M4307" s="162"/>
      <c r="P4307" s="167"/>
      <c r="Q4307" s="168"/>
      <c r="R4307" s="65"/>
      <c r="S4307" s="65"/>
      <c r="T4307" s="65"/>
      <c r="U4307" s="65"/>
      <c r="V4307" s="65"/>
      <c r="W4307" s="166"/>
      <c r="X4307" s="166"/>
      <c r="Y4307" s="166"/>
      <c r="Z4307" s="166"/>
      <c r="AA4307" s="166"/>
      <c r="AB4307" s="166"/>
      <c r="AC4307" s="166"/>
      <c r="AD4307" s="166"/>
      <c r="AE4307" s="166"/>
      <c r="AF4307" s="166"/>
      <c r="AG4307" s="166"/>
      <c r="AH4307" s="166"/>
      <c r="AI4307" s="166"/>
    </row>
    <row r="4308" spans="1:35" ht="15.750000" customHeight="1">
      <c r="A4308" s="156"/>
      <c r="B4308" s="170"/>
      <c r="C4308" s="240"/>
      <c r="D4308" s="240"/>
      <c r="E4308" s="158"/>
      <c r="F4308" s="158"/>
      <c r="G4308" s="159"/>
      <c r="H4308" s="184"/>
      <c r="I4308" s="162"/>
      <c r="J4308" s="65"/>
      <c r="K4308" s="162"/>
      <c r="L4308" s="65"/>
      <c r="M4308" s="162"/>
      <c r="N4308" s="162"/>
      <c r="O4308" s="163"/>
      <c r="P4308" s="164"/>
      <c r="Q4308" s="185"/>
      <c r="R4308" s="188"/>
      <c r="S4308" s="13"/>
      <c r="T4308" s="65"/>
      <c r="U4308" s="13"/>
      <c r="V4308" s="165"/>
      <c r="W4308" s="165"/>
      <c r="X4308" s="165"/>
      <c r="Y4308" s="165"/>
      <c r="Z4308" s="166"/>
      <c r="AA4308" s="166"/>
      <c r="AB4308" s="166"/>
      <c r="AC4308" s="166"/>
      <c r="AD4308" s="166"/>
      <c r="AE4308" s="166"/>
      <c r="AF4308" s="166"/>
      <c r="AG4308" s="166"/>
      <c r="AH4308" s="166"/>
      <c r="AI4308" s="166"/>
    </row>
    <row r="4309" spans="1:35" ht="15.750000" customHeight="1">
      <c r="B4309" s="189"/>
      <c r="I4309" s="162"/>
      <c r="J4309" s="65"/>
      <c r="K4309" s="162"/>
      <c r="L4309" s="65"/>
      <c r="M4309" s="162"/>
      <c r="P4309" s="167"/>
      <c r="Q4309" s="185"/>
      <c r="R4309" s="65"/>
      <c r="S4309" s="65"/>
      <c r="T4309" s="65"/>
      <c r="U4309" s="13"/>
      <c r="V4309" s="165"/>
      <c r="W4309" s="165"/>
      <c r="X4309" s="165"/>
      <c r="Y4309" s="165"/>
      <c r="Z4309" s="166"/>
      <c r="AA4309" s="166"/>
      <c r="AB4309" s="166"/>
      <c r="AC4309" s="166"/>
      <c r="AD4309" s="166"/>
      <c r="AE4309" s="166"/>
      <c r="AF4309" s="166"/>
      <c r="AG4309" s="166"/>
      <c r="AH4309" s="166"/>
      <c r="AI4309" s="166"/>
    </row>
    <row r="4310" spans="1:35" ht="15.750000" customHeight="1">
      <c r="B4310" s="189"/>
      <c r="I4310" s="162"/>
      <c r="J4310" s="65"/>
      <c r="K4310" s="162"/>
      <c r="L4310" s="65"/>
      <c r="M4310" s="162"/>
      <c r="P4310" s="164"/>
      <c r="Q4310" s="185"/>
      <c r="R4310" s="65"/>
      <c r="S4310" s="65"/>
      <c r="T4310" s="65"/>
      <c r="U4310" s="13"/>
      <c r="V4310" s="165"/>
      <c r="W4310" s="165"/>
      <c r="X4310" s="165"/>
      <c r="Y4310" s="165"/>
      <c r="Z4310" s="166"/>
      <c r="AA4310" s="166"/>
      <c r="AB4310" s="166"/>
      <c r="AC4310" s="166"/>
      <c r="AD4310" s="166"/>
      <c r="AE4310" s="166"/>
      <c r="AF4310" s="166"/>
      <c r="AG4310" s="166"/>
      <c r="AH4310" s="166"/>
      <c r="AI4310" s="166"/>
    </row>
    <row r="4311" spans="1:35" ht="15.750000" customHeight="1">
      <c r="B4311" s="189"/>
      <c r="I4311" s="162"/>
      <c r="J4311" s="65"/>
      <c r="K4311" s="162"/>
      <c r="L4311" s="65"/>
      <c r="M4311" s="162"/>
      <c r="P4311" s="167"/>
      <c r="Q4311" s="185"/>
      <c r="R4311" s="65"/>
      <c r="S4311" s="65"/>
      <c r="T4311" s="65"/>
      <c r="U4311" s="13"/>
      <c r="V4311" s="165"/>
      <c r="W4311" s="165"/>
      <c r="X4311" s="165"/>
      <c r="Y4311" s="165"/>
      <c r="Z4311" s="166"/>
      <c r="AA4311" s="166"/>
      <c r="AB4311" s="166"/>
      <c r="AC4311" s="166"/>
      <c r="AD4311" s="166"/>
      <c r="AE4311" s="166"/>
      <c r="AF4311" s="166"/>
      <c r="AG4311" s="166"/>
      <c r="AH4311" s="166"/>
      <c r="AI4311" s="166"/>
    </row>
    <row r="4312" spans="1:35" ht="15.750000" customHeight="1">
      <c r="B4312" s="189"/>
      <c r="I4312" s="220"/>
      <c r="J4312" s="65"/>
      <c r="K4312" s="162"/>
      <c r="L4312" s="65"/>
      <c r="M4312" s="162"/>
      <c r="P4312" s="164"/>
      <c r="Q4312" s="185"/>
      <c r="R4312" s="65"/>
      <c r="S4312" s="65"/>
      <c r="T4312" s="65"/>
      <c r="U4312" s="13"/>
      <c r="V4312" s="165"/>
      <c r="W4312" s="165"/>
      <c r="X4312" s="165"/>
      <c r="Y4312" s="165"/>
      <c r="Z4312" s="166"/>
      <c r="AA4312" s="166"/>
      <c r="AB4312" s="166"/>
      <c r="AC4312" s="166"/>
      <c r="AD4312" s="166"/>
      <c r="AE4312" s="166"/>
      <c r="AF4312" s="166"/>
      <c r="AG4312" s="166"/>
      <c r="AH4312" s="166"/>
      <c r="AI4312" s="166"/>
    </row>
    <row r="4313" spans="1:35" ht="15.750000" customHeight="1">
      <c r="A4313" s="156"/>
      <c r="B4313" s="170"/>
      <c r="C4313" s="241"/>
      <c r="D4313" s="241"/>
      <c r="E4313" s="158"/>
      <c r="F4313" s="158"/>
      <c r="G4313" s="159"/>
      <c r="H4313" s="297"/>
      <c r="I4313" s="162"/>
      <c r="J4313" s="65"/>
      <c r="K4313" s="162"/>
      <c r="L4313" s="65"/>
      <c r="M4313" s="162"/>
      <c r="N4313" s="162"/>
      <c r="O4313" s="163"/>
      <c r="P4313" s="167"/>
      <c r="Q4313" s="185"/>
      <c r="R4313" s="65"/>
      <c r="S4313" s="13"/>
      <c r="T4313" s="65"/>
      <c r="U4313" s="13"/>
      <c r="V4313" s="165"/>
      <c r="W4313" s="165"/>
      <c r="X4313" s="165"/>
      <c r="Y4313" s="165"/>
      <c r="Z4313" s="166"/>
      <c r="AA4313" s="166"/>
      <c r="AB4313" s="166"/>
      <c r="AC4313" s="166"/>
      <c r="AD4313" s="166"/>
      <c r="AE4313" s="166"/>
      <c r="AF4313" s="166"/>
      <c r="AG4313" s="166"/>
      <c r="AH4313" s="166"/>
      <c r="AI4313" s="166"/>
    </row>
    <row r="4314" spans="1:35" ht="15.750000" customHeight="1">
      <c r="B4314" s="170"/>
      <c r="I4314" s="162"/>
      <c r="J4314" s="65"/>
      <c r="K4314" s="162"/>
      <c r="L4314" s="65"/>
      <c r="M4314" s="162"/>
      <c r="P4314" s="164"/>
      <c r="Q4314" s="185"/>
      <c r="R4314" s="65"/>
      <c r="S4314" s="65"/>
      <c r="T4314" s="65"/>
      <c r="U4314" s="13"/>
      <c r="V4314" s="165"/>
      <c r="W4314" s="165"/>
      <c r="X4314" s="165"/>
      <c r="Y4314" s="165"/>
      <c r="Z4314" s="166"/>
      <c r="AA4314" s="166"/>
      <c r="AB4314" s="166"/>
      <c r="AC4314" s="166"/>
      <c r="AD4314" s="166"/>
      <c r="AE4314" s="166"/>
      <c r="AF4314" s="166"/>
      <c r="AG4314" s="166"/>
      <c r="AH4314" s="166"/>
      <c r="AI4314" s="166"/>
    </row>
    <row r="4315" spans="1:35" ht="15.750000" customHeight="1">
      <c r="B4315" s="170"/>
      <c r="I4315" s="162"/>
      <c r="J4315" s="65"/>
      <c r="K4315" s="162"/>
      <c r="L4315" s="65"/>
      <c r="M4315" s="162"/>
      <c r="P4315" s="167"/>
      <c r="Q4315" s="185"/>
      <c r="R4315" s="65"/>
      <c r="S4315" s="65"/>
      <c r="T4315" s="65"/>
      <c r="U4315" s="13"/>
      <c r="V4315" s="165"/>
      <c r="W4315" s="165"/>
      <c r="X4315" s="165"/>
      <c r="Y4315" s="165"/>
      <c r="Z4315" s="166"/>
      <c r="AA4315" s="166"/>
      <c r="AB4315" s="166"/>
      <c r="AC4315" s="166"/>
      <c r="AD4315" s="166"/>
      <c r="AE4315" s="166"/>
      <c r="AF4315" s="166"/>
      <c r="AG4315" s="166"/>
      <c r="AH4315" s="166"/>
      <c r="AI4315" s="166"/>
    </row>
    <row r="4316" spans="1:35" ht="15.750000" customHeight="1">
      <c r="B4316" s="189"/>
      <c r="I4316" s="162"/>
      <c r="J4316" s="65"/>
      <c r="K4316" s="162"/>
      <c r="L4316" s="65"/>
      <c r="M4316" s="162"/>
      <c r="P4316" s="164"/>
      <c r="Q4316" s="185"/>
      <c r="R4316" s="65"/>
      <c r="S4316" s="65"/>
      <c r="T4316" s="65"/>
      <c r="U4316" s="13"/>
      <c r="V4316" s="165"/>
      <c r="W4316" s="165"/>
      <c r="X4316" s="165"/>
      <c r="Y4316" s="165"/>
      <c r="Z4316" s="166"/>
      <c r="AA4316" s="166"/>
      <c r="AB4316" s="166"/>
      <c r="AC4316" s="166"/>
      <c r="AD4316" s="166"/>
      <c r="AE4316" s="166"/>
      <c r="AF4316" s="166"/>
      <c r="AG4316" s="166"/>
      <c r="AH4316" s="166"/>
      <c r="AI4316" s="166"/>
    </row>
    <row r="4317" spans="1:35" ht="15.750000" customHeight="1">
      <c r="B4317" s="189"/>
      <c r="I4317" s="220"/>
      <c r="J4317" s="65"/>
      <c r="K4317" s="162"/>
      <c r="L4317" s="65"/>
      <c r="M4317" s="162"/>
      <c r="P4317" s="167"/>
      <c r="Q4317" s="185"/>
      <c r="R4317" s="65"/>
      <c r="S4317" s="65"/>
      <c r="T4317" s="65"/>
      <c r="U4317" s="13"/>
      <c r="V4317" s="165"/>
      <c r="W4317" s="165"/>
      <c r="X4317" s="165"/>
      <c r="Y4317" s="165"/>
      <c r="Z4317" s="166"/>
      <c r="AA4317" s="166"/>
      <c r="AB4317" s="166"/>
      <c r="AC4317" s="166"/>
      <c r="AD4317" s="166"/>
      <c r="AE4317" s="166"/>
      <c r="AF4317" s="166"/>
      <c r="AG4317" s="166"/>
      <c r="AH4317" s="166"/>
      <c r="AI4317" s="166"/>
    </row>
    <row r="4318" spans="1:35" ht="15.750000" customHeight="1">
      <c r="A4318" s="156"/>
      <c r="B4318" s="170"/>
      <c r="C4318" s="240"/>
      <c r="D4318" s="177"/>
      <c r="E4318" s="158"/>
      <c r="F4318" s="158"/>
      <c r="G4318" s="159"/>
      <c r="H4318" s="160"/>
      <c r="I4318" s="162"/>
      <c r="J4318" s="65"/>
      <c r="K4318" s="162"/>
      <c r="L4318" s="65"/>
      <c r="M4318" s="162"/>
      <c r="N4318" s="162"/>
      <c r="O4318" s="163"/>
      <c r="P4318" s="164"/>
      <c r="Q4318" s="165"/>
      <c r="R4318" s="65"/>
      <c r="S4318" s="13"/>
      <c r="T4318" s="65"/>
      <c r="U4318" s="65"/>
      <c r="V4318" s="65"/>
      <c r="W4318" s="166"/>
      <c r="X4318" s="166"/>
      <c r="Y4318" s="166"/>
      <c r="Z4318" s="166"/>
      <c r="AA4318" s="166"/>
      <c r="AB4318" s="166"/>
      <c r="AC4318" s="166"/>
      <c r="AD4318" s="166"/>
      <c r="AE4318" s="166"/>
      <c r="AF4318" s="166"/>
      <c r="AG4318" s="166"/>
      <c r="AH4318" s="166"/>
      <c r="AI4318" s="166"/>
    </row>
    <row r="4319" spans="1:35" ht="15.750000" customHeight="1">
      <c r="B4319" s="153"/>
      <c r="I4319" s="162"/>
      <c r="J4319" s="65"/>
      <c r="K4319" s="162"/>
      <c r="L4319" s="65"/>
      <c r="M4319" s="162"/>
      <c r="P4319" s="167"/>
      <c r="Q4319" s="168"/>
      <c r="R4319" s="65"/>
      <c r="S4319" s="65"/>
      <c r="T4319" s="65"/>
      <c r="U4319" s="65"/>
      <c r="V4319" s="65"/>
      <c r="W4319" s="166"/>
      <c r="X4319" s="166"/>
      <c r="Y4319" s="166"/>
      <c r="Z4319" s="166"/>
      <c r="AA4319" s="166"/>
      <c r="AB4319" s="166"/>
      <c r="AC4319" s="166"/>
      <c r="AD4319" s="166"/>
      <c r="AE4319" s="166"/>
      <c r="AF4319" s="166"/>
      <c r="AG4319" s="166"/>
      <c r="AH4319" s="166"/>
      <c r="AI4319" s="166"/>
    </row>
    <row r="4320" spans="1:35" ht="15.750000" customHeight="1">
      <c r="B4320" s="153"/>
      <c r="I4320" s="162"/>
      <c r="J4320" s="65"/>
      <c r="K4320" s="162"/>
      <c r="L4320" s="65"/>
      <c r="M4320" s="162"/>
      <c r="P4320" s="164"/>
      <c r="Q4320" s="165"/>
      <c r="R4320" s="65"/>
      <c r="S4320" s="65"/>
      <c r="T4320" s="65"/>
      <c r="U4320" s="65"/>
      <c r="V4320" s="65"/>
      <c r="W4320" s="166"/>
      <c r="X4320" s="166"/>
      <c r="Y4320" s="166"/>
      <c r="Z4320" s="166"/>
      <c r="AA4320" s="166"/>
      <c r="AB4320" s="166"/>
      <c r="AC4320" s="166"/>
      <c r="AD4320" s="166"/>
      <c r="AE4320" s="166"/>
      <c r="AF4320" s="166"/>
      <c r="AG4320" s="166"/>
      <c r="AH4320" s="166"/>
      <c r="AI4320" s="166"/>
    </row>
    <row r="4321" spans="1:35" ht="15.750000" customHeight="1">
      <c r="B4321" s="153"/>
      <c r="I4321" s="162"/>
      <c r="J4321" s="65"/>
      <c r="K4321" s="162"/>
      <c r="L4321" s="65"/>
      <c r="M4321" s="162"/>
      <c r="P4321" s="167"/>
      <c r="Q4321" s="168"/>
      <c r="R4321" s="65"/>
      <c r="S4321" s="65"/>
      <c r="T4321" s="65"/>
      <c r="U4321" s="65"/>
      <c r="V4321" s="65"/>
      <c r="W4321" s="166"/>
      <c r="X4321" s="166"/>
      <c r="Y4321" s="166"/>
      <c r="Z4321" s="166"/>
      <c r="AA4321" s="166"/>
      <c r="AB4321" s="166"/>
      <c r="AC4321" s="166"/>
      <c r="AD4321" s="166"/>
      <c r="AE4321" s="166"/>
      <c r="AF4321" s="166"/>
      <c r="AG4321" s="166"/>
      <c r="AH4321" s="166"/>
      <c r="AI4321" s="166"/>
    </row>
    <row r="4322" spans="1:35" ht="15.750000" customHeight="1">
      <c r="B4322" s="153"/>
      <c r="I4322" s="220"/>
      <c r="J4322" s="65"/>
      <c r="K4322" s="162"/>
      <c r="L4322" s="65"/>
      <c r="M4322" s="162"/>
      <c r="P4322" s="164"/>
      <c r="Q4322" s="165"/>
      <c r="R4322" s="65"/>
      <c r="S4322" s="65"/>
      <c r="T4322" s="65"/>
      <c r="U4322" s="65"/>
      <c r="V4322" s="65"/>
      <c r="W4322" s="166"/>
      <c r="X4322" s="166"/>
      <c r="Y4322" s="166"/>
      <c r="Z4322" s="166"/>
      <c r="AA4322" s="166"/>
      <c r="AB4322" s="166"/>
      <c r="AC4322" s="166"/>
      <c r="AD4322" s="166"/>
      <c r="AE4322" s="166"/>
      <c r="AF4322" s="166"/>
      <c r="AG4322" s="166"/>
      <c r="AH4322" s="166"/>
      <c r="AI4322" s="166"/>
    </row>
    <row r="4323" spans="1:35" ht="15.750000" customHeight="1">
      <c r="A4323" s="156"/>
      <c r="B4323" s="170"/>
      <c r="C4323" s="241"/>
      <c r="D4323" s="241"/>
      <c r="E4323" s="158"/>
      <c r="F4323" s="158"/>
      <c r="G4323" s="159"/>
      <c r="H4323" s="186"/>
      <c r="I4323" s="162"/>
      <c r="J4323" s="65"/>
      <c r="K4323" s="162"/>
      <c r="L4323" s="65"/>
      <c r="M4323" s="162"/>
      <c r="N4323" s="162"/>
      <c r="O4323" s="163"/>
      <c r="P4323" s="167"/>
      <c r="Q4323" s="185"/>
      <c r="R4323" s="188"/>
      <c r="S4323" s="13"/>
      <c r="T4323" s="65"/>
      <c r="U4323" s="13"/>
      <c r="V4323" s="165"/>
      <c r="W4323" s="165"/>
      <c r="X4323" s="165"/>
      <c r="Y4323" s="165"/>
      <c r="Z4323" s="166"/>
      <c r="AA4323" s="166"/>
      <c r="AB4323" s="166"/>
      <c r="AC4323" s="166"/>
      <c r="AD4323" s="166"/>
      <c r="AE4323" s="166"/>
      <c r="AF4323" s="166"/>
      <c r="AG4323" s="166"/>
      <c r="AH4323" s="166"/>
      <c r="AI4323" s="166"/>
    </row>
    <row r="4324" spans="1:35" ht="15.750000" customHeight="1">
      <c r="B4324" s="189"/>
      <c r="I4324" s="162"/>
      <c r="J4324" s="65"/>
      <c r="K4324" s="162"/>
      <c r="L4324" s="65"/>
      <c r="M4324" s="162"/>
      <c r="P4324" s="164"/>
      <c r="Q4324" s="185"/>
      <c r="R4324" s="65"/>
      <c r="S4324" s="65"/>
      <c r="T4324" s="65"/>
      <c r="U4324" s="13"/>
      <c r="V4324" s="165"/>
      <c r="W4324" s="165"/>
      <c r="X4324" s="165"/>
      <c r="Y4324" s="165"/>
      <c r="Z4324" s="166"/>
      <c r="AA4324" s="166"/>
      <c r="AB4324" s="166"/>
      <c r="AC4324" s="166"/>
      <c r="AD4324" s="166"/>
      <c r="AE4324" s="166"/>
      <c r="AF4324" s="166"/>
      <c r="AG4324" s="166"/>
      <c r="AH4324" s="166"/>
      <c r="AI4324" s="166"/>
    </row>
    <row r="4325" spans="1:35" ht="15.750000" customHeight="1">
      <c r="B4325" s="189"/>
      <c r="I4325" s="162"/>
      <c r="J4325" s="65"/>
      <c r="K4325" s="162"/>
      <c r="L4325" s="65"/>
      <c r="M4325" s="162"/>
      <c r="P4325" s="167"/>
      <c r="Q4325" s="185"/>
      <c r="R4325" s="65"/>
      <c r="S4325" s="65"/>
      <c r="T4325" s="65"/>
      <c r="U4325" s="13"/>
      <c r="V4325" s="165"/>
      <c r="W4325" s="165"/>
      <c r="X4325" s="165"/>
      <c r="Y4325" s="165"/>
      <c r="Z4325" s="166"/>
      <c r="AA4325" s="166"/>
      <c r="AB4325" s="166"/>
      <c r="AC4325" s="166"/>
      <c r="AD4325" s="166"/>
      <c r="AE4325" s="166"/>
      <c r="AF4325" s="166"/>
      <c r="AG4325" s="166"/>
      <c r="AH4325" s="166"/>
      <c r="AI4325" s="166"/>
    </row>
    <row r="4326" spans="1:35" ht="15.750000" customHeight="1">
      <c r="B4326" s="189"/>
      <c r="I4326" s="162"/>
      <c r="J4326" s="65"/>
      <c r="K4326" s="162"/>
      <c r="L4326" s="65"/>
      <c r="M4326" s="162"/>
      <c r="P4326" s="164"/>
      <c r="Q4326" s="185"/>
      <c r="R4326" s="65"/>
      <c r="S4326" s="65"/>
      <c r="T4326" s="65"/>
      <c r="U4326" s="13"/>
      <c r="V4326" s="165"/>
      <c r="W4326" s="165"/>
      <c r="X4326" s="165"/>
      <c r="Y4326" s="165"/>
      <c r="Z4326" s="166"/>
      <c r="AA4326" s="166"/>
      <c r="AB4326" s="166"/>
      <c r="AC4326" s="166"/>
      <c r="AD4326" s="166"/>
      <c r="AE4326" s="166"/>
      <c r="AF4326" s="166"/>
      <c r="AG4326" s="166"/>
      <c r="AH4326" s="166"/>
      <c r="AI4326" s="166"/>
    </row>
    <row r="4327" spans="1:35" ht="15.750000" customHeight="1">
      <c r="B4327" s="189"/>
      <c r="I4327" s="220"/>
      <c r="J4327" s="65"/>
      <c r="K4327" s="162"/>
      <c r="L4327" s="65"/>
      <c r="M4327" s="162"/>
      <c r="P4327" s="167"/>
      <c r="Q4327" s="185"/>
      <c r="R4327" s="65"/>
      <c r="S4327" s="65"/>
      <c r="T4327" s="65"/>
      <c r="U4327" s="13"/>
      <c r="V4327" s="165"/>
      <c r="W4327" s="165"/>
      <c r="X4327" s="165"/>
      <c r="Y4327" s="165"/>
      <c r="Z4327" s="166"/>
      <c r="AA4327" s="166"/>
      <c r="AB4327" s="166"/>
      <c r="AC4327" s="166"/>
      <c r="AD4327" s="166"/>
      <c r="AE4327" s="166"/>
      <c r="AF4327" s="166"/>
      <c r="AG4327" s="166"/>
      <c r="AH4327" s="166"/>
      <c r="AI4327" s="166"/>
    </row>
    <row r="4328" spans="1:35" ht="15.750000" customHeight="1">
      <c r="A4328" s="156"/>
      <c r="B4328" s="170"/>
      <c r="C4328" s="240"/>
      <c r="D4328" s="240"/>
      <c r="E4328" s="158"/>
      <c r="F4328" s="158"/>
      <c r="G4328" s="159"/>
      <c r="H4328" s="184"/>
      <c r="I4328" s="162"/>
      <c r="J4328" s="65"/>
      <c r="K4328" s="162"/>
      <c r="L4328" s="65"/>
      <c r="M4328" s="162"/>
      <c r="N4328" s="162"/>
      <c r="O4328" s="163"/>
      <c r="P4328" s="164"/>
      <c r="Q4328" s="185"/>
      <c r="R4328" s="65"/>
      <c r="S4328" s="13"/>
      <c r="T4328" s="65"/>
      <c r="U4328" s="13"/>
      <c r="V4328" s="165"/>
      <c r="W4328" s="165"/>
      <c r="X4328" s="165"/>
      <c r="Y4328" s="165"/>
      <c r="Z4328" s="166"/>
      <c r="AA4328" s="166"/>
      <c r="AB4328" s="166"/>
      <c r="AC4328" s="166"/>
      <c r="AD4328" s="166"/>
      <c r="AE4328" s="166"/>
      <c r="AF4328" s="166"/>
      <c r="AG4328" s="166"/>
      <c r="AH4328" s="166"/>
      <c r="AI4328" s="166"/>
    </row>
    <row r="4329" spans="1:35" ht="15.750000" customHeight="1">
      <c r="B4329" s="170"/>
      <c r="I4329" s="162"/>
      <c r="J4329" s="65"/>
      <c r="K4329" s="162"/>
      <c r="L4329" s="65"/>
      <c r="M4329" s="162"/>
      <c r="P4329" s="167"/>
      <c r="Q4329" s="185"/>
      <c r="R4329" s="65"/>
      <c r="S4329" s="65"/>
      <c r="T4329" s="65"/>
      <c r="U4329" s="13"/>
      <c r="V4329" s="165"/>
      <c r="W4329" s="165"/>
      <c r="X4329" s="165"/>
      <c r="Y4329" s="165"/>
      <c r="Z4329" s="166"/>
      <c r="AA4329" s="166"/>
      <c r="AB4329" s="166"/>
      <c r="AC4329" s="166"/>
      <c r="AD4329" s="166"/>
      <c r="AE4329" s="166"/>
      <c r="AF4329" s="166"/>
      <c r="AG4329" s="166"/>
      <c r="AH4329" s="166"/>
      <c r="AI4329" s="166"/>
    </row>
    <row r="4330" spans="1:35" ht="15.750000" customHeight="1">
      <c r="B4330" s="170"/>
      <c r="I4330" s="162"/>
      <c r="J4330" s="65"/>
      <c r="K4330" s="162"/>
      <c r="L4330" s="65"/>
      <c r="M4330" s="162"/>
      <c r="P4330" s="164"/>
      <c r="Q4330" s="185"/>
      <c r="R4330" s="65"/>
      <c r="S4330" s="65"/>
      <c r="T4330" s="65"/>
      <c r="U4330" s="13"/>
      <c r="V4330" s="165"/>
      <c r="W4330" s="165"/>
      <c r="X4330" s="165"/>
      <c r="Y4330" s="165"/>
      <c r="Z4330" s="166"/>
      <c r="AA4330" s="166"/>
      <c r="AB4330" s="166"/>
      <c r="AC4330" s="166"/>
      <c r="AD4330" s="166"/>
      <c r="AE4330" s="166"/>
      <c r="AF4330" s="166"/>
      <c r="AG4330" s="166"/>
      <c r="AH4330" s="166"/>
      <c r="AI4330" s="166"/>
    </row>
    <row r="4331" spans="1:35" ht="15.750000" customHeight="1">
      <c r="B4331" s="189"/>
      <c r="I4331" s="162"/>
      <c r="J4331" s="65"/>
      <c r="K4331" s="162"/>
      <c r="L4331" s="65"/>
      <c r="M4331" s="162"/>
      <c r="P4331" s="167"/>
      <c r="Q4331" s="185"/>
      <c r="R4331" s="65"/>
      <c r="S4331" s="65"/>
      <c r="T4331" s="65"/>
      <c r="U4331" s="13"/>
      <c r="V4331" s="165"/>
      <c r="W4331" s="165"/>
      <c r="X4331" s="165"/>
      <c r="Y4331" s="165"/>
      <c r="Z4331" s="166"/>
      <c r="AA4331" s="166"/>
      <c r="AB4331" s="166"/>
      <c r="AC4331" s="166"/>
      <c r="AD4331" s="166"/>
      <c r="AE4331" s="166"/>
      <c r="AF4331" s="166"/>
      <c r="AG4331" s="166"/>
      <c r="AH4331" s="166"/>
      <c r="AI4331" s="166"/>
    </row>
    <row r="4332" spans="1:35" ht="15.750000" customHeight="1">
      <c r="B4332" s="189"/>
      <c r="I4332" s="220"/>
      <c r="J4332" s="65"/>
      <c r="K4332" s="162"/>
      <c r="L4332" s="65"/>
      <c r="M4332" s="162"/>
      <c r="P4332" s="164"/>
      <c r="Q4332" s="185"/>
      <c r="R4332" s="65"/>
      <c r="S4332" s="65"/>
      <c r="T4332" s="65"/>
      <c r="U4332" s="13"/>
      <c r="V4332" s="165"/>
      <c r="W4332" s="165"/>
      <c r="X4332" s="165"/>
      <c r="Y4332" s="165"/>
      <c r="Z4332" s="166"/>
      <c r="AA4332" s="166"/>
      <c r="AB4332" s="166"/>
      <c r="AC4332" s="166"/>
      <c r="AD4332" s="166"/>
      <c r="AE4332" s="166"/>
      <c r="AF4332" s="166"/>
      <c r="AG4332" s="166"/>
      <c r="AH4332" s="166"/>
      <c r="AI4332" s="166"/>
    </row>
    <row r="4333" spans="1:35" ht="15.750000" customHeight="1">
      <c r="A4333" s="156"/>
      <c r="B4333" s="153"/>
      <c r="C4333" s="241"/>
      <c r="D4333" s="177"/>
      <c r="E4333" s="158"/>
      <c r="F4333" s="158"/>
      <c r="G4333" s="159"/>
      <c r="H4333" s="160"/>
      <c r="I4333" s="162"/>
      <c r="J4333" s="65"/>
      <c r="K4333" s="162"/>
      <c r="L4333" s="65"/>
      <c r="M4333" s="162"/>
      <c r="N4333" s="162"/>
      <c r="O4333" s="163"/>
      <c r="P4333" s="167"/>
      <c r="Q4333" s="168"/>
      <c r="R4333" s="225"/>
      <c r="S4333" s="13"/>
      <c r="T4333" s="65"/>
      <c r="U4333" s="65"/>
      <c r="V4333" s="65"/>
      <c r="W4333" s="166"/>
      <c r="X4333" s="166"/>
      <c r="Y4333" s="166"/>
      <c r="Z4333" s="166"/>
      <c r="AA4333" s="166"/>
      <c r="AB4333" s="166"/>
      <c r="AC4333" s="166"/>
      <c r="AD4333" s="166"/>
      <c r="AE4333" s="166"/>
      <c r="AF4333" s="166"/>
      <c r="AG4333" s="166"/>
      <c r="AH4333" s="166"/>
      <c r="AI4333" s="166"/>
    </row>
    <row r="4334" spans="1:35" ht="15.750000" customHeight="1">
      <c r="B4334" s="153"/>
      <c r="I4334" s="162"/>
      <c r="J4334" s="65"/>
      <c r="K4334" s="162"/>
      <c r="L4334" s="65"/>
      <c r="M4334" s="162"/>
      <c r="P4334" s="164"/>
      <c r="Q4334" s="165"/>
      <c r="R4334" s="65"/>
      <c r="S4334" s="65"/>
      <c r="T4334" s="65"/>
      <c r="U4334" s="65"/>
      <c r="V4334" s="65"/>
      <c r="W4334" s="166"/>
      <c r="X4334" s="166"/>
      <c r="Y4334" s="166"/>
      <c r="Z4334" s="166"/>
      <c r="AA4334" s="166"/>
      <c r="AB4334" s="166"/>
      <c r="AC4334" s="166"/>
      <c r="AD4334" s="166"/>
      <c r="AE4334" s="166"/>
      <c r="AF4334" s="166"/>
      <c r="AG4334" s="166"/>
      <c r="AH4334" s="166"/>
      <c r="AI4334" s="166"/>
    </row>
    <row r="4335" spans="1:35" ht="15.750000" customHeight="1">
      <c r="B4335" s="153"/>
      <c r="I4335" s="162"/>
      <c r="J4335" s="65"/>
      <c r="K4335" s="162"/>
      <c r="L4335" s="65"/>
      <c r="M4335" s="162"/>
      <c r="P4335" s="167"/>
      <c r="Q4335" s="168"/>
      <c r="R4335" s="225"/>
      <c r="S4335" s="65"/>
      <c r="T4335" s="65"/>
      <c r="U4335" s="65"/>
      <c r="V4335" s="65"/>
      <c r="W4335" s="166"/>
      <c r="X4335" s="166"/>
      <c r="Y4335" s="166"/>
      <c r="Z4335" s="166"/>
      <c r="AA4335" s="166"/>
      <c r="AB4335" s="166"/>
      <c r="AC4335" s="166"/>
      <c r="AD4335" s="166"/>
      <c r="AE4335" s="166"/>
      <c r="AF4335" s="166"/>
      <c r="AG4335" s="166"/>
      <c r="AH4335" s="166"/>
      <c r="AI4335" s="166"/>
    </row>
    <row r="4336" spans="1:35" ht="15.750000" customHeight="1">
      <c r="B4336" s="153"/>
      <c r="I4336" s="162"/>
      <c r="J4336" s="65"/>
      <c r="K4336" s="162"/>
      <c r="L4336" s="65"/>
      <c r="M4336" s="162"/>
      <c r="P4336" s="164"/>
      <c r="Q4336" s="165"/>
      <c r="R4336" s="178"/>
      <c r="S4336" s="65"/>
      <c r="T4336" s="65"/>
      <c r="U4336" s="65"/>
      <c r="V4336" s="65"/>
      <c r="W4336" s="166"/>
      <c r="X4336" s="166"/>
      <c r="Y4336" s="166"/>
      <c r="Z4336" s="166"/>
      <c r="AA4336" s="166"/>
      <c r="AB4336" s="166"/>
      <c r="AC4336" s="166"/>
      <c r="AD4336" s="166"/>
      <c r="AE4336" s="166"/>
      <c r="AF4336" s="166"/>
      <c r="AG4336" s="166"/>
      <c r="AH4336" s="166"/>
      <c r="AI4336" s="166"/>
    </row>
    <row r="4337" spans="1:35" ht="15.750000" customHeight="1">
      <c r="B4337" s="153"/>
      <c r="I4337" s="220"/>
      <c r="J4337" s="65"/>
      <c r="K4337" s="162"/>
      <c r="L4337" s="65"/>
      <c r="M4337" s="162"/>
      <c r="P4337" s="167"/>
      <c r="Q4337" s="168"/>
      <c r="R4337" s="225"/>
      <c r="S4337" s="65"/>
      <c r="T4337" s="65"/>
      <c r="U4337" s="65"/>
      <c r="V4337" s="65"/>
      <c r="W4337" s="166"/>
      <c r="X4337" s="166"/>
      <c r="Y4337" s="166"/>
      <c r="Z4337" s="166"/>
      <c r="AA4337" s="166"/>
      <c r="AB4337" s="166"/>
      <c r="AC4337" s="166"/>
      <c r="AD4337" s="166"/>
      <c r="AE4337" s="166"/>
      <c r="AF4337" s="166"/>
      <c r="AG4337" s="166"/>
      <c r="AH4337" s="166"/>
      <c r="AI4337" s="166"/>
    </row>
    <row r="4338" spans="1:35" ht="15.750000" customHeight="1">
      <c r="A4338" s="156"/>
      <c r="B4338" s="170"/>
      <c r="C4338" s="240"/>
      <c r="D4338" s="177"/>
      <c r="E4338" s="158"/>
      <c r="F4338" s="158"/>
      <c r="G4338" s="159"/>
      <c r="H4338" s="171"/>
      <c r="I4338" s="162"/>
      <c r="J4338" s="65"/>
      <c r="K4338" s="162"/>
      <c r="L4338" s="65"/>
      <c r="M4338" s="162"/>
      <c r="N4338" s="162"/>
      <c r="O4338" s="163"/>
      <c r="P4338" s="164"/>
      <c r="Q4338" s="165"/>
      <c r="R4338" s="65"/>
      <c r="S4338" s="13"/>
      <c r="T4338" s="65"/>
      <c r="U4338" s="65"/>
      <c r="V4338" s="65"/>
      <c r="W4338" s="166"/>
      <c r="X4338" s="166"/>
      <c r="Y4338" s="166"/>
      <c r="Z4338" s="166"/>
      <c r="AA4338" s="166"/>
      <c r="AB4338" s="166"/>
      <c r="AC4338" s="166"/>
      <c r="AD4338" s="166"/>
      <c r="AE4338" s="166"/>
      <c r="AF4338" s="166"/>
      <c r="AG4338" s="166"/>
      <c r="AH4338" s="166"/>
      <c r="AI4338" s="166"/>
    </row>
    <row r="4339" spans="1:35" ht="15.750000" customHeight="1">
      <c r="B4339" s="153"/>
      <c r="I4339" s="162"/>
      <c r="J4339" s="65"/>
      <c r="K4339" s="162"/>
      <c r="L4339" s="65"/>
      <c r="M4339" s="162"/>
      <c r="P4339" s="167"/>
      <c r="Q4339" s="168"/>
      <c r="R4339" s="65"/>
      <c r="S4339" s="65"/>
      <c r="T4339" s="65"/>
      <c r="U4339" s="65"/>
      <c r="V4339" s="65"/>
      <c r="W4339" s="166"/>
      <c r="X4339" s="166"/>
      <c r="Y4339" s="166"/>
      <c r="Z4339" s="166"/>
      <c r="AA4339" s="166"/>
      <c r="AB4339" s="166"/>
      <c r="AC4339" s="166"/>
      <c r="AD4339" s="166"/>
      <c r="AE4339" s="166"/>
      <c r="AF4339" s="166"/>
      <c r="AG4339" s="166"/>
      <c r="AH4339" s="166"/>
      <c r="AI4339" s="166"/>
    </row>
    <row r="4340" spans="1:35" ht="15.750000" customHeight="1">
      <c r="B4340" s="153"/>
      <c r="I4340" s="162"/>
      <c r="J4340" s="65"/>
      <c r="K4340" s="162"/>
      <c r="L4340" s="65"/>
      <c r="M4340" s="162"/>
      <c r="P4340" s="164"/>
      <c r="Q4340" s="165"/>
      <c r="R4340" s="65"/>
      <c r="S4340" s="65"/>
      <c r="T4340" s="65"/>
      <c r="U4340" s="65"/>
      <c r="V4340" s="65"/>
      <c r="W4340" s="166"/>
      <c r="X4340" s="166"/>
      <c r="Y4340" s="166"/>
      <c r="Z4340" s="166"/>
      <c r="AA4340" s="166"/>
      <c r="AB4340" s="166"/>
      <c r="AC4340" s="166"/>
      <c r="AD4340" s="166"/>
      <c r="AE4340" s="166"/>
      <c r="AF4340" s="166"/>
      <c r="AG4340" s="166"/>
      <c r="AH4340" s="166"/>
      <c r="AI4340" s="166"/>
    </row>
    <row r="4341" spans="1:35" ht="15.750000" customHeight="1">
      <c r="B4341" s="153"/>
      <c r="I4341" s="162"/>
      <c r="J4341" s="65"/>
      <c r="K4341" s="162"/>
      <c r="L4341" s="65"/>
      <c r="M4341" s="162"/>
      <c r="P4341" s="167"/>
      <c r="Q4341" s="168"/>
      <c r="R4341" s="65"/>
      <c r="S4341" s="65"/>
      <c r="T4341" s="65"/>
      <c r="U4341" s="65"/>
      <c r="V4341" s="65"/>
      <c r="W4341" s="166"/>
      <c r="X4341" s="166"/>
      <c r="Y4341" s="166"/>
      <c r="Z4341" s="166"/>
      <c r="AA4341" s="166"/>
      <c r="AB4341" s="166"/>
      <c r="AC4341" s="166"/>
      <c r="AD4341" s="166"/>
      <c r="AE4341" s="166"/>
      <c r="AF4341" s="166"/>
      <c r="AG4341" s="166"/>
      <c r="AH4341" s="166"/>
      <c r="AI4341" s="166"/>
    </row>
    <row r="4342" spans="1:35" ht="15.750000" customHeight="1">
      <c r="B4342" s="153"/>
      <c r="I4342" s="220"/>
      <c r="J4342" s="65"/>
      <c r="K4342" s="162"/>
      <c r="L4342" s="65"/>
      <c r="M4342" s="162"/>
      <c r="P4342" s="164"/>
      <c r="Q4342" s="165"/>
      <c r="R4342" s="65"/>
      <c r="S4342" s="65"/>
      <c r="T4342" s="65"/>
      <c r="U4342" s="65"/>
      <c r="V4342" s="65"/>
      <c r="W4342" s="166"/>
      <c r="X4342" s="166"/>
      <c r="Y4342" s="166"/>
      <c r="Z4342" s="166"/>
      <c r="AA4342" s="166"/>
      <c r="AB4342" s="166"/>
      <c r="AC4342" s="166"/>
      <c r="AD4342" s="166"/>
      <c r="AE4342" s="166"/>
      <c r="AF4342" s="166"/>
      <c r="AG4342" s="166"/>
      <c r="AH4342" s="166"/>
      <c r="AI4342" s="166"/>
    </row>
    <row r="4343" spans="1:35" ht="15.750000" customHeight="1">
      <c r="A4343" s="156"/>
      <c r="B4343" s="170"/>
      <c r="C4343" s="241"/>
      <c r="D4343" s="241"/>
      <c r="E4343" s="158"/>
      <c r="F4343" s="158"/>
      <c r="G4343" s="159"/>
      <c r="H4343" s="297"/>
      <c r="I4343" s="162"/>
      <c r="J4343" s="65"/>
      <c r="K4343" s="162"/>
      <c r="L4343" s="65"/>
      <c r="M4343" s="162"/>
      <c r="N4343" s="162"/>
      <c r="O4343" s="163"/>
      <c r="P4343" s="167"/>
      <c r="Q4343" s="185"/>
      <c r="R4343" s="188"/>
      <c r="S4343" s="13"/>
      <c r="T4343" s="65"/>
      <c r="U4343" s="13"/>
      <c r="V4343" s="165"/>
      <c r="W4343" s="165"/>
      <c r="X4343" s="165"/>
      <c r="Y4343" s="165"/>
      <c r="Z4343" s="166"/>
      <c r="AA4343" s="166"/>
      <c r="AB4343" s="166"/>
      <c r="AC4343" s="166"/>
      <c r="AD4343" s="166"/>
      <c r="AE4343" s="166"/>
      <c r="AF4343" s="166"/>
      <c r="AG4343" s="166"/>
      <c r="AH4343" s="166"/>
      <c r="AI4343" s="166"/>
    </row>
    <row r="4344" spans="1:35" ht="15.750000" customHeight="1">
      <c r="B4344" s="189"/>
      <c r="I4344" s="162"/>
      <c r="J4344" s="65"/>
      <c r="K4344" s="162"/>
      <c r="L4344" s="65"/>
      <c r="M4344" s="162"/>
      <c r="P4344" s="164"/>
      <c r="Q4344" s="185"/>
      <c r="R4344" s="65"/>
      <c r="S4344" s="65"/>
      <c r="T4344" s="65"/>
      <c r="U4344" s="13"/>
      <c r="V4344" s="165"/>
      <c r="W4344" s="165"/>
      <c r="X4344" s="165"/>
      <c r="Y4344" s="165"/>
      <c r="Z4344" s="166"/>
      <c r="AA4344" s="166"/>
      <c r="AB4344" s="166"/>
      <c r="AC4344" s="166"/>
      <c r="AD4344" s="166"/>
      <c r="AE4344" s="166"/>
      <c r="AF4344" s="166"/>
      <c r="AG4344" s="166"/>
      <c r="AH4344" s="166"/>
      <c r="AI4344" s="166"/>
    </row>
    <row r="4345" spans="1:35" ht="15.750000" customHeight="1">
      <c r="B4345" s="189"/>
      <c r="I4345" s="162"/>
      <c r="J4345" s="65"/>
      <c r="K4345" s="162"/>
      <c r="L4345" s="65"/>
      <c r="M4345" s="162"/>
      <c r="P4345" s="167"/>
      <c r="Q4345" s="185"/>
      <c r="R4345" s="65"/>
      <c r="S4345" s="65"/>
      <c r="T4345" s="65"/>
      <c r="U4345" s="13"/>
      <c r="V4345" s="165"/>
      <c r="W4345" s="165"/>
      <c r="X4345" s="165"/>
      <c r="Y4345" s="165"/>
      <c r="Z4345" s="166"/>
      <c r="AA4345" s="166"/>
      <c r="AB4345" s="166"/>
      <c r="AC4345" s="166"/>
      <c r="AD4345" s="166"/>
      <c r="AE4345" s="166"/>
      <c r="AF4345" s="166"/>
      <c r="AG4345" s="166"/>
      <c r="AH4345" s="166"/>
      <c r="AI4345" s="166"/>
    </row>
    <row r="4346" spans="1:35" ht="15.750000" customHeight="1">
      <c r="B4346" s="189"/>
      <c r="I4346" s="162"/>
      <c r="J4346" s="65"/>
      <c r="K4346" s="162"/>
      <c r="L4346" s="65"/>
      <c r="M4346" s="162"/>
      <c r="P4346" s="164"/>
      <c r="Q4346" s="185"/>
      <c r="R4346" s="65"/>
      <c r="S4346" s="65"/>
      <c r="T4346" s="65"/>
      <c r="U4346" s="13"/>
      <c r="V4346" s="165"/>
      <c r="W4346" s="165"/>
      <c r="X4346" s="165"/>
      <c r="Y4346" s="165"/>
      <c r="Z4346" s="166"/>
      <c r="AA4346" s="166"/>
      <c r="AB4346" s="166"/>
      <c r="AC4346" s="166"/>
      <c r="AD4346" s="166"/>
      <c r="AE4346" s="166"/>
      <c r="AF4346" s="166"/>
      <c r="AG4346" s="166"/>
      <c r="AH4346" s="166"/>
      <c r="AI4346" s="166"/>
    </row>
    <row r="4347" spans="1:35" ht="15.750000" customHeight="1">
      <c r="B4347" s="189"/>
      <c r="I4347" s="220"/>
      <c r="J4347" s="65"/>
      <c r="K4347" s="162"/>
      <c r="L4347" s="65"/>
      <c r="M4347" s="162"/>
      <c r="P4347" s="167"/>
      <c r="Q4347" s="185"/>
      <c r="R4347" s="65"/>
      <c r="S4347" s="65"/>
      <c r="T4347" s="65"/>
      <c r="U4347" s="13"/>
      <c r="V4347" s="165"/>
      <c r="W4347" s="165"/>
      <c r="X4347" s="165"/>
      <c r="Y4347" s="165"/>
      <c r="Z4347" s="166"/>
      <c r="AA4347" s="166"/>
      <c r="AB4347" s="166"/>
      <c r="AC4347" s="166"/>
      <c r="AD4347" s="166"/>
      <c r="AE4347" s="166"/>
      <c r="AF4347" s="166"/>
      <c r="AG4347" s="166"/>
      <c r="AH4347" s="166"/>
      <c r="AI4347" s="166"/>
    </row>
    <row r="4348" spans="1:35" ht="15.750000" customHeight="1">
      <c r="A4348" s="156"/>
      <c r="B4348" s="170"/>
      <c r="C4348" s="240"/>
      <c r="D4348" s="240"/>
      <c r="E4348" s="158"/>
      <c r="F4348" s="158"/>
      <c r="G4348" s="159"/>
      <c r="H4348" s="297"/>
      <c r="I4348" s="162"/>
      <c r="J4348" s="65"/>
      <c r="K4348" s="162"/>
      <c r="L4348" s="65"/>
      <c r="M4348" s="162"/>
      <c r="N4348" s="162"/>
      <c r="O4348" s="163"/>
      <c r="P4348" s="164"/>
      <c r="Q4348" s="185"/>
      <c r="R4348" s="65"/>
      <c r="S4348" s="13"/>
      <c r="T4348" s="65"/>
      <c r="U4348" s="13"/>
      <c r="V4348" s="165"/>
      <c r="W4348" s="165"/>
      <c r="X4348" s="165"/>
      <c r="Y4348" s="165"/>
      <c r="Z4348" s="166"/>
      <c r="AA4348" s="166"/>
      <c r="AB4348" s="166"/>
      <c r="AC4348" s="166"/>
      <c r="AD4348" s="166"/>
      <c r="AE4348" s="166"/>
      <c r="AF4348" s="166"/>
      <c r="AG4348" s="166"/>
      <c r="AH4348" s="166"/>
      <c r="AI4348" s="166"/>
    </row>
    <row r="4349" spans="1:35" ht="15.750000" customHeight="1">
      <c r="B4349" s="170"/>
      <c r="I4349" s="162"/>
      <c r="J4349" s="65"/>
      <c r="K4349" s="162"/>
      <c r="L4349" s="65"/>
      <c r="M4349" s="162"/>
      <c r="P4349" s="167"/>
      <c r="Q4349" s="185"/>
      <c r="R4349" s="65"/>
      <c r="S4349" s="65"/>
      <c r="T4349" s="65"/>
      <c r="U4349" s="13"/>
      <c r="V4349" s="165"/>
      <c r="W4349" s="165"/>
      <c r="X4349" s="165"/>
      <c r="Y4349" s="165"/>
      <c r="Z4349" s="166"/>
      <c r="AA4349" s="166"/>
      <c r="AB4349" s="166"/>
      <c r="AC4349" s="166"/>
      <c r="AD4349" s="166"/>
      <c r="AE4349" s="166"/>
      <c r="AF4349" s="166"/>
      <c r="AG4349" s="166"/>
      <c r="AH4349" s="166"/>
      <c r="AI4349" s="166"/>
    </row>
    <row r="4350" spans="1:35" ht="15.750000" customHeight="1">
      <c r="B4350" s="170"/>
      <c r="I4350" s="162"/>
      <c r="J4350" s="65"/>
      <c r="K4350" s="162"/>
      <c r="L4350" s="65"/>
      <c r="M4350" s="162"/>
      <c r="P4350" s="164"/>
      <c r="Q4350" s="185"/>
      <c r="R4350" s="65"/>
      <c r="S4350" s="65"/>
      <c r="T4350" s="65"/>
      <c r="U4350" s="13"/>
      <c r="V4350" s="165"/>
      <c r="W4350" s="165"/>
      <c r="X4350" s="165"/>
      <c r="Y4350" s="165"/>
      <c r="Z4350" s="166"/>
      <c r="AA4350" s="166"/>
      <c r="AB4350" s="166"/>
      <c r="AC4350" s="166"/>
      <c r="AD4350" s="166"/>
      <c r="AE4350" s="166"/>
      <c r="AF4350" s="166"/>
      <c r="AG4350" s="166"/>
      <c r="AH4350" s="166"/>
      <c r="AI4350" s="166"/>
    </row>
    <row r="4351" spans="1:35" ht="15.750000" customHeight="1">
      <c r="B4351" s="189"/>
      <c r="I4351" s="162"/>
      <c r="J4351" s="65"/>
      <c r="K4351" s="162"/>
      <c r="L4351" s="65"/>
      <c r="M4351" s="162"/>
      <c r="P4351" s="167"/>
      <c r="Q4351" s="185"/>
      <c r="R4351" s="65"/>
      <c r="S4351" s="65"/>
      <c r="T4351" s="65"/>
      <c r="U4351" s="13"/>
      <c r="V4351" s="165"/>
      <c r="W4351" s="165"/>
      <c r="X4351" s="165"/>
      <c r="Y4351" s="165"/>
      <c r="Z4351" s="166"/>
      <c r="AA4351" s="166"/>
      <c r="AB4351" s="166"/>
      <c r="AC4351" s="166"/>
      <c r="AD4351" s="166"/>
      <c r="AE4351" s="166"/>
      <c r="AF4351" s="166"/>
      <c r="AG4351" s="166"/>
      <c r="AH4351" s="166"/>
      <c r="AI4351" s="166"/>
    </row>
    <row r="4352" spans="1:35" ht="15.750000" customHeight="1">
      <c r="B4352" s="189"/>
      <c r="I4352" s="220"/>
      <c r="J4352" s="65"/>
      <c r="K4352" s="162"/>
      <c r="L4352" s="65"/>
      <c r="M4352" s="162"/>
      <c r="P4352" s="164"/>
      <c r="Q4352" s="185"/>
      <c r="R4352" s="65"/>
      <c r="S4352" s="65"/>
      <c r="T4352" s="65"/>
      <c r="U4352" s="13"/>
      <c r="V4352" s="165"/>
      <c r="W4352" s="165"/>
      <c r="X4352" s="165"/>
      <c r="Y4352" s="165"/>
      <c r="Z4352" s="166"/>
      <c r="AA4352" s="166"/>
      <c r="AB4352" s="166"/>
      <c r="AC4352" s="166"/>
      <c r="AD4352" s="166"/>
      <c r="AE4352" s="166"/>
      <c r="AF4352" s="166"/>
      <c r="AG4352" s="166"/>
      <c r="AH4352" s="166"/>
      <c r="AI4352" s="166"/>
    </row>
    <row r="4353" spans="1:35" ht="15.750000" customHeight="1">
      <c r="A4353" s="156"/>
      <c r="B4353" s="153"/>
      <c r="C4353" s="241"/>
      <c r="D4353" s="177"/>
      <c r="E4353" s="158"/>
      <c r="F4353" s="158"/>
      <c r="G4353" s="159"/>
      <c r="H4353" s="171"/>
      <c r="I4353" s="162"/>
      <c r="J4353" s="65"/>
      <c r="K4353" s="162"/>
      <c r="L4353" s="65"/>
      <c r="M4353" s="162"/>
      <c r="N4353" s="162"/>
      <c r="O4353" s="163"/>
      <c r="P4353" s="167"/>
      <c r="Q4353" s="168"/>
      <c r="R4353" s="225"/>
      <c r="S4353" s="13"/>
      <c r="T4353" s="65"/>
      <c r="U4353" s="65"/>
      <c r="V4353" s="65"/>
      <c r="W4353" s="166"/>
      <c r="X4353" s="166"/>
      <c r="Y4353" s="166"/>
      <c r="Z4353" s="166"/>
      <c r="AA4353" s="166"/>
      <c r="AB4353" s="166"/>
      <c r="AC4353" s="166"/>
      <c r="AD4353" s="166"/>
      <c r="AE4353" s="166"/>
      <c r="AF4353" s="166"/>
      <c r="AG4353" s="166"/>
      <c r="AH4353" s="166"/>
      <c r="AI4353" s="166"/>
    </row>
    <row r="4354" spans="1:35" ht="15.750000" customHeight="1">
      <c r="B4354" s="153"/>
      <c r="I4354" s="162"/>
      <c r="J4354" s="65"/>
      <c r="K4354" s="162"/>
      <c r="L4354" s="65"/>
      <c r="M4354" s="162"/>
      <c r="P4354" s="164"/>
      <c r="Q4354" s="165"/>
      <c r="R4354" s="65"/>
      <c r="S4354" s="65"/>
      <c r="T4354" s="65"/>
      <c r="U4354" s="65"/>
      <c r="V4354" s="65"/>
      <c r="W4354" s="166"/>
      <c r="X4354" s="166"/>
      <c r="Y4354" s="166"/>
      <c r="Z4354" s="166"/>
      <c r="AA4354" s="166"/>
      <c r="AB4354" s="166"/>
      <c r="AC4354" s="166"/>
      <c r="AD4354" s="166"/>
      <c r="AE4354" s="166"/>
      <c r="AF4354" s="166"/>
      <c r="AG4354" s="166"/>
      <c r="AH4354" s="166"/>
      <c r="AI4354" s="166"/>
    </row>
    <row r="4355" spans="1:35" ht="15.750000" customHeight="1">
      <c r="B4355" s="153"/>
      <c r="I4355" s="162"/>
      <c r="J4355" s="65"/>
      <c r="K4355" s="162"/>
      <c r="L4355" s="65"/>
      <c r="M4355" s="162"/>
      <c r="P4355" s="167"/>
      <c r="Q4355" s="168"/>
      <c r="R4355" s="225"/>
      <c r="S4355" s="65"/>
      <c r="T4355" s="65"/>
      <c r="U4355" s="65"/>
      <c r="V4355" s="65"/>
      <c r="W4355" s="166"/>
      <c r="X4355" s="166"/>
      <c r="Y4355" s="166"/>
      <c r="Z4355" s="166"/>
      <c r="AA4355" s="166"/>
      <c r="AB4355" s="166"/>
      <c r="AC4355" s="166"/>
      <c r="AD4355" s="166"/>
      <c r="AE4355" s="166"/>
      <c r="AF4355" s="166"/>
      <c r="AG4355" s="166"/>
      <c r="AH4355" s="166"/>
      <c r="AI4355" s="166"/>
    </row>
    <row r="4356" spans="1:35" ht="15.750000" customHeight="1">
      <c r="B4356" s="153"/>
      <c r="I4356" s="162"/>
      <c r="J4356" s="65"/>
      <c r="K4356" s="162"/>
      <c r="L4356" s="65"/>
      <c r="M4356" s="162"/>
      <c r="P4356" s="164"/>
      <c r="Q4356" s="165"/>
      <c r="R4356" s="178"/>
      <c r="S4356" s="65"/>
      <c r="T4356" s="65"/>
      <c r="U4356" s="65"/>
      <c r="V4356" s="65"/>
      <c r="W4356" s="166"/>
      <c r="X4356" s="166"/>
      <c r="Y4356" s="166"/>
      <c r="Z4356" s="166"/>
      <c r="AA4356" s="166"/>
      <c r="AB4356" s="166"/>
      <c r="AC4356" s="166"/>
      <c r="AD4356" s="166"/>
      <c r="AE4356" s="166"/>
      <c r="AF4356" s="166"/>
      <c r="AG4356" s="166"/>
      <c r="AH4356" s="166"/>
      <c r="AI4356" s="166"/>
    </row>
    <row r="4357" spans="1:35" ht="15.750000" customHeight="1">
      <c r="B4357" s="153"/>
      <c r="I4357" s="220"/>
      <c r="J4357" s="65"/>
      <c r="K4357" s="162"/>
      <c r="L4357" s="65"/>
      <c r="M4357" s="162"/>
      <c r="P4357" s="167"/>
      <c r="Q4357" s="168"/>
      <c r="R4357" s="225"/>
      <c r="S4357" s="65"/>
      <c r="T4357" s="65"/>
      <c r="U4357" s="65"/>
      <c r="V4357" s="65"/>
      <c r="W4357" s="166"/>
      <c r="X4357" s="166"/>
      <c r="Y4357" s="166"/>
      <c r="Z4357" s="166"/>
      <c r="AA4357" s="166"/>
      <c r="AB4357" s="166"/>
      <c r="AC4357" s="166"/>
      <c r="AD4357" s="166"/>
      <c r="AE4357" s="166"/>
      <c r="AF4357" s="166"/>
      <c r="AG4357" s="166"/>
      <c r="AH4357" s="166"/>
      <c r="AI4357" s="166"/>
    </row>
    <row r="4358" spans="1:35" ht="15.750000" customHeight="1">
      <c r="A4358" s="156"/>
      <c r="B4358" s="170"/>
      <c r="C4358" s="240"/>
      <c r="D4358" s="177"/>
      <c r="E4358" s="158"/>
      <c r="F4358" s="158"/>
      <c r="G4358" s="159"/>
      <c r="H4358" s="171"/>
      <c r="I4358" s="162"/>
      <c r="J4358" s="65"/>
      <c r="K4358" s="162"/>
      <c r="L4358" s="65"/>
      <c r="M4358" s="162"/>
      <c r="N4358" s="162"/>
      <c r="O4358" s="163"/>
      <c r="P4358" s="164"/>
      <c r="Q4358" s="165"/>
      <c r="R4358" s="65"/>
      <c r="S4358" s="13"/>
      <c r="T4358" s="65"/>
      <c r="U4358" s="65"/>
      <c r="V4358" s="65"/>
      <c r="W4358" s="166"/>
      <c r="X4358" s="166"/>
      <c r="Y4358" s="166"/>
      <c r="Z4358" s="166"/>
      <c r="AA4358" s="166"/>
      <c r="AB4358" s="166"/>
      <c r="AC4358" s="166"/>
      <c r="AD4358" s="166"/>
      <c r="AE4358" s="166"/>
      <c r="AF4358" s="166"/>
      <c r="AG4358" s="166"/>
      <c r="AH4358" s="166"/>
      <c r="AI4358" s="166"/>
    </row>
    <row r="4359" spans="1:35" ht="15.750000" customHeight="1">
      <c r="B4359" s="153"/>
      <c r="I4359" s="162"/>
      <c r="J4359" s="65"/>
      <c r="K4359" s="162"/>
      <c r="L4359" s="65"/>
      <c r="M4359" s="162"/>
      <c r="P4359" s="167"/>
      <c r="Q4359" s="168"/>
      <c r="R4359" s="65"/>
      <c r="S4359" s="65"/>
      <c r="T4359" s="65"/>
      <c r="U4359" s="65"/>
      <c r="V4359" s="65"/>
      <c r="W4359" s="166"/>
      <c r="X4359" s="166"/>
      <c r="Y4359" s="166"/>
      <c r="Z4359" s="166"/>
      <c r="AA4359" s="166"/>
      <c r="AB4359" s="166"/>
      <c r="AC4359" s="166"/>
      <c r="AD4359" s="166"/>
      <c r="AE4359" s="166"/>
      <c r="AF4359" s="166"/>
      <c r="AG4359" s="166"/>
      <c r="AH4359" s="166"/>
      <c r="AI4359" s="166"/>
    </row>
    <row r="4360" spans="1:35" ht="15.750000" customHeight="1">
      <c r="B4360" s="153"/>
      <c r="I4360" s="162"/>
      <c r="J4360" s="65"/>
      <c r="K4360" s="162"/>
      <c r="L4360" s="65"/>
      <c r="M4360" s="162"/>
      <c r="P4360" s="164"/>
      <c r="Q4360" s="165"/>
      <c r="R4360" s="65"/>
      <c r="S4360" s="65"/>
      <c r="T4360" s="65"/>
      <c r="U4360" s="65"/>
      <c r="V4360" s="65"/>
      <c r="W4360" s="166"/>
      <c r="X4360" s="166"/>
      <c r="Y4360" s="166"/>
      <c r="Z4360" s="166"/>
      <c r="AA4360" s="166"/>
      <c r="AB4360" s="166"/>
      <c r="AC4360" s="166"/>
      <c r="AD4360" s="166"/>
      <c r="AE4360" s="166"/>
      <c r="AF4360" s="166"/>
      <c r="AG4360" s="166"/>
      <c r="AH4360" s="166"/>
      <c r="AI4360" s="166"/>
    </row>
    <row r="4361" spans="1:35" ht="15.750000" customHeight="1">
      <c r="B4361" s="153"/>
      <c r="I4361" s="162"/>
      <c r="J4361" s="65"/>
      <c r="K4361" s="162"/>
      <c r="L4361" s="65"/>
      <c r="M4361" s="162"/>
      <c r="P4361" s="167"/>
      <c r="Q4361" s="168"/>
      <c r="R4361" s="65"/>
      <c r="S4361" s="65"/>
      <c r="T4361" s="65"/>
      <c r="U4361" s="65"/>
      <c r="V4361" s="65"/>
      <c r="W4361" s="166"/>
      <c r="X4361" s="166"/>
      <c r="Y4361" s="166"/>
      <c r="Z4361" s="166"/>
      <c r="AA4361" s="166"/>
      <c r="AB4361" s="166"/>
      <c r="AC4361" s="166"/>
      <c r="AD4361" s="166"/>
      <c r="AE4361" s="166"/>
      <c r="AF4361" s="166"/>
      <c r="AG4361" s="166"/>
      <c r="AH4361" s="166"/>
      <c r="AI4361" s="166"/>
    </row>
    <row r="4362" spans="1:35" ht="15.750000" customHeight="1">
      <c r="B4362" s="153"/>
      <c r="I4362" s="220"/>
      <c r="J4362" s="65"/>
      <c r="K4362" s="162"/>
      <c r="L4362" s="65"/>
      <c r="M4362" s="162"/>
      <c r="P4362" s="164"/>
      <c r="Q4362" s="165"/>
      <c r="R4362" s="65"/>
      <c r="S4362" s="65"/>
      <c r="T4362" s="65"/>
      <c r="U4362" s="65"/>
      <c r="V4362" s="65"/>
      <c r="W4362" s="166"/>
      <c r="X4362" s="166"/>
      <c r="Y4362" s="166"/>
      <c r="Z4362" s="166"/>
      <c r="AA4362" s="166"/>
      <c r="AB4362" s="166"/>
      <c r="AC4362" s="166"/>
      <c r="AD4362" s="166"/>
      <c r="AE4362" s="166"/>
      <c r="AF4362" s="166"/>
      <c r="AG4362" s="166"/>
      <c r="AH4362" s="166"/>
      <c r="AI4362" s="166"/>
    </row>
    <row r="4363" spans="1:35" ht="15.750000" customHeight="1">
      <c r="A4363" s="156"/>
      <c r="B4363" s="170"/>
      <c r="C4363" s="241"/>
      <c r="D4363" s="241"/>
      <c r="E4363" s="158"/>
      <c r="F4363" s="158"/>
      <c r="G4363" s="159"/>
      <c r="H4363" s="184"/>
      <c r="I4363" s="162"/>
      <c r="J4363" s="65"/>
      <c r="K4363" s="162"/>
      <c r="L4363" s="65"/>
      <c r="M4363" s="162"/>
      <c r="N4363" s="162"/>
      <c r="O4363" s="163"/>
      <c r="P4363" s="167"/>
      <c r="Q4363" s="185"/>
      <c r="R4363" s="188"/>
      <c r="S4363" s="13"/>
      <c r="T4363" s="65"/>
      <c r="U4363" s="13"/>
      <c r="V4363" s="165"/>
      <c r="W4363" s="165"/>
      <c r="X4363" s="165"/>
      <c r="Y4363" s="165"/>
      <c r="Z4363" s="166"/>
      <c r="AA4363" s="166"/>
      <c r="AB4363" s="166"/>
      <c r="AC4363" s="166"/>
      <c r="AD4363" s="166"/>
      <c r="AE4363" s="166"/>
      <c r="AF4363" s="166"/>
      <c r="AG4363" s="166"/>
      <c r="AH4363" s="166"/>
      <c r="AI4363" s="166"/>
    </row>
    <row r="4364" spans="1:35" ht="15.750000" customHeight="1">
      <c r="B4364" s="189"/>
      <c r="I4364" s="162"/>
      <c r="J4364" s="65"/>
      <c r="K4364" s="162"/>
      <c r="L4364" s="65"/>
      <c r="M4364" s="162"/>
      <c r="P4364" s="164"/>
      <c r="Q4364" s="185"/>
      <c r="R4364" s="65"/>
      <c r="S4364" s="65"/>
      <c r="T4364" s="65"/>
      <c r="U4364" s="13"/>
      <c r="V4364" s="165"/>
      <c r="W4364" s="165"/>
      <c r="X4364" s="165"/>
      <c r="Y4364" s="165"/>
      <c r="Z4364" s="166"/>
      <c r="AA4364" s="166"/>
      <c r="AB4364" s="166"/>
      <c r="AC4364" s="166"/>
      <c r="AD4364" s="166"/>
      <c r="AE4364" s="166"/>
      <c r="AF4364" s="166"/>
      <c r="AG4364" s="166"/>
      <c r="AH4364" s="166"/>
      <c r="AI4364" s="166"/>
    </row>
    <row r="4365" spans="1:35" ht="15.750000" customHeight="1">
      <c r="B4365" s="189"/>
      <c r="I4365" s="162"/>
      <c r="J4365" s="65"/>
      <c r="K4365" s="162"/>
      <c r="L4365" s="65"/>
      <c r="M4365" s="162"/>
      <c r="P4365" s="167"/>
      <c r="Q4365" s="185"/>
      <c r="R4365" s="65"/>
      <c r="S4365" s="65"/>
      <c r="T4365" s="65"/>
      <c r="U4365" s="13"/>
      <c r="V4365" s="165"/>
      <c r="W4365" s="165"/>
      <c r="X4365" s="165"/>
      <c r="Y4365" s="165"/>
      <c r="Z4365" s="166"/>
      <c r="AA4365" s="166"/>
      <c r="AB4365" s="166"/>
      <c r="AC4365" s="166"/>
      <c r="AD4365" s="166"/>
      <c r="AE4365" s="166"/>
      <c r="AF4365" s="166"/>
      <c r="AG4365" s="166"/>
      <c r="AH4365" s="166"/>
      <c r="AI4365" s="166"/>
    </row>
    <row r="4366" spans="1:35" ht="15.750000" customHeight="1">
      <c r="B4366" s="189"/>
      <c r="I4366" s="162"/>
      <c r="J4366" s="65"/>
      <c r="K4366" s="162"/>
      <c r="L4366" s="65"/>
      <c r="M4366" s="162"/>
      <c r="P4366" s="164"/>
      <c r="Q4366" s="185"/>
      <c r="R4366" s="65"/>
      <c r="S4366" s="65"/>
      <c r="T4366" s="65"/>
      <c r="U4366" s="13"/>
      <c r="V4366" s="165"/>
      <c r="W4366" s="165"/>
      <c r="X4366" s="165"/>
      <c r="Y4366" s="165"/>
      <c r="Z4366" s="166"/>
      <c r="AA4366" s="166"/>
      <c r="AB4366" s="166"/>
      <c r="AC4366" s="166"/>
      <c r="AD4366" s="166"/>
      <c r="AE4366" s="166"/>
      <c r="AF4366" s="166"/>
      <c r="AG4366" s="166"/>
      <c r="AH4366" s="166"/>
      <c r="AI4366" s="166"/>
    </row>
    <row r="4367" spans="1:35" ht="15.750000" customHeight="1">
      <c r="B4367" s="189"/>
      <c r="I4367" s="220"/>
      <c r="J4367" s="65"/>
      <c r="K4367" s="162"/>
      <c r="L4367" s="65"/>
      <c r="M4367" s="162"/>
      <c r="P4367" s="167"/>
      <c r="Q4367" s="185"/>
      <c r="R4367" s="65"/>
      <c r="S4367" s="65"/>
      <c r="T4367" s="65"/>
      <c r="U4367" s="13"/>
      <c r="V4367" s="165"/>
      <c r="W4367" s="165"/>
      <c r="X4367" s="165"/>
      <c r="Y4367" s="165"/>
      <c r="Z4367" s="166"/>
      <c r="AA4367" s="166"/>
      <c r="AB4367" s="166"/>
      <c r="AC4367" s="166"/>
      <c r="AD4367" s="166"/>
      <c r="AE4367" s="166"/>
      <c r="AF4367" s="166"/>
      <c r="AG4367" s="166"/>
      <c r="AH4367" s="166"/>
      <c r="AI4367" s="166"/>
    </row>
    <row r="4368" spans="1:35" ht="15.750000" customHeight="1">
      <c r="A4368" s="156"/>
      <c r="B4368" s="170"/>
      <c r="C4368" s="240"/>
      <c r="D4368" s="240"/>
      <c r="E4368" s="158"/>
      <c r="F4368" s="158"/>
      <c r="G4368" s="159"/>
      <c r="H4368" s="184"/>
      <c r="I4368" s="162"/>
      <c r="J4368" s="65"/>
      <c r="K4368" s="162"/>
      <c r="L4368" s="65"/>
      <c r="M4368" s="162"/>
      <c r="N4368" s="162"/>
      <c r="O4368" s="163"/>
      <c r="P4368" s="164"/>
      <c r="Q4368" s="185"/>
      <c r="R4368" s="65"/>
      <c r="S4368" s="13"/>
      <c r="T4368" s="65"/>
      <c r="U4368" s="13"/>
      <c r="V4368" s="165"/>
      <c r="W4368" s="165"/>
      <c r="X4368" s="165"/>
      <c r="Y4368" s="165"/>
      <c r="Z4368" s="166"/>
      <c r="AA4368" s="166"/>
      <c r="AB4368" s="166"/>
      <c r="AC4368" s="166"/>
      <c r="AD4368" s="166"/>
      <c r="AE4368" s="166"/>
      <c r="AF4368" s="166"/>
      <c r="AG4368" s="166"/>
      <c r="AH4368" s="166"/>
      <c r="AI4368" s="166"/>
    </row>
    <row r="4369" spans="1:35" ht="15.750000" customHeight="1">
      <c r="B4369" s="170"/>
      <c r="I4369" s="162"/>
      <c r="J4369" s="65"/>
      <c r="K4369" s="162"/>
      <c r="L4369" s="65"/>
      <c r="M4369" s="162"/>
      <c r="P4369" s="167"/>
      <c r="Q4369" s="185"/>
      <c r="R4369" s="65"/>
      <c r="S4369" s="65"/>
      <c r="T4369" s="65"/>
      <c r="U4369" s="13"/>
      <c r="V4369" s="165"/>
      <c r="W4369" s="165"/>
      <c r="X4369" s="165"/>
      <c r="Y4369" s="165"/>
      <c r="Z4369" s="166"/>
      <c r="AA4369" s="166"/>
      <c r="AB4369" s="166"/>
      <c r="AC4369" s="166"/>
      <c r="AD4369" s="166"/>
      <c r="AE4369" s="166"/>
      <c r="AF4369" s="166"/>
      <c r="AG4369" s="166"/>
      <c r="AH4369" s="166"/>
      <c r="AI4369" s="166"/>
    </row>
    <row r="4370" spans="1:35" ht="15.750000" customHeight="1">
      <c r="B4370" s="170"/>
      <c r="I4370" s="162"/>
      <c r="J4370" s="65"/>
      <c r="K4370" s="162"/>
      <c r="L4370" s="65"/>
      <c r="M4370" s="162"/>
      <c r="P4370" s="164"/>
      <c r="Q4370" s="185"/>
      <c r="R4370" s="65"/>
      <c r="S4370" s="65"/>
      <c r="T4370" s="65"/>
      <c r="U4370" s="13"/>
      <c r="V4370" s="165"/>
      <c r="W4370" s="165"/>
      <c r="X4370" s="165"/>
      <c r="Y4370" s="165"/>
      <c r="Z4370" s="166"/>
      <c r="AA4370" s="166"/>
      <c r="AB4370" s="166"/>
      <c r="AC4370" s="166"/>
      <c r="AD4370" s="166"/>
      <c r="AE4370" s="166"/>
      <c r="AF4370" s="166"/>
      <c r="AG4370" s="166"/>
      <c r="AH4370" s="166"/>
      <c r="AI4370" s="166"/>
    </row>
    <row r="4371" spans="1:35" ht="15.750000" customHeight="1">
      <c r="B4371" s="189"/>
      <c r="I4371" s="162"/>
      <c r="J4371" s="65"/>
      <c r="K4371" s="162"/>
      <c r="L4371" s="65"/>
      <c r="M4371" s="162"/>
      <c r="P4371" s="167"/>
      <c r="Q4371" s="185"/>
      <c r="R4371" s="65"/>
      <c r="S4371" s="65"/>
      <c r="T4371" s="65"/>
      <c r="U4371" s="13"/>
      <c r="V4371" s="165"/>
      <c r="W4371" s="165"/>
      <c r="X4371" s="165"/>
      <c r="Y4371" s="165"/>
      <c r="Z4371" s="166"/>
      <c r="AA4371" s="166"/>
      <c r="AB4371" s="166"/>
      <c r="AC4371" s="166"/>
      <c r="AD4371" s="166"/>
      <c r="AE4371" s="166"/>
      <c r="AF4371" s="166"/>
      <c r="AG4371" s="166"/>
      <c r="AH4371" s="166"/>
      <c r="AI4371" s="166"/>
    </row>
    <row r="4372" spans="1:35" ht="15.750000" customHeight="1">
      <c r="B4372" s="189"/>
      <c r="I4372" s="220"/>
      <c r="J4372" s="65"/>
      <c r="K4372" s="162"/>
      <c r="L4372" s="65"/>
      <c r="M4372" s="162"/>
      <c r="P4372" s="164"/>
      <c r="Q4372" s="185"/>
      <c r="R4372" s="65"/>
      <c r="S4372" s="65"/>
      <c r="T4372" s="65"/>
      <c r="U4372" s="13"/>
      <c r="V4372" s="165"/>
      <c r="W4372" s="165"/>
      <c r="X4372" s="165"/>
      <c r="Y4372" s="165"/>
      <c r="Z4372" s="166"/>
      <c r="AA4372" s="166"/>
      <c r="AB4372" s="166"/>
      <c r="AC4372" s="166"/>
      <c r="AD4372" s="166"/>
      <c r="AE4372" s="166"/>
      <c r="AF4372" s="166"/>
      <c r="AG4372" s="166"/>
      <c r="AH4372" s="166"/>
      <c r="AI4372" s="166"/>
    </row>
    <row r="4373" spans="1:35" ht="15.750000" customHeight="1">
      <c r="A4373" s="156"/>
      <c r="B4373" s="170"/>
      <c r="C4373" s="241"/>
      <c r="D4373" s="241"/>
      <c r="E4373" s="158"/>
      <c r="F4373" s="158"/>
      <c r="G4373" s="159"/>
      <c r="H4373" s="186"/>
      <c r="I4373" s="162"/>
      <c r="J4373" s="65"/>
      <c r="K4373" s="162"/>
      <c r="L4373" s="65"/>
      <c r="M4373" s="162"/>
      <c r="N4373" s="162"/>
      <c r="O4373" s="163"/>
      <c r="P4373" s="167"/>
      <c r="Q4373" s="185"/>
      <c r="R4373" s="65"/>
      <c r="S4373" s="13"/>
      <c r="T4373" s="65"/>
      <c r="U4373" s="13"/>
      <c r="V4373" s="165"/>
      <c r="W4373" s="165"/>
      <c r="X4373" s="165"/>
      <c r="Y4373" s="165"/>
      <c r="Z4373" s="166"/>
      <c r="AA4373" s="166"/>
      <c r="AB4373" s="166"/>
      <c r="AC4373" s="166"/>
      <c r="AD4373" s="166"/>
      <c r="AE4373" s="166"/>
      <c r="AF4373" s="166"/>
      <c r="AG4373" s="166"/>
      <c r="AH4373" s="166"/>
      <c r="AI4373" s="166"/>
    </row>
    <row r="4374" spans="1:35" ht="15.750000" customHeight="1">
      <c r="B4374" s="170"/>
      <c r="I4374" s="162"/>
      <c r="J4374" s="65"/>
      <c r="K4374" s="162"/>
      <c r="L4374" s="65"/>
      <c r="M4374" s="162"/>
      <c r="P4374" s="164"/>
      <c r="Q4374" s="185"/>
      <c r="R4374" s="65"/>
      <c r="S4374" s="65"/>
      <c r="T4374" s="65"/>
      <c r="U4374" s="13"/>
      <c r="V4374" s="165"/>
      <c r="W4374" s="165"/>
      <c r="X4374" s="165"/>
      <c r="Y4374" s="165"/>
      <c r="Z4374" s="166"/>
      <c r="AA4374" s="166"/>
      <c r="AB4374" s="166"/>
      <c r="AC4374" s="166"/>
      <c r="AD4374" s="166"/>
      <c r="AE4374" s="166"/>
      <c r="AF4374" s="166"/>
      <c r="AG4374" s="166"/>
      <c r="AH4374" s="166"/>
      <c r="AI4374" s="166"/>
    </row>
    <row r="4375" spans="1:35" ht="15.750000" customHeight="1">
      <c r="B4375" s="170"/>
      <c r="I4375" s="162"/>
      <c r="J4375" s="65"/>
      <c r="K4375" s="162"/>
      <c r="L4375" s="65"/>
      <c r="M4375" s="162"/>
      <c r="P4375" s="167"/>
      <c r="Q4375" s="185"/>
      <c r="R4375" s="65"/>
      <c r="S4375" s="65"/>
      <c r="T4375" s="65"/>
      <c r="U4375" s="13"/>
      <c r="V4375" s="165"/>
      <c r="W4375" s="165"/>
      <c r="X4375" s="165"/>
      <c r="Y4375" s="165"/>
      <c r="Z4375" s="166"/>
      <c r="AA4375" s="166"/>
      <c r="AB4375" s="166"/>
      <c r="AC4375" s="166"/>
      <c r="AD4375" s="166"/>
      <c r="AE4375" s="166"/>
      <c r="AF4375" s="166"/>
      <c r="AG4375" s="166"/>
      <c r="AH4375" s="166"/>
      <c r="AI4375" s="166"/>
    </row>
    <row r="4376" spans="1:35" ht="15.750000" customHeight="1">
      <c r="B4376" s="189"/>
      <c r="I4376" s="162"/>
      <c r="J4376" s="65"/>
      <c r="K4376" s="162"/>
      <c r="L4376" s="65"/>
      <c r="M4376" s="162"/>
      <c r="P4376" s="164"/>
      <c r="Q4376" s="185"/>
      <c r="R4376" s="65"/>
      <c r="S4376" s="65"/>
      <c r="T4376" s="65"/>
      <c r="U4376" s="13"/>
      <c r="V4376" s="165"/>
      <c r="W4376" s="165"/>
      <c r="X4376" s="165"/>
      <c r="Y4376" s="165"/>
      <c r="Z4376" s="166"/>
      <c r="AA4376" s="166"/>
      <c r="AB4376" s="166"/>
      <c r="AC4376" s="166"/>
      <c r="AD4376" s="166"/>
      <c r="AE4376" s="166"/>
      <c r="AF4376" s="166"/>
      <c r="AG4376" s="166"/>
      <c r="AH4376" s="166"/>
      <c r="AI4376" s="166"/>
    </row>
    <row r="4377" spans="1:35" ht="15.750000" customHeight="1">
      <c r="B4377" s="189"/>
      <c r="I4377" s="220"/>
      <c r="J4377" s="65"/>
      <c r="K4377" s="162"/>
      <c r="L4377" s="65"/>
      <c r="M4377" s="162"/>
      <c r="P4377" s="167"/>
      <c r="Q4377" s="185"/>
      <c r="R4377" s="65"/>
      <c r="S4377" s="65"/>
      <c r="T4377" s="65"/>
      <c r="U4377" s="13"/>
      <c r="V4377" s="165"/>
      <c r="W4377" s="165"/>
      <c r="X4377" s="165"/>
      <c r="Y4377" s="165"/>
      <c r="Z4377" s="166"/>
      <c r="AA4377" s="166"/>
      <c r="AB4377" s="166"/>
      <c r="AC4377" s="166"/>
      <c r="AD4377" s="166"/>
      <c r="AE4377" s="166"/>
      <c r="AF4377" s="166"/>
      <c r="AG4377" s="166"/>
      <c r="AH4377" s="166"/>
      <c r="AI4377" s="166"/>
    </row>
    <row r="4378" spans="1:35" ht="15.750000" customHeight="1">
      <c r="A4378" s="156"/>
      <c r="B4378" s="153"/>
      <c r="C4378" s="240"/>
      <c r="D4378" s="177"/>
      <c r="E4378" s="158"/>
      <c r="F4378" s="158"/>
      <c r="G4378" s="159"/>
      <c r="H4378" s="160"/>
      <c r="I4378" s="162"/>
      <c r="J4378" s="65"/>
      <c r="K4378" s="162"/>
      <c r="L4378" s="65"/>
      <c r="M4378" s="162"/>
      <c r="N4378" s="162"/>
      <c r="O4378" s="163"/>
      <c r="P4378" s="164"/>
      <c r="Q4378" s="165"/>
      <c r="R4378" s="178"/>
      <c r="S4378" s="13"/>
      <c r="T4378" s="65"/>
      <c r="U4378" s="65"/>
      <c r="V4378" s="65"/>
      <c r="W4378" s="166"/>
      <c r="X4378" s="166"/>
      <c r="Y4378" s="166"/>
      <c r="Z4378" s="166"/>
      <c r="AA4378" s="166"/>
      <c r="AB4378" s="166"/>
      <c r="AC4378" s="166"/>
      <c r="AD4378" s="166"/>
      <c r="AE4378" s="166"/>
      <c r="AF4378" s="166"/>
      <c r="AG4378" s="166"/>
      <c r="AH4378" s="166"/>
      <c r="AI4378" s="166"/>
    </row>
    <row r="4379" spans="1:35" ht="15.750000" customHeight="1">
      <c r="B4379" s="153"/>
      <c r="I4379" s="162"/>
      <c r="J4379" s="65"/>
      <c r="K4379" s="162"/>
      <c r="L4379" s="65"/>
      <c r="M4379" s="162"/>
      <c r="P4379" s="167"/>
      <c r="Q4379" s="168"/>
      <c r="R4379" s="65"/>
      <c r="S4379" s="65"/>
      <c r="T4379" s="65"/>
      <c r="U4379" s="65"/>
      <c r="V4379" s="65"/>
      <c r="W4379" s="166"/>
      <c r="X4379" s="166"/>
      <c r="Y4379" s="166"/>
      <c r="Z4379" s="166"/>
      <c r="AA4379" s="166"/>
      <c r="AB4379" s="166"/>
      <c r="AC4379" s="166"/>
      <c r="AD4379" s="166"/>
      <c r="AE4379" s="166"/>
      <c r="AF4379" s="166"/>
      <c r="AG4379" s="166"/>
      <c r="AH4379" s="166"/>
      <c r="AI4379" s="166"/>
    </row>
    <row r="4380" spans="1:35" ht="15.750000" customHeight="1">
      <c r="B4380" s="153"/>
      <c r="I4380" s="162"/>
      <c r="J4380" s="65"/>
      <c r="K4380" s="162"/>
      <c r="L4380" s="65"/>
      <c r="M4380" s="162"/>
      <c r="P4380" s="164"/>
      <c r="Q4380" s="165"/>
      <c r="R4380" s="178"/>
      <c r="S4380" s="65"/>
      <c r="T4380" s="65"/>
      <c r="U4380" s="65"/>
      <c r="V4380" s="65"/>
      <c r="W4380" s="166"/>
      <c r="X4380" s="166"/>
      <c r="Y4380" s="166"/>
      <c r="Z4380" s="166"/>
      <c r="AA4380" s="166"/>
      <c r="AB4380" s="166"/>
      <c r="AC4380" s="166"/>
      <c r="AD4380" s="166"/>
      <c r="AE4380" s="166"/>
      <c r="AF4380" s="166"/>
      <c r="AG4380" s="166"/>
      <c r="AH4380" s="166"/>
      <c r="AI4380" s="166"/>
    </row>
    <row r="4381" spans="1:35" ht="15.750000" customHeight="1">
      <c r="B4381" s="153"/>
      <c r="I4381" s="162"/>
      <c r="J4381" s="65"/>
      <c r="K4381" s="162"/>
      <c r="L4381" s="65"/>
      <c r="M4381" s="162"/>
      <c r="P4381" s="167"/>
      <c r="Q4381" s="168"/>
      <c r="R4381" s="225"/>
      <c r="S4381" s="65"/>
      <c r="T4381" s="65"/>
      <c r="U4381" s="65"/>
      <c r="V4381" s="65"/>
      <c r="W4381" s="166"/>
      <c r="X4381" s="166"/>
      <c r="Y4381" s="166"/>
      <c r="Z4381" s="166"/>
      <c r="AA4381" s="166"/>
      <c r="AB4381" s="166"/>
      <c r="AC4381" s="166"/>
      <c r="AD4381" s="166"/>
      <c r="AE4381" s="166"/>
      <c r="AF4381" s="166"/>
      <c r="AG4381" s="166"/>
      <c r="AH4381" s="166"/>
      <c r="AI4381" s="166"/>
    </row>
    <row r="4382" spans="1:35" ht="15.750000" customHeight="1">
      <c r="B4382" s="153"/>
      <c r="I4382" s="220"/>
      <c r="J4382" s="65"/>
      <c r="K4382" s="162"/>
      <c r="L4382" s="65"/>
      <c r="M4382" s="162"/>
      <c r="P4382" s="164"/>
      <c r="Q4382" s="165"/>
      <c r="R4382" s="178"/>
      <c r="S4382" s="65"/>
      <c r="T4382" s="65"/>
      <c r="U4382" s="65"/>
      <c r="V4382" s="65"/>
      <c r="W4382" s="166"/>
      <c r="X4382" s="166"/>
      <c r="Y4382" s="166"/>
      <c r="Z4382" s="166"/>
      <c r="AA4382" s="166"/>
      <c r="AB4382" s="166"/>
      <c r="AC4382" s="166"/>
      <c r="AD4382" s="166"/>
      <c r="AE4382" s="166"/>
      <c r="AF4382" s="166"/>
      <c r="AG4382" s="166"/>
      <c r="AH4382" s="166"/>
      <c r="AI4382" s="166"/>
    </row>
    <row r="4383" spans="1:35" ht="15.750000" customHeight="1">
      <c r="A4383" s="156"/>
      <c r="B4383" s="170"/>
      <c r="C4383" s="241"/>
      <c r="D4383" s="177"/>
      <c r="E4383" s="158"/>
      <c r="F4383" s="158"/>
      <c r="G4383" s="159"/>
      <c r="H4383" s="171"/>
      <c r="I4383" s="162"/>
      <c r="J4383" s="65"/>
      <c r="K4383" s="162"/>
      <c r="L4383" s="65"/>
      <c r="M4383" s="162"/>
      <c r="N4383" s="162"/>
      <c r="O4383" s="163"/>
      <c r="P4383" s="167"/>
      <c r="Q4383" s="168"/>
      <c r="R4383" s="65"/>
      <c r="S4383" s="13"/>
      <c r="T4383" s="65"/>
      <c r="U4383" s="65"/>
      <c r="V4383" s="65"/>
      <c r="W4383" s="166"/>
      <c r="X4383" s="166"/>
      <c r="Y4383" s="166"/>
      <c r="Z4383" s="166"/>
      <c r="AA4383" s="166"/>
      <c r="AB4383" s="166"/>
      <c r="AC4383" s="166"/>
      <c r="AD4383" s="166"/>
      <c r="AE4383" s="166"/>
      <c r="AF4383" s="166"/>
      <c r="AG4383" s="166"/>
      <c r="AH4383" s="166"/>
      <c r="AI4383" s="166"/>
    </row>
    <row r="4384" spans="1:35" ht="15.750000" customHeight="1">
      <c r="B4384" s="153"/>
      <c r="I4384" s="162"/>
      <c r="J4384" s="65"/>
      <c r="K4384" s="162"/>
      <c r="L4384" s="65"/>
      <c r="M4384" s="162"/>
      <c r="P4384" s="164"/>
      <c r="Q4384" s="165"/>
      <c r="R4384" s="65"/>
      <c r="S4384" s="65"/>
      <c r="T4384" s="65"/>
      <c r="U4384" s="65"/>
      <c r="V4384" s="65"/>
      <c r="W4384" s="166"/>
      <c r="X4384" s="166"/>
      <c r="Y4384" s="166"/>
      <c r="Z4384" s="166"/>
      <c r="AA4384" s="166"/>
      <c r="AB4384" s="166"/>
      <c r="AC4384" s="166"/>
      <c r="AD4384" s="166"/>
      <c r="AE4384" s="166"/>
      <c r="AF4384" s="166"/>
      <c r="AG4384" s="166"/>
      <c r="AH4384" s="166"/>
      <c r="AI4384" s="166"/>
    </row>
    <row r="4385" spans="1:35" ht="15.750000" customHeight="1">
      <c r="B4385" s="153"/>
      <c r="I4385" s="162"/>
      <c r="J4385" s="65"/>
      <c r="K4385" s="162"/>
      <c r="L4385" s="65"/>
      <c r="M4385" s="162"/>
      <c r="P4385" s="167"/>
      <c r="Q4385" s="168"/>
      <c r="R4385" s="65"/>
      <c r="S4385" s="65"/>
      <c r="T4385" s="65"/>
      <c r="U4385" s="65"/>
      <c r="V4385" s="65"/>
      <c r="W4385" s="166"/>
      <c r="X4385" s="166"/>
      <c r="Y4385" s="166"/>
      <c r="Z4385" s="166"/>
      <c r="AA4385" s="166"/>
      <c r="AB4385" s="166"/>
      <c r="AC4385" s="166"/>
      <c r="AD4385" s="166"/>
      <c r="AE4385" s="166"/>
      <c r="AF4385" s="166"/>
      <c r="AG4385" s="166"/>
      <c r="AH4385" s="166"/>
      <c r="AI4385" s="166"/>
    </row>
    <row r="4386" spans="1:35" ht="15.750000" customHeight="1">
      <c r="B4386" s="153"/>
      <c r="I4386" s="162"/>
      <c r="J4386" s="65"/>
      <c r="K4386" s="162"/>
      <c r="L4386" s="65"/>
      <c r="M4386" s="162"/>
      <c r="P4386" s="164"/>
      <c r="Q4386" s="165"/>
      <c r="R4386" s="65"/>
      <c r="S4386" s="65"/>
      <c r="T4386" s="65"/>
      <c r="U4386" s="65"/>
      <c r="V4386" s="65"/>
      <c r="W4386" s="166"/>
      <c r="X4386" s="166"/>
      <c r="Y4386" s="166"/>
      <c r="Z4386" s="166"/>
      <c r="AA4386" s="166"/>
      <c r="AB4386" s="166"/>
      <c r="AC4386" s="166"/>
      <c r="AD4386" s="166"/>
      <c r="AE4386" s="166"/>
      <c r="AF4386" s="166"/>
      <c r="AG4386" s="166"/>
      <c r="AH4386" s="166"/>
      <c r="AI4386" s="166"/>
    </row>
    <row r="4387" spans="1:35" ht="15.750000" customHeight="1">
      <c r="B4387" s="153"/>
      <c r="I4387" s="220"/>
      <c r="J4387" s="65"/>
      <c r="K4387" s="162"/>
      <c r="L4387" s="65"/>
      <c r="M4387" s="162"/>
      <c r="P4387" s="167"/>
      <c r="Q4387" s="168"/>
      <c r="R4387" s="65"/>
      <c r="S4387" s="65"/>
      <c r="T4387" s="65"/>
      <c r="U4387" s="65"/>
      <c r="V4387" s="65"/>
      <c r="W4387" s="166"/>
      <c r="X4387" s="166"/>
      <c r="Y4387" s="166"/>
      <c r="Z4387" s="166"/>
      <c r="AA4387" s="166"/>
      <c r="AB4387" s="166"/>
      <c r="AC4387" s="166"/>
      <c r="AD4387" s="166"/>
      <c r="AE4387" s="166"/>
      <c r="AF4387" s="166"/>
      <c r="AG4387" s="166"/>
      <c r="AH4387" s="166"/>
      <c r="AI4387" s="166"/>
    </row>
    <row r="4388" spans="1:35" ht="15.750000" customHeight="1">
      <c r="A4388" s="156"/>
      <c r="B4388" s="170"/>
      <c r="C4388" s="240"/>
      <c r="D4388" s="240"/>
      <c r="E4388" s="158"/>
      <c r="F4388" s="158"/>
      <c r="G4388" s="159"/>
      <c r="H4388" s="184"/>
      <c r="I4388" s="162"/>
      <c r="J4388" s="65"/>
      <c r="K4388" s="162"/>
      <c r="L4388" s="65"/>
      <c r="M4388" s="162"/>
      <c r="N4388" s="162"/>
      <c r="O4388" s="163"/>
      <c r="P4388" s="164"/>
      <c r="Q4388" s="185"/>
      <c r="R4388" s="188"/>
      <c r="S4388" s="13"/>
      <c r="T4388" s="65"/>
      <c r="U4388" s="13"/>
      <c r="V4388" s="165"/>
      <c r="W4388" s="165"/>
      <c r="X4388" s="165"/>
      <c r="Y4388" s="165"/>
      <c r="Z4388" s="166"/>
      <c r="AA4388" s="166"/>
      <c r="AB4388" s="166"/>
      <c r="AC4388" s="166"/>
      <c r="AD4388" s="166"/>
      <c r="AE4388" s="166"/>
      <c r="AF4388" s="166"/>
      <c r="AG4388" s="166"/>
      <c r="AH4388" s="166"/>
      <c r="AI4388" s="166"/>
    </row>
    <row r="4389" spans="1:35" ht="15.750000" customHeight="1">
      <c r="B4389" s="189"/>
      <c r="I4389" s="162"/>
      <c r="J4389" s="65"/>
      <c r="K4389" s="162"/>
      <c r="L4389" s="65"/>
      <c r="M4389" s="162"/>
      <c r="P4389" s="167"/>
      <c r="Q4389" s="185"/>
      <c r="R4389" s="65"/>
      <c r="S4389" s="65"/>
      <c r="T4389" s="65"/>
      <c r="U4389" s="13"/>
      <c r="V4389" s="165"/>
      <c r="W4389" s="165"/>
      <c r="X4389" s="165"/>
      <c r="Y4389" s="165"/>
      <c r="Z4389" s="166"/>
      <c r="AA4389" s="166"/>
      <c r="AB4389" s="166"/>
      <c r="AC4389" s="166"/>
      <c r="AD4389" s="166"/>
      <c r="AE4389" s="166"/>
      <c r="AF4389" s="166"/>
      <c r="AG4389" s="166"/>
      <c r="AH4389" s="166"/>
      <c r="AI4389" s="166"/>
    </row>
    <row r="4390" spans="1:35" ht="15.750000" customHeight="1">
      <c r="B4390" s="189"/>
      <c r="I4390" s="162"/>
      <c r="J4390" s="65"/>
      <c r="K4390" s="162"/>
      <c r="L4390" s="65"/>
      <c r="M4390" s="162"/>
      <c r="P4390" s="164"/>
      <c r="Q4390" s="185"/>
      <c r="R4390" s="65"/>
      <c r="S4390" s="65"/>
      <c r="T4390" s="65"/>
      <c r="U4390" s="13"/>
      <c r="V4390" s="165"/>
      <c r="W4390" s="165"/>
      <c r="X4390" s="165"/>
      <c r="Y4390" s="165"/>
      <c r="Z4390" s="166"/>
      <c r="AA4390" s="166"/>
      <c r="AB4390" s="166"/>
      <c r="AC4390" s="166"/>
      <c r="AD4390" s="166"/>
      <c r="AE4390" s="166"/>
      <c r="AF4390" s="166"/>
      <c r="AG4390" s="166"/>
      <c r="AH4390" s="166"/>
      <c r="AI4390" s="166"/>
    </row>
    <row r="4391" spans="1:35" ht="15.750000" customHeight="1">
      <c r="B4391" s="189"/>
      <c r="I4391" s="162"/>
      <c r="J4391" s="65"/>
      <c r="K4391" s="162"/>
      <c r="L4391" s="65"/>
      <c r="M4391" s="162"/>
      <c r="P4391" s="167"/>
      <c r="Q4391" s="185"/>
      <c r="R4391" s="65"/>
      <c r="S4391" s="65"/>
      <c r="T4391" s="65"/>
      <c r="U4391" s="13"/>
      <c r="V4391" s="165"/>
      <c r="W4391" s="165"/>
      <c r="X4391" s="165"/>
      <c r="Y4391" s="165"/>
      <c r="Z4391" s="166"/>
      <c r="AA4391" s="166"/>
      <c r="AB4391" s="166"/>
      <c r="AC4391" s="166"/>
      <c r="AD4391" s="166"/>
      <c r="AE4391" s="166"/>
      <c r="AF4391" s="166"/>
      <c r="AG4391" s="166"/>
      <c r="AH4391" s="166"/>
      <c r="AI4391" s="166"/>
    </row>
    <row r="4392" spans="1:35" ht="15.750000" customHeight="1">
      <c r="B4392" s="189"/>
      <c r="I4392" s="220"/>
      <c r="J4392" s="65"/>
      <c r="K4392" s="162"/>
      <c r="L4392" s="65"/>
      <c r="M4392" s="162"/>
      <c r="P4392" s="164"/>
      <c r="Q4392" s="185"/>
      <c r="R4392" s="65"/>
      <c r="S4392" s="65"/>
      <c r="T4392" s="65"/>
      <c r="U4392" s="13"/>
      <c r="V4392" s="165"/>
      <c r="W4392" s="165"/>
      <c r="X4392" s="165"/>
      <c r="Y4392" s="165"/>
      <c r="Z4392" s="166"/>
      <c r="AA4392" s="166"/>
      <c r="AB4392" s="166"/>
      <c r="AC4392" s="166"/>
      <c r="AD4392" s="166"/>
      <c r="AE4392" s="166"/>
      <c r="AF4392" s="166"/>
      <c r="AG4392" s="166"/>
      <c r="AH4392" s="166"/>
      <c r="AI4392" s="166"/>
    </row>
    <row r="4393" spans="1:35" ht="15.750000" customHeight="1">
      <c r="A4393" s="156"/>
      <c r="B4393" s="170"/>
      <c r="C4393" s="241"/>
      <c r="D4393" s="241"/>
      <c r="E4393" s="158"/>
      <c r="F4393" s="158"/>
      <c r="G4393" s="159"/>
      <c r="H4393" s="186"/>
      <c r="I4393" s="162"/>
      <c r="J4393" s="65"/>
      <c r="K4393" s="162"/>
      <c r="L4393" s="65"/>
      <c r="M4393" s="162"/>
      <c r="N4393" s="162"/>
      <c r="O4393" s="163"/>
      <c r="P4393" s="167"/>
      <c r="Q4393" s="185"/>
      <c r="R4393" s="65"/>
      <c r="S4393" s="13"/>
      <c r="T4393" s="65"/>
      <c r="U4393" s="13"/>
      <c r="V4393" s="165"/>
      <c r="W4393" s="165"/>
      <c r="X4393" s="165"/>
      <c r="Y4393" s="165"/>
      <c r="Z4393" s="166"/>
      <c r="AA4393" s="166"/>
      <c r="AB4393" s="166"/>
      <c r="AC4393" s="166"/>
      <c r="AD4393" s="166"/>
      <c r="AE4393" s="166"/>
      <c r="AF4393" s="166"/>
      <c r="AG4393" s="166"/>
      <c r="AH4393" s="166"/>
      <c r="AI4393" s="166"/>
    </row>
    <row r="4394" spans="1:35" ht="15.750000" customHeight="1">
      <c r="B4394" s="170"/>
      <c r="I4394" s="162"/>
      <c r="J4394" s="65"/>
      <c r="K4394" s="162"/>
      <c r="L4394" s="65"/>
      <c r="M4394" s="162"/>
      <c r="P4394" s="164"/>
      <c r="Q4394" s="185"/>
      <c r="R4394" s="65"/>
      <c r="S4394" s="65"/>
      <c r="T4394" s="65"/>
      <c r="U4394" s="13"/>
      <c r="V4394" s="165"/>
      <c r="W4394" s="165"/>
      <c r="X4394" s="165"/>
      <c r="Y4394" s="165"/>
      <c r="Z4394" s="166"/>
      <c r="AA4394" s="166"/>
      <c r="AB4394" s="166"/>
      <c r="AC4394" s="166"/>
      <c r="AD4394" s="166"/>
      <c r="AE4394" s="166"/>
      <c r="AF4394" s="166"/>
      <c r="AG4394" s="166"/>
      <c r="AH4394" s="166"/>
      <c r="AI4394" s="166"/>
    </row>
    <row r="4395" spans="1:35" ht="15.750000" customHeight="1">
      <c r="B4395" s="170"/>
      <c r="I4395" s="162"/>
      <c r="J4395" s="65"/>
      <c r="K4395" s="162"/>
      <c r="L4395" s="65"/>
      <c r="M4395" s="162"/>
      <c r="P4395" s="167"/>
      <c r="Q4395" s="185"/>
      <c r="R4395" s="65"/>
      <c r="S4395" s="65"/>
      <c r="T4395" s="65"/>
      <c r="U4395" s="13"/>
      <c r="V4395" s="165"/>
      <c r="W4395" s="165"/>
      <c r="X4395" s="165"/>
      <c r="Y4395" s="165"/>
      <c r="Z4395" s="166"/>
      <c r="AA4395" s="166"/>
      <c r="AB4395" s="166"/>
      <c r="AC4395" s="166"/>
      <c r="AD4395" s="166"/>
      <c r="AE4395" s="166"/>
      <c r="AF4395" s="166"/>
      <c r="AG4395" s="166"/>
      <c r="AH4395" s="166"/>
      <c r="AI4395" s="166"/>
    </row>
    <row r="4396" spans="1:35" ht="15.750000" customHeight="1">
      <c r="B4396" s="189"/>
      <c r="I4396" s="162"/>
      <c r="J4396" s="65"/>
      <c r="K4396" s="162"/>
      <c r="L4396" s="65"/>
      <c r="M4396" s="162"/>
      <c r="P4396" s="164"/>
      <c r="Q4396" s="185"/>
      <c r="R4396" s="65"/>
      <c r="S4396" s="65"/>
      <c r="T4396" s="65"/>
      <c r="U4396" s="13"/>
      <c r="V4396" s="165"/>
      <c r="W4396" s="165"/>
      <c r="X4396" s="165"/>
      <c r="Y4396" s="165"/>
      <c r="Z4396" s="166"/>
      <c r="AA4396" s="166"/>
      <c r="AB4396" s="166"/>
      <c r="AC4396" s="166"/>
      <c r="AD4396" s="166"/>
      <c r="AE4396" s="166"/>
      <c r="AF4396" s="166"/>
      <c r="AG4396" s="166"/>
      <c r="AH4396" s="166"/>
      <c r="AI4396" s="166"/>
    </row>
    <row r="4397" spans="1:35" ht="15.750000" customHeight="1">
      <c r="B4397" s="189"/>
      <c r="I4397" s="220"/>
      <c r="J4397" s="65"/>
      <c r="K4397" s="162"/>
      <c r="L4397" s="65"/>
      <c r="M4397" s="162"/>
      <c r="P4397" s="167"/>
      <c r="Q4397" s="185"/>
      <c r="R4397" s="65"/>
      <c r="S4397" s="65"/>
      <c r="T4397" s="65"/>
      <c r="U4397" s="13"/>
      <c r="V4397" s="165"/>
      <c r="W4397" s="165"/>
      <c r="X4397" s="165"/>
      <c r="Y4397" s="165"/>
      <c r="Z4397" s="166"/>
      <c r="AA4397" s="166"/>
      <c r="AB4397" s="166"/>
      <c r="AC4397" s="166"/>
      <c r="AD4397" s="166"/>
      <c r="AE4397" s="166"/>
      <c r="AF4397" s="166"/>
      <c r="AG4397" s="166"/>
      <c r="AH4397" s="166"/>
      <c r="AI4397" s="166"/>
    </row>
    <row r="4398" spans="1:35" ht="15.750000" customHeight="1">
      <c r="A4398" s="156"/>
      <c r="B4398" s="153"/>
      <c r="C4398" s="240"/>
      <c r="D4398" s="177"/>
      <c r="E4398" s="158"/>
      <c r="F4398" s="158"/>
      <c r="G4398" s="159"/>
      <c r="H4398" s="171"/>
      <c r="I4398" s="162"/>
      <c r="J4398" s="65"/>
      <c r="K4398" s="162"/>
      <c r="L4398" s="65"/>
      <c r="M4398" s="162"/>
      <c r="N4398" s="162"/>
      <c r="O4398" s="163"/>
      <c r="P4398" s="164"/>
      <c r="Q4398" s="165"/>
      <c r="R4398" s="178"/>
      <c r="S4398" s="13"/>
      <c r="T4398" s="65"/>
      <c r="U4398" s="65"/>
      <c r="V4398" s="65"/>
      <c r="W4398" s="166"/>
      <c r="X4398" s="166"/>
      <c r="Y4398" s="166"/>
      <c r="Z4398" s="166"/>
      <c r="AA4398" s="166"/>
      <c r="AB4398" s="166"/>
      <c r="AC4398" s="166"/>
      <c r="AD4398" s="166"/>
      <c r="AE4398" s="166"/>
      <c r="AF4398" s="166"/>
      <c r="AG4398" s="166"/>
      <c r="AH4398" s="166"/>
      <c r="AI4398" s="166"/>
    </row>
    <row r="4399" spans="1:35" ht="15.750000" customHeight="1">
      <c r="B4399" s="153"/>
      <c r="I4399" s="162"/>
      <c r="J4399" s="65"/>
      <c r="K4399" s="162"/>
      <c r="L4399" s="65"/>
      <c r="M4399" s="162"/>
      <c r="P4399" s="167"/>
      <c r="Q4399" s="168"/>
      <c r="R4399" s="65"/>
      <c r="S4399" s="65"/>
      <c r="T4399" s="65"/>
      <c r="U4399" s="65"/>
      <c r="V4399" s="65"/>
      <c r="W4399" s="166"/>
      <c r="X4399" s="166"/>
      <c r="Y4399" s="166"/>
      <c r="Z4399" s="166"/>
      <c r="AA4399" s="166"/>
      <c r="AB4399" s="166"/>
      <c r="AC4399" s="166"/>
      <c r="AD4399" s="166"/>
      <c r="AE4399" s="166"/>
      <c r="AF4399" s="166"/>
      <c r="AG4399" s="166"/>
      <c r="AH4399" s="166"/>
      <c r="AI4399" s="166"/>
    </row>
    <row r="4400" spans="1:35" ht="15.750000" customHeight="1">
      <c r="B4400" s="153"/>
      <c r="I4400" s="162"/>
      <c r="J4400" s="65"/>
      <c r="K4400" s="162"/>
      <c r="L4400" s="65"/>
      <c r="M4400" s="162"/>
      <c r="P4400" s="164"/>
      <c r="Q4400" s="165"/>
      <c r="R4400" s="178"/>
      <c r="S4400" s="65"/>
      <c r="T4400" s="65"/>
      <c r="U4400" s="65"/>
      <c r="V4400" s="65"/>
      <c r="W4400" s="166"/>
      <c r="X4400" s="166"/>
      <c r="Y4400" s="166"/>
      <c r="Z4400" s="166"/>
      <c r="AA4400" s="166"/>
      <c r="AB4400" s="166"/>
      <c r="AC4400" s="166"/>
      <c r="AD4400" s="166"/>
      <c r="AE4400" s="166"/>
      <c r="AF4400" s="166"/>
      <c r="AG4400" s="166"/>
      <c r="AH4400" s="166"/>
      <c r="AI4400" s="166"/>
    </row>
    <row r="4401" spans="1:35" ht="15.750000" customHeight="1">
      <c r="B4401" s="153"/>
      <c r="I4401" s="162"/>
      <c r="J4401" s="65"/>
      <c r="K4401" s="162"/>
      <c r="L4401" s="65"/>
      <c r="M4401" s="162"/>
      <c r="P4401" s="167"/>
      <c r="Q4401" s="168"/>
      <c r="R4401" s="225"/>
      <c r="S4401" s="65"/>
      <c r="T4401" s="65"/>
      <c r="U4401" s="65"/>
      <c r="V4401" s="65"/>
      <c r="W4401" s="166"/>
      <c r="X4401" s="166"/>
      <c r="Y4401" s="166"/>
      <c r="Z4401" s="166"/>
      <c r="AA4401" s="166"/>
      <c r="AB4401" s="166"/>
      <c r="AC4401" s="166"/>
      <c r="AD4401" s="166"/>
      <c r="AE4401" s="166"/>
      <c r="AF4401" s="166"/>
      <c r="AG4401" s="166"/>
      <c r="AH4401" s="166"/>
      <c r="AI4401" s="166"/>
    </row>
    <row r="4402" spans="1:35" ht="15.750000" customHeight="1">
      <c r="B4402" s="153"/>
      <c r="I4402" s="220"/>
      <c r="J4402" s="65"/>
      <c r="K4402" s="162"/>
      <c r="L4402" s="65"/>
      <c r="M4402" s="162"/>
      <c r="P4402" s="164"/>
      <c r="Q4402" s="165"/>
      <c r="R4402" s="178"/>
      <c r="S4402" s="65"/>
      <c r="T4402" s="65"/>
      <c r="U4402" s="65"/>
      <c r="V4402" s="65"/>
      <c r="W4402" s="166"/>
      <c r="X4402" s="166"/>
      <c r="Y4402" s="166"/>
      <c r="Z4402" s="166"/>
      <c r="AA4402" s="166"/>
      <c r="AB4402" s="166"/>
      <c r="AC4402" s="166"/>
      <c r="AD4402" s="166"/>
      <c r="AE4402" s="166"/>
      <c r="AF4402" s="166"/>
      <c r="AG4402" s="166"/>
      <c r="AH4402" s="166"/>
      <c r="AI4402" s="166"/>
    </row>
    <row r="4403" spans="1:35" ht="15.750000" customHeight="1">
      <c r="A4403" s="156"/>
      <c r="B4403" s="170"/>
      <c r="C4403" s="241"/>
      <c r="D4403" s="177"/>
      <c r="E4403" s="158"/>
      <c r="F4403" s="158"/>
      <c r="G4403" s="159"/>
      <c r="H4403" s="160"/>
      <c r="I4403" s="162"/>
      <c r="J4403" s="65"/>
      <c r="K4403" s="162"/>
      <c r="L4403" s="65"/>
      <c r="M4403" s="162"/>
      <c r="N4403" s="162"/>
      <c r="O4403" s="163"/>
      <c r="P4403" s="167"/>
      <c r="Q4403" s="168"/>
      <c r="R4403" s="65"/>
      <c r="S4403" s="13"/>
      <c r="T4403" s="65"/>
      <c r="U4403" s="65"/>
      <c r="V4403" s="65"/>
      <c r="W4403" s="166"/>
      <c r="X4403" s="166"/>
      <c r="Y4403" s="166"/>
      <c r="Z4403" s="166"/>
      <c r="AA4403" s="166"/>
      <c r="AB4403" s="166"/>
      <c r="AC4403" s="166"/>
      <c r="AD4403" s="166"/>
      <c r="AE4403" s="166"/>
      <c r="AF4403" s="166"/>
      <c r="AG4403" s="166"/>
      <c r="AH4403" s="166"/>
      <c r="AI4403" s="166"/>
    </row>
    <row r="4404" spans="1:35" ht="15.750000" customHeight="1">
      <c r="B4404" s="153"/>
      <c r="I4404" s="162"/>
      <c r="J4404" s="65"/>
      <c r="K4404" s="162"/>
      <c r="L4404" s="65"/>
      <c r="M4404" s="162"/>
      <c r="P4404" s="164"/>
      <c r="Q4404" s="165"/>
      <c r="R4404" s="65"/>
      <c r="S4404" s="65"/>
      <c r="T4404" s="65"/>
      <c r="U4404" s="65"/>
      <c r="V4404" s="65"/>
      <c r="W4404" s="166"/>
      <c r="X4404" s="166"/>
      <c r="Y4404" s="166"/>
      <c r="Z4404" s="166"/>
      <c r="AA4404" s="166"/>
      <c r="AB4404" s="166"/>
      <c r="AC4404" s="166"/>
      <c r="AD4404" s="166"/>
      <c r="AE4404" s="166"/>
      <c r="AF4404" s="166"/>
      <c r="AG4404" s="166"/>
      <c r="AH4404" s="166"/>
      <c r="AI4404" s="166"/>
    </row>
    <row r="4405" spans="1:35" ht="15.750000" customHeight="1">
      <c r="B4405" s="153"/>
      <c r="I4405" s="162"/>
      <c r="J4405" s="65"/>
      <c r="K4405" s="162"/>
      <c r="L4405" s="65"/>
      <c r="M4405" s="162"/>
      <c r="P4405" s="167"/>
      <c r="Q4405" s="168"/>
      <c r="R4405" s="65"/>
      <c r="S4405" s="65"/>
      <c r="T4405" s="65"/>
      <c r="U4405" s="65"/>
      <c r="V4405" s="65"/>
      <c r="W4405" s="166"/>
      <c r="X4405" s="166"/>
      <c r="Y4405" s="166"/>
      <c r="Z4405" s="166"/>
      <c r="AA4405" s="166"/>
      <c r="AB4405" s="166"/>
      <c r="AC4405" s="166"/>
      <c r="AD4405" s="166"/>
      <c r="AE4405" s="166"/>
      <c r="AF4405" s="166"/>
      <c r="AG4405" s="166"/>
      <c r="AH4405" s="166"/>
      <c r="AI4405" s="166"/>
    </row>
    <row r="4406" spans="1:35" ht="15.750000" customHeight="1">
      <c r="B4406" s="153"/>
      <c r="I4406" s="162"/>
      <c r="J4406" s="65"/>
      <c r="K4406" s="162"/>
      <c r="L4406" s="65"/>
      <c r="M4406" s="162"/>
      <c r="P4406" s="164"/>
      <c r="Q4406" s="165"/>
      <c r="R4406" s="65"/>
      <c r="S4406" s="65"/>
      <c r="T4406" s="65"/>
      <c r="U4406" s="65"/>
      <c r="V4406" s="65"/>
      <c r="W4406" s="166"/>
      <c r="X4406" s="166"/>
      <c r="Y4406" s="166"/>
      <c r="Z4406" s="166"/>
      <c r="AA4406" s="166"/>
      <c r="AB4406" s="166"/>
      <c r="AC4406" s="166"/>
      <c r="AD4406" s="166"/>
      <c r="AE4406" s="166"/>
      <c r="AF4406" s="166"/>
      <c r="AG4406" s="166"/>
      <c r="AH4406" s="166"/>
      <c r="AI4406" s="166"/>
    </row>
    <row r="4407" spans="1:35" ht="15.750000" customHeight="1">
      <c r="B4407" s="153"/>
      <c r="I4407" s="220"/>
      <c r="J4407" s="65"/>
      <c r="K4407" s="162"/>
      <c r="L4407" s="65"/>
      <c r="M4407" s="162"/>
      <c r="P4407" s="167"/>
      <c r="Q4407" s="168"/>
      <c r="R4407" s="65"/>
      <c r="S4407" s="65"/>
      <c r="T4407" s="65"/>
      <c r="U4407" s="65"/>
      <c r="V4407" s="65"/>
      <c r="W4407" s="166"/>
      <c r="X4407" s="166"/>
      <c r="Y4407" s="166"/>
      <c r="Z4407" s="166"/>
      <c r="AA4407" s="166"/>
      <c r="AB4407" s="166"/>
      <c r="AC4407" s="166"/>
      <c r="AD4407" s="166"/>
      <c r="AE4407" s="166"/>
      <c r="AF4407" s="166"/>
      <c r="AG4407" s="166"/>
      <c r="AH4407" s="166"/>
      <c r="AI4407" s="166"/>
    </row>
    <row r="4408" spans="1:35" ht="15.750000" customHeight="1">
      <c r="A4408" s="156"/>
      <c r="B4408" s="170"/>
      <c r="C4408" s="240"/>
      <c r="D4408" s="240"/>
      <c r="E4408" s="158"/>
      <c r="F4408" s="158"/>
      <c r="G4408" s="159"/>
      <c r="H4408" s="186"/>
      <c r="I4408" s="162"/>
      <c r="J4408" s="65"/>
      <c r="K4408" s="162"/>
      <c r="L4408" s="65"/>
      <c r="M4408" s="162"/>
      <c r="N4408" s="162"/>
      <c r="O4408" s="163"/>
      <c r="P4408" s="164"/>
      <c r="Q4408" s="185"/>
      <c r="R4408" s="188"/>
      <c r="S4408" s="13"/>
      <c r="T4408" s="65"/>
      <c r="U4408" s="13"/>
      <c r="V4408" s="165"/>
      <c r="W4408" s="165"/>
      <c r="X4408" s="165"/>
      <c r="Y4408" s="165"/>
      <c r="Z4408" s="166"/>
      <c r="AA4408" s="166"/>
      <c r="AB4408" s="166"/>
      <c r="AC4408" s="166"/>
      <c r="AD4408" s="166"/>
      <c r="AE4408" s="166"/>
      <c r="AF4408" s="166"/>
      <c r="AG4408" s="166"/>
      <c r="AH4408" s="166"/>
      <c r="AI4408" s="166"/>
    </row>
    <row r="4409" spans="1:35" ht="15.750000" customHeight="1">
      <c r="B4409" s="189"/>
      <c r="I4409" s="162"/>
      <c r="J4409" s="65"/>
      <c r="K4409" s="162"/>
      <c r="L4409" s="65"/>
      <c r="M4409" s="162"/>
      <c r="P4409" s="167"/>
      <c r="Q4409" s="185"/>
      <c r="R4409" s="65"/>
      <c r="S4409" s="65"/>
      <c r="T4409" s="65"/>
      <c r="U4409" s="13"/>
      <c r="V4409" s="165"/>
      <c r="W4409" s="165"/>
      <c r="X4409" s="165"/>
      <c r="Y4409" s="165"/>
      <c r="Z4409" s="166"/>
      <c r="AA4409" s="166"/>
      <c r="AB4409" s="166"/>
      <c r="AC4409" s="166"/>
      <c r="AD4409" s="166"/>
      <c r="AE4409" s="166"/>
      <c r="AF4409" s="166"/>
      <c r="AG4409" s="166"/>
      <c r="AH4409" s="166"/>
      <c r="AI4409" s="166"/>
    </row>
    <row r="4410" spans="1:35" ht="15.750000" customHeight="1">
      <c r="B4410" s="189"/>
      <c r="I4410" s="162"/>
      <c r="J4410" s="65"/>
      <c r="K4410" s="162"/>
      <c r="L4410" s="65"/>
      <c r="M4410" s="162"/>
      <c r="P4410" s="164"/>
      <c r="Q4410" s="185"/>
      <c r="R4410" s="65"/>
      <c r="S4410" s="65"/>
      <c r="T4410" s="65"/>
      <c r="U4410" s="13"/>
      <c r="V4410" s="165"/>
      <c r="W4410" s="165"/>
      <c r="X4410" s="165"/>
      <c r="Y4410" s="165"/>
      <c r="Z4410" s="166"/>
      <c r="AA4410" s="166"/>
      <c r="AB4410" s="166"/>
      <c r="AC4410" s="166"/>
      <c r="AD4410" s="166"/>
      <c r="AE4410" s="166"/>
      <c r="AF4410" s="166"/>
      <c r="AG4410" s="166"/>
      <c r="AH4410" s="166"/>
      <c r="AI4410" s="166"/>
    </row>
    <row r="4411" spans="1:35" ht="15.750000" customHeight="1">
      <c r="B4411" s="189"/>
      <c r="I4411" s="162"/>
      <c r="J4411" s="65"/>
      <c r="K4411" s="162"/>
      <c r="L4411" s="65"/>
      <c r="M4411" s="162"/>
      <c r="P4411" s="167"/>
      <c r="Q4411" s="185"/>
      <c r="R4411" s="65"/>
      <c r="S4411" s="65"/>
      <c r="T4411" s="65"/>
      <c r="U4411" s="13"/>
      <c r="V4411" s="165"/>
      <c r="W4411" s="165"/>
      <c r="X4411" s="165"/>
      <c r="Y4411" s="165"/>
      <c r="Z4411" s="166"/>
      <c r="AA4411" s="166"/>
      <c r="AB4411" s="166"/>
      <c r="AC4411" s="166"/>
      <c r="AD4411" s="166"/>
      <c r="AE4411" s="166"/>
      <c r="AF4411" s="166"/>
      <c r="AG4411" s="166"/>
      <c r="AH4411" s="166"/>
      <c r="AI4411" s="166"/>
    </row>
    <row r="4412" spans="1:35" ht="15.750000" customHeight="1">
      <c r="B4412" s="189"/>
      <c r="I4412" s="220"/>
      <c r="J4412" s="65"/>
      <c r="K4412" s="162"/>
      <c r="L4412" s="65"/>
      <c r="M4412" s="162"/>
      <c r="P4412" s="164"/>
      <c r="Q4412" s="185"/>
      <c r="R4412" s="65"/>
      <c r="S4412" s="65"/>
      <c r="T4412" s="65"/>
      <c r="U4412" s="13"/>
      <c r="V4412" s="165"/>
      <c r="W4412" s="165"/>
      <c r="X4412" s="165"/>
      <c r="Y4412" s="165"/>
      <c r="Z4412" s="166"/>
      <c r="AA4412" s="166"/>
      <c r="AB4412" s="166"/>
      <c r="AC4412" s="166"/>
      <c r="AD4412" s="166"/>
      <c r="AE4412" s="166"/>
      <c r="AF4412" s="166"/>
      <c r="AG4412" s="166"/>
      <c r="AH4412" s="166"/>
      <c r="AI4412" s="166"/>
    </row>
    <row r="4413" spans="1:35" ht="15.750000" customHeight="1">
      <c r="A4413" s="156"/>
      <c r="B4413" s="170"/>
      <c r="C4413" s="241"/>
      <c r="D4413" s="241"/>
      <c r="E4413" s="158"/>
      <c r="F4413" s="158"/>
      <c r="G4413" s="159"/>
      <c r="H4413" s="184"/>
      <c r="I4413" s="162"/>
      <c r="J4413" s="65"/>
      <c r="K4413" s="162"/>
      <c r="L4413" s="65"/>
      <c r="M4413" s="162"/>
      <c r="N4413" s="162"/>
      <c r="O4413" s="163"/>
      <c r="P4413" s="167"/>
      <c r="Q4413" s="185"/>
      <c r="R4413" s="65"/>
      <c r="S4413" s="13"/>
      <c r="T4413" s="65"/>
      <c r="U4413" s="13"/>
      <c r="V4413" s="165"/>
      <c r="W4413" s="165"/>
      <c r="X4413" s="165"/>
      <c r="Y4413" s="165"/>
      <c r="Z4413" s="166"/>
      <c r="AA4413" s="166"/>
      <c r="AB4413" s="166"/>
      <c r="AC4413" s="166"/>
      <c r="AD4413" s="166"/>
      <c r="AE4413" s="166"/>
      <c r="AF4413" s="166"/>
      <c r="AG4413" s="166"/>
      <c r="AH4413" s="166"/>
      <c r="AI4413" s="166"/>
    </row>
    <row r="4414" spans="1:35" ht="15.750000" customHeight="1">
      <c r="B4414" s="170"/>
      <c r="I4414" s="162"/>
      <c r="J4414" s="65"/>
      <c r="K4414" s="162"/>
      <c r="L4414" s="65"/>
      <c r="M4414" s="162"/>
      <c r="P4414" s="164"/>
      <c r="Q4414" s="185"/>
      <c r="R4414" s="65"/>
      <c r="S4414" s="65"/>
      <c r="T4414" s="65"/>
      <c r="U4414" s="13"/>
      <c r="V4414" s="165"/>
      <c r="W4414" s="165"/>
      <c r="X4414" s="165"/>
      <c r="Y4414" s="165"/>
      <c r="Z4414" s="166"/>
      <c r="AA4414" s="166"/>
      <c r="AB4414" s="166"/>
      <c r="AC4414" s="166"/>
      <c r="AD4414" s="166"/>
      <c r="AE4414" s="166"/>
      <c r="AF4414" s="166"/>
      <c r="AG4414" s="166"/>
      <c r="AH4414" s="166"/>
      <c r="AI4414" s="166"/>
    </row>
    <row r="4415" spans="1:35" ht="15.750000" customHeight="1">
      <c r="B4415" s="170"/>
      <c r="I4415" s="162"/>
      <c r="J4415" s="65"/>
      <c r="K4415" s="162"/>
      <c r="L4415" s="65"/>
      <c r="M4415" s="162"/>
      <c r="P4415" s="167"/>
      <c r="Q4415" s="185"/>
      <c r="R4415" s="65"/>
      <c r="S4415" s="65"/>
      <c r="T4415" s="65"/>
      <c r="U4415" s="13"/>
      <c r="V4415" s="165"/>
      <c r="W4415" s="165"/>
      <c r="X4415" s="165"/>
      <c r="Y4415" s="165"/>
      <c r="Z4415" s="166"/>
      <c r="AA4415" s="166"/>
      <c r="AB4415" s="166"/>
      <c r="AC4415" s="166"/>
      <c r="AD4415" s="166"/>
      <c r="AE4415" s="166"/>
      <c r="AF4415" s="166"/>
      <c r="AG4415" s="166"/>
      <c r="AH4415" s="166"/>
      <c r="AI4415" s="166"/>
    </row>
    <row r="4416" spans="1:35" ht="15.750000" customHeight="1">
      <c r="B4416" s="189"/>
      <c r="I4416" s="162"/>
      <c r="J4416" s="65"/>
      <c r="K4416" s="162"/>
      <c r="L4416" s="65"/>
      <c r="M4416" s="162"/>
      <c r="P4416" s="164"/>
      <c r="Q4416" s="185"/>
      <c r="R4416" s="65"/>
      <c r="S4416" s="65"/>
      <c r="T4416" s="65"/>
      <c r="U4416" s="13"/>
      <c r="V4416" s="165"/>
      <c r="W4416" s="165"/>
      <c r="X4416" s="165"/>
      <c r="Y4416" s="165"/>
      <c r="Z4416" s="166"/>
      <c r="AA4416" s="166"/>
      <c r="AB4416" s="166"/>
      <c r="AC4416" s="166"/>
      <c r="AD4416" s="166"/>
      <c r="AE4416" s="166"/>
      <c r="AF4416" s="166"/>
      <c r="AG4416" s="166"/>
      <c r="AH4416" s="166"/>
      <c r="AI4416" s="166"/>
    </row>
    <row r="4417" spans="1:35" ht="15.750000" customHeight="1">
      <c r="B4417" s="189"/>
      <c r="I4417" s="220"/>
      <c r="J4417" s="65"/>
      <c r="K4417" s="162"/>
      <c r="L4417" s="65"/>
      <c r="M4417" s="162"/>
      <c r="P4417" s="167"/>
      <c r="Q4417" s="185"/>
      <c r="R4417" s="65"/>
      <c r="S4417" s="65"/>
      <c r="T4417" s="65"/>
      <c r="U4417" s="13"/>
      <c r="V4417" s="165"/>
      <c r="W4417" s="165"/>
      <c r="X4417" s="165"/>
      <c r="Y4417" s="165"/>
      <c r="Z4417" s="166"/>
      <c r="AA4417" s="166"/>
      <c r="AB4417" s="166"/>
      <c r="AC4417" s="166"/>
      <c r="AD4417" s="166"/>
      <c r="AE4417" s="166"/>
      <c r="AF4417" s="166"/>
      <c r="AG4417" s="166"/>
      <c r="AH4417" s="166"/>
      <c r="AI4417" s="166"/>
    </row>
    <row r="4418" spans="1:35" ht="15.750000" customHeight="1">
      <c r="A4418" s="156"/>
      <c r="B4418" s="153"/>
      <c r="C4418" s="240"/>
      <c r="D4418" s="177"/>
      <c r="E4418" s="158"/>
      <c r="F4418" s="158"/>
      <c r="G4418" s="159"/>
      <c r="H4418" s="160"/>
      <c r="I4418" s="162"/>
      <c r="J4418" s="65"/>
      <c r="K4418" s="162"/>
      <c r="L4418" s="65"/>
      <c r="M4418" s="162"/>
      <c r="N4418" s="162"/>
      <c r="O4418" s="163"/>
      <c r="P4418" s="164"/>
      <c r="Q4418" s="165"/>
      <c r="R4418" s="178"/>
      <c r="S4418" s="13"/>
      <c r="T4418" s="65"/>
      <c r="U4418" s="65"/>
      <c r="V4418" s="65"/>
      <c r="W4418" s="166"/>
      <c r="X4418" s="166"/>
      <c r="Y4418" s="166"/>
      <c r="Z4418" s="166"/>
      <c r="AA4418" s="166"/>
      <c r="AB4418" s="166"/>
      <c r="AC4418" s="166"/>
      <c r="AD4418" s="166"/>
      <c r="AE4418" s="166"/>
      <c r="AF4418" s="166"/>
      <c r="AG4418" s="166"/>
      <c r="AH4418" s="166"/>
      <c r="AI4418" s="166"/>
    </row>
    <row r="4419" spans="1:35" ht="15.750000" customHeight="1">
      <c r="B4419" s="153"/>
      <c r="I4419" s="162"/>
      <c r="J4419" s="65"/>
      <c r="K4419" s="162"/>
      <c r="L4419" s="65"/>
      <c r="M4419" s="162"/>
      <c r="P4419" s="167"/>
      <c r="Q4419" s="168"/>
      <c r="R4419" s="65"/>
      <c r="S4419" s="65"/>
      <c r="T4419" s="65"/>
      <c r="U4419" s="65"/>
      <c r="V4419" s="65"/>
      <c r="W4419" s="166"/>
      <c r="X4419" s="166"/>
      <c r="Y4419" s="166"/>
      <c r="Z4419" s="166"/>
      <c r="AA4419" s="166"/>
      <c r="AB4419" s="166"/>
      <c r="AC4419" s="166"/>
      <c r="AD4419" s="166"/>
      <c r="AE4419" s="166"/>
      <c r="AF4419" s="166"/>
      <c r="AG4419" s="166"/>
      <c r="AH4419" s="166"/>
      <c r="AI4419" s="166"/>
    </row>
    <row r="4420" spans="1:35" ht="15.750000" customHeight="1">
      <c r="B4420" s="153"/>
      <c r="I4420" s="162"/>
      <c r="J4420" s="65"/>
      <c r="K4420" s="162"/>
      <c r="L4420" s="65"/>
      <c r="M4420" s="162"/>
      <c r="P4420" s="164"/>
      <c r="Q4420" s="165"/>
      <c r="R4420" s="178"/>
      <c r="S4420" s="65"/>
      <c r="T4420" s="65"/>
      <c r="U4420" s="65"/>
      <c r="V4420" s="65"/>
      <c r="W4420" s="166"/>
      <c r="X4420" s="166"/>
      <c r="Y4420" s="166"/>
      <c r="Z4420" s="166"/>
      <c r="AA4420" s="166"/>
      <c r="AB4420" s="166"/>
      <c r="AC4420" s="166"/>
      <c r="AD4420" s="166"/>
      <c r="AE4420" s="166"/>
      <c r="AF4420" s="166"/>
      <c r="AG4420" s="166"/>
      <c r="AH4420" s="166"/>
      <c r="AI4420" s="166"/>
    </row>
    <row r="4421" spans="1:35" ht="15.750000" customHeight="1">
      <c r="B4421" s="153"/>
      <c r="I4421" s="162"/>
      <c r="J4421" s="65"/>
      <c r="K4421" s="162"/>
      <c r="L4421" s="65"/>
      <c r="M4421" s="162"/>
      <c r="P4421" s="167"/>
      <c r="Q4421" s="168"/>
      <c r="R4421" s="225"/>
      <c r="S4421" s="65"/>
      <c r="T4421" s="65"/>
      <c r="U4421" s="65"/>
      <c r="V4421" s="65"/>
      <c r="W4421" s="166"/>
      <c r="X4421" s="166"/>
      <c r="Y4421" s="166"/>
      <c r="Z4421" s="166"/>
      <c r="AA4421" s="166"/>
      <c r="AB4421" s="166"/>
      <c r="AC4421" s="166"/>
      <c r="AD4421" s="166"/>
      <c r="AE4421" s="166"/>
      <c r="AF4421" s="166"/>
      <c r="AG4421" s="166"/>
      <c r="AH4421" s="166"/>
      <c r="AI4421" s="166"/>
    </row>
    <row r="4422" spans="1:35" ht="15.750000" customHeight="1">
      <c r="B4422" s="153"/>
      <c r="I4422" s="220"/>
      <c r="J4422" s="65"/>
      <c r="K4422" s="162"/>
      <c r="L4422" s="65"/>
      <c r="M4422" s="162"/>
      <c r="P4422" s="164"/>
      <c r="Q4422" s="165"/>
      <c r="R4422" s="178"/>
      <c r="S4422" s="65"/>
      <c r="T4422" s="65"/>
      <c r="U4422" s="65"/>
      <c r="V4422" s="65"/>
      <c r="W4422" s="166"/>
      <c r="X4422" s="166"/>
      <c r="Y4422" s="166"/>
      <c r="Z4422" s="166"/>
      <c r="AA4422" s="166"/>
      <c r="AB4422" s="166"/>
      <c r="AC4422" s="166"/>
      <c r="AD4422" s="166"/>
      <c r="AE4422" s="166"/>
      <c r="AF4422" s="166"/>
      <c r="AG4422" s="166"/>
      <c r="AH4422" s="166"/>
      <c r="AI4422" s="166"/>
    </row>
    <row r="4423" spans="1:35" ht="15.750000" customHeight="1">
      <c r="A4423" s="156"/>
      <c r="B4423" s="170"/>
      <c r="C4423" s="241"/>
      <c r="D4423" s="177"/>
      <c r="E4423" s="158"/>
      <c r="F4423" s="158"/>
      <c r="G4423" s="159"/>
      <c r="H4423" s="171"/>
      <c r="I4423" s="162"/>
      <c r="J4423" s="65"/>
      <c r="K4423" s="162"/>
      <c r="L4423" s="65"/>
      <c r="M4423" s="162"/>
      <c r="N4423" s="162"/>
      <c r="O4423" s="163"/>
      <c r="P4423" s="167"/>
      <c r="Q4423" s="168"/>
      <c r="R4423" s="65"/>
      <c r="S4423" s="13"/>
      <c r="T4423" s="65"/>
      <c r="U4423" s="65"/>
      <c r="V4423" s="65"/>
      <c r="W4423" s="166"/>
      <c r="X4423" s="166"/>
      <c r="Y4423" s="166"/>
      <c r="Z4423" s="166"/>
      <c r="AA4423" s="166"/>
      <c r="AB4423" s="166"/>
      <c r="AC4423" s="166"/>
      <c r="AD4423" s="166"/>
      <c r="AE4423" s="166"/>
      <c r="AF4423" s="166"/>
      <c r="AG4423" s="166"/>
      <c r="AH4423" s="166"/>
      <c r="AI4423" s="166"/>
    </row>
    <row r="4424" spans="1:35" ht="15.750000" customHeight="1">
      <c r="B4424" s="153"/>
      <c r="I4424" s="162"/>
      <c r="J4424" s="65"/>
      <c r="K4424" s="162"/>
      <c r="L4424" s="65"/>
      <c r="M4424" s="162"/>
      <c r="P4424" s="164"/>
      <c r="Q4424" s="165"/>
      <c r="R4424" s="65"/>
      <c r="S4424" s="65"/>
      <c r="T4424" s="65"/>
      <c r="U4424" s="65"/>
      <c r="V4424" s="65"/>
      <c r="W4424" s="166"/>
      <c r="X4424" s="166"/>
      <c r="Y4424" s="166"/>
      <c r="Z4424" s="166"/>
      <c r="AA4424" s="166"/>
      <c r="AB4424" s="166"/>
      <c r="AC4424" s="166"/>
      <c r="AD4424" s="166"/>
      <c r="AE4424" s="166"/>
      <c r="AF4424" s="166"/>
      <c r="AG4424" s="166"/>
      <c r="AH4424" s="166"/>
      <c r="AI4424" s="166"/>
    </row>
    <row r="4425" spans="1:35" ht="15.750000" customHeight="1">
      <c r="B4425" s="153"/>
      <c r="I4425" s="162"/>
      <c r="J4425" s="65"/>
      <c r="K4425" s="162"/>
      <c r="L4425" s="65"/>
      <c r="M4425" s="162"/>
      <c r="P4425" s="167"/>
      <c r="Q4425" s="168"/>
      <c r="R4425" s="65"/>
      <c r="S4425" s="65"/>
      <c r="T4425" s="65"/>
      <c r="U4425" s="65"/>
      <c r="V4425" s="65"/>
      <c r="W4425" s="166"/>
      <c r="X4425" s="166"/>
      <c r="Y4425" s="166"/>
      <c r="Z4425" s="166"/>
      <c r="AA4425" s="166"/>
      <c r="AB4425" s="166"/>
      <c r="AC4425" s="166"/>
      <c r="AD4425" s="166"/>
      <c r="AE4425" s="166"/>
      <c r="AF4425" s="166"/>
      <c r="AG4425" s="166"/>
      <c r="AH4425" s="166"/>
      <c r="AI4425" s="166"/>
    </row>
    <row r="4426" spans="1:35" ht="15.750000" customHeight="1">
      <c r="B4426" s="153"/>
      <c r="I4426" s="162"/>
      <c r="J4426" s="65"/>
      <c r="K4426" s="162"/>
      <c r="L4426" s="65"/>
      <c r="M4426" s="162"/>
      <c r="P4426" s="164"/>
      <c r="Q4426" s="165"/>
      <c r="R4426" s="65"/>
      <c r="S4426" s="65"/>
      <c r="T4426" s="65"/>
      <c r="U4426" s="65"/>
      <c r="V4426" s="65"/>
      <c r="W4426" s="166"/>
      <c r="X4426" s="166"/>
      <c r="Y4426" s="166"/>
      <c r="Z4426" s="166"/>
      <c r="AA4426" s="166"/>
      <c r="AB4426" s="166"/>
      <c r="AC4426" s="166"/>
      <c r="AD4426" s="166"/>
      <c r="AE4426" s="166"/>
      <c r="AF4426" s="166"/>
      <c r="AG4426" s="166"/>
      <c r="AH4426" s="166"/>
      <c r="AI4426" s="166"/>
    </row>
    <row r="4427" spans="1:35" ht="15.750000" customHeight="1">
      <c r="B4427" s="153"/>
      <c r="I4427" s="220"/>
      <c r="J4427" s="65"/>
      <c r="K4427" s="162"/>
      <c r="L4427" s="65"/>
      <c r="M4427" s="162"/>
      <c r="P4427" s="167"/>
      <c r="Q4427" s="168"/>
      <c r="R4427" s="65"/>
      <c r="S4427" s="65"/>
      <c r="T4427" s="65"/>
      <c r="U4427" s="65"/>
      <c r="V4427" s="65"/>
      <c r="W4427" s="166"/>
      <c r="X4427" s="166"/>
      <c r="Y4427" s="166"/>
      <c r="Z4427" s="166"/>
      <c r="AA4427" s="166"/>
      <c r="AB4427" s="166"/>
      <c r="AC4427" s="166"/>
      <c r="AD4427" s="166"/>
      <c r="AE4427" s="166"/>
      <c r="AF4427" s="166"/>
      <c r="AG4427" s="166"/>
      <c r="AH4427" s="166"/>
      <c r="AI4427" s="166"/>
    </row>
    <row r="4428" spans="1:35" ht="15.750000" customHeight="1">
      <c r="A4428" s="156"/>
      <c r="B4428" s="170"/>
      <c r="C4428" s="240"/>
      <c r="D4428" s="240"/>
      <c r="E4428" s="158"/>
      <c r="F4428" s="158"/>
      <c r="G4428" s="159"/>
      <c r="H4428" s="297"/>
      <c r="I4428" s="162"/>
      <c r="J4428" s="65"/>
      <c r="K4428" s="162"/>
      <c r="L4428" s="65"/>
      <c r="M4428" s="162"/>
      <c r="N4428" s="162"/>
      <c r="O4428" s="163"/>
      <c r="P4428" s="164"/>
      <c r="Q4428" s="185"/>
      <c r="R4428" s="188"/>
      <c r="S4428" s="13"/>
      <c r="T4428" s="65"/>
      <c r="U4428" s="13"/>
      <c r="V4428" s="165"/>
      <c r="W4428" s="165"/>
      <c r="X4428" s="165"/>
      <c r="Y4428" s="165"/>
      <c r="Z4428" s="166"/>
      <c r="AA4428" s="166"/>
      <c r="AB4428" s="166"/>
      <c r="AC4428" s="166"/>
      <c r="AD4428" s="166"/>
      <c r="AE4428" s="166"/>
      <c r="AF4428" s="166"/>
      <c r="AG4428" s="166"/>
      <c r="AH4428" s="166"/>
      <c r="AI4428" s="166"/>
    </row>
    <row r="4429" spans="1:35" ht="15.750000" customHeight="1">
      <c r="B4429" s="189"/>
      <c r="I4429" s="162"/>
      <c r="J4429" s="65"/>
      <c r="K4429" s="162"/>
      <c r="L4429" s="65"/>
      <c r="M4429" s="162"/>
      <c r="P4429" s="167"/>
      <c r="Q4429" s="185"/>
      <c r="R4429" s="65"/>
      <c r="S4429" s="65"/>
      <c r="T4429" s="65"/>
      <c r="U4429" s="13"/>
      <c r="V4429" s="165"/>
      <c r="W4429" s="165"/>
      <c r="X4429" s="165"/>
      <c r="Y4429" s="165"/>
      <c r="Z4429" s="166"/>
      <c r="AA4429" s="166"/>
      <c r="AB4429" s="166"/>
      <c r="AC4429" s="166"/>
      <c r="AD4429" s="166"/>
      <c r="AE4429" s="166"/>
      <c r="AF4429" s="166"/>
      <c r="AG4429" s="166"/>
      <c r="AH4429" s="166"/>
      <c r="AI4429" s="166"/>
    </row>
    <row r="4430" spans="1:35" ht="15.750000" customHeight="1">
      <c r="B4430" s="189"/>
      <c r="I4430" s="162"/>
      <c r="J4430" s="65"/>
      <c r="K4430" s="162"/>
      <c r="L4430" s="65"/>
      <c r="M4430" s="162"/>
      <c r="P4430" s="164"/>
      <c r="Q4430" s="185"/>
      <c r="R4430" s="65"/>
      <c r="S4430" s="65"/>
      <c r="T4430" s="65"/>
      <c r="U4430" s="13"/>
      <c r="V4430" s="165"/>
      <c r="W4430" s="165"/>
      <c r="X4430" s="165"/>
      <c r="Y4430" s="165"/>
      <c r="Z4430" s="166"/>
      <c r="AA4430" s="166"/>
      <c r="AB4430" s="166"/>
      <c r="AC4430" s="166"/>
      <c r="AD4430" s="166"/>
      <c r="AE4430" s="166"/>
      <c r="AF4430" s="166"/>
      <c r="AG4430" s="166"/>
      <c r="AH4430" s="166"/>
      <c r="AI4430" s="166"/>
    </row>
    <row r="4431" spans="1:35" ht="15.750000" customHeight="1">
      <c r="B4431" s="189"/>
      <c r="I4431" s="162"/>
      <c r="J4431" s="65"/>
      <c r="K4431" s="162"/>
      <c r="L4431" s="65"/>
      <c r="M4431" s="162"/>
      <c r="P4431" s="167"/>
      <c r="Q4431" s="185"/>
      <c r="R4431" s="65"/>
      <c r="S4431" s="65"/>
      <c r="T4431" s="65"/>
      <c r="U4431" s="13"/>
      <c r="V4431" s="165"/>
      <c r="W4431" s="165"/>
      <c r="X4431" s="165"/>
      <c r="Y4431" s="165"/>
      <c r="Z4431" s="166"/>
      <c r="AA4431" s="166"/>
      <c r="AB4431" s="166"/>
      <c r="AC4431" s="166"/>
      <c r="AD4431" s="166"/>
      <c r="AE4431" s="166"/>
      <c r="AF4431" s="166"/>
      <c r="AG4431" s="166"/>
      <c r="AH4431" s="166"/>
      <c r="AI4431" s="166"/>
    </row>
    <row r="4432" spans="1:35" ht="15.750000" customHeight="1">
      <c r="B4432" s="189"/>
      <c r="I4432" s="220"/>
      <c r="J4432" s="65"/>
      <c r="K4432" s="162"/>
      <c r="L4432" s="65"/>
      <c r="M4432" s="162"/>
      <c r="P4432" s="164"/>
      <c r="Q4432" s="185"/>
      <c r="R4432" s="65"/>
      <c r="S4432" s="65"/>
      <c r="T4432" s="65"/>
      <c r="U4432" s="13"/>
      <c r="V4432" s="165"/>
      <c r="W4432" s="165"/>
      <c r="X4432" s="165"/>
      <c r="Y4432" s="165"/>
      <c r="Z4432" s="166"/>
      <c r="AA4432" s="166"/>
      <c r="AB4432" s="166"/>
      <c r="AC4432" s="166"/>
      <c r="AD4432" s="166"/>
      <c r="AE4432" s="166"/>
      <c r="AF4432" s="166"/>
      <c r="AG4432" s="166"/>
      <c r="AH4432" s="166"/>
      <c r="AI4432" s="166"/>
    </row>
    <row r="4433" spans="1:35" ht="15.750000" customHeight="1">
      <c r="A4433" s="156"/>
      <c r="B4433" s="170"/>
      <c r="C4433" s="241"/>
      <c r="D4433" s="241"/>
      <c r="E4433" s="158"/>
      <c r="F4433" s="158"/>
      <c r="G4433" s="159"/>
      <c r="H4433" s="186"/>
      <c r="I4433" s="162"/>
      <c r="J4433" s="65"/>
      <c r="K4433" s="162"/>
      <c r="L4433" s="65"/>
      <c r="M4433" s="162"/>
      <c r="N4433" s="162"/>
      <c r="O4433" s="163"/>
      <c r="P4433" s="167"/>
      <c r="Q4433" s="185"/>
      <c r="R4433" s="65"/>
      <c r="S4433" s="13"/>
      <c r="T4433" s="65"/>
      <c r="U4433" s="13"/>
      <c r="V4433" s="165"/>
      <c r="W4433" s="165"/>
      <c r="X4433" s="165"/>
      <c r="Y4433" s="165"/>
      <c r="Z4433" s="166"/>
      <c r="AA4433" s="166"/>
      <c r="AB4433" s="166"/>
      <c r="AC4433" s="166"/>
      <c r="AD4433" s="166"/>
      <c r="AE4433" s="166"/>
      <c r="AF4433" s="166"/>
      <c r="AG4433" s="166"/>
      <c r="AH4433" s="166"/>
      <c r="AI4433" s="166"/>
    </row>
    <row r="4434" spans="1:35" ht="15.750000" customHeight="1">
      <c r="B4434" s="170"/>
      <c r="I4434" s="162"/>
      <c r="J4434" s="65"/>
      <c r="K4434" s="162"/>
      <c r="L4434" s="65"/>
      <c r="M4434" s="162"/>
      <c r="P4434" s="164"/>
      <c r="Q4434" s="185"/>
      <c r="R4434" s="65"/>
      <c r="S4434" s="65"/>
      <c r="T4434" s="65"/>
      <c r="U4434" s="13"/>
      <c r="V4434" s="165"/>
      <c r="W4434" s="165"/>
      <c r="X4434" s="165"/>
      <c r="Y4434" s="165"/>
      <c r="Z4434" s="166"/>
      <c r="AA4434" s="166"/>
      <c r="AB4434" s="166"/>
      <c r="AC4434" s="166"/>
      <c r="AD4434" s="166"/>
      <c r="AE4434" s="166"/>
      <c r="AF4434" s="166"/>
      <c r="AG4434" s="166"/>
      <c r="AH4434" s="166"/>
      <c r="AI4434" s="166"/>
    </row>
    <row r="4435" spans="1:35" ht="15.750000" customHeight="1">
      <c r="B4435" s="170"/>
      <c r="I4435" s="162"/>
      <c r="J4435" s="65"/>
      <c r="K4435" s="162"/>
      <c r="L4435" s="65"/>
      <c r="M4435" s="162"/>
      <c r="P4435" s="167"/>
      <c r="Q4435" s="185"/>
      <c r="R4435" s="65"/>
      <c r="S4435" s="65"/>
      <c r="T4435" s="65"/>
      <c r="U4435" s="13"/>
      <c r="V4435" s="165"/>
      <c r="W4435" s="165"/>
      <c r="X4435" s="165"/>
      <c r="Y4435" s="165"/>
      <c r="Z4435" s="166"/>
      <c r="AA4435" s="166"/>
      <c r="AB4435" s="166"/>
      <c r="AC4435" s="166"/>
      <c r="AD4435" s="166"/>
      <c r="AE4435" s="166"/>
      <c r="AF4435" s="166"/>
      <c r="AG4435" s="166"/>
      <c r="AH4435" s="166"/>
      <c r="AI4435" s="166"/>
    </row>
    <row r="4436" spans="1:35" ht="15.750000" customHeight="1">
      <c r="B4436" s="189"/>
      <c r="I4436" s="162"/>
      <c r="J4436" s="65"/>
      <c r="K4436" s="162"/>
      <c r="L4436" s="65"/>
      <c r="M4436" s="162"/>
      <c r="P4436" s="164"/>
      <c r="Q4436" s="185"/>
      <c r="R4436" s="65"/>
      <c r="S4436" s="65"/>
      <c r="T4436" s="65"/>
      <c r="U4436" s="13"/>
      <c r="V4436" s="165"/>
      <c r="W4436" s="165"/>
      <c r="X4436" s="165"/>
      <c r="Y4436" s="165"/>
      <c r="Z4436" s="166"/>
      <c r="AA4436" s="166"/>
      <c r="AB4436" s="166"/>
      <c r="AC4436" s="166"/>
      <c r="AD4436" s="166"/>
      <c r="AE4436" s="166"/>
      <c r="AF4436" s="166"/>
      <c r="AG4436" s="166"/>
      <c r="AH4436" s="166"/>
      <c r="AI4436" s="166"/>
    </row>
    <row r="4437" spans="1:35" ht="15.750000" customHeight="1">
      <c r="B4437" s="189"/>
      <c r="I4437" s="220"/>
      <c r="J4437" s="65"/>
      <c r="K4437" s="162"/>
      <c r="L4437" s="65"/>
      <c r="M4437" s="162"/>
      <c r="P4437" s="167"/>
      <c r="Q4437" s="185"/>
      <c r="R4437" s="65"/>
      <c r="S4437" s="65"/>
      <c r="T4437" s="65"/>
      <c r="U4437" s="13"/>
      <c r="V4437" s="165"/>
      <c r="W4437" s="165"/>
      <c r="X4437" s="165"/>
      <c r="Y4437" s="165"/>
      <c r="Z4437" s="166"/>
      <c r="AA4437" s="166"/>
      <c r="AB4437" s="166"/>
      <c r="AC4437" s="166"/>
      <c r="AD4437" s="166"/>
      <c r="AE4437" s="166"/>
      <c r="AF4437" s="166"/>
      <c r="AG4437" s="166"/>
      <c r="AH4437" s="166"/>
      <c r="AI4437" s="166"/>
    </row>
    <row r="4438" spans="1:35" ht="15.750000" customHeight="1">
      <c r="A4438" s="156"/>
      <c r="B4438" s="170"/>
      <c r="C4438" s="240"/>
      <c r="D4438" s="177"/>
      <c r="E4438" s="158"/>
      <c r="F4438" s="158"/>
      <c r="G4438" s="159"/>
      <c r="H4438" s="171"/>
      <c r="I4438" s="162"/>
      <c r="J4438" s="65"/>
      <c r="K4438" s="162"/>
      <c r="L4438" s="65"/>
      <c r="M4438" s="162"/>
      <c r="N4438" s="162"/>
      <c r="O4438" s="163"/>
      <c r="P4438" s="164"/>
      <c r="Q4438" s="165"/>
      <c r="R4438" s="65"/>
      <c r="S4438" s="13"/>
      <c r="T4438" s="65"/>
      <c r="U4438" s="65"/>
      <c r="V4438" s="65"/>
      <c r="W4438" s="166"/>
      <c r="X4438" s="166"/>
      <c r="Y4438" s="166"/>
      <c r="Z4438" s="166"/>
      <c r="AA4438" s="166"/>
      <c r="AB4438" s="166"/>
      <c r="AC4438" s="166"/>
      <c r="AD4438" s="166"/>
      <c r="AE4438" s="166"/>
      <c r="AF4438" s="166"/>
      <c r="AG4438" s="166"/>
      <c r="AH4438" s="166"/>
      <c r="AI4438" s="166"/>
    </row>
    <row r="4439" spans="1:35" ht="15.750000" customHeight="1">
      <c r="B4439" s="153"/>
      <c r="I4439" s="162"/>
      <c r="J4439" s="65"/>
      <c r="K4439" s="162"/>
      <c r="L4439" s="65"/>
      <c r="M4439" s="162"/>
      <c r="P4439" s="167"/>
      <c r="Q4439" s="168"/>
      <c r="R4439" s="65"/>
      <c r="S4439" s="65"/>
      <c r="T4439" s="65"/>
      <c r="U4439" s="65"/>
      <c r="V4439" s="65"/>
      <c r="W4439" s="166"/>
      <c r="X4439" s="166"/>
      <c r="Y4439" s="166"/>
      <c r="Z4439" s="166"/>
      <c r="AA4439" s="166"/>
      <c r="AB4439" s="166"/>
      <c r="AC4439" s="166"/>
      <c r="AD4439" s="166"/>
      <c r="AE4439" s="166"/>
      <c r="AF4439" s="166"/>
      <c r="AG4439" s="166"/>
      <c r="AH4439" s="166"/>
      <c r="AI4439" s="166"/>
    </row>
    <row r="4440" spans="1:35" ht="15.750000" customHeight="1">
      <c r="B4440" s="153"/>
      <c r="I4440" s="162"/>
      <c r="J4440" s="65"/>
      <c r="K4440" s="162"/>
      <c r="L4440" s="65"/>
      <c r="M4440" s="162"/>
      <c r="P4440" s="164"/>
      <c r="Q4440" s="165"/>
      <c r="R4440" s="65"/>
      <c r="S4440" s="65"/>
      <c r="T4440" s="65"/>
      <c r="U4440" s="65"/>
      <c r="V4440" s="65"/>
      <c r="W4440" s="166"/>
      <c r="X4440" s="166"/>
      <c r="Y4440" s="166"/>
      <c r="Z4440" s="166"/>
      <c r="AA4440" s="166"/>
      <c r="AB4440" s="166"/>
      <c r="AC4440" s="166"/>
      <c r="AD4440" s="166"/>
      <c r="AE4440" s="166"/>
      <c r="AF4440" s="166"/>
      <c r="AG4440" s="166"/>
      <c r="AH4440" s="166"/>
      <c r="AI4440" s="166"/>
    </row>
    <row r="4441" spans="1:35" ht="15.750000" customHeight="1">
      <c r="B4441" s="153"/>
      <c r="I4441" s="162"/>
      <c r="J4441" s="65"/>
      <c r="K4441" s="162"/>
      <c r="L4441" s="65"/>
      <c r="M4441" s="162"/>
      <c r="P4441" s="167"/>
      <c r="Q4441" s="168"/>
      <c r="R4441" s="65"/>
      <c r="S4441" s="65"/>
      <c r="T4441" s="65"/>
      <c r="U4441" s="65"/>
      <c r="V4441" s="65"/>
      <c r="W4441" s="166"/>
      <c r="X4441" s="166"/>
      <c r="Y4441" s="166"/>
      <c r="Z4441" s="166"/>
      <c r="AA4441" s="166"/>
      <c r="AB4441" s="166"/>
      <c r="AC4441" s="166"/>
      <c r="AD4441" s="166"/>
      <c r="AE4441" s="166"/>
      <c r="AF4441" s="166"/>
      <c r="AG4441" s="166"/>
      <c r="AH4441" s="166"/>
      <c r="AI4441" s="166"/>
    </row>
    <row r="4442" spans="1:35" ht="15.750000" customHeight="1">
      <c r="B4442" s="153"/>
      <c r="I4442" s="220"/>
      <c r="J4442" s="65"/>
      <c r="K4442" s="162"/>
      <c r="L4442" s="65"/>
      <c r="M4442" s="162"/>
      <c r="P4442" s="164"/>
      <c r="Q4442" s="165"/>
      <c r="R4442" s="65"/>
      <c r="S4442" s="65"/>
      <c r="T4442" s="65"/>
      <c r="U4442" s="65"/>
      <c r="V4442" s="65"/>
      <c r="W4442" s="166"/>
      <c r="X4442" s="166"/>
      <c r="Y4442" s="166"/>
      <c r="Z4442" s="166"/>
      <c r="AA4442" s="166"/>
      <c r="AB4442" s="166"/>
      <c r="AC4442" s="166"/>
      <c r="AD4442" s="166"/>
      <c r="AE4442" s="166"/>
      <c r="AF4442" s="166"/>
      <c r="AG4442" s="166"/>
      <c r="AH4442" s="166"/>
      <c r="AI4442" s="166"/>
    </row>
    <row r="4443" spans="1:35" ht="15.750000" customHeight="1">
      <c r="A4443" s="156"/>
      <c r="B4443" s="170"/>
      <c r="C4443" s="241"/>
      <c r="D4443" s="241"/>
      <c r="E4443" s="158"/>
      <c r="F4443" s="158"/>
      <c r="G4443" s="159"/>
      <c r="H4443" s="297"/>
      <c r="I4443" s="162"/>
      <c r="J4443" s="65"/>
      <c r="K4443" s="162"/>
      <c r="L4443" s="65"/>
      <c r="M4443" s="162"/>
      <c r="N4443" s="162"/>
      <c r="O4443" s="163"/>
      <c r="P4443" s="167"/>
      <c r="Q4443" s="185"/>
      <c r="R4443" s="188"/>
      <c r="S4443" s="13"/>
      <c r="T4443" s="65"/>
      <c r="U4443" s="13"/>
      <c r="V4443" s="165"/>
      <c r="W4443" s="165"/>
      <c r="X4443" s="165"/>
      <c r="Y4443" s="165"/>
      <c r="Z4443" s="166"/>
      <c r="AA4443" s="166"/>
      <c r="AB4443" s="166"/>
      <c r="AC4443" s="166"/>
      <c r="AD4443" s="166"/>
      <c r="AE4443" s="166"/>
      <c r="AF4443" s="166"/>
      <c r="AG4443" s="166"/>
      <c r="AH4443" s="166"/>
      <c r="AI4443" s="166"/>
    </row>
    <row r="4444" spans="1:35" ht="15.750000" customHeight="1">
      <c r="B4444" s="189"/>
      <c r="I4444" s="162"/>
      <c r="J4444" s="65"/>
      <c r="K4444" s="162"/>
      <c r="L4444" s="65"/>
      <c r="M4444" s="162"/>
      <c r="P4444" s="164"/>
      <c r="Q4444" s="185"/>
      <c r="R4444" s="65"/>
      <c r="S4444" s="65"/>
      <c r="T4444" s="65"/>
      <c r="U4444" s="13"/>
      <c r="V4444" s="165"/>
      <c r="W4444" s="165"/>
      <c r="X4444" s="165"/>
      <c r="Y4444" s="165"/>
      <c r="Z4444" s="166"/>
      <c r="AA4444" s="166"/>
      <c r="AB4444" s="166"/>
      <c r="AC4444" s="166"/>
      <c r="AD4444" s="166"/>
      <c r="AE4444" s="166"/>
      <c r="AF4444" s="166"/>
      <c r="AG4444" s="166"/>
      <c r="AH4444" s="166"/>
      <c r="AI4444" s="166"/>
    </row>
    <row r="4445" spans="1:35" ht="15.750000" customHeight="1">
      <c r="B4445" s="189"/>
      <c r="I4445" s="162"/>
      <c r="J4445" s="65"/>
      <c r="K4445" s="162"/>
      <c r="L4445" s="65"/>
      <c r="M4445" s="162"/>
      <c r="P4445" s="167"/>
      <c r="Q4445" s="185"/>
      <c r="R4445" s="65"/>
      <c r="S4445" s="65"/>
      <c r="T4445" s="65"/>
      <c r="U4445" s="13"/>
      <c r="V4445" s="165"/>
      <c r="W4445" s="165"/>
      <c r="X4445" s="165"/>
      <c r="Y4445" s="165"/>
      <c r="Z4445" s="166"/>
      <c r="AA4445" s="166"/>
      <c r="AB4445" s="166"/>
      <c r="AC4445" s="166"/>
      <c r="AD4445" s="166"/>
      <c r="AE4445" s="166"/>
      <c r="AF4445" s="166"/>
      <c r="AG4445" s="166"/>
      <c r="AH4445" s="166"/>
      <c r="AI4445" s="166"/>
    </row>
    <row r="4446" spans="1:35" ht="15.750000" customHeight="1">
      <c r="B4446" s="189"/>
      <c r="I4446" s="162"/>
      <c r="J4446" s="65"/>
      <c r="K4446" s="162"/>
      <c r="L4446" s="65"/>
      <c r="M4446" s="162"/>
      <c r="P4446" s="164"/>
      <c r="Q4446" s="185"/>
      <c r="R4446" s="65"/>
      <c r="S4446" s="65"/>
      <c r="T4446" s="65"/>
      <c r="U4446" s="13"/>
      <c r="V4446" s="165"/>
      <c r="W4446" s="165"/>
      <c r="X4446" s="165"/>
      <c r="Y4446" s="165"/>
      <c r="Z4446" s="166"/>
      <c r="AA4446" s="166"/>
      <c r="AB4446" s="166"/>
      <c r="AC4446" s="166"/>
      <c r="AD4446" s="166"/>
      <c r="AE4446" s="166"/>
      <c r="AF4446" s="166"/>
      <c r="AG4446" s="166"/>
      <c r="AH4446" s="166"/>
      <c r="AI4446" s="166"/>
    </row>
    <row r="4447" spans="1:35" ht="15.750000" customHeight="1">
      <c r="B4447" s="189"/>
      <c r="I4447" s="220"/>
      <c r="J4447" s="65"/>
      <c r="K4447" s="162"/>
      <c r="L4447" s="65"/>
      <c r="M4447" s="162"/>
      <c r="P4447" s="167"/>
      <c r="Q4447" s="185"/>
      <c r="R4447" s="65"/>
      <c r="S4447" s="65"/>
      <c r="T4447" s="65"/>
      <c r="U4447" s="13"/>
      <c r="V4447" s="165"/>
      <c r="W4447" s="165"/>
      <c r="X4447" s="165"/>
      <c r="Y4447" s="165"/>
      <c r="Z4447" s="166"/>
      <c r="AA4447" s="166"/>
      <c r="AB4447" s="166"/>
      <c r="AC4447" s="166"/>
      <c r="AD4447" s="166"/>
      <c r="AE4447" s="166"/>
      <c r="AF4447" s="166"/>
      <c r="AG4447" s="166"/>
      <c r="AH4447" s="166"/>
      <c r="AI4447" s="166"/>
    </row>
    <row r="4448" spans="1:35" ht="15.750000" customHeight="1">
      <c r="A4448" s="156"/>
      <c r="B4448" s="170"/>
      <c r="C4448" s="240"/>
      <c r="D4448" s="240"/>
      <c r="E4448" s="158"/>
      <c r="F4448" s="158"/>
      <c r="G4448" s="159"/>
      <c r="H4448" s="184"/>
      <c r="I4448" s="162"/>
      <c r="J4448" s="65"/>
      <c r="K4448" s="162"/>
      <c r="L4448" s="65"/>
      <c r="M4448" s="162"/>
      <c r="N4448" s="162"/>
      <c r="O4448" s="163"/>
      <c r="P4448" s="164"/>
      <c r="Q4448" s="185"/>
      <c r="R4448" s="65"/>
      <c r="S4448" s="13"/>
      <c r="T4448" s="65"/>
      <c r="U4448" s="13"/>
      <c r="V4448" s="165"/>
      <c r="W4448" s="165"/>
      <c r="X4448" s="165"/>
      <c r="Y4448" s="165"/>
      <c r="Z4448" s="166"/>
      <c r="AA4448" s="166"/>
      <c r="AB4448" s="166"/>
      <c r="AC4448" s="166"/>
      <c r="AD4448" s="166"/>
      <c r="AE4448" s="166"/>
      <c r="AF4448" s="166"/>
      <c r="AG4448" s="166"/>
      <c r="AH4448" s="166"/>
      <c r="AI4448" s="166"/>
    </row>
    <row r="4449" spans="1:35" ht="15.750000" customHeight="1">
      <c r="B4449" s="170"/>
      <c r="I4449" s="162"/>
      <c r="J4449" s="65"/>
      <c r="K4449" s="162"/>
      <c r="L4449" s="65"/>
      <c r="M4449" s="162"/>
      <c r="P4449" s="167"/>
      <c r="Q4449" s="185"/>
      <c r="R4449" s="65"/>
      <c r="S4449" s="65"/>
      <c r="T4449" s="65"/>
      <c r="U4449" s="13"/>
      <c r="V4449" s="165"/>
      <c r="W4449" s="165"/>
      <c r="X4449" s="165"/>
      <c r="Y4449" s="165"/>
      <c r="Z4449" s="166"/>
      <c r="AA4449" s="166"/>
      <c r="AB4449" s="166"/>
      <c r="AC4449" s="166"/>
      <c r="AD4449" s="166"/>
      <c r="AE4449" s="166"/>
      <c r="AF4449" s="166"/>
      <c r="AG4449" s="166"/>
      <c r="AH4449" s="166"/>
      <c r="AI4449" s="166"/>
    </row>
    <row r="4450" spans="1:35" ht="15.750000" customHeight="1">
      <c r="B4450" s="170"/>
      <c r="I4450" s="162"/>
      <c r="J4450" s="65"/>
      <c r="K4450" s="162"/>
      <c r="L4450" s="65"/>
      <c r="M4450" s="162"/>
      <c r="P4450" s="164"/>
      <c r="Q4450" s="185"/>
      <c r="R4450" s="65"/>
      <c r="S4450" s="65"/>
      <c r="T4450" s="65"/>
      <c r="U4450" s="13"/>
      <c r="V4450" s="165"/>
      <c r="W4450" s="165"/>
      <c r="X4450" s="165"/>
      <c r="Y4450" s="165"/>
      <c r="Z4450" s="166"/>
      <c r="AA4450" s="166"/>
      <c r="AB4450" s="166"/>
      <c r="AC4450" s="166"/>
      <c r="AD4450" s="166"/>
      <c r="AE4450" s="166"/>
      <c r="AF4450" s="166"/>
      <c r="AG4450" s="166"/>
      <c r="AH4450" s="166"/>
      <c r="AI4450" s="166"/>
    </row>
    <row r="4451" spans="1:35" ht="15.750000" customHeight="1">
      <c r="B4451" s="189"/>
      <c r="I4451" s="162"/>
      <c r="J4451" s="65"/>
      <c r="K4451" s="162"/>
      <c r="L4451" s="65"/>
      <c r="M4451" s="162"/>
      <c r="P4451" s="167"/>
      <c r="Q4451" s="185"/>
      <c r="R4451" s="65"/>
      <c r="S4451" s="65"/>
      <c r="T4451" s="65"/>
      <c r="U4451" s="13"/>
      <c r="V4451" s="165"/>
      <c r="W4451" s="165"/>
      <c r="X4451" s="165"/>
      <c r="Y4451" s="165"/>
      <c r="Z4451" s="166"/>
      <c r="AA4451" s="166"/>
      <c r="AB4451" s="166"/>
      <c r="AC4451" s="166"/>
      <c r="AD4451" s="166"/>
      <c r="AE4451" s="166"/>
      <c r="AF4451" s="166"/>
      <c r="AG4451" s="166"/>
      <c r="AH4451" s="166"/>
      <c r="AI4451" s="166"/>
    </row>
    <row r="4452" spans="1:35" ht="15.750000" customHeight="1">
      <c r="B4452" s="189"/>
      <c r="I4452" s="220"/>
      <c r="J4452" s="65"/>
      <c r="K4452" s="162"/>
      <c r="L4452" s="65"/>
      <c r="M4452" s="162"/>
      <c r="P4452" s="164"/>
      <c r="Q4452" s="185"/>
      <c r="R4452" s="65"/>
      <c r="S4452" s="65"/>
      <c r="T4452" s="65"/>
      <c r="U4452" s="13"/>
      <c r="V4452" s="165"/>
      <c r="W4452" s="165"/>
      <c r="X4452" s="165"/>
      <c r="Y4452" s="165"/>
      <c r="Z4452" s="166"/>
      <c r="AA4452" s="166"/>
      <c r="AB4452" s="166"/>
      <c r="AC4452" s="166"/>
      <c r="AD4452" s="166"/>
      <c r="AE4452" s="166"/>
      <c r="AF4452" s="166"/>
      <c r="AG4452" s="166"/>
      <c r="AH4452" s="166"/>
      <c r="AI4452" s="166"/>
    </row>
    <row r="4453" spans="1:35" ht="15.750000" customHeight="1">
      <c r="A4453" s="156"/>
      <c r="B4453" s="153"/>
      <c r="C4453" s="241"/>
      <c r="D4453" s="177"/>
      <c r="E4453" s="158"/>
      <c r="F4453" s="158"/>
      <c r="G4453" s="159"/>
      <c r="H4453" s="160"/>
      <c r="I4453" s="162"/>
      <c r="J4453" s="65"/>
      <c r="K4453" s="162"/>
      <c r="L4453" s="65"/>
      <c r="M4453" s="162"/>
      <c r="N4453" s="162"/>
      <c r="O4453" s="163"/>
      <c r="P4453" s="167"/>
      <c r="Q4453" s="168"/>
      <c r="R4453" s="225"/>
      <c r="S4453" s="13"/>
      <c r="T4453" s="65"/>
      <c r="U4453" s="65"/>
      <c r="V4453" s="65"/>
      <c r="W4453" s="166"/>
      <c r="X4453" s="166"/>
      <c r="Y4453" s="166"/>
      <c r="Z4453" s="166"/>
      <c r="AA4453" s="166"/>
      <c r="AB4453" s="166"/>
      <c r="AC4453" s="166"/>
      <c r="AD4453" s="166"/>
      <c r="AE4453" s="166"/>
      <c r="AF4453" s="166"/>
      <c r="AG4453" s="166"/>
      <c r="AH4453" s="166"/>
      <c r="AI4453" s="166"/>
    </row>
    <row r="4454" spans="1:35" ht="15.750000" customHeight="1">
      <c r="B4454" s="153"/>
      <c r="I4454" s="162"/>
      <c r="J4454" s="65"/>
      <c r="K4454" s="162"/>
      <c r="L4454" s="65"/>
      <c r="M4454" s="162"/>
      <c r="P4454" s="164"/>
      <c r="Q4454" s="165"/>
      <c r="R4454" s="65"/>
      <c r="S4454" s="65"/>
      <c r="T4454" s="65"/>
      <c r="U4454" s="65"/>
      <c r="V4454" s="65"/>
      <c r="W4454" s="166"/>
      <c r="X4454" s="166"/>
      <c r="Y4454" s="166"/>
      <c r="Z4454" s="166"/>
      <c r="AA4454" s="166"/>
      <c r="AB4454" s="166"/>
      <c r="AC4454" s="166"/>
      <c r="AD4454" s="166"/>
      <c r="AE4454" s="166"/>
      <c r="AF4454" s="166"/>
      <c r="AG4454" s="166"/>
      <c r="AH4454" s="166"/>
      <c r="AI4454" s="166"/>
    </row>
    <row r="4455" spans="1:35" ht="15.750000" customHeight="1">
      <c r="B4455" s="153"/>
      <c r="I4455" s="162"/>
      <c r="J4455" s="65"/>
      <c r="K4455" s="162"/>
      <c r="L4455" s="65"/>
      <c r="M4455" s="162"/>
      <c r="P4455" s="167"/>
      <c r="Q4455" s="168"/>
      <c r="R4455" s="225"/>
      <c r="S4455" s="65"/>
      <c r="T4455" s="65"/>
      <c r="U4455" s="65"/>
      <c r="V4455" s="65"/>
      <c r="W4455" s="166"/>
      <c r="X4455" s="166"/>
      <c r="Y4455" s="166"/>
      <c r="Z4455" s="166"/>
      <c r="AA4455" s="166"/>
      <c r="AB4455" s="166"/>
      <c r="AC4455" s="166"/>
      <c r="AD4455" s="166"/>
      <c r="AE4455" s="166"/>
      <c r="AF4455" s="166"/>
      <c r="AG4455" s="166"/>
      <c r="AH4455" s="166"/>
      <c r="AI4455" s="166"/>
    </row>
    <row r="4456" spans="1:35" ht="15.750000" customHeight="1">
      <c r="B4456" s="153"/>
      <c r="I4456" s="162"/>
      <c r="J4456" s="65"/>
      <c r="K4456" s="162"/>
      <c r="L4456" s="65"/>
      <c r="M4456" s="162"/>
      <c r="P4456" s="164"/>
      <c r="Q4456" s="165"/>
      <c r="R4456" s="178"/>
      <c r="S4456" s="65"/>
      <c r="T4456" s="65"/>
      <c r="U4456" s="65"/>
      <c r="V4456" s="65"/>
      <c r="W4456" s="166"/>
      <c r="X4456" s="166"/>
      <c r="Y4456" s="166"/>
      <c r="Z4456" s="166"/>
      <c r="AA4456" s="166"/>
      <c r="AB4456" s="166"/>
      <c r="AC4456" s="166"/>
      <c r="AD4456" s="166"/>
      <c r="AE4456" s="166"/>
      <c r="AF4456" s="166"/>
      <c r="AG4456" s="166"/>
      <c r="AH4456" s="166"/>
      <c r="AI4456" s="166"/>
    </row>
    <row r="4457" spans="1:35" ht="15.750000" customHeight="1">
      <c r="B4457" s="153"/>
      <c r="I4457" s="220"/>
      <c r="J4457" s="65"/>
      <c r="K4457" s="162"/>
      <c r="L4457" s="65"/>
      <c r="M4457" s="162"/>
      <c r="P4457" s="167"/>
      <c r="Q4457" s="168"/>
      <c r="R4457" s="225"/>
      <c r="S4457" s="65"/>
      <c r="T4457" s="65"/>
      <c r="U4457" s="65"/>
      <c r="V4457" s="65"/>
      <c r="W4457" s="166"/>
      <c r="X4457" s="166"/>
      <c r="Y4457" s="166"/>
      <c r="Z4457" s="166"/>
      <c r="AA4457" s="166"/>
      <c r="AB4457" s="166"/>
      <c r="AC4457" s="166"/>
      <c r="AD4457" s="166"/>
      <c r="AE4457" s="166"/>
      <c r="AF4457" s="166"/>
      <c r="AG4457" s="166"/>
      <c r="AH4457" s="166"/>
      <c r="AI4457" s="166"/>
    </row>
    <row r="4458" spans="1:35" ht="15.750000" customHeight="1">
      <c r="A4458" s="156"/>
      <c r="B4458" s="170"/>
      <c r="C4458" s="240"/>
      <c r="D4458" s="177"/>
      <c r="E4458" s="158"/>
      <c r="F4458" s="158"/>
      <c r="G4458" s="159"/>
      <c r="H4458" s="160"/>
      <c r="I4458" s="162"/>
      <c r="J4458" s="65"/>
      <c r="K4458" s="162"/>
      <c r="L4458" s="65"/>
      <c r="M4458" s="162"/>
      <c r="N4458" s="162"/>
      <c r="O4458" s="163"/>
      <c r="P4458" s="164"/>
      <c r="Q4458" s="165"/>
      <c r="R4458" s="65"/>
      <c r="S4458" s="13"/>
      <c r="T4458" s="65"/>
      <c r="U4458" s="65"/>
      <c r="V4458" s="65"/>
      <c r="W4458" s="166"/>
      <c r="X4458" s="166"/>
      <c r="Y4458" s="166"/>
      <c r="Z4458" s="166"/>
      <c r="AA4458" s="166"/>
      <c r="AB4458" s="166"/>
      <c r="AC4458" s="166"/>
      <c r="AD4458" s="166"/>
      <c r="AE4458" s="166"/>
      <c r="AF4458" s="166"/>
      <c r="AG4458" s="166"/>
      <c r="AH4458" s="166"/>
      <c r="AI4458" s="166"/>
    </row>
    <row r="4459" spans="1:35" ht="15.750000" customHeight="1">
      <c r="B4459" s="153"/>
      <c r="I4459" s="162"/>
      <c r="J4459" s="65"/>
      <c r="K4459" s="162"/>
      <c r="L4459" s="65"/>
      <c r="M4459" s="162"/>
      <c r="P4459" s="167"/>
      <c r="Q4459" s="168"/>
      <c r="R4459" s="65"/>
      <c r="S4459" s="65"/>
      <c r="T4459" s="65"/>
      <c r="U4459" s="65"/>
      <c r="V4459" s="65"/>
      <c r="W4459" s="166"/>
      <c r="X4459" s="166"/>
      <c r="Y4459" s="166"/>
      <c r="Z4459" s="166"/>
      <c r="AA4459" s="166"/>
      <c r="AB4459" s="166"/>
      <c r="AC4459" s="166"/>
      <c r="AD4459" s="166"/>
      <c r="AE4459" s="166"/>
      <c r="AF4459" s="166"/>
      <c r="AG4459" s="166"/>
      <c r="AH4459" s="166"/>
      <c r="AI4459" s="166"/>
    </row>
    <row r="4460" spans="1:35" ht="15.750000" customHeight="1">
      <c r="B4460" s="153"/>
      <c r="I4460" s="162"/>
      <c r="J4460" s="65"/>
      <c r="K4460" s="162"/>
      <c r="L4460" s="65"/>
      <c r="M4460" s="162"/>
      <c r="P4460" s="164"/>
      <c r="Q4460" s="165"/>
      <c r="R4460" s="65"/>
      <c r="S4460" s="65"/>
      <c r="T4460" s="65"/>
      <c r="U4460" s="65"/>
      <c r="V4460" s="65"/>
      <c r="W4460" s="166"/>
      <c r="X4460" s="166"/>
      <c r="Y4460" s="166"/>
      <c r="Z4460" s="166"/>
      <c r="AA4460" s="166"/>
      <c r="AB4460" s="166"/>
      <c r="AC4460" s="166"/>
      <c r="AD4460" s="166"/>
      <c r="AE4460" s="166"/>
      <c r="AF4460" s="166"/>
      <c r="AG4460" s="166"/>
      <c r="AH4460" s="166"/>
      <c r="AI4460" s="166"/>
    </row>
    <row r="4461" spans="1:35" ht="15.750000" customHeight="1">
      <c r="B4461" s="153"/>
      <c r="I4461" s="162"/>
      <c r="J4461" s="65"/>
      <c r="K4461" s="162"/>
      <c r="L4461" s="65"/>
      <c r="M4461" s="162"/>
      <c r="P4461" s="167"/>
      <c r="Q4461" s="168"/>
      <c r="R4461" s="65"/>
      <c r="S4461" s="65"/>
      <c r="T4461" s="65"/>
      <c r="U4461" s="65"/>
      <c r="V4461" s="65"/>
      <c r="W4461" s="166"/>
      <c r="X4461" s="166"/>
      <c r="Y4461" s="166"/>
      <c r="Z4461" s="166"/>
      <c r="AA4461" s="166"/>
      <c r="AB4461" s="166"/>
      <c r="AC4461" s="166"/>
      <c r="AD4461" s="166"/>
      <c r="AE4461" s="166"/>
      <c r="AF4461" s="166"/>
      <c r="AG4461" s="166"/>
      <c r="AH4461" s="166"/>
      <c r="AI4461" s="166"/>
    </row>
    <row r="4462" spans="1:35" ht="15.750000" customHeight="1">
      <c r="B4462" s="153"/>
      <c r="I4462" s="220"/>
      <c r="J4462" s="65"/>
      <c r="K4462" s="162"/>
      <c r="L4462" s="65"/>
      <c r="M4462" s="162"/>
      <c r="P4462" s="164"/>
      <c r="Q4462" s="165"/>
      <c r="R4462" s="65"/>
      <c r="S4462" s="65"/>
      <c r="T4462" s="65"/>
      <c r="U4462" s="65"/>
      <c r="V4462" s="65"/>
      <c r="W4462" s="166"/>
      <c r="X4462" s="166"/>
      <c r="Y4462" s="166"/>
      <c r="Z4462" s="166"/>
      <c r="AA4462" s="166"/>
      <c r="AB4462" s="166"/>
      <c r="AC4462" s="166"/>
      <c r="AD4462" s="166"/>
      <c r="AE4462" s="166"/>
      <c r="AF4462" s="166"/>
      <c r="AG4462" s="166"/>
      <c r="AH4462" s="166"/>
      <c r="AI4462" s="166"/>
    </row>
    <row r="4463" spans="1:35" ht="15.750000" customHeight="1">
      <c r="A4463" s="156"/>
      <c r="B4463" s="170"/>
      <c r="C4463" s="241"/>
      <c r="D4463" s="241"/>
      <c r="E4463" s="158"/>
      <c r="F4463" s="158"/>
      <c r="G4463" s="159"/>
      <c r="H4463" s="186"/>
      <c r="I4463" s="162"/>
      <c r="J4463" s="65"/>
      <c r="K4463" s="162"/>
      <c r="L4463" s="65"/>
      <c r="M4463" s="162"/>
      <c r="N4463" s="162"/>
      <c r="O4463" s="163"/>
      <c r="P4463" s="167"/>
      <c r="Q4463" s="185"/>
      <c r="R4463" s="188"/>
      <c r="S4463" s="13"/>
      <c r="T4463" s="65"/>
      <c r="U4463" s="13"/>
      <c r="V4463" s="165"/>
      <c r="W4463" s="165"/>
      <c r="X4463" s="165"/>
      <c r="Y4463" s="165"/>
      <c r="Z4463" s="166"/>
      <c r="AA4463" s="166"/>
      <c r="AB4463" s="166"/>
      <c r="AC4463" s="166"/>
      <c r="AD4463" s="166"/>
      <c r="AE4463" s="166"/>
      <c r="AF4463" s="166"/>
      <c r="AG4463" s="166"/>
      <c r="AH4463" s="166"/>
      <c r="AI4463" s="166"/>
    </row>
    <row r="4464" spans="1:35" ht="15.750000" customHeight="1">
      <c r="B4464" s="189"/>
      <c r="I4464" s="162"/>
      <c r="J4464" s="65"/>
      <c r="K4464" s="162"/>
      <c r="L4464" s="65"/>
      <c r="M4464" s="162"/>
      <c r="P4464" s="164"/>
      <c r="Q4464" s="185"/>
      <c r="R4464" s="65"/>
      <c r="S4464" s="65"/>
      <c r="T4464" s="65"/>
      <c r="U4464" s="13"/>
      <c r="V4464" s="165"/>
      <c r="W4464" s="165"/>
      <c r="X4464" s="165"/>
      <c r="Y4464" s="165"/>
      <c r="Z4464" s="166"/>
      <c r="AA4464" s="166"/>
      <c r="AB4464" s="166"/>
      <c r="AC4464" s="166"/>
      <c r="AD4464" s="166"/>
      <c r="AE4464" s="166"/>
      <c r="AF4464" s="166"/>
      <c r="AG4464" s="166"/>
      <c r="AH4464" s="166"/>
      <c r="AI4464" s="166"/>
    </row>
    <row r="4465" spans="1:35" ht="15.750000" customHeight="1">
      <c r="B4465" s="189"/>
      <c r="I4465" s="162"/>
      <c r="J4465" s="65"/>
      <c r="K4465" s="162"/>
      <c r="L4465" s="65"/>
      <c r="M4465" s="162"/>
      <c r="P4465" s="167"/>
      <c r="Q4465" s="185"/>
      <c r="R4465" s="65"/>
      <c r="S4465" s="65"/>
      <c r="T4465" s="65"/>
      <c r="U4465" s="13"/>
      <c r="V4465" s="165"/>
      <c r="W4465" s="165"/>
      <c r="X4465" s="165"/>
      <c r="Y4465" s="165"/>
      <c r="Z4465" s="166"/>
      <c r="AA4465" s="166"/>
      <c r="AB4465" s="166"/>
      <c r="AC4465" s="166"/>
      <c r="AD4465" s="166"/>
      <c r="AE4465" s="166"/>
      <c r="AF4465" s="166"/>
      <c r="AG4465" s="166"/>
      <c r="AH4465" s="166"/>
      <c r="AI4465" s="166"/>
    </row>
    <row r="4466" spans="1:35" ht="15.750000" customHeight="1">
      <c r="B4466" s="189"/>
      <c r="I4466" s="162"/>
      <c r="J4466" s="65"/>
      <c r="K4466" s="162"/>
      <c r="L4466" s="65"/>
      <c r="M4466" s="162"/>
      <c r="P4466" s="164"/>
      <c r="Q4466" s="185"/>
      <c r="R4466" s="65"/>
      <c r="S4466" s="65"/>
      <c r="T4466" s="65"/>
      <c r="U4466" s="13"/>
      <c r="V4466" s="165"/>
      <c r="W4466" s="165"/>
      <c r="X4466" s="165"/>
      <c r="Y4466" s="165"/>
      <c r="Z4466" s="166"/>
      <c r="AA4466" s="166"/>
      <c r="AB4466" s="166"/>
      <c r="AC4466" s="166"/>
      <c r="AD4466" s="166"/>
      <c r="AE4466" s="166"/>
      <c r="AF4466" s="166"/>
      <c r="AG4466" s="166"/>
      <c r="AH4466" s="166"/>
      <c r="AI4466" s="166"/>
    </row>
    <row r="4467" spans="1:35" ht="15.750000" customHeight="1">
      <c r="B4467" s="189"/>
      <c r="I4467" s="220"/>
      <c r="J4467" s="65"/>
      <c r="K4467" s="162"/>
      <c r="L4467" s="65"/>
      <c r="M4467" s="162"/>
      <c r="P4467" s="167"/>
      <c r="Q4467" s="185"/>
      <c r="R4467" s="65"/>
      <c r="S4467" s="65"/>
      <c r="T4467" s="65"/>
      <c r="U4467" s="13"/>
      <c r="V4467" s="165"/>
      <c r="W4467" s="165"/>
      <c r="X4467" s="165"/>
      <c r="Y4467" s="165"/>
      <c r="Z4467" s="166"/>
      <c r="AA4467" s="166"/>
      <c r="AB4467" s="166"/>
      <c r="AC4467" s="166"/>
      <c r="AD4467" s="166"/>
      <c r="AE4467" s="166"/>
      <c r="AF4467" s="166"/>
      <c r="AG4467" s="166"/>
      <c r="AH4467" s="166"/>
      <c r="AI4467" s="166"/>
    </row>
    <row r="4468" spans="1:35" ht="15.750000" customHeight="1">
      <c r="A4468" s="156"/>
      <c r="B4468" s="170"/>
      <c r="C4468" s="240"/>
      <c r="D4468" s="240"/>
      <c r="E4468" s="158"/>
      <c r="F4468" s="158"/>
      <c r="G4468" s="159"/>
      <c r="H4468" s="186"/>
      <c r="I4468" s="162"/>
      <c r="J4468" s="65"/>
      <c r="K4468" s="162"/>
      <c r="L4468" s="65"/>
      <c r="M4468" s="162"/>
      <c r="N4468" s="162"/>
      <c r="O4468" s="163"/>
      <c r="P4468" s="164"/>
      <c r="Q4468" s="185"/>
      <c r="R4468" s="65"/>
      <c r="S4468" s="13"/>
      <c r="T4468" s="65"/>
      <c r="U4468" s="13"/>
      <c r="V4468" s="165"/>
      <c r="W4468" s="165"/>
      <c r="X4468" s="165"/>
      <c r="Y4468" s="165"/>
      <c r="Z4468" s="166"/>
      <c r="AA4468" s="166"/>
      <c r="AB4468" s="166"/>
      <c r="AC4468" s="166"/>
      <c r="AD4468" s="166"/>
      <c r="AE4468" s="166"/>
      <c r="AF4468" s="166"/>
      <c r="AG4468" s="166"/>
      <c r="AH4468" s="166"/>
      <c r="AI4468" s="166"/>
    </row>
    <row r="4469" spans="1:35" ht="15.750000" customHeight="1">
      <c r="B4469" s="170"/>
      <c r="I4469" s="162"/>
      <c r="J4469" s="65"/>
      <c r="K4469" s="162"/>
      <c r="L4469" s="65"/>
      <c r="M4469" s="162"/>
      <c r="P4469" s="167"/>
      <c r="Q4469" s="185"/>
      <c r="R4469" s="65"/>
      <c r="S4469" s="65"/>
      <c r="T4469" s="65"/>
      <c r="U4469" s="13"/>
      <c r="V4469" s="165"/>
      <c r="W4469" s="165"/>
      <c r="X4469" s="165"/>
      <c r="Y4469" s="165"/>
      <c r="Z4469" s="166"/>
      <c r="AA4469" s="166"/>
      <c r="AB4469" s="166"/>
      <c r="AC4469" s="166"/>
      <c r="AD4469" s="166"/>
      <c r="AE4469" s="166"/>
      <c r="AF4469" s="166"/>
      <c r="AG4469" s="166"/>
      <c r="AH4469" s="166"/>
      <c r="AI4469" s="166"/>
    </row>
    <row r="4470" spans="1:35" ht="15.750000" customHeight="1">
      <c r="B4470" s="170"/>
      <c r="I4470" s="162"/>
      <c r="J4470" s="65"/>
      <c r="K4470" s="162"/>
      <c r="L4470" s="65"/>
      <c r="M4470" s="162"/>
      <c r="P4470" s="164"/>
      <c r="Q4470" s="185"/>
      <c r="R4470" s="65"/>
      <c r="S4470" s="65"/>
      <c r="T4470" s="65"/>
      <c r="U4470" s="13"/>
      <c r="V4470" s="165"/>
      <c r="W4470" s="165"/>
      <c r="X4470" s="165"/>
      <c r="Y4470" s="165"/>
      <c r="Z4470" s="166"/>
      <c r="AA4470" s="166"/>
      <c r="AB4470" s="166"/>
      <c r="AC4470" s="166"/>
      <c r="AD4470" s="166"/>
      <c r="AE4470" s="166"/>
      <c r="AF4470" s="166"/>
      <c r="AG4470" s="166"/>
      <c r="AH4470" s="166"/>
      <c r="AI4470" s="166"/>
    </row>
    <row r="4471" spans="1:35" ht="15.750000" customHeight="1">
      <c r="B4471" s="189"/>
      <c r="I4471" s="162"/>
      <c r="J4471" s="65"/>
      <c r="K4471" s="162"/>
      <c r="L4471" s="65"/>
      <c r="M4471" s="162"/>
      <c r="P4471" s="167"/>
      <c r="Q4471" s="185"/>
      <c r="R4471" s="65"/>
      <c r="S4471" s="65"/>
      <c r="T4471" s="65"/>
      <c r="U4471" s="13"/>
      <c r="V4471" s="165"/>
      <c r="W4471" s="165"/>
      <c r="X4471" s="165"/>
      <c r="Y4471" s="165"/>
      <c r="Z4471" s="166"/>
      <c r="AA4471" s="166"/>
      <c r="AB4471" s="166"/>
      <c r="AC4471" s="166"/>
      <c r="AD4471" s="166"/>
      <c r="AE4471" s="166"/>
      <c r="AF4471" s="166"/>
      <c r="AG4471" s="166"/>
      <c r="AH4471" s="166"/>
      <c r="AI4471" s="166"/>
    </row>
    <row r="4472" spans="1:35" ht="15.750000" customHeight="1">
      <c r="B4472" s="189"/>
      <c r="I4472" s="220"/>
      <c r="J4472" s="65"/>
      <c r="K4472" s="162"/>
      <c r="L4472" s="65"/>
      <c r="M4472" s="162"/>
      <c r="P4472" s="164"/>
      <c r="Q4472" s="185"/>
      <c r="R4472" s="65"/>
      <c r="S4472" s="65"/>
      <c r="T4472" s="65"/>
      <c r="U4472" s="13"/>
      <c r="V4472" s="165"/>
      <c r="W4472" s="165"/>
      <c r="X4472" s="165"/>
      <c r="Y4472" s="165"/>
      <c r="Z4472" s="166"/>
      <c r="AA4472" s="166"/>
      <c r="AB4472" s="166"/>
      <c r="AC4472" s="166"/>
      <c r="AD4472" s="166"/>
      <c r="AE4472" s="166"/>
      <c r="AF4472" s="166"/>
      <c r="AG4472" s="166"/>
      <c r="AH4472" s="166"/>
      <c r="AI4472" s="166"/>
    </row>
    <row r="4473" spans="1:35" ht="15.750000" customHeight="1">
      <c r="A4473" s="156"/>
      <c r="B4473" s="153"/>
      <c r="C4473" s="241"/>
      <c r="D4473" s="177"/>
      <c r="E4473" s="158"/>
      <c r="F4473" s="158"/>
      <c r="G4473" s="159"/>
      <c r="H4473" s="171"/>
      <c r="I4473" s="162"/>
      <c r="J4473" s="65"/>
      <c r="K4473" s="162"/>
      <c r="L4473" s="65"/>
      <c r="M4473" s="162"/>
      <c r="N4473" s="162"/>
      <c r="O4473" s="163"/>
      <c r="P4473" s="167"/>
      <c r="Q4473" s="168"/>
      <c r="R4473" s="225"/>
      <c r="S4473" s="13"/>
      <c r="T4473" s="65"/>
      <c r="U4473" s="65"/>
      <c r="V4473" s="65"/>
      <c r="W4473" s="166"/>
      <c r="X4473" s="166"/>
      <c r="Y4473" s="166"/>
      <c r="Z4473" s="166"/>
      <c r="AA4473" s="166"/>
      <c r="AB4473" s="166"/>
      <c r="AC4473" s="166"/>
      <c r="AD4473" s="166"/>
      <c r="AE4473" s="166"/>
      <c r="AF4473" s="166"/>
      <c r="AG4473" s="166"/>
      <c r="AH4473" s="166"/>
      <c r="AI4473" s="166"/>
    </row>
    <row r="4474" spans="1:35" ht="15.750000" customHeight="1">
      <c r="B4474" s="153"/>
      <c r="I4474" s="162"/>
      <c r="J4474" s="65"/>
      <c r="K4474" s="162"/>
      <c r="L4474" s="65"/>
      <c r="M4474" s="162"/>
      <c r="P4474" s="164"/>
      <c r="Q4474" s="165"/>
      <c r="R4474" s="65"/>
      <c r="S4474" s="65"/>
      <c r="T4474" s="65"/>
      <c r="U4474" s="65"/>
      <c r="V4474" s="65"/>
      <c r="W4474" s="166"/>
      <c r="X4474" s="166"/>
      <c r="Y4474" s="166"/>
      <c r="Z4474" s="166"/>
      <c r="AA4474" s="166"/>
      <c r="AB4474" s="166"/>
      <c r="AC4474" s="166"/>
      <c r="AD4474" s="166"/>
      <c r="AE4474" s="166"/>
      <c r="AF4474" s="166"/>
      <c r="AG4474" s="166"/>
      <c r="AH4474" s="166"/>
      <c r="AI4474" s="166"/>
    </row>
    <row r="4475" spans="1:35" ht="15.750000" customHeight="1">
      <c r="B4475" s="153"/>
      <c r="I4475" s="162"/>
      <c r="J4475" s="65"/>
      <c r="K4475" s="162"/>
      <c r="L4475" s="65"/>
      <c r="M4475" s="162"/>
      <c r="P4475" s="167"/>
      <c r="Q4475" s="168"/>
      <c r="R4475" s="225"/>
      <c r="S4475" s="65"/>
      <c r="T4475" s="65"/>
      <c r="U4475" s="65"/>
      <c r="V4475" s="65"/>
      <c r="W4475" s="166"/>
      <c r="X4475" s="166"/>
      <c r="Y4475" s="166"/>
      <c r="Z4475" s="166"/>
      <c r="AA4475" s="166"/>
      <c r="AB4475" s="166"/>
      <c r="AC4475" s="166"/>
      <c r="AD4475" s="166"/>
      <c r="AE4475" s="166"/>
      <c r="AF4475" s="166"/>
      <c r="AG4475" s="166"/>
      <c r="AH4475" s="166"/>
      <c r="AI4475" s="166"/>
    </row>
    <row r="4476" spans="1:35" ht="15.750000" customHeight="1">
      <c r="B4476" s="153"/>
      <c r="I4476" s="162"/>
      <c r="J4476" s="65"/>
      <c r="K4476" s="162"/>
      <c r="L4476" s="65"/>
      <c r="M4476" s="162"/>
      <c r="P4476" s="164"/>
      <c r="Q4476" s="165"/>
      <c r="R4476" s="178"/>
      <c r="S4476" s="65"/>
      <c r="T4476" s="65"/>
      <c r="U4476" s="65"/>
      <c r="V4476" s="65"/>
      <c r="W4476" s="166"/>
      <c r="X4476" s="166"/>
      <c r="Y4476" s="166"/>
      <c r="Z4476" s="166"/>
      <c r="AA4476" s="166"/>
      <c r="AB4476" s="166"/>
      <c r="AC4476" s="166"/>
      <c r="AD4476" s="166"/>
      <c r="AE4476" s="166"/>
      <c r="AF4476" s="166"/>
      <c r="AG4476" s="166"/>
      <c r="AH4476" s="166"/>
      <c r="AI4476" s="166"/>
    </row>
    <row r="4477" spans="1:35" ht="15.750000" customHeight="1">
      <c r="B4477" s="153"/>
      <c r="I4477" s="220"/>
      <c r="J4477" s="65"/>
      <c r="K4477" s="162"/>
      <c r="L4477" s="65"/>
      <c r="M4477" s="162"/>
      <c r="P4477" s="167"/>
      <c r="Q4477" s="168"/>
      <c r="R4477" s="225"/>
      <c r="S4477" s="65"/>
      <c r="T4477" s="65"/>
      <c r="U4477" s="65"/>
      <c r="V4477" s="65"/>
      <c r="W4477" s="166"/>
      <c r="X4477" s="166"/>
      <c r="Y4477" s="166"/>
      <c r="Z4477" s="166"/>
      <c r="AA4477" s="166"/>
      <c r="AB4477" s="166"/>
      <c r="AC4477" s="166"/>
      <c r="AD4477" s="166"/>
      <c r="AE4477" s="166"/>
      <c r="AF4477" s="166"/>
      <c r="AG4477" s="166"/>
      <c r="AH4477" s="166"/>
      <c r="AI4477" s="166"/>
    </row>
    <row r="4478" spans="1:35" ht="15.750000" customHeight="1">
      <c r="A4478" s="156"/>
      <c r="B4478" s="170"/>
      <c r="C4478" s="240"/>
      <c r="D4478" s="177"/>
      <c r="E4478" s="158"/>
      <c r="F4478" s="158"/>
      <c r="G4478" s="159"/>
      <c r="H4478" s="160"/>
      <c r="I4478" s="162"/>
      <c r="J4478" s="65"/>
      <c r="K4478" s="162"/>
      <c r="L4478" s="65"/>
      <c r="M4478" s="162"/>
      <c r="N4478" s="162"/>
      <c r="O4478" s="163"/>
      <c r="P4478" s="164"/>
      <c r="Q4478" s="165"/>
      <c r="R4478" s="65"/>
      <c r="S4478" s="13"/>
      <c r="T4478" s="65"/>
      <c r="U4478" s="65"/>
      <c r="V4478" s="65"/>
      <c r="W4478" s="166"/>
      <c r="X4478" s="166"/>
      <c r="Y4478" s="166"/>
      <c r="Z4478" s="166"/>
      <c r="AA4478" s="166"/>
      <c r="AB4478" s="166"/>
      <c r="AC4478" s="166"/>
      <c r="AD4478" s="166"/>
      <c r="AE4478" s="166"/>
      <c r="AF4478" s="166"/>
      <c r="AG4478" s="166"/>
      <c r="AH4478" s="166"/>
      <c r="AI4478" s="166"/>
    </row>
    <row r="4479" spans="1:35" ht="15.750000" customHeight="1">
      <c r="B4479" s="153"/>
      <c r="I4479" s="162"/>
      <c r="J4479" s="65"/>
      <c r="K4479" s="162"/>
      <c r="L4479" s="65"/>
      <c r="M4479" s="162"/>
      <c r="P4479" s="167"/>
      <c r="Q4479" s="168"/>
      <c r="R4479" s="65"/>
      <c r="S4479" s="65"/>
      <c r="T4479" s="65"/>
      <c r="U4479" s="65"/>
      <c r="V4479" s="65"/>
      <c r="W4479" s="166"/>
      <c r="X4479" s="166"/>
      <c r="Y4479" s="166"/>
      <c r="Z4479" s="166"/>
      <c r="AA4479" s="166"/>
      <c r="AB4479" s="166"/>
      <c r="AC4479" s="166"/>
      <c r="AD4479" s="166"/>
      <c r="AE4479" s="166"/>
      <c r="AF4479" s="166"/>
      <c r="AG4479" s="166"/>
      <c r="AH4479" s="166"/>
      <c r="AI4479" s="166"/>
    </row>
    <row r="4480" spans="1:35" ht="15.750000" customHeight="1">
      <c r="B4480" s="153"/>
      <c r="I4480" s="162"/>
      <c r="J4480" s="65"/>
      <c r="K4480" s="162"/>
      <c r="L4480" s="65"/>
      <c r="M4480" s="162"/>
      <c r="P4480" s="164"/>
      <c r="Q4480" s="165"/>
      <c r="R4480" s="65"/>
      <c r="S4480" s="65"/>
      <c r="T4480" s="65"/>
      <c r="U4480" s="65"/>
      <c r="V4480" s="65"/>
      <c r="W4480" s="166"/>
      <c r="X4480" s="166"/>
      <c r="Y4480" s="166"/>
      <c r="Z4480" s="166"/>
      <c r="AA4480" s="166"/>
      <c r="AB4480" s="166"/>
      <c r="AC4480" s="166"/>
      <c r="AD4480" s="166"/>
      <c r="AE4480" s="166"/>
      <c r="AF4480" s="166"/>
      <c r="AG4480" s="166"/>
      <c r="AH4480" s="166"/>
      <c r="AI4480" s="166"/>
    </row>
    <row r="4481" spans="1:35" ht="15.750000" customHeight="1">
      <c r="B4481" s="153"/>
      <c r="I4481" s="162"/>
      <c r="J4481" s="65"/>
      <c r="K4481" s="162"/>
      <c r="L4481" s="65"/>
      <c r="M4481" s="162"/>
      <c r="P4481" s="167"/>
      <c r="Q4481" s="168"/>
      <c r="R4481" s="65"/>
      <c r="S4481" s="65"/>
      <c r="T4481" s="65"/>
      <c r="U4481" s="65"/>
      <c r="V4481" s="65"/>
      <c r="W4481" s="166"/>
      <c r="X4481" s="166"/>
      <c r="Y4481" s="166"/>
      <c r="Z4481" s="166"/>
      <c r="AA4481" s="166"/>
      <c r="AB4481" s="166"/>
      <c r="AC4481" s="166"/>
      <c r="AD4481" s="166"/>
      <c r="AE4481" s="166"/>
      <c r="AF4481" s="166"/>
      <c r="AG4481" s="166"/>
      <c r="AH4481" s="166"/>
      <c r="AI4481" s="166"/>
    </row>
    <row r="4482" spans="1:35" ht="15.750000" customHeight="1">
      <c r="B4482" s="153"/>
      <c r="I4482" s="220"/>
      <c r="J4482" s="65"/>
      <c r="K4482" s="162"/>
      <c r="L4482" s="65"/>
      <c r="M4482" s="162"/>
      <c r="P4482" s="164"/>
      <c r="Q4482" s="165"/>
      <c r="R4482" s="65"/>
      <c r="S4482" s="65"/>
      <c r="T4482" s="65"/>
      <c r="U4482" s="65"/>
      <c r="V4482" s="65"/>
      <c r="W4482" s="166"/>
      <c r="X4482" s="166"/>
      <c r="Y4482" s="166"/>
      <c r="Z4482" s="166"/>
      <c r="AA4482" s="166"/>
      <c r="AB4482" s="166"/>
      <c r="AC4482" s="166"/>
      <c r="AD4482" s="166"/>
      <c r="AE4482" s="166"/>
      <c r="AF4482" s="166"/>
      <c r="AG4482" s="166"/>
      <c r="AH4482" s="166"/>
      <c r="AI4482" s="166"/>
    </row>
    <row r="4483" spans="1:35" ht="15.750000" customHeight="1">
      <c r="A4483" s="156"/>
      <c r="B4483" s="170"/>
      <c r="C4483" s="241"/>
      <c r="D4483" s="241"/>
      <c r="E4483" s="158"/>
      <c r="F4483" s="158"/>
      <c r="G4483" s="159"/>
      <c r="H4483" s="184"/>
      <c r="I4483" s="162"/>
      <c r="J4483" s="65"/>
      <c r="K4483" s="162"/>
      <c r="L4483" s="65"/>
      <c r="M4483" s="162"/>
      <c r="N4483" s="162"/>
      <c r="O4483" s="163"/>
      <c r="P4483" s="167"/>
      <c r="Q4483" s="185"/>
      <c r="R4483" s="188"/>
      <c r="S4483" s="13"/>
      <c r="T4483" s="65"/>
      <c r="U4483" s="13"/>
      <c r="V4483" s="165"/>
      <c r="W4483" s="165"/>
      <c r="X4483" s="165"/>
      <c r="Y4483" s="165"/>
      <c r="Z4483" s="166"/>
      <c r="AA4483" s="166"/>
      <c r="AB4483" s="166"/>
      <c r="AC4483" s="166"/>
      <c r="AD4483" s="166"/>
      <c r="AE4483" s="166"/>
      <c r="AF4483" s="166"/>
      <c r="AG4483" s="166"/>
      <c r="AH4483" s="166"/>
      <c r="AI4483" s="166"/>
    </row>
    <row r="4484" spans="1:35" ht="15.750000" customHeight="1">
      <c r="B4484" s="189"/>
      <c r="I4484" s="162"/>
      <c r="J4484" s="65"/>
      <c r="K4484" s="162"/>
      <c r="L4484" s="65"/>
      <c r="M4484" s="162"/>
      <c r="P4484" s="164"/>
      <c r="Q4484" s="185"/>
      <c r="R4484" s="65"/>
      <c r="S4484" s="65"/>
      <c r="T4484" s="65"/>
      <c r="U4484" s="13"/>
      <c r="V4484" s="165"/>
      <c r="W4484" s="165"/>
      <c r="X4484" s="165"/>
      <c r="Y4484" s="165"/>
      <c r="Z4484" s="166"/>
      <c r="AA4484" s="166"/>
      <c r="AB4484" s="166"/>
      <c r="AC4484" s="166"/>
      <c r="AD4484" s="166"/>
      <c r="AE4484" s="166"/>
      <c r="AF4484" s="166"/>
      <c r="AG4484" s="166"/>
      <c r="AH4484" s="166"/>
      <c r="AI4484" s="166"/>
    </row>
    <row r="4485" spans="1:35" ht="15.750000" customHeight="1">
      <c r="B4485" s="189"/>
      <c r="I4485" s="162"/>
      <c r="J4485" s="65"/>
      <c r="K4485" s="162"/>
      <c r="L4485" s="65"/>
      <c r="M4485" s="162"/>
      <c r="P4485" s="167"/>
      <c r="Q4485" s="185"/>
      <c r="R4485" s="65"/>
      <c r="S4485" s="65"/>
      <c r="T4485" s="65"/>
      <c r="U4485" s="13"/>
      <c r="V4485" s="165"/>
      <c r="W4485" s="165"/>
      <c r="X4485" s="165"/>
      <c r="Y4485" s="165"/>
      <c r="Z4485" s="166"/>
      <c r="AA4485" s="166"/>
      <c r="AB4485" s="166"/>
      <c r="AC4485" s="166"/>
      <c r="AD4485" s="166"/>
      <c r="AE4485" s="166"/>
      <c r="AF4485" s="166"/>
      <c r="AG4485" s="166"/>
      <c r="AH4485" s="166"/>
      <c r="AI4485" s="166"/>
    </row>
    <row r="4486" spans="1:35" ht="15.750000" customHeight="1">
      <c r="B4486" s="189"/>
      <c r="I4486" s="162"/>
      <c r="J4486" s="65"/>
      <c r="K4486" s="162"/>
      <c r="L4486" s="65"/>
      <c r="M4486" s="162"/>
      <c r="P4486" s="164"/>
      <c r="Q4486" s="185"/>
      <c r="R4486" s="65"/>
      <c r="S4486" s="65"/>
      <c r="T4486" s="65"/>
      <c r="U4486" s="13"/>
      <c r="V4486" s="165"/>
      <c r="W4486" s="165"/>
      <c r="X4486" s="165"/>
      <c r="Y4486" s="165"/>
      <c r="Z4486" s="166"/>
      <c r="AA4486" s="166"/>
      <c r="AB4486" s="166"/>
      <c r="AC4486" s="166"/>
      <c r="AD4486" s="166"/>
      <c r="AE4486" s="166"/>
      <c r="AF4486" s="166"/>
      <c r="AG4486" s="166"/>
      <c r="AH4486" s="166"/>
      <c r="AI4486" s="166"/>
    </row>
    <row r="4487" spans="1:35" ht="15.750000" customHeight="1">
      <c r="B4487" s="189"/>
      <c r="I4487" s="220"/>
      <c r="J4487" s="65"/>
      <c r="K4487" s="162"/>
      <c r="L4487" s="65"/>
      <c r="M4487" s="162"/>
      <c r="P4487" s="167"/>
      <c r="Q4487" s="185"/>
      <c r="R4487" s="65"/>
      <c r="S4487" s="65"/>
      <c r="T4487" s="65"/>
      <c r="U4487" s="13"/>
      <c r="V4487" s="165"/>
      <c r="W4487" s="165"/>
      <c r="X4487" s="165"/>
      <c r="Y4487" s="165"/>
      <c r="Z4487" s="166"/>
      <c r="AA4487" s="166"/>
      <c r="AB4487" s="166"/>
      <c r="AC4487" s="166"/>
      <c r="AD4487" s="166"/>
      <c r="AE4487" s="166"/>
      <c r="AF4487" s="166"/>
      <c r="AG4487" s="166"/>
      <c r="AH4487" s="166"/>
      <c r="AI4487" s="166"/>
    </row>
    <row r="4488" spans="1:35" ht="15.750000" customHeight="1">
      <c r="A4488" s="156"/>
      <c r="B4488" s="170"/>
      <c r="C4488" s="240"/>
      <c r="D4488" s="240"/>
      <c r="E4488" s="158"/>
      <c r="F4488" s="158"/>
      <c r="G4488" s="159"/>
      <c r="H4488" s="297"/>
      <c r="I4488" s="162"/>
      <c r="J4488" s="65"/>
      <c r="K4488" s="162"/>
      <c r="L4488" s="65"/>
      <c r="M4488" s="162"/>
      <c r="N4488" s="162"/>
      <c r="O4488" s="163"/>
      <c r="P4488" s="164"/>
      <c r="Q4488" s="185"/>
      <c r="R4488" s="65"/>
      <c r="S4488" s="13"/>
      <c r="T4488" s="65"/>
      <c r="U4488" s="13"/>
      <c r="V4488" s="165"/>
      <c r="W4488" s="165"/>
      <c r="X4488" s="165"/>
      <c r="Y4488" s="165"/>
      <c r="Z4488" s="166"/>
      <c r="AA4488" s="166"/>
      <c r="AB4488" s="166"/>
      <c r="AC4488" s="166"/>
      <c r="AD4488" s="166"/>
      <c r="AE4488" s="166"/>
      <c r="AF4488" s="166"/>
      <c r="AG4488" s="166"/>
      <c r="AH4488" s="166"/>
      <c r="AI4488" s="166"/>
    </row>
    <row r="4489" spans="1:35" ht="15.750000" customHeight="1">
      <c r="B4489" s="170"/>
      <c r="I4489" s="162"/>
      <c r="J4489" s="65"/>
      <c r="K4489" s="162"/>
      <c r="L4489" s="65"/>
      <c r="M4489" s="162"/>
      <c r="P4489" s="167"/>
      <c r="Q4489" s="185"/>
      <c r="R4489" s="65"/>
      <c r="S4489" s="65"/>
      <c r="T4489" s="65"/>
      <c r="U4489" s="13"/>
      <c r="V4489" s="165"/>
      <c r="W4489" s="165"/>
      <c r="X4489" s="165"/>
      <c r="Y4489" s="165"/>
      <c r="Z4489" s="166"/>
      <c r="AA4489" s="166"/>
      <c r="AB4489" s="166"/>
      <c r="AC4489" s="166"/>
      <c r="AD4489" s="166"/>
      <c r="AE4489" s="166"/>
      <c r="AF4489" s="166"/>
      <c r="AG4489" s="166"/>
      <c r="AH4489" s="166"/>
      <c r="AI4489" s="166"/>
    </row>
    <row r="4490" spans="1:35" ht="15.750000" customHeight="1">
      <c r="B4490" s="170"/>
      <c r="I4490" s="162"/>
      <c r="J4490" s="65"/>
      <c r="K4490" s="162"/>
      <c r="L4490" s="65"/>
      <c r="M4490" s="162"/>
      <c r="P4490" s="164"/>
      <c r="Q4490" s="185"/>
      <c r="R4490" s="65"/>
      <c r="S4490" s="65"/>
      <c r="T4490" s="65"/>
      <c r="U4490" s="13"/>
      <c r="V4490" s="165"/>
      <c r="W4490" s="165"/>
      <c r="X4490" s="165"/>
      <c r="Y4490" s="165"/>
      <c r="Z4490" s="166"/>
      <c r="AA4490" s="166"/>
      <c r="AB4490" s="166"/>
      <c r="AC4490" s="166"/>
      <c r="AD4490" s="166"/>
      <c r="AE4490" s="166"/>
      <c r="AF4490" s="166"/>
      <c r="AG4490" s="166"/>
      <c r="AH4490" s="166"/>
      <c r="AI4490" s="166"/>
    </row>
    <row r="4491" spans="1:35" ht="15.750000" customHeight="1">
      <c r="B4491" s="189"/>
      <c r="I4491" s="162"/>
      <c r="J4491" s="65"/>
      <c r="K4491" s="162"/>
      <c r="L4491" s="65"/>
      <c r="M4491" s="162"/>
      <c r="P4491" s="167"/>
      <c r="Q4491" s="185"/>
      <c r="R4491" s="65"/>
      <c r="S4491" s="65"/>
      <c r="T4491" s="65"/>
      <c r="U4491" s="13"/>
      <c r="V4491" s="165"/>
      <c r="W4491" s="165"/>
      <c r="X4491" s="165"/>
      <c r="Y4491" s="165"/>
      <c r="Z4491" s="166"/>
      <c r="AA4491" s="166"/>
      <c r="AB4491" s="166"/>
      <c r="AC4491" s="166"/>
      <c r="AD4491" s="166"/>
      <c r="AE4491" s="166"/>
      <c r="AF4491" s="166"/>
      <c r="AG4491" s="166"/>
      <c r="AH4491" s="166"/>
      <c r="AI4491" s="166"/>
    </row>
    <row r="4492" spans="1:35" ht="15.750000" customHeight="1">
      <c r="B4492" s="189"/>
      <c r="I4492" s="220"/>
      <c r="J4492" s="65"/>
      <c r="K4492" s="162"/>
      <c r="L4492" s="65"/>
      <c r="M4492" s="162"/>
      <c r="P4492" s="164"/>
      <c r="Q4492" s="185"/>
      <c r="R4492" s="65"/>
      <c r="S4492" s="65"/>
      <c r="T4492" s="65"/>
      <c r="U4492" s="13"/>
      <c r="V4492" s="165"/>
      <c r="W4492" s="165"/>
      <c r="X4492" s="165"/>
      <c r="Y4492" s="165"/>
      <c r="Z4492" s="166"/>
      <c r="AA4492" s="166"/>
      <c r="AB4492" s="166"/>
      <c r="AC4492" s="166"/>
      <c r="AD4492" s="166"/>
      <c r="AE4492" s="166"/>
      <c r="AF4492" s="166"/>
      <c r="AG4492" s="166"/>
      <c r="AH4492" s="166"/>
      <c r="AI4492" s="166"/>
    </row>
    <row r="4493" spans="1:35" ht="15.750000" customHeight="1">
      <c r="A4493" s="156"/>
      <c r="B4493" s="170"/>
      <c r="C4493" s="241"/>
      <c r="D4493" s="241"/>
      <c r="E4493" s="158"/>
      <c r="F4493" s="158"/>
      <c r="G4493" s="159"/>
      <c r="H4493" s="184"/>
      <c r="I4493" s="162"/>
      <c r="J4493" s="65"/>
      <c r="K4493" s="162"/>
      <c r="L4493" s="65"/>
      <c r="M4493" s="162"/>
      <c r="N4493" s="162"/>
      <c r="O4493" s="163"/>
      <c r="P4493" s="167"/>
      <c r="Q4493" s="185"/>
      <c r="R4493" s="65"/>
      <c r="S4493" s="13"/>
      <c r="T4493" s="65"/>
      <c r="U4493" s="13"/>
      <c r="V4493" s="165"/>
      <c r="W4493" s="165"/>
      <c r="X4493" s="165"/>
      <c r="Y4493" s="165"/>
      <c r="Z4493" s="166"/>
      <c r="AA4493" s="166"/>
      <c r="AB4493" s="166"/>
      <c r="AC4493" s="166"/>
      <c r="AD4493" s="166"/>
      <c r="AE4493" s="166"/>
      <c r="AF4493" s="166"/>
      <c r="AG4493" s="166"/>
      <c r="AH4493" s="166"/>
      <c r="AI4493" s="166"/>
    </row>
    <row r="4494" spans="1:35" ht="15.750000" customHeight="1">
      <c r="B4494" s="170"/>
      <c r="I4494" s="162"/>
      <c r="J4494" s="65"/>
      <c r="K4494" s="162"/>
      <c r="L4494" s="65"/>
      <c r="M4494" s="162"/>
      <c r="P4494" s="164"/>
      <c r="Q4494" s="185"/>
      <c r="R4494" s="65"/>
      <c r="S4494" s="65"/>
      <c r="T4494" s="65"/>
      <c r="U4494" s="13"/>
      <c r="V4494" s="165"/>
      <c r="W4494" s="165"/>
      <c r="X4494" s="165"/>
      <c r="Y4494" s="165"/>
      <c r="Z4494" s="166"/>
      <c r="AA4494" s="166"/>
      <c r="AB4494" s="166"/>
      <c r="AC4494" s="166"/>
      <c r="AD4494" s="166"/>
      <c r="AE4494" s="166"/>
      <c r="AF4494" s="166"/>
      <c r="AG4494" s="166"/>
      <c r="AH4494" s="166"/>
      <c r="AI4494" s="166"/>
    </row>
    <row r="4495" spans="1:35" ht="15.750000" customHeight="1">
      <c r="B4495" s="170"/>
      <c r="I4495" s="162"/>
      <c r="J4495" s="65"/>
      <c r="K4495" s="162"/>
      <c r="L4495" s="65"/>
      <c r="M4495" s="162"/>
      <c r="P4495" s="167"/>
      <c r="Q4495" s="185"/>
      <c r="R4495" s="65"/>
      <c r="S4495" s="65"/>
      <c r="T4495" s="65"/>
      <c r="U4495" s="13"/>
      <c r="V4495" s="165"/>
      <c r="W4495" s="165"/>
      <c r="X4495" s="165"/>
      <c r="Y4495" s="165"/>
      <c r="Z4495" s="166"/>
      <c r="AA4495" s="166"/>
      <c r="AB4495" s="166"/>
      <c r="AC4495" s="166"/>
      <c r="AD4495" s="166"/>
      <c r="AE4495" s="166"/>
      <c r="AF4495" s="166"/>
      <c r="AG4495" s="166"/>
      <c r="AH4495" s="166"/>
      <c r="AI4495" s="166"/>
    </row>
    <row r="4496" spans="1:35" ht="15.750000" customHeight="1">
      <c r="B4496" s="189"/>
      <c r="I4496" s="162"/>
      <c r="J4496" s="65"/>
      <c r="K4496" s="162"/>
      <c r="L4496" s="65"/>
      <c r="M4496" s="162"/>
      <c r="P4496" s="164"/>
      <c r="Q4496" s="185"/>
      <c r="R4496" s="65"/>
      <c r="S4496" s="65"/>
      <c r="T4496" s="65"/>
      <c r="U4496" s="13"/>
      <c r="V4496" s="165"/>
      <c r="W4496" s="165"/>
      <c r="X4496" s="165"/>
      <c r="Y4496" s="165"/>
      <c r="Z4496" s="166"/>
      <c r="AA4496" s="166"/>
      <c r="AB4496" s="166"/>
      <c r="AC4496" s="166"/>
      <c r="AD4496" s="166"/>
      <c r="AE4496" s="166"/>
      <c r="AF4496" s="166"/>
      <c r="AG4496" s="166"/>
      <c r="AH4496" s="166"/>
      <c r="AI4496" s="166"/>
    </row>
    <row r="4497" spans="1:35" ht="15.750000" customHeight="1">
      <c r="B4497" s="189"/>
      <c r="I4497" s="220"/>
      <c r="J4497" s="65"/>
      <c r="K4497" s="162"/>
      <c r="L4497" s="65"/>
      <c r="M4497" s="162"/>
      <c r="P4497" s="167"/>
      <c r="Q4497" s="185"/>
      <c r="R4497" s="65"/>
      <c r="S4497" s="65"/>
      <c r="T4497" s="65"/>
      <c r="U4497" s="13"/>
      <c r="V4497" s="165"/>
      <c r="W4497" s="165"/>
      <c r="X4497" s="165"/>
      <c r="Y4497" s="165"/>
      <c r="Z4497" s="166"/>
      <c r="AA4497" s="166"/>
      <c r="AB4497" s="166"/>
      <c r="AC4497" s="166"/>
      <c r="AD4497" s="166"/>
      <c r="AE4497" s="166"/>
      <c r="AF4497" s="166"/>
      <c r="AG4497" s="166"/>
      <c r="AH4497" s="166"/>
      <c r="AI4497" s="166"/>
    </row>
    <row r="4498" spans="1:35" ht="15.750000" customHeight="1">
      <c r="A4498" s="156"/>
      <c r="B4498" s="153"/>
      <c r="C4498" s="240"/>
      <c r="D4498" s="177"/>
      <c r="E4498" s="158"/>
      <c r="F4498" s="158"/>
      <c r="G4498" s="159"/>
      <c r="H4498" s="171"/>
      <c r="I4498" s="162"/>
      <c r="J4498" s="65"/>
      <c r="K4498" s="162"/>
      <c r="L4498" s="65"/>
      <c r="M4498" s="162"/>
      <c r="N4498" s="162"/>
      <c r="O4498" s="163"/>
      <c r="P4498" s="164"/>
      <c r="Q4498" s="165"/>
      <c r="R4498" s="178"/>
      <c r="S4498" s="13"/>
      <c r="T4498" s="65"/>
      <c r="U4498" s="65"/>
      <c r="V4498" s="65"/>
      <c r="W4498" s="166"/>
      <c r="X4498" s="166"/>
      <c r="Y4498" s="166"/>
      <c r="Z4498" s="166"/>
      <c r="AA4498" s="166"/>
      <c r="AB4498" s="166"/>
      <c r="AC4498" s="166"/>
      <c r="AD4498" s="166"/>
      <c r="AE4498" s="166"/>
      <c r="AF4498" s="166"/>
      <c r="AG4498" s="166"/>
      <c r="AH4498" s="166"/>
      <c r="AI4498" s="166"/>
    </row>
    <row r="4499" spans="1:35" ht="15.750000" customHeight="1">
      <c r="B4499" s="153"/>
      <c r="I4499" s="162"/>
      <c r="J4499" s="65"/>
      <c r="K4499" s="162"/>
      <c r="L4499" s="65"/>
      <c r="M4499" s="162"/>
      <c r="P4499" s="167"/>
      <c r="Q4499" s="168"/>
      <c r="R4499" s="65"/>
      <c r="S4499" s="65"/>
      <c r="T4499" s="65"/>
      <c r="U4499" s="65"/>
      <c r="V4499" s="65"/>
      <c r="W4499" s="166"/>
      <c r="X4499" s="166"/>
      <c r="Y4499" s="166"/>
      <c r="Z4499" s="166"/>
      <c r="AA4499" s="166"/>
      <c r="AB4499" s="166"/>
      <c r="AC4499" s="166"/>
      <c r="AD4499" s="166"/>
      <c r="AE4499" s="166"/>
      <c r="AF4499" s="166"/>
      <c r="AG4499" s="166"/>
      <c r="AH4499" s="166"/>
      <c r="AI4499" s="166"/>
    </row>
    <row r="4500" spans="1:35" ht="15.750000" customHeight="1">
      <c r="B4500" s="153"/>
      <c r="I4500" s="162"/>
      <c r="J4500" s="65"/>
      <c r="K4500" s="162"/>
      <c r="L4500" s="65"/>
      <c r="M4500" s="162"/>
      <c r="P4500" s="164"/>
      <c r="Q4500" s="165"/>
      <c r="R4500" s="178"/>
      <c r="S4500" s="65"/>
      <c r="T4500" s="65"/>
      <c r="U4500" s="65"/>
      <c r="V4500" s="65"/>
      <c r="W4500" s="166"/>
      <c r="X4500" s="166"/>
      <c r="Y4500" s="166"/>
      <c r="Z4500" s="166"/>
      <c r="AA4500" s="166"/>
      <c r="AB4500" s="166"/>
      <c r="AC4500" s="166"/>
      <c r="AD4500" s="166"/>
      <c r="AE4500" s="166"/>
      <c r="AF4500" s="166"/>
      <c r="AG4500" s="166"/>
      <c r="AH4500" s="166"/>
      <c r="AI4500" s="166"/>
    </row>
    <row r="4501" spans="1:35" ht="15.750000" customHeight="1">
      <c r="B4501" s="153"/>
      <c r="I4501" s="162"/>
      <c r="J4501" s="65"/>
      <c r="K4501" s="162"/>
      <c r="L4501" s="65"/>
      <c r="M4501" s="162"/>
      <c r="P4501" s="167"/>
      <c r="Q4501" s="168"/>
      <c r="R4501" s="225"/>
      <c r="S4501" s="65"/>
      <c r="T4501" s="65"/>
      <c r="U4501" s="65"/>
      <c r="V4501" s="65"/>
      <c r="W4501" s="166"/>
      <c r="X4501" s="166"/>
      <c r="Y4501" s="166"/>
      <c r="Z4501" s="166"/>
      <c r="AA4501" s="166"/>
      <c r="AB4501" s="166"/>
      <c r="AC4501" s="166"/>
      <c r="AD4501" s="166"/>
      <c r="AE4501" s="166"/>
      <c r="AF4501" s="166"/>
      <c r="AG4501" s="166"/>
      <c r="AH4501" s="166"/>
      <c r="AI4501" s="166"/>
    </row>
    <row r="4502" spans="1:35" ht="15.750000" customHeight="1">
      <c r="B4502" s="153"/>
      <c r="I4502" s="220"/>
      <c r="J4502" s="65"/>
      <c r="K4502" s="162"/>
      <c r="L4502" s="65"/>
      <c r="M4502" s="162"/>
      <c r="P4502" s="164"/>
      <c r="Q4502" s="165"/>
      <c r="R4502" s="178"/>
      <c r="S4502" s="65"/>
      <c r="T4502" s="65"/>
      <c r="U4502" s="65"/>
      <c r="V4502" s="65"/>
      <c r="W4502" s="166"/>
      <c r="X4502" s="166"/>
      <c r="Y4502" s="166"/>
      <c r="Z4502" s="166"/>
      <c r="AA4502" s="166"/>
      <c r="AB4502" s="166"/>
      <c r="AC4502" s="166"/>
      <c r="AD4502" s="166"/>
      <c r="AE4502" s="166"/>
      <c r="AF4502" s="166"/>
      <c r="AG4502" s="166"/>
      <c r="AH4502" s="166"/>
      <c r="AI4502" s="166"/>
    </row>
    <row r="4503" spans="1:35" ht="15.750000" customHeight="1">
      <c r="A4503" s="156"/>
      <c r="B4503" s="170"/>
      <c r="C4503" s="241"/>
      <c r="D4503" s="177"/>
      <c r="E4503" s="158"/>
      <c r="F4503" s="158"/>
      <c r="G4503" s="159"/>
      <c r="H4503" s="171"/>
      <c r="I4503" s="162"/>
      <c r="J4503" s="65"/>
      <c r="K4503" s="162"/>
      <c r="L4503" s="65"/>
      <c r="M4503" s="162"/>
      <c r="N4503" s="162"/>
      <c r="O4503" s="163"/>
      <c r="P4503" s="167"/>
      <c r="Q4503" s="168"/>
      <c r="R4503" s="65"/>
      <c r="S4503" s="13"/>
      <c r="T4503" s="65"/>
      <c r="U4503" s="65"/>
      <c r="V4503" s="65"/>
      <c r="W4503" s="166"/>
      <c r="X4503" s="166"/>
      <c r="Y4503" s="166"/>
      <c r="Z4503" s="166"/>
      <c r="AA4503" s="166"/>
      <c r="AB4503" s="166"/>
      <c r="AC4503" s="166"/>
      <c r="AD4503" s="166"/>
      <c r="AE4503" s="166"/>
      <c r="AF4503" s="166"/>
      <c r="AG4503" s="166"/>
      <c r="AH4503" s="166"/>
      <c r="AI4503" s="166"/>
    </row>
    <row r="4504" spans="1:35" ht="15.750000" customHeight="1">
      <c r="B4504" s="153"/>
      <c r="I4504" s="162"/>
      <c r="J4504" s="65"/>
      <c r="K4504" s="162"/>
      <c r="L4504" s="65"/>
      <c r="M4504" s="162"/>
      <c r="P4504" s="164"/>
      <c r="Q4504" s="165"/>
      <c r="R4504" s="65"/>
      <c r="S4504" s="65"/>
      <c r="T4504" s="65"/>
      <c r="U4504" s="65"/>
      <c r="V4504" s="65"/>
      <c r="W4504" s="166"/>
      <c r="X4504" s="166"/>
      <c r="Y4504" s="166"/>
      <c r="Z4504" s="166"/>
      <c r="AA4504" s="166"/>
      <c r="AB4504" s="166"/>
      <c r="AC4504" s="166"/>
      <c r="AD4504" s="166"/>
      <c r="AE4504" s="166"/>
      <c r="AF4504" s="166"/>
      <c r="AG4504" s="166"/>
      <c r="AH4504" s="166"/>
      <c r="AI4504" s="166"/>
    </row>
    <row r="4505" spans="1:35" ht="15.750000" customHeight="1">
      <c r="B4505" s="153"/>
      <c r="I4505" s="162"/>
      <c r="J4505" s="65"/>
      <c r="K4505" s="162"/>
      <c r="L4505" s="65"/>
      <c r="M4505" s="162"/>
      <c r="P4505" s="167"/>
      <c r="Q4505" s="168"/>
      <c r="R4505" s="65"/>
      <c r="S4505" s="65"/>
      <c r="T4505" s="65"/>
      <c r="U4505" s="65"/>
      <c r="V4505" s="65"/>
      <c r="W4505" s="166"/>
      <c r="X4505" s="166"/>
      <c r="Y4505" s="166"/>
      <c r="Z4505" s="166"/>
      <c r="AA4505" s="166"/>
      <c r="AB4505" s="166"/>
      <c r="AC4505" s="166"/>
      <c r="AD4505" s="166"/>
      <c r="AE4505" s="166"/>
      <c r="AF4505" s="166"/>
      <c r="AG4505" s="166"/>
      <c r="AH4505" s="166"/>
      <c r="AI4505" s="166"/>
    </row>
    <row r="4506" spans="1:35" ht="15.750000" customHeight="1">
      <c r="B4506" s="153"/>
      <c r="I4506" s="162"/>
      <c r="J4506" s="65"/>
      <c r="K4506" s="162"/>
      <c r="L4506" s="65"/>
      <c r="M4506" s="162"/>
      <c r="P4506" s="164"/>
      <c r="Q4506" s="165"/>
      <c r="R4506" s="65"/>
      <c r="S4506" s="65"/>
      <c r="T4506" s="65"/>
      <c r="U4506" s="65"/>
      <c r="V4506" s="65"/>
      <c r="W4506" s="166"/>
      <c r="X4506" s="166"/>
      <c r="Y4506" s="166"/>
      <c r="Z4506" s="166"/>
      <c r="AA4506" s="166"/>
      <c r="AB4506" s="166"/>
      <c r="AC4506" s="166"/>
      <c r="AD4506" s="166"/>
      <c r="AE4506" s="166"/>
      <c r="AF4506" s="166"/>
      <c r="AG4506" s="166"/>
      <c r="AH4506" s="166"/>
      <c r="AI4506" s="166"/>
    </row>
    <row r="4507" spans="1:35" ht="15.750000" customHeight="1">
      <c r="B4507" s="153"/>
      <c r="I4507" s="220"/>
      <c r="J4507" s="65"/>
      <c r="K4507" s="162"/>
      <c r="L4507" s="65"/>
      <c r="M4507" s="162"/>
      <c r="P4507" s="167"/>
      <c r="Q4507" s="168"/>
      <c r="R4507" s="65"/>
      <c r="S4507" s="65"/>
      <c r="T4507" s="65"/>
      <c r="U4507" s="65"/>
      <c r="V4507" s="65"/>
      <c r="W4507" s="166"/>
      <c r="X4507" s="166"/>
      <c r="Y4507" s="166"/>
      <c r="Z4507" s="166"/>
      <c r="AA4507" s="166"/>
      <c r="AB4507" s="166"/>
      <c r="AC4507" s="166"/>
      <c r="AD4507" s="166"/>
      <c r="AE4507" s="166"/>
      <c r="AF4507" s="166"/>
      <c r="AG4507" s="166"/>
      <c r="AH4507" s="166"/>
      <c r="AI4507" s="166"/>
    </row>
    <row r="4508" spans="1:35" ht="15.750000" customHeight="1">
      <c r="A4508" s="156"/>
      <c r="B4508" s="170"/>
      <c r="C4508" s="240"/>
      <c r="D4508" s="240"/>
      <c r="E4508" s="158"/>
      <c r="F4508" s="158"/>
      <c r="G4508" s="159"/>
      <c r="H4508" s="297"/>
      <c r="I4508" s="162"/>
      <c r="J4508" s="65"/>
      <c r="K4508" s="162"/>
      <c r="L4508" s="65"/>
      <c r="M4508" s="162"/>
      <c r="N4508" s="162"/>
      <c r="O4508" s="163"/>
      <c r="P4508" s="164"/>
      <c r="Q4508" s="185"/>
      <c r="R4508" s="188"/>
      <c r="S4508" s="13"/>
      <c r="T4508" s="65"/>
      <c r="U4508" s="13"/>
      <c r="V4508" s="165"/>
      <c r="W4508" s="165"/>
      <c r="X4508" s="165"/>
      <c r="Y4508" s="165"/>
      <c r="Z4508" s="166"/>
      <c r="AA4508" s="166"/>
      <c r="AB4508" s="166"/>
      <c r="AC4508" s="166"/>
      <c r="AD4508" s="166"/>
      <c r="AE4508" s="166"/>
      <c r="AF4508" s="166"/>
      <c r="AG4508" s="166"/>
      <c r="AH4508" s="166"/>
      <c r="AI4508" s="166"/>
    </row>
    <row r="4509" spans="1:35" ht="15.750000" customHeight="1">
      <c r="B4509" s="189"/>
      <c r="I4509" s="162"/>
      <c r="J4509" s="65"/>
      <c r="K4509" s="162"/>
      <c r="L4509" s="65"/>
      <c r="M4509" s="162"/>
      <c r="P4509" s="167"/>
      <c r="Q4509" s="185"/>
      <c r="R4509" s="65"/>
      <c r="S4509" s="65"/>
      <c r="T4509" s="65"/>
      <c r="U4509" s="13"/>
      <c r="V4509" s="165"/>
      <c r="W4509" s="165"/>
      <c r="X4509" s="165"/>
      <c r="Y4509" s="165"/>
      <c r="Z4509" s="166"/>
      <c r="AA4509" s="166"/>
      <c r="AB4509" s="166"/>
      <c r="AC4509" s="166"/>
      <c r="AD4509" s="166"/>
      <c r="AE4509" s="166"/>
      <c r="AF4509" s="166"/>
      <c r="AG4509" s="166"/>
      <c r="AH4509" s="166"/>
      <c r="AI4509" s="166"/>
    </row>
    <row r="4510" spans="1:35" ht="15.750000" customHeight="1">
      <c r="B4510" s="189"/>
      <c r="I4510" s="162"/>
      <c r="J4510" s="65"/>
      <c r="K4510" s="162"/>
      <c r="L4510" s="65"/>
      <c r="M4510" s="162"/>
      <c r="P4510" s="164"/>
      <c r="Q4510" s="185"/>
      <c r="R4510" s="65"/>
      <c r="S4510" s="65"/>
      <c r="T4510" s="65"/>
      <c r="U4510" s="13"/>
      <c r="V4510" s="165"/>
      <c r="W4510" s="165"/>
      <c r="X4510" s="165"/>
      <c r="Y4510" s="165"/>
      <c r="Z4510" s="166"/>
      <c r="AA4510" s="166"/>
      <c r="AB4510" s="166"/>
      <c r="AC4510" s="166"/>
      <c r="AD4510" s="166"/>
      <c r="AE4510" s="166"/>
      <c r="AF4510" s="166"/>
      <c r="AG4510" s="166"/>
      <c r="AH4510" s="166"/>
      <c r="AI4510" s="166"/>
    </row>
    <row r="4511" spans="1:35" ht="15.750000" customHeight="1">
      <c r="B4511" s="189"/>
      <c r="I4511" s="162"/>
      <c r="J4511" s="65"/>
      <c r="K4511" s="162"/>
      <c r="L4511" s="65"/>
      <c r="M4511" s="162"/>
      <c r="P4511" s="167"/>
      <c r="Q4511" s="185"/>
      <c r="R4511" s="65"/>
      <c r="S4511" s="65"/>
      <c r="T4511" s="65"/>
      <c r="U4511" s="13"/>
      <c r="V4511" s="165"/>
      <c r="W4511" s="165"/>
      <c r="X4511" s="165"/>
      <c r="Y4511" s="165"/>
      <c r="Z4511" s="166"/>
      <c r="AA4511" s="166"/>
      <c r="AB4511" s="166"/>
      <c r="AC4511" s="166"/>
      <c r="AD4511" s="166"/>
      <c r="AE4511" s="166"/>
      <c r="AF4511" s="166"/>
      <c r="AG4511" s="166"/>
      <c r="AH4511" s="166"/>
      <c r="AI4511" s="166"/>
    </row>
    <row r="4512" spans="1:35" ht="15.750000" customHeight="1">
      <c r="B4512" s="189"/>
      <c r="I4512" s="220"/>
      <c r="J4512" s="65"/>
      <c r="K4512" s="162"/>
      <c r="L4512" s="65"/>
      <c r="M4512" s="162"/>
      <c r="P4512" s="164"/>
      <c r="Q4512" s="185"/>
      <c r="R4512" s="65"/>
      <c r="S4512" s="65"/>
      <c r="T4512" s="65"/>
      <c r="U4512" s="13"/>
      <c r="V4512" s="165"/>
      <c r="W4512" s="165"/>
      <c r="X4512" s="165"/>
      <c r="Y4512" s="165"/>
      <c r="Z4512" s="166"/>
      <c r="AA4512" s="166"/>
      <c r="AB4512" s="166"/>
      <c r="AC4512" s="166"/>
      <c r="AD4512" s="166"/>
      <c r="AE4512" s="166"/>
      <c r="AF4512" s="166"/>
      <c r="AG4512" s="166"/>
      <c r="AH4512" s="166"/>
      <c r="AI4512" s="166"/>
    </row>
    <row r="4513" spans="1:35" ht="15.750000" customHeight="1">
      <c r="A4513" s="156"/>
      <c r="B4513" s="170"/>
      <c r="C4513" s="241"/>
      <c r="D4513" s="241"/>
      <c r="E4513" s="158"/>
      <c r="F4513" s="158"/>
      <c r="G4513" s="159"/>
      <c r="H4513" s="186"/>
      <c r="I4513" s="162"/>
      <c r="J4513" s="65"/>
      <c r="K4513" s="162"/>
      <c r="L4513" s="65"/>
      <c r="M4513" s="162"/>
      <c r="N4513" s="162"/>
      <c r="O4513" s="163"/>
      <c r="P4513" s="167"/>
      <c r="Q4513" s="185"/>
      <c r="R4513" s="65"/>
      <c r="S4513" s="13"/>
      <c r="T4513" s="65"/>
      <c r="U4513" s="13"/>
      <c r="V4513" s="165"/>
      <c r="W4513" s="165"/>
      <c r="X4513" s="165"/>
      <c r="Y4513" s="165"/>
      <c r="Z4513" s="166"/>
      <c r="AA4513" s="166"/>
      <c r="AB4513" s="166"/>
      <c r="AC4513" s="166"/>
      <c r="AD4513" s="166"/>
      <c r="AE4513" s="166"/>
      <c r="AF4513" s="166"/>
      <c r="AG4513" s="166"/>
      <c r="AH4513" s="166"/>
      <c r="AI4513" s="166"/>
    </row>
    <row r="4514" spans="1:35" ht="15.750000" customHeight="1">
      <c r="B4514" s="170"/>
      <c r="I4514" s="162"/>
      <c r="J4514" s="65"/>
      <c r="K4514" s="162"/>
      <c r="L4514" s="65"/>
      <c r="M4514" s="162"/>
      <c r="P4514" s="164"/>
      <c r="Q4514" s="185"/>
      <c r="R4514" s="65"/>
      <c r="S4514" s="65"/>
      <c r="T4514" s="65"/>
      <c r="U4514" s="13"/>
      <c r="V4514" s="165"/>
      <c r="W4514" s="165"/>
      <c r="X4514" s="165"/>
      <c r="Y4514" s="165"/>
      <c r="Z4514" s="166"/>
      <c r="AA4514" s="166"/>
      <c r="AB4514" s="166"/>
      <c r="AC4514" s="166"/>
      <c r="AD4514" s="166"/>
      <c r="AE4514" s="166"/>
      <c r="AF4514" s="166"/>
      <c r="AG4514" s="166"/>
      <c r="AH4514" s="166"/>
      <c r="AI4514" s="166"/>
    </row>
    <row r="4515" spans="1:35" ht="15.750000" customHeight="1">
      <c r="B4515" s="170"/>
      <c r="I4515" s="162"/>
      <c r="J4515" s="65"/>
      <c r="K4515" s="162"/>
      <c r="L4515" s="65"/>
      <c r="M4515" s="162"/>
      <c r="P4515" s="167"/>
      <c r="Q4515" s="185"/>
      <c r="R4515" s="65"/>
      <c r="S4515" s="65"/>
      <c r="T4515" s="65"/>
      <c r="U4515" s="13"/>
      <c r="V4515" s="165"/>
      <c r="W4515" s="165"/>
      <c r="X4515" s="165"/>
      <c r="Y4515" s="165"/>
      <c r="Z4515" s="166"/>
      <c r="AA4515" s="166"/>
      <c r="AB4515" s="166"/>
      <c r="AC4515" s="166"/>
      <c r="AD4515" s="166"/>
      <c r="AE4515" s="166"/>
      <c r="AF4515" s="166"/>
      <c r="AG4515" s="166"/>
      <c r="AH4515" s="166"/>
      <c r="AI4515" s="166"/>
    </row>
    <row r="4516" spans="1:35" ht="15.750000" customHeight="1">
      <c r="B4516" s="189"/>
      <c r="I4516" s="162"/>
      <c r="J4516" s="65"/>
      <c r="K4516" s="162"/>
      <c r="L4516" s="65"/>
      <c r="M4516" s="162"/>
      <c r="P4516" s="164"/>
      <c r="Q4516" s="185"/>
      <c r="R4516" s="65"/>
      <c r="S4516" s="65"/>
      <c r="T4516" s="65"/>
      <c r="U4516" s="13"/>
      <c r="V4516" s="165"/>
      <c r="W4516" s="165"/>
      <c r="X4516" s="165"/>
      <c r="Y4516" s="165"/>
      <c r="Z4516" s="166"/>
      <c r="AA4516" s="166"/>
      <c r="AB4516" s="166"/>
      <c r="AC4516" s="166"/>
      <c r="AD4516" s="166"/>
      <c r="AE4516" s="166"/>
      <c r="AF4516" s="166"/>
      <c r="AG4516" s="166"/>
      <c r="AH4516" s="166"/>
      <c r="AI4516" s="166"/>
    </row>
    <row r="4517" spans="1:35" ht="15.750000" customHeight="1">
      <c r="B4517" s="189"/>
      <c r="I4517" s="220"/>
      <c r="J4517" s="65"/>
      <c r="K4517" s="162"/>
      <c r="L4517" s="65"/>
      <c r="M4517" s="162"/>
      <c r="P4517" s="167"/>
      <c r="Q4517" s="185"/>
      <c r="R4517" s="65"/>
      <c r="S4517" s="65"/>
      <c r="T4517" s="65"/>
      <c r="U4517" s="13"/>
      <c r="V4517" s="165"/>
      <c r="W4517" s="165"/>
      <c r="X4517" s="165"/>
      <c r="Y4517" s="165"/>
      <c r="Z4517" s="166"/>
      <c r="AA4517" s="166"/>
      <c r="AB4517" s="166"/>
      <c r="AC4517" s="166"/>
      <c r="AD4517" s="166"/>
      <c r="AE4517" s="166"/>
      <c r="AF4517" s="166"/>
      <c r="AG4517" s="166"/>
      <c r="AH4517" s="166"/>
      <c r="AI4517" s="166"/>
    </row>
    <row r="4518" spans="1:35" ht="15.750000" customHeight="1">
      <c r="A4518" s="156"/>
      <c r="B4518" s="153"/>
      <c r="C4518" s="240"/>
      <c r="D4518" s="177"/>
      <c r="E4518" s="158"/>
      <c r="F4518" s="158"/>
      <c r="G4518" s="159"/>
      <c r="H4518" s="160"/>
      <c r="I4518" s="162"/>
      <c r="J4518" s="65"/>
      <c r="K4518" s="162"/>
      <c r="L4518" s="65"/>
      <c r="M4518" s="162"/>
      <c r="N4518" s="162"/>
      <c r="O4518" s="163"/>
      <c r="P4518" s="164"/>
      <c r="Q4518" s="165"/>
      <c r="R4518" s="178"/>
      <c r="S4518" s="13"/>
      <c r="T4518" s="65"/>
      <c r="U4518" s="65"/>
      <c r="V4518" s="65"/>
      <c r="W4518" s="166"/>
      <c r="X4518" s="166"/>
      <c r="Y4518" s="166"/>
      <c r="Z4518" s="166"/>
      <c r="AA4518" s="166"/>
      <c r="AB4518" s="166"/>
      <c r="AC4518" s="166"/>
      <c r="AD4518" s="166"/>
      <c r="AE4518" s="166"/>
      <c r="AF4518" s="166"/>
      <c r="AG4518" s="166"/>
      <c r="AH4518" s="166"/>
      <c r="AI4518" s="166"/>
    </row>
    <row r="4519" spans="1:35" ht="15.750000" customHeight="1">
      <c r="B4519" s="153"/>
      <c r="I4519" s="162"/>
      <c r="J4519" s="65"/>
      <c r="K4519" s="162"/>
      <c r="L4519" s="65"/>
      <c r="M4519" s="162"/>
      <c r="P4519" s="167"/>
      <c r="Q4519" s="168"/>
      <c r="R4519" s="65"/>
      <c r="S4519" s="65"/>
      <c r="T4519" s="65"/>
      <c r="U4519" s="65"/>
      <c r="V4519" s="65"/>
      <c r="W4519" s="166"/>
      <c r="X4519" s="166"/>
      <c r="Y4519" s="166"/>
      <c r="Z4519" s="166"/>
      <c r="AA4519" s="166"/>
      <c r="AB4519" s="166"/>
      <c r="AC4519" s="166"/>
      <c r="AD4519" s="166"/>
      <c r="AE4519" s="166"/>
      <c r="AF4519" s="166"/>
      <c r="AG4519" s="166"/>
      <c r="AH4519" s="166"/>
      <c r="AI4519" s="166"/>
    </row>
    <row r="4520" spans="1:35" ht="15.750000" customHeight="1">
      <c r="B4520" s="153"/>
      <c r="I4520" s="162"/>
      <c r="J4520" s="65"/>
      <c r="K4520" s="162"/>
      <c r="L4520" s="65"/>
      <c r="M4520" s="162"/>
      <c r="P4520" s="164"/>
      <c r="Q4520" s="165"/>
      <c r="R4520" s="178"/>
      <c r="S4520" s="65"/>
      <c r="T4520" s="65"/>
      <c r="U4520" s="65"/>
      <c r="V4520" s="65"/>
      <c r="W4520" s="166"/>
      <c r="X4520" s="166"/>
      <c r="Y4520" s="166"/>
      <c r="Z4520" s="166"/>
      <c r="AA4520" s="166"/>
      <c r="AB4520" s="166"/>
      <c r="AC4520" s="166"/>
      <c r="AD4520" s="166"/>
      <c r="AE4520" s="166"/>
      <c r="AF4520" s="166"/>
      <c r="AG4520" s="166"/>
      <c r="AH4520" s="166"/>
      <c r="AI4520" s="166"/>
    </row>
    <row r="4521" spans="1:35" ht="15.750000" customHeight="1">
      <c r="B4521" s="153"/>
      <c r="I4521" s="162"/>
      <c r="J4521" s="65"/>
      <c r="K4521" s="162"/>
      <c r="L4521" s="65"/>
      <c r="M4521" s="162"/>
      <c r="P4521" s="167"/>
      <c r="Q4521" s="168"/>
      <c r="R4521" s="225"/>
      <c r="S4521" s="65"/>
      <c r="T4521" s="65"/>
      <c r="U4521" s="65"/>
      <c r="V4521" s="65"/>
      <c r="W4521" s="166"/>
      <c r="X4521" s="166"/>
      <c r="Y4521" s="166"/>
      <c r="Z4521" s="166"/>
      <c r="AA4521" s="166"/>
      <c r="AB4521" s="166"/>
      <c r="AC4521" s="166"/>
      <c r="AD4521" s="166"/>
      <c r="AE4521" s="166"/>
      <c r="AF4521" s="166"/>
      <c r="AG4521" s="166"/>
      <c r="AH4521" s="166"/>
      <c r="AI4521" s="166"/>
    </row>
    <row r="4522" spans="1:35" ht="15.750000" customHeight="1">
      <c r="B4522" s="153"/>
      <c r="I4522" s="220"/>
      <c r="J4522" s="65"/>
      <c r="K4522" s="162"/>
      <c r="L4522" s="65"/>
      <c r="M4522" s="162"/>
      <c r="P4522" s="164"/>
      <c r="Q4522" s="165"/>
      <c r="R4522" s="178"/>
      <c r="S4522" s="65"/>
      <c r="T4522" s="65"/>
      <c r="U4522" s="65"/>
      <c r="V4522" s="65"/>
      <c r="W4522" s="166"/>
      <c r="X4522" s="166"/>
      <c r="Y4522" s="166"/>
      <c r="Z4522" s="166"/>
      <c r="AA4522" s="166"/>
      <c r="AB4522" s="166"/>
      <c r="AC4522" s="166"/>
      <c r="AD4522" s="166"/>
      <c r="AE4522" s="166"/>
      <c r="AF4522" s="166"/>
      <c r="AG4522" s="166"/>
      <c r="AH4522" s="166"/>
      <c r="AI4522" s="166"/>
    </row>
    <row r="4523" spans="1:35" ht="15.750000" customHeight="1">
      <c r="A4523" s="156"/>
      <c r="B4523" s="170"/>
      <c r="C4523" s="241"/>
      <c r="D4523" s="177"/>
      <c r="E4523" s="158"/>
      <c r="F4523" s="158"/>
      <c r="G4523" s="159"/>
      <c r="H4523" s="171"/>
      <c r="I4523" s="162"/>
      <c r="J4523" s="65"/>
      <c r="K4523" s="162"/>
      <c r="L4523" s="65"/>
      <c r="M4523" s="162"/>
      <c r="N4523" s="162"/>
      <c r="O4523" s="163"/>
      <c r="P4523" s="167"/>
      <c r="Q4523" s="168"/>
      <c r="R4523" s="65"/>
      <c r="S4523" s="13"/>
      <c r="T4523" s="65"/>
      <c r="U4523" s="65"/>
      <c r="V4523" s="65"/>
      <c r="W4523" s="166"/>
      <c r="X4523" s="166"/>
      <c r="Y4523" s="166"/>
      <c r="Z4523" s="166"/>
      <c r="AA4523" s="166"/>
      <c r="AB4523" s="166"/>
      <c r="AC4523" s="166"/>
      <c r="AD4523" s="166"/>
      <c r="AE4523" s="166"/>
      <c r="AF4523" s="166"/>
      <c r="AG4523" s="166"/>
      <c r="AH4523" s="166"/>
      <c r="AI4523" s="166"/>
    </row>
    <row r="4524" spans="1:35" ht="15.750000" customHeight="1">
      <c r="B4524" s="153"/>
      <c r="I4524" s="162"/>
      <c r="J4524" s="65"/>
      <c r="K4524" s="162"/>
      <c r="L4524" s="65"/>
      <c r="M4524" s="162"/>
      <c r="P4524" s="164"/>
      <c r="Q4524" s="165"/>
      <c r="R4524" s="65"/>
      <c r="S4524" s="65"/>
      <c r="T4524" s="65"/>
      <c r="U4524" s="65"/>
      <c r="V4524" s="65"/>
      <c r="W4524" s="166"/>
      <c r="X4524" s="166"/>
      <c r="Y4524" s="166"/>
      <c r="Z4524" s="166"/>
      <c r="AA4524" s="166"/>
      <c r="AB4524" s="166"/>
      <c r="AC4524" s="166"/>
      <c r="AD4524" s="166"/>
      <c r="AE4524" s="166"/>
      <c r="AF4524" s="166"/>
      <c r="AG4524" s="166"/>
      <c r="AH4524" s="166"/>
      <c r="AI4524" s="166"/>
    </row>
    <row r="4525" spans="1:35" ht="15.750000" customHeight="1">
      <c r="B4525" s="153"/>
      <c r="I4525" s="162"/>
      <c r="J4525" s="65"/>
      <c r="K4525" s="162"/>
      <c r="L4525" s="65"/>
      <c r="M4525" s="162"/>
      <c r="P4525" s="167"/>
      <c r="Q4525" s="168"/>
      <c r="R4525" s="65"/>
      <c r="S4525" s="65"/>
      <c r="T4525" s="65"/>
      <c r="U4525" s="65"/>
      <c r="V4525" s="65"/>
      <c r="W4525" s="166"/>
      <c r="X4525" s="166"/>
      <c r="Y4525" s="166"/>
      <c r="Z4525" s="166"/>
      <c r="AA4525" s="166"/>
      <c r="AB4525" s="166"/>
      <c r="AC4525" s="166"/>
      <c r="AD4525" s="166"/>
      <c r="AE4525" s="166"/>
      <c r="AF4525" s="166"/>
      <c r="AG4525" s="166"/>
      <c r="AH4525" s="166"/>
      <c r="AI4525" s="166"/>
    </row>
    <row r="4526" spans="1:35" ht="15.750000" customHeight="1">
      <c r="B4526" s="153"/>
      <c r="I4526" s="162"/>
      <c r="J4526" s="65"/>
      <c r="K4526" s="162"/>
      <c r="L4526" s="65"/>
      <c r="M4526" s="162"/>
      <c r="P4526" s="164"/>
      <c r="Q4526" s="165"/>
      <c r="R4526" s="65"/>
      <c r="S4526" s="65"/>
      <c r="T4526" s="65"/>
      <c r="U4526" s="65"/>
      <c r="V4526" s="65"/>
      <c r="W4526" s="166"/>
      <c r="X4526" s="166"/>
      <c r="Y4526" s="166"/>
      <c r="Z4526" s="166"/>
      <c r="AA4526" s="166"/>
      <c r="AB4526" s="166"/>
      <c r="AC4526" s="166"/>
      <c r="AD4526" s="166"/>
      <c r="AE4526" s="166"/>
      <c r="AF4526" s="166"/>
      <c r="AG4526" s="166"/>
      <c r="AH4526" s="166"/>
      <c r="AI4526" s="166"/>
    </row>
    <row r="4527" spans="1:35" ht="15.750000" customHeight="1">
      <c r="B4527" s="153"/>
      <c r="I4527" s="220"/>
      <c r="J4527" s="65"/>
      <c r="K4527" s="162"/>
      <c r="L4527" s="65"/>
      <c r="M4527" s="162"/>
      <c r="P4527" s="167"/>
      <c r="Q4527" s="168"/>
      <c r="R4527" s="65"/>
      <c r="S4527" s="65"/>
      <c r="T4527" s="65"/>
      <c r="U4527" s="65"/>
      <c r="V4527" s="65"/>
      <c r="W4527" s="166"/>
      <c r="X4527" s="166"/>
      <c r="Y4527" s="166"/>
      <c r="Z4527" s="166"/>
      <c r="AA4527" s="166"/>
      <c r="AB4527" s="166"/>
      <c r="AC4527" s="166"/>
      <c r="AD4527" s="166"/>
      <c r="AE4527" s="166"/>
      <c r="AF4527" s="166"/>
      <c r="AG4527" s="166"/>
      <c r="AH4527" s="166"/>
      <c r="AI4527" s="166"/>
    </row>
    <row r="4528" spans="1:35" ht="15.750000" customHeight="1">
      <c r="A4528" s="156"/>
      <c r="B4528" s="170"/>
      <c r="C4528" s="240"/>
      <c r="D4528" s="240"/>
      <c r="E4528" s="158"/>
      <c r="F4528" s="158"/>
      <c r="G4528" s="159"/>
      <c r="H4528" s="184"/>
      <c r="I4528" s="162"/>
      <c r="J4528" s="65"/>
      <c r="K4528" s="162"/>
      <c r="L4528" s="65"/>
      <c r="M4528" s="162"/>
      <c r="N4528" s="162"/>
      <c r="O4528" s="163"/>
      <c r="P4528" s="164"/>
      <c r="Q4528" s="185"/>
      <c r="R4528" s="188"/>
      <c r="S4528" s="13"/>
      <c r="T4528" s="65"/>
      <c r="U4528" s="13"/>
      <c r="V4528" s="165"/>
      <c r="W4528" s="165"/>
      <c r="X4528" s="165"/>
      <c r="Y4528" s="165"/>
      <c r="Z4528" s="166"/>
      <c r="AA4528" s="166"/>
      <c r="AB4528" s="166"/>
      <c r="AC4528" s="166"/>
      <c r="AD4528" s="166"/>
      <c r="AE4528" s="166"/>
      <c r="AF4528" s="166"/>
      <c r="AG4528" s="166"/>
      <c r="AH4528" s="166"/>
      <c r="AI4528" s="166"/>
    </row>
    <row r="4529" spans="1:35" ht="15.750000" customHeight="1">
      <c r="B4529" s="189"/>
      <c r="I4529" s="162"/>
      <c r="J4529" s="65"/>
      <c r="K4529" s="162"/>
      <c r="L4529" s="65"/>
      <c r="M4529" s="162"/>
      <c r="P4529" s="167"/>
      <c r="Q4529" s="185"/>
      <c r="R4529" s="65"/>
      <c r="S4529" s="65"/>
      <c r="T4529" s="65"/>
      <c r="U4529" s="13"/>
      <c r="V4529" s="165"/>
      <c r="W4529" s="165"/>
      <c r="X4529" s="165"/>
      <c r="Y4529" s="165"/>
      <c r="Z4529" s="166"/>
      <c r="AA4529" s="166"/>
      <c r="AB4529" s="166"/>
      <c r="AC4529" s="166"/>
      <c r="AD4529" s="166"/>
      <c r="AE4529" s="166"/>
      <c r="AF4529" s="166"/>
      <c r="AG4529" s="166"/>
      <c r="AH4529" s="166"/>
      <c r="AI4529" s="166"/>
    </row>
    <row r="4530" spans="1:35" ht="15.750000" customHeight="1">
      <c r="B4530" s="189"/>
      <c r="I4530" s="162"/>
      <c r="J4530" s="65"/>
      <c r="K4530" s="162"/>
      <c r="L4530" s="65"/>
      <c r="M4530" s="162"/>
      <c r="P4530" s="164"/>
      <c r="Q4530" s="185"/>
      <c r="R4530" s="65"/>
      <c r="S4530" s="65"/>
      <c r="T4530" s="65"/>
      <c r="U4530" s="13"/>
      <c r="V4530" s="165"/>
      <c r="W4530" s="165"/>
      <c r="X4530" s="165"/>
      <c r="Y4530" s="165"/>
      <c r="Z4530" s="166"/>
      <c r="AA4530" s="166"/>
      <c r="AB4530" s="166"/>
      <c r="AC4530" s="166"/>
      <c r="AD4530" s="166"/>
      <c r="AE4530" s="166"/>
      <c r="AF4530" s="166"/>
      <c r="AG4530" s="166"/>
      <c r="AH4530" s="166"/>
      <c r="AI4530" s="166"/>
    </row>
    <row r="4531" spans="1:35" ht="15.750000" customHeight="1">
      <c r="B4531" s="189"/>
      <c r="I4531" s="162"/>
      <c r="J4531" s="65"/>
      <c r="K4531" s="162"/>
      <c r="L4531" s="65"/>
      <c r="M4531" s="162"/>
      <c r="P4531" s="167"/>
      <c r="Q4531" s="185"/>
      <c r="R4531" s="65"/>
      <c r="S4531" s="65"/>
      <c r="T4531" s="65"/>
      <c r="U4531" s="13"/>
      <c r="V4531" s="165"/>
      <c r="W4531" s="165"/>
      <c r="X4531" s="165"/>
      <c r="Y4531" s="165"/>
      <c r="Z4531" s="166"/>
      <c r="AA4531" s="166"/>
      <c r="AB4531" s="166"/>
      <c r="AC4531" s="166"/>
      <c r="AD4531" s="166"/>
      <c r="AE4531" s="166"/>
      <c r="AF4531" s="166"/>
      <c r="AG4531" s="166"/>
      <c r="AH4531" s="166"/>
      <c r="AI4531" s="166"/>
    </row>
    <row r="4532" spans="1:35" ht="15.750000" customHeight="1">
      <c r="B4532" s="189"/>
      <c r="I4532" s="220"/>
      <c r="J4532" s="65"/>
      <c r="K4532" s="162"/>
      <c r="L4532" s="65"/>
      <c r="M4532" s="162"/>
      <c r="P4532" s="164"/>
      <c r="Q4532" s="185"/>
      <c r="R4532" s="65"/>
      <c r="S4532" s="65"/>
      <c r="T4532" s="65"/>
      <c r="U4532" s="13"/>
      <c r="V4532" s="165"/>
      <c r="W4532" s="165"/>
      <c r="X4532" s="165"/>
      <c r="Y4532" s="165"/>
      <c r="Z4532" s="166"/>
      <c r="AA4532" s="166"/>
      <c r="AB4532" s="166"/>
      <c r="AC4532" s="166"/>
      <c r="AD4532" s="166"/>
      <c r="AE4532" s="166"/>
      <c r="AF4532" s="166"/>
      <c r="AG4532" s="166"/>
      <c r="AH4532" s="166"/>
      <c r="AI4532" s="166"/>
    </row>
    <row r="4533" spans="1:35" ht="15.750000" customHeight="1">
      <c r="A4533" s="156"/>
      <c r="B4533" s="170"/>
      <c r="C4533" s="241"/>
      <c r="D4533" s="241"/>
      <c r="E4533" s="158"/>
      <c r="F4533" s="158"/>
      <c r="G4533" s="159"/>
      <c r="H4533" s="297"/>
      <c r="I4533" s="162"/>
      <c r="J4533" s="65"/>
      <c r="K4533" s="162"/>
      <c r="L4533" s="65"/>
      <c r="M4533" s="162"/>
      <c r="N4533" s="162"/>
      <c r="O4533" s="163"/>
      <c r="P4533" s="167"/>
      <c r="Q4533" s="185"/>
      <c r="R4533" s="65"/>
      <c r="S4533" s="13"/>
      <c r="T4533" s="65"/>
      <c r="U4533" s="13"/>
      <c r="V4533" s="165"/>
      <c r="W4533" s="165"/>
      <c r="X4533" s="165"/>
      <c r="Y4533" s="165"/>
      <c r="Z4533" s="166"/>
      <c r="AA4533" s="166"/>
      <c r="AB4533" s="166"/>
      <c r="AC4533" s="166"/>
      <c r="AD4533" s="166"/>
      <c r="AE4533" s="166"/>
      <c r="AF4533" s="166"/>
      <c r="AG4533" s="166"/>
      <c r="AH4533" s="166"/>
      <c r="AI4533" s="166"/>
    </row>
    <row r="4534" spans="1:35" ht="15.750000" customHeight="1">
      <c r="B4534" s="170"/>
      <c r="I4534" s="162"/>
      <c r="J4534" s="65"/>
      <c r="K4534" s="162"/>
      <c r="L4534" s="65"/>
      <c r="M4534" s="162"/>
      <c r="P4534" s="164"/>
      <c r="Q4534" s="185"/>
      <c r="R4534" s="65"/>
      <c r="S4534" s="65"/>
      <c r="T4534" s="65"/>
      <c r="U4534" s="13"/>
      <c r="V4534" s="165"/>
      <c r="W4534" s="165"/>
      <c r="X4534" s="165"/>
      <c r="Y4534" s="165"/>
      <c r="Z4534" s="166"/>
      <c r="AA4534" s="166"/>
      <c r="AB4534" s="166"/>
      <c r="AC4534" s="166"/>
      <c r="AD4534" s="166"/>
      <c r="AE4534" s="166"/>
      <c r="AF4534" s="166"/>
      <c r="AG4534" s="166"/>
      <c r="AH4534" s="166"/>
      <c r="AI4534" s="166"/>
    </row>
    <row r="4535" spans="1:35" ht="15.750000" customHeight="1">
      <c r="B4535" s="170"/>
      <c r="I4535" s="162"/>
      <c r="J4535" s="65"/>
      <c r="K4535" s="162"/>
      <c r="L4535" s="65"/>
      <c r="M4535" s="162"/>
      <c r="P4535" s="167"/>
      <c r="Q4535" s="185"/>
      <c r="R4535" s="65"/>
      <c r="S4535" s="65"/>
      <c r="T4535" s="65"/>
      <c r="U4535" s="13"/>
      <c r="V4535" s="165"/>
      <c r="W4535" s="165"/>
      <c r="X4535" s="165"/>
      <c r="Y4535" s="165"/>
      <c r="Z4535" s="166"/>
      <c r="AA4535" s="166"/>
      <c r="AB4535" s="166"/>
      <c r="AC4535" s="166"/>
      <c r="AD4535" s="166"/>
      <c r="AE4535" s="166"/>
      <c r="AF4535" s="166"/>
      <c r="AG4535" s="166"/>
      <c r="AH4535" s="166"/>
      <c r="AI4535" s="166"/>
    </row>
    <row r="4536" spans="1:35" ht="15.750000" customHeight="1">
      <c r="B4536" s="189"/>
      <c r="I4536" s="162"/>
      <c r="J4536" s="65"/>
      <c r="K4536" s="162"/>
      <c r="L4536" s="65"/>
      <c r="M4536" s="162"/>
      <c r="P4536" s="164"/>
      <c r="Q4536" s="185"/>
      <c r="R4536" s="65"/>
      <c r="S4536" s="65"/>
      <c r="T4536" s="65"/>
      <c r="U4536" s="13"/>
      <c r="V4536" s="165"/>
      <c r="W4536" s="165"/>
      <c r="X4536" s="165"/>
      <c r="Y4536" s="165"/>
      <c r="Z4536" s="166"/>
      <c r="AA4536" s="166"/>
      <c r="AB4536" s="166"/>
      <c r="AC4536" s="166"/>
      <c r="AD4536" s="166"/>
      <c r="AE4536" s="166"/>
      <c r="AF4536" s="166"/>
      <c r="AG4536" s="166"/>
      <c r="AH4536" s="166"/>
      <c r="AI4536" s="166"/>
    </row>
    <row r="4537" spans="1:35" ht="15.750000" customHeight="1">
      <c r="B4537" s="189"/>
      <c r="I4537" s="220"/>
      <c r="J4537" s="65"/>
      <c r="K4537" s="162"/>
      <c r="L4537" s="65"/>
      <c r="M4537" s="162"/>
      <c r="P4537" s="167"/>
      <c r="Q4537" s="185"/>
      <c r="R4537" s="65"/>
      <c r="S4537" s="65"/>
      <c r="T4537" s="65"/>
      <c r="U4537" s="13"/>
      <c r="V4537" s="165"/>
      <c r="W4537" s="165"/>
      <c r="X4537" s="165"/>
      <c r="Y4537" s="165"/>
      <c r="Z4537" s="166"/>
      <c r="AA4537" s="166"/>
      <c r="AB4537" s="166"/>
      <c r="AC4537" s="166"/>
      <c r="AD4537" s="166"/>
      <c r="AE4537" s="166"/>
      <c r="AF4537" s="166"/>
      <c r="AG4537" s="166"/>
      <c r="AH4537" s="166"/>
      <c r="AI4537" s="166"/>
    </row>
    <row r="4538" spans="1:35" ht="15.750000" customHeight="1">
      <c r="A4538" s="156"/>
      <c r="B4538" s="153"/>
      <c r="C4538" s="240"/>
      <c r="D4538" s="177"/>
      <c r="E4538" s="158"/>
      <c r="F4538" s="158"/>
      <c r="G4538" s="159"/>
      <c r="H4538" s="171"/>
      <c r="I4538" s="162"/>
      <c r="J4538" s="65"/>
      <c r="K4538" s="162"/>
      <c r="L4538" s="65"/>
      <c r="M4538" s="162"/>
      <c r="N4538" s="162"/>
      <c r="O4538" s="163"/>
      <c r="P4538" s="164"/>
      <c r="Q4538" s="165"/>
      <c r="R4538" s="178"/>
      <c r="S4538" s="13"/>
      <c r="T4538" s="65"/>
      <c r="U4538" s="65"/>
      <c r="V4538" s="65"/>
      <c r="W4538" s="166"/>
      <c r="X4538" s="166"/>
      <c r="Y4538" s="166"/>
      <c r="Z4538" s="166"/>
      <c r="AA4538" s="166"/>
      <c r="AB4538" s="166"/>
      <c r="AC4538" s="166"/>
      <c r="AD4538" s="166"/>
      <c r="AE4538" s="166"/>
      <c r="AF4538" s="166"/>
      <c r="AG4538" s="166"/>
      <c r="AH4538" s="166"/>
      <c r="AI4538" s="166"/>
    </row>
    <row r="4539" spans="1:35" ht="15.750000" customHeight="1">
      <c r="B4539" s="153"/>
      <c r="I4539" s="162"/>
      <c r="J4539" s="65"/>
      <c r="K4539" s="162"/>
      <c r="L4539" s="65"/>
      <c r="M4539" s="162"/>
      <c r="P4539" s="167"/>
      <c r="Q4539" s="168"/>
      <c r="R4539" s="65"/>
      <c r="S4539" s="65"/>
      <c r="T4539" s="65"/>
      <c r="U4539" s="65"/>
      <c r="V4539" s="65"/>
      <c r="W4539" s="166"/>
      <c r="X4539" s="166"/>
      <c r="Y4539" s="166"/>
      <c r="Z4539" s="166"/>
      <c r="AA4539" s="166"/>
      <c r="AB4539" s="166"/>
      <c r="AC4539" s="166"/>
      <c r="AD4539" s="166"/>
      <c r="AE4539" s="166"/>
      <c r="AF4539" s="166"/>
      <c r="AG4539" s="166"/>
      <c r="AH4539" s="166"/>
      <c r="AI4539" s="166"/>
    </row>
    <row r="4540" spans="1:35" ht="15.750000" customHeight="1">
      <c r="B4540" s="153"/>
      <c r="I4540" s="162"/>
      <c r="J4540" s="65"/>
      <c r="K4540" s="162"/>
      <c r="L4540" s="65"/>
      <c r="M4540" s="162"/>
      <c r="P4540" s="164"/>
      <c r="Q4540" s="165"/>
      <c r="R4540" s="178"/>
      <c r="S4540" s="65"/>
      <c r="T4540" s="65"/>
      <c r="U4540" s="65"/>
      <c r="V4540" s="65"/>
      <c r="W4540" s="166"/>
      <c r="X4540" s="166"/>
      <c r="Y4540" s="166"/>
      <c r="Z4540" s="166"/>
      <c r="AA4540" s="166"/>
      <c r="AB4540" s="166"/>
      <c r="AC4540" s="166"/>
      <c r="AD4540" s="166"/>
      <c r="AE4540" s="166"/>
      <c r="AF4540" s="166"/>
      <c r="AG4540" s="166"/>
      <c r="AH4540" s="166"/>
      <c r="AI4540" s="166"/>
    </row>
    <row r="4541" spans="1:35" ht="15.750000" customHeight="1">
      <c r="B4541" s="153"/>
      <c r="I4541" s="162"/>
      <c r="J4541" s="65"/>
      <c r="K4541" s="162"/>
      <c r="L4541" s="65"/>
      <c r="M4541" s="162"/>
      <c r="P4541" s="167"/>
      <c r="Q4541" s="168"/>
      <c r="R4541" s="225"/>
      <c r="S4541" s="65"/>
      <c r="T4541" s="65"/>
      <c r="U4541" s="65"/>
      <c r="V4541" s="65"/>
      <c r="W4541" s="166"/>
      <c r="X4541" s="166"/>
      <c r="Y4541" s="166"/>
      <c r="Z4541" s="166"/>
      <c r="AA4541" s="166"/>
      <c r="AB4541" s="166"/>
      <c r="AC4541" s="166"/>
      <c r="AD4541" s="166"/>
      <c r="AE4541" s="166"/>
      <c r="AF4541" s="166"/>
      <c r="AG4541" s="166"/>
      <c r="AH4541" s="166"/>
      <c r="AI4541" s="166"/>
    </row>
    <row r="4542" spans="1:35" ht="15.750000" customHeight="1">
      <c r="B4542" s="153"/>
      <c r="I4542" s="220"/>
      <c r="J4542" s="65"/>
      <c r="K4542" s="162"/>
      <c r="L4542" s="65"/>
      <c r="M4542" s="162"/>
      <c r="P4542" s="164"/>
      <c r="Q4542" s="165"/>
      <c r="R4542" s="178"/>
      <c r="S4542" s="65"/>
      <c r="T4542" s="65"/>
      <c r="U4542" s="65"/>
      <c r="V4542" s="65"/>
      <c r="W4542" s="166"/>
      <c r="X4542" s="166"/>
      <c r="Y4542" s="166"/>
      <c r="Z4542" s="166"/>
      <c r="AA4542" s="166"/>
      <c r="AB4542" s="166"/>
      <c r="AC4542" s="166"/>
      <c r="AD4542" s="166"/>
      <c r="AE4542" s="166"/>
      <c r="AF4542" s="166"/>
      <c r="AG4542" s="166"/>
      <c r="AH4542" s="166"/>
      <c r="AI4542" s="166"/>
    </row>
    <row r="4543" spans="1:35" ht="15.750000" customHeight="1">
      <c r="A4543" s="156"/>
      <c r="B4543" s="170"/>
      <c r="C4543" s="241"/>
      <c r="D4543" s="177"/>
      <c r="E4543" s="158"/>
      <c r="F4543" s="158"/>
      <c r="G4543" s="159"/>
      <c r="H4543" s="160"/>
      <c r="I4543" s="162"/>
      <c r="J4543" s="65"/>
      <c r="K4543" s="162"/>
      <c r="L4543" s="65"/>
      <c r="M4543" s="162"/>
      <c r="N4543" s="162"/>
      <c r="O4543" s="163"/>
      <c r="P4543" s="167"/>
      <c r="Q4543" s="168"/>
      <c r="R4543" s="65"/>
      <c r="S4543" s="13"/>
      <c r="T4543" s="65"/>
      <c r="U4543" s="65"/>
      <c r="V4543" s="65"/>
      <c r="W4543" s="166"/>
      <c r="X4543" s="166"/>
      <c r="Y4543" s="166"/>
      <c r="Z4543" s="166"/>
      <c r="AA4543" s="166"/>
      <c r="AB4543" s="166"/>
      <c r="AC4543" s="166"/>
      <c r="AD4543" s="166"/>
      <c r="AE4543" s="166"/>
      <c r="AF4543" s="166"/>
      <c r="AG4543" s="166"/>
      <c r="AH4543" s="166"/>
      <c r="AI4543" s="166"/>
    </row>
    <row r="4544" spans="1:35" ht="15.750000" customHeight="1">
      <c r="B4544" s="153"/>
      <c r="I4544" s="162"/>
      <c r="J4544" s="65"/>
      <c r="K4544" s="162"/>
      <c r="L4544" s="65"/>
      <c r="M4544" s="162"/>
      <c r="P4544" s="164"/>
      <c r="Q4544" s="165"/>
      <c r="R4544" s="65"/>
      <c r="S4544" s="65"/>
      <c r="T4544" s="65"/>
      <c r="U4544" s="65"/>
      <c r="V4544" s="65"/>
      <c r="W4544" s="166"/>
      <c r="X4544" s="166"/>
      <c r="Y4544" s="166"/>
      <c r="Z4544" s="166"/>
      <c r="AA4544" s="166"/>
      <c r="AB4544" s="166"/>
      <c r="AC4544" s="166"/>
      <c r="AD4544" s="166"/>
      <c r="AE4544" s="166"/>
      <c r="AF4544" s="166"/>
      <c r="AG4544" s="166"/>
      <c r="AH4544" s="166"/>
      <c r="AI4544" s="166"/>
    </row>
    <row r="4545" spans="1:35" ht="15.750000" customHeight="1">
      <c r="B4545" s="153"/>
      <c r="I4545" s="162"/>
      <c r="J4545" s="65"/>
      <c r="K4545" s="162"/>
      <c r="L4545" s="65"/>
      <c r="M4545" s="162"/>
      <c r="P4545" s="167"/>
      <c r="Q4545" s="168"/>
      <c r="R4545" s="65"/>
      <c r="S4545" s="65"/>
      <c r="T4545" s="65"/>
      <c r="U4545" s="65"/>
      <c r="V4545" s="65"/>
      <c r="W4545" s="166"/>
      <c r="X4545" s="166"/>
      <c r="Y4545" s="166"/>
      <c r="Z4545" s="166"/>
      <c r="AA4545" s="166"/>
      <c r="AB4545" s="166"/>
      <c r="AC4545" s="166"/>
      <c r="AD4545" s="166"/>
      <c r="AE4545" s="166"/>
      <c r="AF4545" s="166"/>
      <c r="AG4545" s="166"/>
      <c r="AH4545" s="166"/>
      <c r="AI4545" s="166"/>
    </row>
    <row r="4546" spans="1:35" ht="15.750000" customHeight="1">
      <c r="B4546" s="153"/>
      <c r="I4546" s="162"/>
      <c r="J4546" s="65"/>
      <c r="K4546" s="162"/>
      <c r="L4546" s="65"/>
      <c r="M4546" s="162"/>
      <c r="P4546" s="164"/>
      <c r="Q4546" s="165"/>
      <c r="R4546" s="65"/>
      <c r="S4546" s="65"/>
      <c r="T4546" s="65"/>
      <c r="U4546" s="65"/>
      <c r="V4546" s="65"/>
      <c r="W4546" s="166"/>
      <c r="X4546" s="166"/>
      <c r="Y4546" s="166"/>
      <c r="Z4546" s="166"/>
      <c r="AA4546" s="166"/>
      <c r="AB4546" s="166"/>
      <c r="AC4546" s="166"/>
      <c r="AD4546" s="166"/>
      <c r="AE4546" s="166"/>
      <c r="AF4546" s="166"/>
      <c r="AG4546" s="166"/>
      <c r="AH4546" s="166"/>
      <c r="AI4546" s="166"/>
    </row>
    <row r="4547" spans="1:35" ht="15.750000" customHeight="1">
      <c r="B4547" s="153"/>
      <c r="I4547" s="220"/>
      <c r="J4547" s="65"/>
      <c r="K4547" s="162"/>
      <c r="L4547" s="65"/>
      <c r="M4547" s="162"/>
      <c r="P4547" s="167"/>
      <c r="Q4547" s="168"/>
      <c r="R4547" s="65"/>
      <c r="S4547" s="65"/>
      <c r="T4547" s="65"/>
      <c r="U4547" s="65"/>
      <c r="V4547" s="65"/>
      <c r="W4547" s="166"/>
      <c r="X4547" s="166"/>
      <c r="Y4547" s="166"/>
      <c r="Z4547" s="166"/>
      <c r="AA4547" s="166"/>
      <c r="AB4547" s="166"/>
      <c r="AC4547" s="166"/>
      <c r="AD4547" s="166"/>
      <c r="AE4547" s="166"/>
      <c r="AF4547" s="166"/>
      <c r="AG4547" s="166"/>
      <c r="AH4547" s="166"/>
      <c r="AI4547" s="166"/>
    </row>
    <row r="4548" spans="1:35" ht="15.750000" customHeight="1">
      <c r="A4548" s="156"/>
      <c r="B4548" s="170"/>
      <c r="C4548" s="240"/>
      <c r="D4548" s="240"/>
      <c r="E4548" s="158"/>
      <c r="F4548" s="158"/>
      <c r="G4548" s="159"/>
      <c r="H4548" s="186"/>
      <c r="I4548" s="162"/>
      <c r="J4548" s="65"/>
      <c r="K4548" s="162"/>
      <c r="L4548" s="65"/>
      <c r="M4548" s="162"/>
      <c r="N4548" s="162"/>
      <c r="O4548" s="163"/>
      <c r="P4548" s="164"/>
      <c r="Q4548" s="185"/>
      <c r="R4548" s="188"/>
      <c r="S4548" s="13"/>
      <c r="T4548" s="65"/>
      <c r="U4548" s="13"/>
      <c r="V4548" s="165"/>
      <c r="W4548" s="165"/>
      <c r="X4548" s="165"/>
      <c r="Y4548" s="165"/>
      <c r="Z4548" s="166"/>
      <c r="AA4548" s="166"/>
      <c r="AB4548" s="166"/>
      <c r="AC4548" s="166"/>
      <c r="AD4548" s="166"/>
      <c r="AE4548" s="166"/>
      <c r="AF4548" s="166"/>
      <c r="AG4548" s="166"/>
      <c r="AH4548" s="166"/>
      <c r="AI4548" s="166"/>
    </row>
    <row r="4549" spans="1:35" ht="15.750000" customHeight="1">
      <c r="B4549" s="189"/>
      <c r="I4549" s="162"/>
      <c r="J4549" s="65"/>
      <c r="K4549" s="162"/>
      <c r="L4549" s="65"/>
      <c r="M4549" s="162"/>
      <c r="P4549" s="167"/>
      <c r="Q4549" s="185"/>
      <c r="R4549" s="65"/>
      <c r="S4549" s="65"/>
      <c r="T4549" s="65"/>
      <c r="U4549" s="13"/>
      <c r="V4549" s="165"/>
      <c r="W4549" s="165"/>
      <c r="X4549" s="165"/>
      <c r="Y4549" s="165"/>
      <c r="Z4549" s="166"/>
      <c r="AA4549" s="166"/>
      <c r="AB4549" s="166"/>
      <c r="AC4549" s="166"/>
      <c r="AD4549" s="166"/>
      <c r="AE4549" s="166"/>
      <c r="AF4549" s="166"/>
      <c r="AG4549" s="166"/>
      <c r="AH4549" s="166"/>
      <c r="AI4549" s="166"/>
    </row>
    <row r="4550" spans="1:35" ht="15.750000" customHeight="1">
      <c r="B4550" s="189"/>
      <c r="I4550" s="162"/>
      <c r="J4550" s="65"/>
      <c r="K4550" s="162"/>
      <c r="L4550" s="65"/>
      <c r="M4550" s="162"/>
      <c r="P4550" s="164"/>
      <c r="Q4550" s="185"/>
      <c r="R4550" s="65"/>
      <c r="S4550" s="65"/>
      <c r="T4550" s="65"/>
      <c r="U4550" s="13"/>
      <c r="V4550" s="165"/>
      <c r="W4550" s="165"/>
      <c r="X4550" s="165"/>
      <c r="Y4550" s="165"/>
      <c r="Z4550" s="166"/>
      <c r="AA4550" s="166"/>
      <c r="AB4550" s="166"/>
      <c r="AC4550" s="166"/>
      <c r="AD4550" s="166"/>
      <c r="AE4550" s="166"/>
      <c r="AF4550" s="166"/>
      <c r="AG4550" s="166"/>
      <c r="AH4550" s="166"/>
      <c r="AI4550" s="166"/>
    </row>
    <row r="4551" spans="1:35" ht="15.750000" customHeight="1">
      <c r="B4551" s="189"/>
      <c r="I4551" s="162"/>
      <c r="J4551" s="65"/>
      <c r="K4551" s="162"/>
      <c r="L4551" s="65"/>
      <c r="M4551" s="162"/>
      <c r="P4551" s="167"/>
      <c r="Q4551" s="185"/>
      <c r="R4551" s="65"/>
      <c r="S4551" s="65"/>
      <c r="T4551" s="65"/>
      <c r="U4551" s="13"/>
      <c r="V4551" s="165"/>
      <c r="W4551" s="165"/>
      <c r="X4551" s="165"/>
      <c r="Y4551" s="165"/>
      <c r="Z4551" s="166"/>
      <c r="AA4551" s="166"/>
      <c r="AB4551" s="166"/>
      <c r="AC4551" s="166"/>
      <c r="AD4551" s="166"/>
      <c r="AE4551" s="166"/>
      <c r="AF4551" s="166"/>
      <c r="AG4551" s="166"/>
      <c r="AH4551" s="166"/>
      <c r="AI4551" s="166"/>
    </row>
    <row r="4552" spans="1:35" ht="15.750000" customHeight="1">
      <c r="B4552" s="189"/>
      <c r="I4552" s="220"/>
      <c r="J4552" s="65"/>
      <c r="K4552" s="162"/>
      <c r="L4552" s="65"/>
      <c r="M4552" s="162"/>
      <c r="P4552" s="164"/>
      <c r="Q4552" s="185"/>
      <c r="R4552" s="65"/>
      <c r="S4552" s="65"/>
      <c r="T4552" s="65"/>
      <c r="U4552" s="13"/>
      <c r="V4552" s="165"/>
      <c r="W4552" s="165"/>
      <c r="X4552" s="165"/>
      <c r="Y4552" s="165"/>
      <c r="Z4552" s="166"/>
      <c r="AA4552" s="166"/>
      <c r="AB4552" s="166"/>
      <c r="AC4552" s="166"/>
      <c r="AD4552" s="166"/>
      <c r="AE4552" s="166"/>
      <c r="AF4552" s="166"/>
      <c r="AG4552" s="166"/>
      <c r="AH4552" s="166"/>
      <c r="AI4552" s="166"/>
    </row>
    <row r="4553" spans="1:35" ht="15.750000" customHeight="1">
      <c r="A4553" s="156"/>
      <c r="B4553" s="170"/>
      <c r="C4553" s="241"/>
      <c r="D4553" s="241"/>
      <c r="E4553" s="158"/>
      <c r="F4553" s="158"/>
      <c r="G4553" s="159"/>
      <c r="H4553" s="297"/>
      <c r="I4553" s="162"/>
      <c r="J4553" s="65"/>
      <c r="K4553" s="162"/>
      <c r="L4553" s="65"/>
      <c r="M4553" s="162"/>
      <c r="N4553" s="176"/>
      <c r="O4553" s="163"/>
      <c r="P4553" s="167"/>
      <c r="Q4553" s="185"/>
      <c r="R4553" s="65"/>
      <c r="S4553" s="13"/>
      <c r="T4553" s="65"/>
      <c r="U4553" s="13"/>
      <c r="V4553" s="165"/>
      <c r="W4553" s="165"/>
      <c r="X4553" s="165"/>
      <c r="Y4553" s="165"/>
      <c r="Z4553" s="166"/>
      <c r="AA4553" s="166"/>
      <c r="AB4553" s="166"/>
      <c r="AC4553" s="166"/>
      <c r="AD4553" s="166"/>
      <c r="AE4553" s="166"/>
      <c r="AF4553" s="166"/>
      <c r="AG4553" s="166"/>
      <c r="AH4553" s="166"/>
      <c r="AI4553" s="166"/>
    </row>
    <row r="4554" spans="1:35" ht="15.750000" customHeight="1">
      <c r="B4554" s="170"/>
      <c r="I4554" s="162"/>
      <c r="J4554" s="65"/>
      <c r="K4554" s="162"/>
      <c r="L4554" s="65"/>
      <c r="M4554" s="162"/>
      <c r="P4554" s="164"/>
      <c r="Q4554" s="185"/>
      <c r="R4554" s="65"/>
      <c r="S4554" s="65"/>
      <c r="T4554" s="65"/>
      <c r="U4554" s="13"/>
      <c r="V4554" s="165"/>
      <c r="W4554" s="165"/>
      <c r="X4554" s="165"/>
      <c r="Y4554" s="165"/>
      <c r="Z4554" s="166"/>
      <c r="AA4554" s="166"/>
      <c r="AB4554" s="166"/>
      <c r="AC4554" s="166"/>
      <c r="AD4554" s="166"/>
      <c r="AE4554" s="166"/>
      <c r="AF4554" s="166"/>
      <c r="AG4554" s="166"/>
      <c r="AH4554" s="166"/>
      <c r="AI4554" s="166"/>
    </row>
    <row r="4555" spans="1:35" ht="15.750000" customHeight="1">
      <c r="B4555" s="170"/>
      <c r="I4555" s="162"/>
      <c r="J4555" s="65"/>
      <c r="K4555" s="162"/>
      <c r="L4555" s="65"/>
      <c r="M4555" s="162"/>
      <c r="P4555" s="167"/>
      <c r="Q4555" s="185"/>
      <c r="R4555" s="65"/>
      <c r="S4555" s="65"/>
      <c r="T4555" s="65"/>
      <c r="U4555" s="13"/>
      <c r="V4555" s="165"/>
      <c r="W4555" s="165"/>
      <c r="X4555" s="165"/>
      <c r="Y4555" s="165"/>
      <c r="Z4555" s="166"/>
      <c r="AA4555" s="166"/>
      <c r="AB4555" s="166"/>
      <c r="AC4555" s="166"/>
      <c r="AD4555" s="166"/>
      <c r="AE4555" s="166"/>
      <c r="AF4555" s="166"/>
      <c r="AG4555" s="166"/>
      <c r="AH4555" s="166"/>
      <c r="AI4555" s="166"/>
    </row>
    <row r="4556" spans="1:35" ht="15.750000" customHeight="1">
      <c r="B4556" s="189"/>
      <c r="I4556" s="162"/>
      <c r="J4556" s="65"/>
      <c r="K4556" s="162"/>
      <c r="L4556" s="65"/>
      <c r="M4556" s="162"/>
      <c r="P4556" s="164"/>
      <c r="Q4556" s="185"/>
      <c r="R4556" s="65"/>
      <c r="S4556" s="65"/>
      <c r="T4556" s="65"/>
      <c r="U4556" s="13"/>
      <c r="V4556" s="165"/>
      <c r="W4556" s="165"/>
      <c r="X4556" s="165"/>
      <c r="Y4556" s="165"/>
      <c r="Z4556" s="166"/>
      <c r="AA4556" s="166"/>
      <c r="AB4556" s="166"/>
      <c r="AC4556" s="166"/>
      <c r="AD4556" s="166"/>
      <c r="AE4556" s="166"/>
      <c r="AF4556" s="166"/>
      <c r="AG4556" s="166"/>
      <c r="AH4556" s="166"/>
      <c r="AI4556" s="166"/>
    </row>
    <row r="4557" spans="1:35" ht="15.750000" customHeight="1">
      <c r="B4557" s="189"/>
      <c r="I4557" s="220"/>
      <c r="J4557" s="65"/>
      <c r="K4557" s="162"/>
      <c r="L4557" s="65"/>
      <c r="M4557" s="162"/>
      <c r="P4557" s="167"/>
      <c r="Q4557" s="185"/>
      <c r="R4557" s="65"/>
      <c r="S4557" s="65"/>
      <c r="T4557" s="65"/>
      <c r="U4557" s="13"/>
      <c r="V4557" s="165"/>
      <c r="W4557" s="165"/>
      <c r="X4557" s="165"/>
      <c r="Y4557" s="165"/>
      <c r="Z4557" s="166"/>
      <c r="AA4557" s="166"/>
      <c r="AB4557" s="166"/>
      <c r="AC4557" s="166"/>
      <c r="AD4557" s="166"/>
      <c r="AE4557" s="166"/>
      <c r="AF4557" s="166"/>
      <c r="AG4557" s="166"/>
      <c r="AH4557" s="166"/>
      <c r="AI4557" s="166"/>
    </row>
    <row r="4558" spans="1:35" ht="15.750000" customHeight="1">
      <c r="A4558" s="156"/>
      <c r="B4558" s="170"/>
      <c r="C4558" s="240"/>
      <c r="D4558" s="177"/>
      <c r="E4558" s="158"/>
      <c r="F4558" s="158"/>
      <c r="G4558" s="159"/>
      <c r="H4558" s="171"/>
      <c r="I4558" s="162"/>
      <c r="J4558" s="65"/>
      <c r="K4558" s="162"/>
      <c r="L4558" s="65"/>
      <c r="M4558" s="162"/>
      <c r="N4558" s="162"/>
      <c r="O4558" s="163"/>
      <c r="P4558" s="164"/>
      <c r="Q4558" s="165"/>
      <c r="R4558" s="65"/>
      <c r="S4558" s="13"/>
      <c r="T4558" s="65"/>
      <c r="U4558" s="65"/>
      <c r="V4558" s="65"/>
      <c r="W4558" s="166"/>
      <c r="X4558" s="166"/>
      <c r="Y4558" s="166"/>
      <c r="Z4558" s="166"/>
      <c r="AA4558" s="166"/>
      <c r="AB4558" s="166"/>
      <c r="AC4558" s="166"/>
      <c r="AD4558" s="166"/>
      <c r="AE4558" s="166"/>
      <c r="AF4558" s="166"/>
      <c r="AG4558" s="166"/>
      <c r="AH4558" s="166"/>
      <c r="AI4558" s="166"/>
    </row>
    <row r="4559" spans="1:35" ht="15.750000" customHeight="1">
      <c r="B4559" s="153"/>
      <c r="I4559" s="162"/>
      <c r="J4559" s="65"/>
      <c r="K4559" s="162"/>
      <c r="L4559" s="65"/>
      <c r="M4559" s="162"/>
      <c r="P4559" s="167"/>
      <c r="Q4559" s="168"/>
      <c r="R4559" s="65"/>
      <c r="S4559" s="65"/>
      <c r="T4559" s="65"/>
      <c r="U4559" s="65"/>
      <c r="V4559" s="65"/>
      <c r="W4559" s="166"/>
      <c r="X4559" s="166"/>
      <c r="Y4559" s="166"/>
      <c r="Z4559" s="166"/>
      <c r="AA4559" s="166"/>
      <c r="AB4559" s="166"/>
      <c r="AC4559" s="166"/>
      <c r="AD4559" s="166"/>
      <c r="AE4559" s="166"/>
      <c r="AF4559" s="166"/>
      <c r="AG4559" s="166"/>
      <c r="AH4559" s="166"/>
      <c r="AI4559" s="166"/>
    </row>
    <row r="4560" spans="1:35" ht="15.750000" customHeight="1">
      <c r="B4560" s="153"/>
      <c r="I4560" s="162"/>
      <c r="J4560" s="65"/>
      <c r="K4560" s="162"/>
      <c r="L4560" s="65"/>
      <c r="M4560" s="162"/>
      <c r="P4560" s="164"/>
      <c r="Q4560" s="165"/>
      <c r="R4560" s="65"/>
      <c r="S4560" s="65"/>
      <c r="T4560" s="65"/>
      <c r="U4560" s="65"/>
      <c r="V4560" s="65"/>
      <c r="W4560" s="166"/>
      <c r="X4560" s="166"/>
      <c r="Y4560" s="166"/>
      <c r="Z4560" s="166"/>
      <c r="AA4560" s="166"/>
      <c r="AB4560" s="166"/>
      <c r="AC4560" s="166"/>
      <c r="AD4560" s="166"/>
      <c r="AE4560" s="166"/>
      <c r="AF4560" s="166"/>
      <c r="AG4560" s="166"/>
      <c r="AH4560" s="166"/>
      <c r="AI4560" s="166"/>
    </row>
    <row r="4561" spans="1:35" ht="15.750000" customHeight="1">
      <c r="B4561" s="153"/>
      <c r="I4561" s="162"/>
      <c r="J4561" s="65"/>
      <c r="K4561" s="162"/>
      <c r="L4561" s="65"/>
      <c r="M4561" s="162"/>
      <c r="P4561" s="167"/>
      <c r="Q4561" s="168"/>
      <c r="R4561" s="65"/>
      <c r="S4561" s="65"/>
      <c r="T4561" s="65"/>
      <c r="U4561" s="65"/>
      <c r="V4561" s="65"/>
      <c r="W4561" s="166"/>
      <c r="X4561" s="166"/>
      <c r="Y4561" s="166"/>
      <c r="Z4561" s="166"/>
      <c r="AA4561" s="166"/>
      <c r="AB4561" s="166"/>
      <c r="AC4561" s="166"/>
      <c r="AD4561" s="166"/>
      <c r="AE4561" s="166"/>
      <c r="AF4561" s="166"/>
      <c r="AG4561" s="166"/>
      <c r="AH4561" s="166"/>
      <c r="AI4561" s="166"/>
    </row>
    <row r="4562" spans="1:35" ht="15.750000" customHeight="1">
      <c r="B4562" s="153"/>
      <c r="I4562" s="220"/>
      <c r="J4562" s="65"/>
      <c r="K4562" s="162"/>
      <c r="L4562" s="65"/>
      <c r="M4562" s="162"/>
      <c r="P4562" s="164"/>
      <c r="Q4562" s="165"/>
      <c r="R4562" s="65"/>
      <c r="S4562" s="65"/>
      <c r="T4562" s="65"/>
      <c r="U4562" s="65"/>
      <c r="V4562" s="65"/>
      <c r="W4562" s="166"/>
      <c r="X4562" s="166"/>
      <c r="Y4562" s="166"/>
      <c r="Z4562" s="166"/>
      <c r="AA4562" s="166"/>
      <c r="AB4562" s="166"/>
      <c r="AC4562" s="166"/>
      <c r="AD4562" s="166"/>
      <c r="AE4562" s="166"/>
      <c r="AF4562" s="166"/>
      <c r="AG4562" s="166"/>
      <c r="AH4562" s="166"/>
      <c r="AI4562" s="166"/>
    </row>
    <row r="4563" spans="1:35" ht="15.750000" customHeight="1">
      <c r="A4563" s="156"/>
      <c r="B4563" s="170"/>
      <c r="C4563" s="241"/>
      <c r="D4563" s="241"/>
      <c r="E4563" s="158"/>
      <c r="F4563" s="158"/>
      <c r="G4563" s="159"/>
      <c r="H4563" s="186"/>
      <c r="I4563" s="162"/>
      <c r="J4563" s="65"/>
      <c r="K4563" s="162"/>
      <c r="L4563" s="65"/>
      <c r="M4563" s="162"/>
      <c r="N4563" s="176"/>
      <c r="O4563" s="163"/>
      <c r="P4563" s="167"/>
      <c r="Q4563" s="185"/>
      <c r="R4563" s="188"/>
      <c r="S4563" s="13"/>
      <c r="T4563" s="65"/>
      <c r="U4563" s="13"/>
      <c r="V4563" s="165"/>
      <c r="W4563" s="165"/>
      <c r="X4563" s="165"/>
      <c r="Y4563" s="165"/>
      <c r="Z4563" s="166"/>
      <c r="AA4563" s="166"/>
      <c r="AB4563" s="166"/>
      <c r="AC4563" s="166"/>
      <c r="AD4563" s="166"/>
      <c r="AE4563" s="166"/>
      <c r="AF4563" s="166"/>
      <c r="AG4563" s="166"/>
      <c r="AH4563" s="166"/>
      <c r="AI4563" s="166"/>
    </row>
    <row r="4564" spans="1:35" ht="15.750000" customHeight="1">
      <c r="B4564" s="189"/>
      <c r="I4564" s="162"/>
      <c r="J4564" s="65"/>
      <c r="K4564" s="162"/>
      <c r="L4564" s="65"/>
      <c r="M4564" s="162"/>
      <c r="P4564" s="164"/>
      <c r="Q4564" s="185"/>
      <c r="R4564" s="65"/>
      <c r="S4564" s="65"/>
      <c r="T4564" s="65"/>
      <c r="U4564" s="13"/>
      <c r="V4564" s="165"/>
      <c r="W4564" s="165"/>
      <c r="X4564" s="165"/>
      <c r="Y4564" s="165"/>
      <c r="Z4564" s="166"/>
      <c r="AA4564" s="166"/>
      <c r="AB4564" s="166"/>
      <c r="AC4564" s="166"/>
      <c r="AD4564" s="166"/>
      <c r="AE4564" s="166"/>
      <c r="AF4564" s="166"/>
      <c r="AG4564" s="166"/>
      <c r="AH4564" s="166"/>
      <c r="AI4564" s="166"/>
    </row>
    <row r="4565" spans="1:35" ht="15.750000" customHeight="1">
      <c r="B4565" s="189"/>
      <c r="I4565" s="162"/>
      <c r="J4565" s="65"/>
      <c r="K4565" s="162"/>
      <c r="L4565" s="65"/>
      <c r="M4565" s="162"/>
      <c r="P4565" s="167"/>
      <c r="Q4565" s="185"/>
      <c r="R4565" s="65"/>
      <c r="S4565" s="65"/>
      <c r="T4565" s="65"/>
      <c r="U4565" s="13"/>
      <c r="V4565" s="165"/>
      <c r="W4565" s="165"/>
      <c r="X4565" s="165"/>
      <c r="Y4565" s="165"/>
      <c r="Z4565" s="166"/>
      <c r="AA4565" s="166"/>
      <c r="AB4565" s="166"/>
      <c r="AC4565" s="166"/>
      <c r="AD4565" s="166"/>
      <c r="AE4565" s="166"/>
      <c r="AF4565" s="166"/>
      <c r="AG4565" s="166"/>
      <c r="AH4565" s="166"/>
      <c r="AI4565" s="166"/>
    </row>
    <row r="4566" spans="1:35" ht="15.750000" customHeight="1">
      <c r="B4566" s="189"/>
      <c r="I4566" s="162"/>
      <c r="J4566" s="65"/>
      <c r="K4566" s="162"/>
      <c r="L4566" s="65"/>
      <c r="M4566" s="162"/>
      <c r="P4566" s="164"/>
      <c r="Q4566" s="185"/>
      <c r="R4566" s="65"/>
      <c r="S4566" s="65"/>
      <c r="T4566" s="65"/>
      <c r="U4566" s="13"/>
      <c r="V4566" s="165"/>
      <c r="W4566" s="165"/>
      <c r="X4566" s="165"/>
      <c r="Y4566" s="165"/>
      <c r="Z4566" s="166"/>
      <c r="AA4566" s="166"/>
      <c r="AB4566" s="166"/>
      <c r="AC4566" s="166"/>
      <c r="AD4566" s="166"/>
      <c r="AE4566" s="166"/>
      <c r="AF4566" s="166"/>
      <c r="AG4566" s="166"/>
      <c r="AH4566" s="166"/>
      <c r="AI4566" s="166"/>
    </row>
    <row r="4567" spans="1:35" ht="15.750000" customHeight="1">
      <c r="B4567" s="189"/>
      <c r="I4567" s="220"/>
      <c r="J4567" s="65"/>
      <c r="K4567" s="162"/>
      <c r="L4567" s="65"/>
      <c r="M4567" s="162"/>
      <c r="P4567" s="167"/>
      <c r="Q4567" s="185"/>
      <c r="R4567" s="65"/>
      <c r="S4567" s="65"/>
      <c r="T4567" s="65"/>
      <c r="U4567" s="13"/>
      <c r="V4567" s="165"/>
      <c r="W4567" s="165"/>
      <c r="X4567" s="165"/>
      <c r="Y4567" s="165"/>
      <c r="Z4567" s="166"/>
      <c r="AA4567" s="166"/>
      <c r="AB4567" s="166"/>
      <c r="AC4567" s="166"/>
      <c r="AD4567" s="166"/>
      <c r="AE4567" s="166"/>
      <c r="AF4567" s="166"/>
      <c r="AG4567" s="166"/>
      <c r="AH4567" s="166"/>
      <c r="AI4567" s="166"/>
    </row>
    <row r="4568" spans="1:35" ht="15.750000" customHeight="1">
      <c r="A4568" s="156"/>
      <c r="B4568" s="170"/>
      <c r="C4568" s="240"/>
      <c r="D4568" s="240"/>
      <c r="E4568" s="158"/>
      <c r="F4568" s="158"/>
      <c r="G4568" s="159"/>
      <c r="H4568" s="186"/>
      <c r="I4568" s="162"/>
      <c r="J4568" s="65"/>
      <c r="K4568" s="162"/>
      <c r="L4568" s="65"/>
      <c r="M4568" s="162"/>
      <c r="N4568" s="162"/>
      <c r="O4568" s="163"/>
      <c r="P4568" s="164"/>
      <c r="Q4568" s="185"/>
      <c r="R4568" s="65"/>
      <c r="S4568" s="13"/>
      <c r="T4568" s="65"/>
      <c r="U4568" s="13"/>
      <c r="V4568" s="165"/>
      <c r="W4568" s="165"/>
      <c r="X4568" s="165"/>
      <c r="Y4568" s="165"/>
      <c r="Z4568" s="166"/>
      <c r="AA4568" s="166"/>
      <c r="AB4568" s="166"/>
      <c r="AC4568" s="166"/>
      <c r="AD4568" s="166"/>
      <c r="AE4568" s="166"/>
      <c r="AF4568" s="166"/>
      <c r="AG4568" s="166"/>
      <c r="AH4568" s="166"/>
      <c r="AI4568" s="166"/>
    </row>
    <row r="4569" spans="1:35" ht="15.750000" customHeight="1">
      <c r="B4569" s="170"/>
      <c r="I4569" s="162"/>
      <c r="J4569" s="65"/>
      <c r="K4569" s="162"/>
      <c r="L4569" s="65"/>
      <c r="M4569" s="162"/>
      <c r="P4569" s="167"/>
      <c r="Q4569" s="185"/>
      <c r="R4569" s="65"/>
      <c r="S4569" s="65"/>
      <c r="T4569" s="65"/>
      <c r="U4569" s="13"/>
      <c r="V4569" s="165"/>
      <c r="W4569" s="165"/>
      <c r="X4569" s="165"/>
      <c r="Y4569" s="165"/>
      <c r="Z4569" s="166"/>
      <c r="AA4569" s="166"/>
      <c r="AB4569" s="166"/>
      <c r="AC4569" s="166"/>
      <c r="AD4569" s="166"/>
      <c r="AE4569" s="166"/>
      <c r="AF4569" s="166"/>
      <c r="AG4569" s="166"/>
      <c r="AH4569" s="166"/>
      <c r="AI4569" s="166"/>
    </row>
    <row r="4570" spans="1:35" ht="15.750000" customHeight="1">
      <c r="B4570" s="170"/>
      <c r="I4570" s="162"/>
      <c r="J4570" s="65"/>
      <c r="K4570" s="162"/>
      <c r="L4570" s="65"/>
      <c r="M4570" s="162"/>
      <c r="P4570" s="164"/>
      <c r="Q4570" s="185"/>
      <c r="R4570" s="65"/>
      <c r="S4570" s="65"/>
      <c r="T4570" s="65"/>
      <c r="U4570" s="13"/>
      <c r="V4570" s="165"/>
      <c r="W4570" s="165"/>
      <c r="X4570" s="165"/>
      <c r="Y4570" s="165"/>
      <c r="Z4570" s="166"/>
      <c r="AA4570" s="166"/>
      <c r="AB4570" s="166"/>
      <c r="AC4570" s="166"/>
      <c r="AD4570" s="166"/>
      <c r="AE4570" s="166"/>
      <c r="AF4570" s="166"/>
      <c r="AG4570" s="166"/>
      <c r="AH4570" s="166"/>
      <c r="AI4570" s="166"/>
    </row>
    <row r="4571" spans="1:35" ht="15.750000" customHeight="1">
      <c r="B4571" s="189"/>
      <c r="I4571" s="162"/>
      <c r="J4571" s="65"/>
      <c r="K4571" s="162"/>
      <c r="L4571" s="65"/>
      <c r="M4571" s="162"/>
      <c r="P4571" s="167"/>
      <c r="Q4571" s="185"/>
      <c r="R4571" s="65"/>
      <c r="S4571" s="65"/>
      <c r="T4571" s="65"/>
      <c r="U4571" s="13"/>
      <c r="V4571" s="165"/>
      <c r="W4571" s="165"/>
      <c r="X4571" s="165"/>
      <c r="Y4571" s="165"/>
      <c r="Z4571" s="166"/>
      <c r="AA4571" s="166"/>
      <c r="AB4571" s="166"/>
      <c r="AC4571" s="166"/>
      <c r="AD4571" s="166"/>
      <c r="AE4571" s="166"/>
      <c r="AF4571" s="166"/>
      <c r="AG4571" s="166"/>
      <c r="AH4571" s="166"/>
      <c r="AI4571" s="166"/>
    </row>
    <row r="4572" spans="1:35" ht="15.750000" customHeight="1">
      <c r="B4572" s="189"/>
      <c r="I4572" s="220"/>
      <c r="J4572" s="65"/>
      <c r="K4572" s="162"/>
      <c r="L4572" s="65"/>
      <c r="M4572" s="162"/>
      <c r="P4572" s="164"/>
      <c r="Q4572" s="185"/>
      <c r="R4572" s="65"/>
      <c r="S4572" s="65"/>
      <c r="T4572" s="65"/>
      <c r="U4572" s="13"/>
      <c r="V4572" s="165"/>
      <c r="W4572" s="165"/>
      <c r="X4572" s="165"/>
      <c r="Y4572" s="165"/>
      <c r="Z4572" s="166"/>
      <c r="AA4572" s="166"/>
      <c r="AB4572" s="166"/>
      <c r="AC4572" s="166"/>
      <c r="AD4572" s="166"/>
      <c r="AE4572" s="166"/>
      <c r="AF4572" s="166"/>
      <c r="AG4572" s="166"/>
      <c r="AH4572" s="166"/>
      <c r="AI4572" s="166"/>
    </row>
    <row r="4573" spans="1:35" ht="15.750000" customHeight="1">
      <c r="A4573" s="156"/>
      <c r="B4573" s="153"/>
      <c r="C4573" s="241"/>
      <c r="D4573" s="177"/>
      <c r="E4573" s="158"/>
      <c r="F4573" s="158"/>
      <c r="G4573" s="159"/>
      <c r="H4573" s="171"/>
      <c r="I4573" s="162"/>
      <c r="J4573" s="1"/>
      <c r="K4573" s="121"/>
      <c r="L4573" s="1"/>
      <c r="M4573" s="121"/>
      <c r="N4573" s="176"/>
      <c r="O4573" s="163"/>
      <c r="P4573" s="167"/>
      <c r="Q4573" s="168"/>
      <c r="R4573" s="225"/>
      <c r="S4573" s="13"/>
      <c r="T4573" s="65"/>
      <c r="U4573" s="65"/>
      <c r="V4573" s="65"/>
      <c r="W4573" s="166"/>
      <c r="X4573" s="166"/>
      <c r="Y4573" s="166"/>
      <c r="Z4573" s="166"/>
      <c r="AA4573" s="166"/>
      <c r="AB4573" s="166"/>
      <c r="AC4573" s="166"/>
      <c r="AD4573" s="166"/>
      <c r="AE4573" s="166"/>
      <c r="AF4573" s="166"/>
      <c r="AG4573" s="166"/>
      <c r="AH4573" s="166"/>
      <c r="AI4573" s="166"/>
    </row>
    <row r="4574" spans="1:35" ht="15.750000" customHeight="1">
      <c r="B4574" s="153"/>
      <c r="I4574" s="162"/>
      <c r="J4574" s="1"/>
      <c r="K4574" s="121"/>
      <c r="L4574" s="1"/>
      <c r="M4574" s="121"/>
      <c r="P4574" s="164"/>
      <c r="Q4574" s="165"/>
      <c r="R4574" s="65"/>
      <c r="S4574" s="65"/>
      <c r="T4574" s="65"/>
      <c r="U4574" s="65"/>
      <c r="V4574" s="65"/>
      <c r="W4574" s="166"/>
      <c r="X4574" s="166"/>
      <c r="Y4574" s="166"/>
      <c r="Z4574" s="166"/>
      <c r="AA4574" s="166"/>
      <c r="AB4574" s="166"/>
      <c r="AC4574" s="166"/>
      <c r="AD4574" s="166"/>
      <c r="AE4574" s="166"/>
      <c r="AF4574" s="166"/>
      <c r="AG4574" s="166"/>
      <c r="AH4574" s="166"/>
      <c r="AI4574" s="166"/>
    </row>
    <row r="4575" spans="1:35" ht="15.750000" customHeight="1">
      <c r="B4575" s="153"/>
      <c r="I4575" s="162"/>
      <c r="J4575" s="1"/>
      <c r="K4575" s="121"/>
      <c r="L4575" s="1"/>
      <c r="M4575" s="121"/>
      <c r="P4575" s="167"/>
      <c r="Q4575" s="168"/>
      <c r="R4575" s="225"/>
      <c r="S4575" s="65"/>
      <c r="T4575" s="65"/>
      <c r="U4575" s="65"/>
      <c r="V4575" s="65"/>
      <c r="W4575" s="166"/>
      <c r="X4575" s="166"/>
      <c r="Y4575" s="166"/>
      <c r="Z4575" s="166"/>
      <c r="AA4575" s="166"/>
      <c r="AB4575" s="166"/>
      <c r="AC4575" s="166"/>
      <c r="AD4575" s="166"/>
      <c r="AE4575" s="166"/>
      <c r="AF4575" s="166"/>
      <c r="AG4575" s="166"/>
      <c r="AH4575" s="166"/>
      <c r="AI4575" s="166"/>
    </row>
    <row r="4576" spans="1:35" ht="15.750000" customHeight="1">
      <c r="B4576" s="153"/>
      <c r="I4576" s="162"/>
      <c r="J4576" s="1"/>
      <c r="K4576" s="121"/>
      <c r="L4576" s="1"/>
      <c r="M4576" s="121"/>
      <c r="P4576" s="164"/>
      <c r="Q4576" s="165"/>
      <c r="R4576" s="178"/>
      <c r="S4576" s="65"/>
      <c r="T4576" s="65"/>
      <c r="U4576" s="65"/>
      <c r="V4576" s="65"/>
      <c r="W4576" s="166"/>
      <c r="X4576" s="166"/>
      <c r="Y4576" s="166"/>
      <c r="Z4576" s="166"/>
      <c r="AA4576" s="166"/>
      <c r="AB4576" s="166"/>
      <c r="AC4576" s="166"/>
      <c r="AD4576" s="166"/>
      <c r="AE4576" s="166"/>
      <c r="AF4576" s="166"/>
      <c r="AG4576" s="166"/>
      <c r="AH4576" s="166"/>
      <c r="AI4576" s="166"/>
    </row>
    <row r="4577" spans="1:35" ht="15.750000" customHeight="1">
      <c r="B4577" s="153"/>
      <c r="I4577" s="220"/>
      <c r="J4577" s="1"/>
      <c r="K4577" s="121"/>
      <c r="L4577" s="1"/>
      <c r="M4577" s="121"/>
      <c r="P4577" s="167"/>
      <c r="Q4577" s="168"/>
      <c r="R4577" s="225"/>
      <c r="S4577" s="65"/>
      <c r="T4577" s="65"/>
      <c r="U4577" s="65"/>
      <c r="V4577" s="65"/>
      <c r="W4577" s="166"/>
      <c r="X4577" s="166"/>
      <c r="Y4577" s="166"/>
      <c r="Z4577" s="166"/>
      <c r="AA4577" s="166"/>
      <c r="AB4577" s="166"/>
      <c r="AC4577" s="166"/>
      <c r="AD4577" s="166"/>
      <c r="AE4577" s="166"/>
      <c r="AF4577" s="166"/>
      <c r="AG4577" s="166"/>
      <c r="AH4577" s="166"/>
      <c r="AI4577" s="166"/>
    </row>
    <row r="4578" spans="1:35" ht="15.750000" customHeight="1">
      <c r="A4578" s="156"/>
      <c r="B4578" s="170"/>
      <c r="C4578" s="240"/>
      <c r="D4578" s="177"/>
      <c r="E4578" s="158"/>
      <c r="F4578" s="158"/>
      <c r="G4578" s="159"/>
      <c r="H4578" s="160"/>
      <c r="I4578" s="162"/>
      <c r="J4578" s="65"/>
      <c r="K4578" s="162"/>
      <c r="L4578" s="65"/>
      <c r="M4578" s="162"/>
      <c r="N4578" s="162"/>
      <c r="O4578" s="163"/>
      <c r="P4578" s="164"/>
      <c r="Q4578" s="165"/>
      <c r="R4578" s="65"/>
      <c r="S4578" s="13"/>
      <c r="T4578" s="65"/>
      <c r="U4578" s="65"/>
      <c r="V4578" s="65"/>
      <c r="W4578" s="166"/>
      <c r="X4578" s="166"/>
      <c r="Y4578" s="166"/>
      <c r="Z4578" s="166"/>
      <c r="AA4578" s="166"/>
      <c r="AB4578" s="166"/>
      <c r="AC4578" s="166"/>
      <c r="AD4578" s="166"/>
      <c r="AE4578" s="166"/>
      <c r="AF4578" s="166"/>
      <c r="AG4578" s="166"/>
      <c r="AH4578" s="166"/>
      <c r="AI4578" s="166"/>
    </row>
    <row r="4579" spans="1:35" ht="15.750000" customHeight="1">
      <c r="B4579" s="153"/>
      <c r="I4579" s="162"/>
      <c r="J4579" s="65"/>
      <c r="K4579" s="162"/>
      <c r="L4579" s="65"/>
      <c r="M4579" s="162"/>
      <c r="P4579" s="167"/>
      <c r="Q4579" s="168"/>
      <c r="R4579" s="65"/>
      <c r="S4579" s="65"/>
      <c r="T4579" s="65"/>
      <c r="U4579" s="65"/>
      <c r="V4579" s="65"/>
      <c r="W4579" s="166"/>
      <c r="X4579" s="166"/>
      <c r="Y4579" s="166"/>
      <c r="Z4579" s="166"/>
      <c r="AA4579" s="166"/>
      <c r="AB4579" s="166"/>
      <c r="AC4579" s="166"/>
      <c r="AD4579" s="166"/>
      <c r="AE4579" s="166"/>
      <c r="AF4579" s="166"/>
      <c r="AG4579" s="166"/>
      <c r="AH4579" s="166"/>
      <c r="AI4579" s="166"/>
    </row>
    <row r="4580" spans="1:35" ht="15.750000" customHeight="1">
      <c r="B4580" s="153"/>
      <c r="I4580" s="162"/>
      <c r="J4580" s="65"/>
      <c r="K4580" s="162"/>
      <c r="L4580" s="65"/>
      <c r="M4580" s="162"/>
      <c r="P4580" s="164"/>
      <c r="Q4580" s="165"/>
      <c r="R4580" s="65"/>
      <c r="S4580" s="65"/>
      <c r="T4580" s="65"/>
      <c r="U4580" s="65"/>
      <c r="V4580" s="65"/>
      <c r="W4580" s="166"/>
      <c r="X4580" s="166"/>
      <c r="Y4580" s="166"/>
      <c r="Z4580" s="166"/>
      <c r="AA4580" s="166"/>
      <c r="AB4580" s="166"/>
      <c r="AC4580" s="166"/>
      <c r="AD4580" s="166"/>
      <c r="AE4580" s="166"/>
      <c r="AF4580" s="166"/>
      <c r="AG4580" s="166"/>
      <c r="AH4580" s="166"/>
      <c r="AI4580" s="166"/>
    </row>
    <row r="4581" spans="1:35" ht="15.750000" customHeight="1">
      <c r="B4581" s="153"/>
      <c r="I4581" s="162"/>
      <c r="J4581" s="65"/>
      <c r="K4581" s="162"/>
      <c r="L4581" s="65"/>
      <c r="M4581" s="162"/>
      <c r="P4581" s="167"/>
      <c r="Q4581" s="168"/>
      <c r="R4581" s="65"/>
      <c r="S4581" s="65"/>
      <c r="T4581" s="65"/>
      <c r="U4581" s="65"/>
      <c r="V4581" s="65"/>
      <c r="W4581" s="166"/>
      <c r="X4581" s="166"/>
      <c r="Y4581" s="166"/>
      <c r="Z4581" s="166"/>
      <c r="AA4581" s="166"/>
      <c r="AB4581" s="166"/>
      <c r="AC4581" s="166"/>
      <c r="AD4581" s="166"/>
      <c r="AE4581" s="166"/>
      <c r="AF4581" s="166"/>
      <c r="AG4581" s="166"/>
      <c r="AH4581" s="166"/>
      <c r="AI4581" s="166"/>
    </row>
    <row r="4582" spans="1:35" ht="15.750000" customHeight="1">
      <c r="B4582" s="153"/>
      <c r="I4582" s="220"/>
      <c r="J4582" s="65"/>
      <c r="K4582" s="162"/>
      <c r="L4582" s="65"/>
      <c r="M4582" s="162"/>
      <c r="P4582" s="164"/>
      <c r="Q4582" s="165"/>
      <c r="R4582" s="65"/>
      <c r="S4582" s="65"/>
      <c r="T4582" s="65"/>
      <c r="U4582" s="65"/>
      <c r="V4582" s="65"/>
      <c r="W4582" s="166"/>
      <c r="X4582" s="166"/>
      <c r="Y4582" s="166"/>
      <c r="Z4582" s="166"/>
      <c r="AA4582" s="166"/>
      <c r="AB4582" s="166"/>
      <c r="AC4582" s="166"/>
      <c r="AD4582" s="166"/>
      <c r="AE4582" s="166"/>
      <c r="AF4582" s="166"/>
      <c r="AG4582" s="166"/>
      <c r="AH4582" s="166"/>
      <c r="AI4582" s="166"/>
    </row>
    <row r="4583" spans="1:35" ht="15.750000" customHeight="1">
      <c r="A4583" s="156"/>
      <c r="B4583" s="170"/>
      <c r="C4583" s="241"/>
      <c r="D4583" s="241"/>
      <c r="E4583" s="158"/>
      <c r="F4583" s="158"/>
      <c r="G4583" s="159"/>
      <c r="H4583" s="184"/>
      <c r="I4583" s="162"/>
      <c r="J4583" s="65"/>
      <c r="K4583" s="162"/>
      <c r="L4583" s="65"/>
      <c r="M4583" s="162"/>
      <c r="N4583" s="176"/>
      <c r="O4583" s="163"/>
      <c r="P4583" s="167"/>
      <c r="Q4583" s="185"/>
      <c r="R4583" s="188"/>
      <c r="S4583" s="13"/>
      <c r="T4583" s="65"/>
      <c r="U4583" s="13"/>
      <c r="V4583" s="165"/>
      <c r="W4583" s="165"/>
      <c r="X4583" s="165"/>
      <c r="Y4583" s="165"/>
      <c r="Z4583" s="166"/>
      <c r="AA4583" s="166"/>
      <c r="AB4583" s="166"/>
      <c r="AC4583" s="166"/>
      <c r="AD4583" s="166"/>
      <c r="AE4583" s="166"/>
      <c r="AF4583" s="166"/>
      <c r="AG4583" s="166"/>
      <c r="AH4583" s="166"/>
      <c r="AI4583" s="166"/>
    </row>
    <row r="4584" spans="1:35" ht="15.750000" customHeight="1">
      <c r="B4584" s="189"/>
      <c r="I4584" s="162"/>
      <c r="J4584" s="65"/>
      <c r="K4584" s="162"/>
      <c r="L4584" s="65"/>
      <c r="M4584" s="162"/>
      <c r="P4584" s="164"/>
      <c r="Q4584" s="185"/>
      <c r="R4584" s="65"/>
      <c r="S4584" s="65"/>
      <c r="T4584" s="65"/>
      <c r="U4584" s="13"/>
      <c r="V4584" s="165"/>
      <c r="W4584" s="165"/>
      <c r="X4584" s="165"/>
      <c r="Y4584" s="165"/>
      <c r="Z4584" s="166"/>
      <c r="AA4584" s="166"/>
      <c r="AB4584" s="166"/>
      <c r="AC4584" s="166"/>
      <c r="AD4584" s="166"/>
      <c r="AE4584" s="166"/>
      <c r="AF4584" s="166"/>
      <c r="AG4584" s="166"/>
      <c r="AH4584" s="166"/>
      <c r="AI4584" s="166"/>
    </row>
    <row r="4585" spans="1:35" ht="15.750000" customHeight="1">
      <c r="B4585" s="189"/>
      <c r="I4585" s="162"/>
      <c r="J4585" s="65"/>
      <c r="K4585" s="162"/>
      <c r="L4585" s="65"/>
      <c r="M4585" s="162"/>
      <c r="P4585" s="167"/>
      <c r="Q4585" s="185"/>
      <c r="R4585" s="65"/>
      <c r="S4585" s="65"/>
      <c r="T4585" s="65"/>
      <c r="U4585" s="13"/>
      <c r="V4585" s="165"/>
      <c r="W4585" s="165"/>
      <c r="X4585" s="165"/>
      <c r="Y4585" s="165"/>
      <c r="Z4585" s="166"/>
      <c r="AA4585" s="166"/>
      <c r="AB4585" s="166"/>
      <c r="AC4585" s="166"/>
      <c r="AD4585" s="166"/>
      <c r="AE4585" s="166"/>
      <c r="AF4585" s="166"/>
      <c r="AG4585" s="166"/>
      <c r="AH4585" s="166"/>
      <c r="AI4585" s="166"/>
    </row>
    <row r="4586" spans="1:35" ht="15.750000" customHeight="1">
      <c r="B4586" s="189"/>
      <c r="I4586" s="162"/>
      <c r="J4586" s="65"/>
      <c r="K4586" s="162"/>
      <c r="L4586" s="65"/>
      <c r="M4586" s="162"/>
      <c r="P4586" s="164"/>
      <c r="Q4586" s="185"/>
      <c r="R4586" s="65"/>
      <c r="S4586" s="65"/>
      <c r="T4586" s="65"/>
      <c r="U4586" s="13"/>
      <c r="V4586" s="165"/>
      <c r="W4586" s="165"/>
      <c r="X4586" s="165"/>
      <c r="Y4586" s="165"/>
      <c r="Z4586" s="166"/>
      <c r="AA4586" s="166"/>
      <c r="AB4586" s="166"/>
      <c r="AC4586" s="166"/>
      <c r="AD4586" s="166"/>
      <c r="AE4586" s="166"/>
      <c r="AF4586" s="166"/>
      <c r="AG4586" s="166"/>
      <c r="AH4586" s="166"/>
      <c r="AI4586" s="166"/>
    </row>
    <row r="4587" spans="1:35" ht="15.750000" customHeight="1">
      <c r="B4587" s="189"/>
      <c r="I4587" s="220"/>
      <c r="J4587" s="65"/>
      <c r="K4587" s="162"/>
      <c r="L4587" s="65"/>
      <c r="M4587" s="162"/>
      <c r="P4587" s="167"/>
      <c r="Q4587" s="185"/>
      <c r="R4587" s="65"/>
      <c r="S4587" s="65"/>
      <c r="T4587" s="65"/>
      <c r="U4587" s="13"/>
      <c r="V4587" s="165"/>
      <c r="W4587" s="165"/>
      <c r="X4587" s="165"/>
      <c r="Y4587" s="165"/>
      <c r="Z4587" s="166"/>
      <c r="AA4587" s="166"/>
      <c r="AB4587" s="166"/>
      <c r="AC4587" s="166"/>
      <c r="AD4587" s="166"/>
      <c r="AE4587" s="166"/>
      <c r="AF4587" s="166"/>
      <c r="AG4587" s="166"/>
      <c r="AH4587" s="166"/>
      <c r="AI4587" s="166"/>
    </row>
    <row r="4588" spans="1:35" ht="15.750000" customHeight="1">
      <c r="A4588" s="156"/>
      <c r="B4588" s="170"/>
      <c r="C4588" s="240"/>
      <c r="D4588" s="240"/>
      <c r="E4588" s="158"/>
      <c r="F4588" s="158"/>
      <c r="G4588" s="159"/>
      <c r="H4588" s="297"/>
      <c r="I4588" s="162"/>
      <c r="J4588" s="65"/>
      <c r="K4588" s="162"/>
      <c r="L4588" s="65"/>
      <c r="M4588" s="162"/>
      <c r="N4588" s="162"/>
      <c r="O4588" s="163"/>
      <c r="P4588" s="164"/>
      <c r="Q4588" s="185"/>
      <c r="R4588" s="65"/>
      <c r="S4588" s="13"/>
      <c r="T4588" s="65"/>
      <c r="U4588" s="13"/>
      <c r="V4588" s="165"/>
      <c r="W4588" s="165"/>
      <c r="X4588" s="165"/>
      <c r="Y4588" s="165"/>
      <c r="Z4588" s="166"/>
      <c r="AA4588" s="166"/>
      <c r="AB4588" s="166"/>
      <c r="AC4588" s="166"/>
      <c r="AD4588" s="166"/>
      <c r="AE4588" s="166"/>
      <c r="AF4588" s="166"/>
      <c r="AG4588" s="166"/>
      <c r="AH4588" s="166"/>
      <c r="AI4588" s="166"/>
    </row>
    <row r="4589" spans="1:35" ht="15.750000" customHeight="1">
      <c r="B4589" s="170"/>
      <c r="I4589" s="162"/>
      <c r="J4589" s="65"/>
      <c r="K4589" s="162"/>
      <c r="L4589" s="65"/>
      <c r="M4589" s="162"/>
      <c r="P4589" s="167"/>
      <c r="Q4589" s="185"/>
      <c r="R4589" s="65"/>
      <c r="S4589" s="65"/>
      <c r="T4589" s="65"/>
      <c r="U4589" s="13"/>
      <c r="V4589" s="165"/>
      <c r="W4589" s="165"/>
      <c r="X4589" s="165"/>
      <c r="Y4589" s="165"/>
      <c r="Z4589" s="166"/>
      <c r="AA4589" s="166"/>
      <c r="AB4589" s="166"/>
      <c r="AC4589" s="166"/>
      <c r="AD4589" s="166"/>
      <c r="AE4589" s="166"/>
      <c r="AF4589" s="166"/>
      <c r="AG4589" s="166"/>
      <c r="AH4589" s="166"/>
      <c r="AI4589" s="166"/>
    </row>
    <row r="4590" spans="1:35" ht="15.750000" customHeight="1">
      <c r="B4590" s="170"/>
      <c r="I4590" s="162"/>
      <c r="J4590" s="65"/>
      <c r="K4590" s="162"/>
      <c r="L4590" s="65"/>
      <c r="M4590" s="162"/>
      <c r="P4590" s="164"/>
      <c r="Q4590" s="185"/>
      <c r="R4590" s="65"/>
      <c r="S4590" s="65"/>
      <c r="T4590" s="65"/>
      <c r="U4590" s="13"/>
      <c r="V4590" s="165"/>
      <c r="W4590" s="165"/>
      <c r="X4590" s="165"/>
      <c r="Y4590" s="165"/>
      <c r="Z4590" s="166"/>
      <c r="AA4590" s="166"/>
      <c r="AB4590" s="166"/>
      <c r="AC4590" s="166"/>
      <c r="AD4590" s="166"/>
      <c r="AE4590" s="166"/>
      <c r="AF4590" s="166"/>
      <c r="AG4590" s="166"/>
      <c r="AH4590" s="166"/>
      <c r="AI4590" s="166"/>
    </row>
    <row r="4591" spans="1:35" ht="15.750000" customHeight="1">
      <c r="B4591" s="189"/>
      <c r="I4591" s="162"/>
      <c r="J4591" s="65"/>
      <c r="K4591" s="162"/>
      <c r="L4591" s="65"/>
      <c r="M4591" s="162"/>
      <c r="P4591" s="167"/>
      <c r="Q4591" s="185"/>
      <c r="R4591" s="65"/>
      <c r="S4591" s="65"/>
      <c r="T4591" s="65"/>
      <c r="U4591" s="13"/>
      <c r="V4591" s="165"/>
      <c r="W4591" s="165"/>
      <c r="X4591" s="165"/>
      <c r="Y4591" s="165"/>
      <c r="Z4591" s="166"/>
      <c r="AA4591" s="166"/>
      <c r="AB4591" s="166"/>
      <c r="AC4591" s="166"/>
      <c r="AD4591" s="166"/>
      <c r="AE4591" s="166"/>
      <c r="AF4591" s="166"/>
      <c r="AG4591" s="166"/>
      <c r="AH4591" s="166"/>
      <c r="AI4591" s="166"/>
    </row>
    <row r="4592" spans="1:35" ht="15.750000" customHeight="1">
      <c r="B4592" s="189"/>
      <c r="I4592" s="220"/>
      <c r="J4592" s="65"/>
      <c r="K4592" s="162"/>
      <c r="L4592" s="65"/>
      <c r="M4592" s="162"/>
      <c r="P4592" s="164"/>
      <c r="Q4592" s="185"/>
      <c r="R4592" s="65"/>
      <c r="S4592" s="65"/>
      <c r="T4592" s="65"/>
      <c r="U4592" s="13"/>
      <c r="V4592" s="165"/>
      <c r="W4592" s="165"/>
      <c r="X4592" s="165"/>
      <c r="Y4592" s="165"/>
      <c r="Z4592" s="166"/>
      <c r="AA4592" s="166"/>
      <c r="AB4592" s="166"/>
      <c r="AC4592" s="166"/>
      <c r="AD4592" s="166"/>
      <c r="AE4592" s="166"/>
      <c r="AF4592" s="166"/>
      <c r="AG4592" s="166"/>
      <c r="AH4592" s="166"/>
      <c r="AI4592" s="166"/>
    </row>
    <row r="4593" spans="1:35" ht="15.750000" customHeight="1">
      <c r="A4593" s="156"/>
      <c r="B4593" s="153"/>
      <c r="C4593" s="241"/>
      <c r="D4593" s="177"/>
      <c r="E4593" s="158"/>
      <c r="F4593" s="158"/>
      <c r="G4593" s="159"/>
      <c r="H4593" s="171"/>
      <c r="I4593" s="162"/>
      <c r="J4593" s="1"/>
      <c r="K4593" s="121"/>
      <c r="L4593" s="1"/>
      <c r="M4593" s="121"/>
      <c r="N4593" s="176"/>
      <c r="O4593" s="163"/>
      <c r="P4593" s="167"/>
      <c r="Q4593" s="168"/>
      <c r="R4593" s="225"/>
      <c r="S4593" s="13"/>
      <c r="T4593" s="65"/>
      <c r="U4593" s="65"/>
      <c r="V4593" s="65"/>
      <c r="W4593" s="166"/>
      <c r="X4593" s="166"/>
      <c r="Y4593" s="166"/>
      <c r="Z4593" s="166"/>
      <c r="AA4593" s="166"/>
      <c r="AB4593" s="166"/>
      <c r="AC4593" s="166"/>
      <c r="AD4593" s="166"/>
      <c r="AE4593" s="166"/>
      <c r="AF4593" s="166"/>
      <c r="AG4593" s="166"/>
      <c r="AH4593" s="166"/>
      <c r="AI4593" s="166"/>
    </row>
    <row r="4594" spans="1:35" ht="15.750000" customHeight="1">
      <c r="B4594" s="153"/>
      <c r="I4594" s="162"/>
      <c r="J4594" s="1"/>
      <c r="K4594" s="121"/>
      <c r="L4594" s="1"/>
      <c r="M4594" s="121"/>
      <c r="P4594" s="164"/>
      <c r="Q4594" s="165"/>
      <c r="R4594" s="65"/>
      <c r="S4594" s="65"/>
      <c r="T4594" s="65"/>
      <c r="U4594" s="65"/>
      <c r="V4594" s="65"/>
      <c r="W4594" s="166"/>
      <c r="X4594" s="166"/>
      <c r="Y4594" s="166"/>
      <c r="Z4594" s="166"/>
      <c r="AA4594" s="166"/>
      <c r="AB4594" s="166"/>
      <c r="AC4594" s="166"/>
      <c r="AD4594" s="166"/>
      <c r="AE4594" s="166"/>
      <c r="AF4594" s="166"/>
      <c r="AG4594" s="166"/>
      <c r="AH4594" s="166"/>
      <c r="AI4594" s="166"/>
    </row>
    <row r="4595" spans="1:35" ht="15.750000" customHeight="1">
      <c r="B4595" s="153"/>
      <c r="I4595" s="162"/>
      <c r="J4595" s="1"/>
      <c r="K4595" s="121"/>
      <c r="L4595" s="1"/>
      <c r="M4595" s="121"/>
      <c r="P4595" s="167"/>
      <c r="Q4595" s="168"/>
      <c r="R4595" s="225"/>
      <c r="S4595" s="65"/>
      <c r="T4595" s="65"/>
      <c r="U4595" s="65"/>
      <c r="V4595" s="65"/>
      <c r="W4595" s="166"/>
      <c r="X4595" s="166"/>
      <c r="Y4595" s="166"/>
      <c r="Z4595" s="166"/>
      <c r="AA4595" s="166"/>
      <c r="AB4595" s="166"/>
      <c r="AC4595" s="166"/>
      <c r="AD4595" s="166"/>
      <c r="AE4595" s="166"/>
      <c r="AF4595" s="166"/>
      <c r="AG4595" s="166"/>
      <c r="AH4595" s="166"/>
      <c r="AI4595" s="166"/>
    </row>
    <row r="4596" spans="1:35" ht="15.750000" customHeight="1">
      <c r="B4596" s="153"/>
      <c r="I4596" s="162"/>
      <c r="J4596" s="1"/>
      <c r="K4596" s="121"/>
      <c r="L4596" s="1"/>
      <c r="M4596" s="121"/>
      <c r="P4596" s="164"/>
      <c r="Q4596" s="165"/>
      <c r="R4596" s="178"/>
      <c r="S4596" s="65"/>
      <c r="T4596" s="65"/>
      <c r="U4596" s="65"/>
      <c r="V4596" s="65"/>
      <c r="W4596" s="166"/>
      <c r="X4596" s="166"/>
      <c r="Y4596" s="166"/>
      <c r="Z4596" s="166"/>
      <c r="AA4596" s="166"/>
      <c r="AB4596" s="166"/>
      <c r="AC4596" s="166"/>
      <c r="AD4596" s="166"/>
      <c r="AE4596" s="166"/>
      <c r="AF4596" s="166"/>
      <c r="AG4596" s="166"/>
      <c r="AH4596" s="166"/>
      <c r="AI4596" s="166"/>
    </row>
    <row r="4597" spans="1:35" ht="15.750000" customHeight="1">
      <c r="B4597" s="153"/>
      <c r="I4597" s="220"/>
      <c r="J4597" s="1"/>
      <c r="K4597" s="121"/>
      <c r="L4597" s="1"/>
      <c r="M4597" s="121"/>
      <c r="P4597" s="167"/>
      <c r="Q4597" s="168"/>
      <c r="R4597" s="225"/>
      <c r="S4597" s="65"/>
      <c r="T4597" s="65"/>
      <c r="U4597" s="65"/>
      <c r="V4597" s="65"/>
      <c r="W4597" s="166"/>
      <c r="X4597" s="166"/>
      <c r="Y4597" s="166"/>
      <c r="Z4597" s="166"/>
      <c r="AA4597" s="166"/>
      <c r="AB4597" s="166"/>
      <c r="AC4597" s="166"/>
      <c r="AD4597" s="166"/>
      <c r="AE4597" s="166"/>
      <c r="AF4597" s="166"/>
      <c r="AG4597" s="166"/>
      <c r="AH4597" s="166"/>
      <c r="AI4597" s="166"/>
    </row>
    <row r="4598" spans="1:35" ht="15.750000" customHeight="1">
      <c r="A4598" s="156"/>
      <c r="B4598" s="170"/>
      <c r="C4598" s="240"/>
      <c r="D4598" s="177"/>
      <c r="E4598" s="158"/>
      <c r="F4598" s="158"/>
      <c r="G4598" s="159"/>
      <c r="H4598" s="171"/>
      <c r="I4598" s="162"/>
      <c r="J4598" s="65"/>
      <c r="K4598" s="162"/>
      <c r="L4598" s="65"/>
      <c r="M4598" s="162"/>
      <c r="N4598" s="162"/>
      <c r="O4598" s="163"/>
      <c r="P4598" s="164"/>
      <c r="Q4598" s="165"/>
      <c r="R4598" s="65"/>
      <c r="S4598" s="13"/>
      <c r="T4598" s="65"/>
      <c r="U4598" s="65"/>
      <c r="V4598" s="65"/>
      <c r="W4598" s="166"/>
      <c r="X4598" s="166"/>
      <c r="Y4598" s="166"/>
      <c r="Z4598" s="166"/>
      <c r="AA4598" s="166"/>
      <c r="AB4598" s="166"/>
      <c r="AC4598" s="166"/>
      <c r="AD4598" s="166"/>
      <c r="AE4598" s="166"/>
      <c r="AF4598" s="166"/>
      <c r="AG4598" s="166"/>
      <c r="AH4598" s="166"/>
      <c r="AI4598" s="166"/>
    </row>
    <row r="4599" spans="1:35" ht="15.750000" customHeight="1">
      <c r="B4599" s="153"/>
      <c r="I4599" s="162"/>
      <c r="J4599" s="65"/>
      <c r="K4599" s="162"/>
      <c r="L4599" s="65"/>
      <c r="M4599" s="162"/>
      <c r="P4599" s="167"/>
      <c r="Q4599" s="168"/>
      <c r="R4599" s="65"/>
      <c r="S4599" s="65"/>
      <c r="T4599" s="65"/>
      <c r="U4599" s="65"/>
      <c r="V4599" s="65"/>
      <c r="W4599" s="166"/>
      <c r="X4599" s="166"/>
      <c r="Y4599" s="166"/>
      <c r="Z4599" s="166"/>
      <c r="AA4599" s="166"/>
      <c r="AB4599" s="166"/>
      <c r="AC4599" s="166"/>
      <c r="AD4599" s="166"/>
      <c r="AE4599" s="166"/>
      <c r="AF4599" s="166"/>
      <c r="AG4599" s="166"/>
      <c r="AH4599" s="166"/>
      <c r="AI4599" s="166"/>
    </row>
    <row r="4600" spans="1:35" ht="15.750000" customHeight="1">
      <c r="B4600" s="153"/>
      <c r="I4600" s="162"/>
      <c r="J4600" s="65"/>
      <c r="K4600" s="162"/>
      <c r="L4600" s="65"/>
      <c r="M4600" s="162"/>
      <c r="P4600" s="164"/>
      <c r="Q4600" s="165"/>
      <c r="R4600" s="65"/>
      <c r="S4600" s="65"/>
      <c r="T4600" s="65"/>
      <c r="U4600" s="65"/>
      <c r="V4600" s="65"/>
      <c r="W4600" s="166"/>
      <c r="X4600" s="166"/>
      <c r="Y4600" s="166"/>
      <c r="Z4600" s="166"/>
      <c r="AA4600" s="166"/>
      <c r="AB4600" s="166"/>
      <c r="AC4600" s="166"/>
      <c r="AD4600" s="166"/>
      <c r="AE4600" s="166"/>
      <c r="AF4600" s="166"/>
      <c r="AG4600" s="166"/>
      <c r="AH4600" s="166"/>
      <c r="AI4600" s="166"/>
    </row>
    <row r="4601" spans="1:35" ht="15.750000" customHeight="1">
      <c r="B4601" s="153"/>
      <c r="I4601" s="162"/>
      <c r="J4601" s="65"/>
      <c r="K4601" s="162"/>
      <c r="L4601" s="65"/>
      <c r="M4601" s="162"/>
      <c r="P4601" s="167"/>
      <c r="Q4601" s="168"/>
      <c r="R4601" s="65"/>
      <c r="S4601" s="65"/>
      <c r="T4601" s="65"/>
      <c r="U4601" s="65"/>
      <c r="V4601" s="65"/>
      <c r="W4601" s="166"/>
      <c r="X4601" s="166"/>
      <c r="Y4601" s="166"/>
      <c r="Z4601" s="166"/>
      <c r="AA4601" s="166"/>
      <c r="AB4601" s="166"/>
      <c r="AC4601" s="166"/>
      <c r="AD4601" s="166"/>
      <c r="AE4601" s="166"/>
      <c r="AF4601" s="166"/>
      <c r="AG4601" s="166"/>
      <c r="AH4601" s="166"/>
      <c r="AI4601" s="166"/>
    </row>
    <row r="4602" spans="1:35" ht="15.750000" customHeight="1">
      <c r="B4602" s="153"/>
      <c r="I4602" s="220"/>
      <c r="J4602" s="65"/>
      <c r="K4602" s="162"/>
      <c r="L4602" s="65"/>
      <c r="M4602" s="162"/>
      <c r="P4602" s="164"/>
      <c r="Q4602" s="165"/>
      <c r="R4602" s="65"/>
      <c r="S4602" s="65"/>
      <c r="T4602" s="65"/>
      <c r="U4602" s="65"/>
      <c r="V4602" s="65"/>
      <c r="W4602" s="166"/>
      <c r="X4602" s="166"/>
      <c r="Y4602" s="166"/>
      <c r="Z4602" s="166"/>
      <c r="AA4602" s="166"/>
      <c r="AB4602" s="166"/>
      <c r="AC4602" s="166"/>
      <c r="AD4602" s="166"/>
      <c r="AE4602" s="166"/>
      <c r="AF4602" s="166"/>
      <c r="AG4602" s="166"/>
      <c r="AH4602" s="166"/>
      <c r="AI4602" s="166"/>
    </row>
    <row r="4603" spans="1:35" ht="15.750000" customHeight="1">
      <c r="A4603" s="156"/>
      <c r="B4603" s="170"/>
      <c r="C4603" s="241"/>
      <c r="D4603" s="241"/>
      <c r="E4603" s="158"/>
      <c r="F4603" s="158"/>
      <c r="G4603" s="159"/>
      <c r="H4603" s="186"/>
      <c r="I4603" s="162"/>
      <c r="J4603" s="65"/>
      <c r="K4603" s="162"/>
      <c r="L4603" s="65"/>
      <c r="M4603" s="162"/>
      <c r="N4603" s="176"/>
      <c r="O4603" s="163"/>
      <c r="P4603" s="167"/>
      <c r="Q4603" s="185"/>
      <c r="R4603" s="188"/>
      <c r="S4603" s="13"/>
      <c r="T4603" s="65"/>
      <c r="U4603" s="13"/>
      <c r="V4603" s="165"/>
      <c r="W4603" s="165"/>
      <c r="X4603" s="165"/>
      <c r="Y4603" s="165"/>
      <c r="Z4603" s="166"/>
      <c r="AA4603" s="166"/>
      <c r="AB4603" s="166"/>
      <c r="AC4603" s="166"/>
      <c r="AD4603" s="166"/>
      <c r="AE4603" s="166"/>
      <c r="AF4603" s="166"/>
      <c r="AG4603" s="166"/>
      <c r="AH4603" s="166"/>
      <c r="AI4603" s="166"/>
    </row>
    <row r="4604" spans="1:35" ht="15.750000" customHeight="1">
      <c r="B4604" s="189"/>
      <c r="I4604" s="162"/>
      <c r="J4604" s="65"/>
      <c r="K4604" s="162"/>
      <c r="L4604" s="65"/>
      <c r="M4604" s="162"/>
      <c r="P4604" s="164"/>
      <c r="Q4604" s="185"/>
      <c r="R4604" s="65"/>
      <c r="S4604" s="65"/>
      <c r="T4604" s="65"/>
      <c r="U4604" s="13"/>
      <c r="V4604" s="165"/>
      <c r="W4604" s="165"/>
      <c r="X4604" s="165"/>
      <c r="Y4604" s="165"/>
      <c r="Z4604" s="166"/>
      <c r="AA4604" s="166"/>
      <c r="AB4604" s="166"/>
      <c r="AC4604" s="166"/>
      <c r="AD4604" s="166"/>
      <c r="AE4604" s="166"/>
      <c r="AF4604" s="166"/>
      <c r="AG4604" s="166"/>
      <c r="AH4604" s="166"/>
      <c r="AI4604" s="166"/>
    </row>
    <row r="4605" spans="1:35" ht="15.750000" customHeight="1">
      <c r="B4605" s="189"/>
      <c r="I4605" s="162"/>
      <c r="J4605" s="65"/>
      <c r="K4605" s="162"/>
      <c r="L4605" s="65"/>
      <c r="M4605" s="162"/>
      <c r="P4605" s="167"/>
      <c r="Q4605" s="185"/>
      <c r="R4605" s="65"/>
      <c r="S4605" s="65"/>
      <c r="T4605" s="65"/>
      <c r="U4605" s="13"/>
      <c r="V4605" s="165"/>
      <c r="W4605" s="165"/>
      <c r="X4605" s="165"/>
      <c r="Y4605" s="165"/>
      <c r="Z4605" s="166"/>
      <c r="AA4605" s="166"/>
      <c r="AB4605" s="166"/>
      <c r="AC4605" s="166"/>
      <c r="AD4605" s="166"/>
      <c r="AE4605" s="166"/>
      <c r="AF4605" s="166"/>
      <c r="AG4605" s="166"/>
      <c r="AH4605" s="166"/>
      <c r="AI4605" s="166"/>
    </row>
    <row r="4606" spans="1:35" ht="15.750000" customHeight="1">
      <c r="B4606" s="189"/>
      <c r="I4606" s="162"/>
      <c r="J4606" s="65"/>
      <c r="K4606" s="162"/>
      <c r="L4606" s="65"/>
      <c r="M4606" s="162"/>
      <c r="P4606" s="164"/>
      <c r="Q4606" s="185"/>
      <c r="R4606" s="65"/>
      <c r="S4606" s="65"/>
      <c r="T4606" s="65"/>
      <c r="U4606" s="13"/>
      <c r="V4606" s="165"/>
      <c r="W4606" s="165"/>
      <c r="X4606" s="165"/>
      <c r="Y4606" s="165"/>
      <c r="Z4606" s="166"/>
      <c r="AA4606" s="166"/>
      <c r="AB4606" s="166"/>
      <c r="AC4606" s="166"/>
      <c r="AD4606" s="166"/>
      <c r="AE4606" s="166"/>
      <c r="AF4606" s="166"/>
      <c r="AG4606" s="166"/>
      <c r="AH4606" s="166"/>
      <c r="AI4606" s="166"/>
    </row>
    <row r="4607" spans="1:35" ht="15.750000" customHeight="1">
      <c r="B4607" s="189"/>
      <c r="I4607" s="220"/>
      <c r="J4607" s="65"/>
      <c r="K4607" s="162"/>
      <c r="L4607" s="65"/>
      <c r="M4607" s="162"/>
      <c r="P4607" s="167"/>
      <c r="Q4607" s="185"/>
      <c r="R4607" s="65"/>
      <c r="S4607" s="65"/>
      <c r="T4607" s="65"/>
      <c r="U4607" s="13"/>
      <c r="V4607" s="165"/>
      <c r="W4607" s="165"/>
      <c r="X4607" s="165"/>
      <c r="Y4607" s="165"/>
      <c r="Z4607" s="166"/>
      <c r="AA4607" s="166"/>
      <c r="AB4607" s="166"/>
      <c r="AC4607" s="166"/>
      <c r="AD4607" s="166"/>
      <c r="AE4607" s="166"/>
      <c r="AF4607" s="166"/>
      <c r="AG4607" s="166"/>
      <c r="AH4607" s="166"/>
      <c r="AI4607" s="166"/>
    </row>
    <row r="4608" spans="1:35" ht="15.750000" customHeight="1">
      <c r="A4608" s="156"/>
      <c r="B4608" s="170"/>
      <c r="C4608" s="240"/>
      <c r="D4608" s="240"/>
      <c r="E4608" s="158"/>
      <c r="F4608" s="158"/>
      <c r="G4608" s="159"/>
      <c r="H4608" s="186"/>
      <c r="I4608" s="162"/>
      <c r="J4608" s="65"/>
      <c r="K4608" s="162"/>
      <c r="L4608" s="65"/>
      <c r="M4608" s="162"/>
      <c r="N4608" s="162"/>
      <c r="O4608" s="163"/>
      <c r="P4608" s="164"/>
      <c r="Q4608" s="185"/>
      <c r="R4608" s="65"/>
      <c r="S4608" s="13"/>
      <c r="T4608" s="65"/>
      <c r="U4608" s="13"/>
      <c r="V4608" s="165"/>
      <c r="W4608" s="165"/>
      <c r="X4608" s="165"/>
      <c r="Y4608" s="165"/>
      <c r="Z4608" s="166"/>
      <c r="AA4608" s="166"/>
      <c r="AB4608" s="166"/>
      <c r="AC4608" s="166"/>
      <c r="AD4608" s="166"/>
      <c r="AE4608" s="166"/>
      <c r="AF4608" s="166"/>
      <c r="AG4608" s="166"/>
      <c r="AH4608" s="166"/>
      <c r="AI4608" s="166"/>
    </row>
    <row r="4609" spans="1:35" ht="15.750000" customHeight="1">
      <c r="B4609" s="170"/>
      <c r="I4609" s="162"/>
      <c r="J4609" s="65"/>
      <c r="K4609" s="162"/>
      <c r="L4609" s="65"/>
      <c r="M4609" s="162"/>
      <c r="P4609" s="167"/>
      <c r="Q4609" s="185"/>
      <c r="R4609" s="65"/>
      <c r="S4609" s="65"/>
      <c r="T4609" s="65"/>
      <c r="U4609" s="13"/>
      <c r="V4609" s="165"/>
      <c r="W4609" s="165"/>
      <c r="X4609" s="165"/>
      <c r="Y4609" s="165"/>
      <c r="Z4609" s="166"/>
      <c r="AA4609" s="166"/>
      <c r="AB4609" s="166"/>
      <c r="AC4609" s="166"/>
      <c r="AD4609" s="166"/>
      <c r="AE4609" s="166"/>
      <c r="AF4609" s="166"/>
      <c r="AG4609" s="166"/>
      <c r="AH4609" s="166"/>
      <c r="AI4609" s="166"/>
    </row>
    <row r="4610" spans="1:35" ht="15.750000" customHeight="1">
      <c r="B4610" s="170"/>
      <c r="I4610" s="162"/>
      <c r="J4610" s="65"/>
      <c r="K4610" s="162"/>
      <c r="L4610" s="65"/>
      <c r="M4610" s="162"/>
      <c r="P4610" s="164"/>
      <c r="Q4610" s="185"/>
      <c r="R4610" s="65"/>
      <c r="S4610" s="65"/>
      <c r="T4610" s="65"/>
      <c r="U4610" s="13"/>
      <c r="V4610" s="165"/>
      <c r="W4610" s="165"/>
      <c r="X4610" s="165"/>
      <c r="Y4610" s="165"/>
      <c r="Z4610" s="166"/>
      <c r="AA4610" s="166"/>
      <c r="AB4610" s="166"/>
      <c r="AC4610" s="166"/>
      <c r="AD4610" s="166"/>
      <c r="AE4610" s="166"/>
      <c r="AF4610" s="166"/>
      <c r="AG4610" s="166"/>
      <c r="AH4610" s="166"/>
      <c r="AI4610" s="166"/>
    </row>
    <row r="4611" spans="1:35" ht="15.750000" customHeight="1">
      <c r="B4611" s="189"/>
      <c r="I4611" s="162"/>
      <c r="J4611" s="65"/>
      <c r="K4611" s="162"/>
      <c r="L4611" s="65"/>
      <c r="M4611" s="162"/>
      <c r="P4611" s="167"/>
      <c r="Q4611" s="185"/>
      <c r="R4611" s="65"/>
      <c r="S4611" s="65"/>
      <c r="T4611" s="65"/>
      <c r="U4611" s="13"/>
      <c r="V4611" s="165"/>
      <c r="W4611" s="165"/>
      <c r="X4611" s="165"/>
      <c r="Y4611" s="165"/>
      <c r="Z4611" s="166"/>
      <c r="AA4611" s="166"/>
      <c r="AB4611" s="166"/>
      <c r="AC4611" s="166"/>
      <c r="AD4611" s="166"/>
      <c r="AE4611" s="166"/>
      <c r="AF4611" s="166"/>
      <c r="AG4611" s="166"/>
      <c r="AH4611" s="166"/>
      <c r="AI4611" s="166"/>
    </row>
    <row r="4612" spans="1:35" ht="15.750000" customHeight="1">
      <c r="B4612" s="189"/>
      <c r="I4612" s="220"/>
      <c r="J4612" s="65"/>
      <c r="K4612" s="162"/>
      <c r="L4612" s="65"/>
      <c r="M4612" s="162"/>
      <c r="P4612" s="164"/>
      <c r="Q4612" s="185"/>
      <c r="R4612" s="65"/>
      <c r="S4612" s="65"/>
      <c r="T4612" s="65"/>
      <c r="U4612" s="13"/>
      <c r="V4612" s="165"/>
      <c r="W4612" s="165"/>
      <c r="X4612" s="165"/>
      <c r="Y4612" s="165"/>
      <c r="Z4612" s="166"/>
      <c r="AA4612" s="166"/>
      <c r="AB4612" s="166"/>
      <c r="AC4612" s="166"/>
      <c r="AD4612" s="166"/>
      <c r="AE4612" s="166"/>
      <c r="AF4612" s="166"/>
      <c r="AG4612" s="166"/>
      <c r="AH4612" s="166"/>
      <c r="AI4612" s="166"/>
    </row>
    <row r="4613" spans="1:35" ht="15.750000" customHeight="1">
      <c r="A4613" s="156"/>
      <c r="B4613" s="170"/>
      <c r="C4613" s="241"/>
      <c r="D4613" s="241"/>
      <c r="E4613" s="158"/>
      <c r="F4613" s="158"/>
      <c r="G4613" s="159"/>
      <c r="H4613" s="184"/>
      <c r="I4613" s="162"/>
      <c r="J4613" s="65"/>
      <c r="K4613" s="162"/>
      <c r="L4613" s="65"/>
      <c r="M4613" s="162"/>
      <c r="N4613" s="176"/>
      <c r="O4613" s="163"/>
      <c r="P4613" s="167"/>
      <c r="Q4613" s="185"/>
      <c r="R4613" s="65"/>
      <c r="S4613" s="13"/>
      <c r="T4613" s="65"/>
      <c r="U4613" s="13"/>
      <c r="V4613" s="165"/>
      <c r="W4613" s="165"/>
      <c r="X4613" s="165"/>
      <c r="Y4613" s="165"/>
      <c r="Z4613" s="166"/>
      <c r="AA4613" s="166"/>
      <c r="AB4613" s="166"/>
      <c r="AC4613" s="166"/>
      <c r="AD4613" s="166"/>
      <c r="AE4613" s="166"/>
      <c r="AF4613" s="166"/>
      <c r="AG4613" s="166"/>
      <c r="AH4613" s="166"/>
      <c r="AI4613" s="166"/>
    </row>
    <row r="4614" spans="1:35" ht="15.750000" customHeight="1">
      <c r="B4614" s="170"/>
      <c r="I4614" s="162"/>
      <c r="J4614" s="65"/>
      <c r="K4614" s="162"/>
      <c r="L4614" s="65"/>
      <c r="M4614" s="162"/>
      <c r="P4614" s="164"/>
      <c r="Q4614" s="185"/>
      <c r="R4614" s="65"/>
      <c r="S4614" s="65"/>
      <c r="T4614" s="65"/>
      <c r="U4614" s="13"/>
      <c r="V4614" s="165"/>
      <c r="W4614" s="165"/>
      <c r="X4614" s="165"/>
      <c r="Y4614" s="165"/>
      <c r="Z4614" s="166"/>
      <c r="AA4614" s="166"/>
      <c r="AB4614" s="166"/>
      <c r="AC4614" s="166"/>
      <c r="AD4614" s="166"/>
      <c r="AE4614" s="166"/>
      <c r="AF4614" s="166"/>
      <c r="AG4614" s="166"/>
      <c r="AH4614" s="166"/>
      <c r="AI4614" s="166"/>
    </row>
    <row r="4615" spans="1:35" ht="15.750000" customHeight="1">
      <c r="B4615" s="170"/>
      <c r="I4615" s="162"/>
      <c r="J4615" s="65"/>
      <c r="K4615" s="162"/>
      <c r="L4615" s="65"/>
      <c r="M4615" s="162"/>
      <c r="P4615" s="167"/>
      <c r="Q4615" s="185"/>
      <c r="R4615" s="65"/>
      <c r="S4615" s="65"/>
      <c r="T4615" s="65"/>
      <c r="U4615" s="13"/>
      <c r="V4615" s="165"/>
      <c r="W4615" s="165"/>
      <c r="X4615" s="165"/>
      <c r="Y4615" s="165"/>
      <c r="Z4615" s="166"/>
      <c r="AA4615" s="166"/>
      <c r="AB4615" s="166"/>
      <c r="AC4615" s="166"/>
      <c r="AD4615" s="166"/>
      <c r="AE4615" s="166"/>
      <c r="AF4615" s="166"/>
      <c r="AG4615" s="166"/>
      <c r="AH4615" s="166"/>
      <c r="AI4615" s="166"/>
    </row>
    <row r="4616" spans="1:35" ht="15.750000" customHeight="1">
      <c r="B4616" s="189"/>
      <c r="I4616" s="162"/>
      <c r="J4616" s="65"/>
      <c r="K4616" s="162"/>
      <c r="L4616" s="65"/>
      <c r="M4616" s="162"/>
      <c r="P4616" s="164"/>
      <c r="Q4616" s="185"/>
      <c r="R4616" s="65"/>
      <c r="S4616" s="65"/>
      <c r="T4616" s="65"/>
      <c r="U4616" s="13"/>
      <c r="V4616" s="165"/>
      <c r="W4616" s="165"/>
      <c r="X4616" s="165"/>
      <c r="Y4616" s="165"/>
      <c r="Z4616" s="166"/>
      <c r="AA4616" s="166"/>
      <c r="AB4616" s="166"/>
      <c r="AC4616" s="166"/>
      <c r="AD4616" s="166"/>
      <c r="AE4616" s="166"/>
      <c r="AF4616" s="166"/>
      <c r="AG4616" s="166"/>
      <c r="AH4616" s="166"/>
      <c r="AI4616" s="166"/>
    </row>
    <row r="4617" spans="1:35" ht="15.750000" customHeight="1">
      <c r="B4617" s="189"/>
      <c r="I4617" s="220"/>
      <c r="J4617" s="65"/>
      <c r="K4617" s="162"/>
      <c r="L4617" s="65"/>
      <c r="M4617" s="162"/>
      <c r="P4617" s="167"/>
      <c r="Q4617" s="185"/>
      <c r="R4617" s="65"/>
      <c r="S4617" s="65"/>
      <c r="T4617" s="65"/>
      <c r="U4617" s="13"/>
      <c r="V4617" s="165"/>
      <c r="W4617" s="165"/>
      <c r="X4617" s="165"/>
      <c r="Y4617" s="165"/>
      <c r="Z4617" s="166"/>
      <c r="AA4617" s="166"/>
      <c r="AB4617" s="166"/>
      <c r="AC4617" s="166"/>
      <c r="AD4617" s="166"/>
      <c r="AE4617" s="166"/>
      <c r="AF4617" s="166"/>
      <c r="AG4617" s="166"/>
      <c r="AH4617" s="166"/>
      <c r="AI4617" s="166"/>
    </row>
    <row r="4618" spans="1:35" ht="15.750000" customHeight="1">
      <c r="A4618" s="156"/>
      <c r="B4618" s="153"/>
      <c r="C4618" s="240"/>
      <c r="D4618" s="177"/>
      <c r="E4618" s="158"/>
      <c r="F4618" s="158"/>
      <c r="G4618" s="159"/>
      <c r="H4618" s="160"/>
      <c r="I4618" s="162"/>
      <c r="J4618" s="1"/>
      <c r="K4618" s="121"/>
      <c r="L4618" s="1"/>
      <c r="M4618" s="121"/>
      <c r="N4618" s="162"/>
      <c r="O4618" s="163"/>
      <c r="P4618" s="164"/>
      <c r="Q4618" s="165"/>
      <c r="R4618" s="178"/>
      <c r="S4618" s="13"/>
      <c r="T4618" s="65"/>
      <c r="U4618" s="65"/>
      <c r="V4618" s="65"/>
      <c r="W4618" s="166"/>
      <c r="X4618" s="166"/>
      <c r="Y4618" s="166"/>
      <c r="Z4618" s="166"/>
      <c r="AA4618" s="166"/>
      <c r="AB4618" s="166"/>
      <c r="AC4618" s="166"/>
      <c r="AD4618" s="166"/>
      <c r="AE4618" s="166"/>
      <c r="AF4618" s="166"/>
      <c r="AG4618" s="166"/>
      <c r="AH4618" s="166"/>
      <c r="AI4618" s="166"/>
    </row>
    <row r="4619" spans="1:35" ht="15.750000" customHeight="1">
      <c r="B4619" s="153"/>
      <c r="I4619" s="162"/>
      <c r="J4619" s="1"/>
      <c r="K4619" s="121"/>
      <c r="L4619" s="1"/>
      <c r="M4619" s="121"/>
      <c r="P4619" s="167"/>
      <c r="Q4619" s="168"/>
      <c r="R4619" s="65"/>
      <c r="S4619" s="65"/>
      <c r="T4619" s="65"/>
      <c r="U4619" s="65"/>
      <c r="V4619" s="65"/>
      <c r="W4619" s="166"/>
      <c r="X4619" s="166"/>
      <c r="Y4619" s="166"/>
      <c r="Z4619" s="166"/>
      <c r="AA4619" s="166"/>
      <c r="AB4619" s="166"/>
      <c r="AC4619" s="166"/>
      <c r="AD4619" s="166"/>
      <c r="AE4619" s="166"/>
      <c r="AF4619" s="166"/>
      <c r="AG4619" s="166"/>
      <c r="AH4619" s="166"/>
      <c r="AI4619" s="166"/>
    </row>
    <row r="4620" spans="1:35" ht="15.750000" customHeight="1">
      <c r="B4620" s="153"/>
      <c r="I4620" s="162"/>
      <c r="J4620" s="1"/>
      <c r="K4620" s="121"/>
      <c r="L4620" s="1"/>
      <c r="M4620" s="121"/>
      <c r="P4620" s="164"/>
      <c r="Q4620" s="165"/>
      <c r="R4620" s="178"/>
      <c r="S4620" s="65"/>
      <c r="T4620" s="65"/>
      <c r="U4620" s="65"/>
      <c r="V4620" s="65"/>
      <c r="W4620" s="166"/>
      <c r="X4620" s="166"/>
      <c r="Y4620" s="166"/>
      <c r="Z4620" s="166"/>
      <c r="AA4620" s="166"/>
      <c r="AB4620" s="166"/>
      <c r="AC4620" s="166"/>
      <c r="AD4620" s="166"/>
      <c r="AE4620" s="166"/>
      <c r="AF4620" s="166"/>
      <c r="AG4620" s="166"/>
      <c r="AH4620" s="166"/>
      <c r="AI4620" s="166"/>
    </row>
    <row r="4621" spans="1:35" ht="15.750000" customHeight="1">
      <c r="B4621" s="153"/>
      <c r="I4621" s="162"/>
      <c r="J4621" s="1"/>
      <c r="K4621" s="121"/>
      <c r="L4621" s="1"/>
      <c r="M4621" s="121"/>
      <c r="P4621" s="167"/>
      <c r="Q4621" s="168"/>
      <c r="R4621" s="225"/>
      <c r="S4621" s="65"/>
      <c r="T4621" s="65"/>
      <c r="U4621" s="65"/>
      <c r="V4621" s="65"/>
      <c r="W4621" s="166"/>
      <c r="X4621" s="166"/>
      <c r="Y4621" s="166"/>
      <c r="Z4621" s="166"/>
      <c r="AA4621" s="166"/>
      <c r="AB4621" s="166"/>
      <c r="AC4621" s="166"/>
      <c r="AD4621" s="166"/>
      <c r="AE4621" s="166"/>
      <c r="AF4621" s="166"/>
      <c r="AG4621" s="166"/>
      <c r="AH4621" s="166"/>
      <c r="AI4621" s="166"/>
    </row>
    <row r="4622" spans="1:35" ht="15.750000" customHeight="1">
      <c r="B4622" s="153"/>
      <c r="I4622" s="220"/>
      <c r="J4622" s="1"/>
      <c r="K4622" s="121"/>
      <c r="L4622" s="1"/>
      <c r="M4622" s="121"/>
      <c r="P4622" s="164"/>
      <c r="Q4622" s="165"/>
      <c r="R4622" s="178"/>
      <c r="S4622" s="65"/>
      <c r="T4622" s="65"/>
      <c r="U4622" s="65"/>
      <c r="V4622" s="65"/>
      <c r="W4622" s="166"/>
      <c r="X4622" s="166"/>
      <c r="Y4622" s="166"/>
      <c r="Z4622" s="166"/>
      <c r="AA4622" s="166"/>
      <c r="AB4622" s="166"/>
      <c r="AC4622" s="166"/>
      <c r="AD4622" s="166"/>
      <c r="AE4622" s="166"/>
      <c r="AF4622" s="166"/>
      <c r="AG4622" s="166"/>
      <c r="AH4622" s="166"/>
      <c r="AI4622" s="166"/>
    </row>
    <row r="4623" spans="1:35" ht="15.750000" customHeight="1">
      <c r="A4623" s="156"/>
      <c r="B4623" s="170"/>
      <c r="C4623" s="241"/>
      <c r="D4623" s="177"/>
      <c r="E4623" s="158"/>
      <c r="F4623" s="158"/>
      <c r="G4623" s="159"/>
      <c r="H4623" s="160"/>
      <c r="I4623" s="162"/>
      <c r="J4623" s="65"/>
      <c r="K4623" s="162"/>
      <c r="L4623" s="65"/>
      <c r="M4623" s="162"/>
      <c r="N4623" s="176"/>
      <c r="O4623" s="163"/>
      <c r="P4623" s="167"/>
      <c r="Q4623" s="168"/>
      <c r="R4623" s="65"/>
      <c r="S4623" s="13"/>
      <c r="T4623" s="65"/>
      <c r="U4623" s="65"/>
      <c r="V4623" s="65"/>
      <c r="W4623" s="166"/>
      <c r="X4623" s="166"/>
      <c r="Y4623" s="166"/>
      <c r="Z4623" s="166"/>
      <c r="AA4623" s="166"/>
      <c r="AB4623" s="166"/>
      <c r="AC4623" s="166"/>
      <c r="AD4623" s="166"/>
      <c r="AE4623" s="166"/>
      <c r="AF4623" s="166"/>
      <c r="AG4623" s="166"/>
      <c r="AH4623" s="166"/>
      <c r="AI4623" s="166"/>
    </row>
    <row r="4624" spans="1:35" ht="15.750000" customHeight="1">
      <c r="B4624" s="153"/>
      <c r="I4624" s="162"/>
      <c r="J4624" s="65"/>
      <c r="K4624" s="162"/>
      <c r="L4624" s="65"/>
      <c r="M4624" s="162"/>
      <c r="P4624" s="164"/>
      <c r="Q4624" s="165"/>
      <c r="R4624" s="65"/>
      <c r="S4624" s="65"/>
      <c r="T4624" s="65"/>
      <c r="U4624" s="65"/>
      <c r="V4624" s="65"/>
      <c r="W4624" s="166"/>
      <c r="X4624" s="166"/>
      <c r="Y4624" s="166"/>
      <c r="Z4624" s="166"/>
      <c r="AA4624" s="166"/>
      <c r="AB4624" s="166"/>
      <c r="AC4624" s="166"/>
      <c r="AD4624" s="166"/>
      <c r="AE4624" s="166"/>
      <c r="AF4624" s="166"/>
      <c r="AG4624" s="166"/>
      <c r="AH4624" s="166"/>
      <c r="AI4624" s="166"/>
    </row>
    <row r="4625" spans="1:35" ht="15.750000" customHeight="1">
      <c r="B4625" s="153"/>
      <c r="I4625" s="162"/>
      <c r="J4625" s="65"/>
      <c r="K4625" s="162"/>
      <c r="L4625" s="65"/>
      <c r="M4625" s="162"/>
      <c r="P4625" s="167"/>
      <c r="Q4625" s="168"/>
      <c r="R4625" s="65"/>
      <c r="S4625" s="65"/>
      <c r="T4625" s="65"/>
      <c r="U4625" s="65"/>
      <c r="V4625" s="65"/>
      <c r="W4625" s="166"/>
      <c r="X4625" s="166"/>
      <c r="Y4625" s="166"/>
      <c r="Z4625" s="166"/>
      <c r="AA4625" s="166"/>
      <c r="AB4625" s="166"/>
      <c r="AC4625" s="166"/>
      <c r="AD4625" s="166"/>
      <c r="AE4625" s="166"/>
      <c r="AF4625" s="166"/>
      <c r="AG4625" s="166"/>
      <c r="AH4625" s="166"/>
      <c r="AI4625" s="166"/>
    </row>
    <row r="4626" spans="1:35" ht="15.750000" customHeight="1">
      <c r="B4626" s="153"/>
      <c r="I4626" s="162"/>
      <c r="J4626" s="65"/>
      <c r="K4626" s="162"/>
      <c r="L4626" s="65"/>
      <c r="M4626" s="162"/>
      <c r="P4626" s="164"/>
      <c r="Q4626" s="165"/>
      <c r="R4626" s="65"/>
      <c r="S4626" s="65"/>
      <c r="T4626" s="65"/>
      <c r="U4626" s="65"/>
      <c r="V4626" s="65"/>
      <c r="W4626" s="166"/>
      <c r="X4626" s="166"/>
      <c r="Y4626" s="166"/>
      <c r="Z4626" s="166"/>
      <c r="AA4626" s="166"/>
      <c r="AB4626" s="166"/>
      <c r="AC4626" s="166"/>
      <c r="AD4626" s="166"/>
      <c r="AE4626" s="166"/>
      <c r="AF4626" s="166"/>
      <c r="AG4626" s="166"/>
      <c r="AH4626" s="166"/>
      <c r="AI4626" s="166"/>
    </row>
    <row r="4627" spans="1:35" ht="15.750000" customHeight="1">
      <c r="B4627" s="153"/>
      <c r="I4627" s="220"/>
      <c r="J4627" s="65"/>
      <c r="K4627" s="162"/>
      <c r="L4627" s="65"/>
      <c r="M4627" s="162"/>
      <c r="P4627" s="167"/>
      <c r="Q4627" s="168"/>
      <c r="R4627" s="65"/>
      <c r="S4627" s="65"/>
      <c r="T4627" s="65"/>
      <c r="U4627" s="65"/>
      <c r="V4627" s="65"/>
      <c r="W4627" s="166"/>
      <c r="X4627" s="166"/>
      <c r="Y4627" s="166"/>
      <c r="Z4627" s="166"/>
      <c r="AA4627" s="166"/>
      <c r="AB4627" s="166"/>
      <c r="AC4627" s="166"/>
      <c r="AD4627" s="166"/>
      <c r="AE4627" s="166"/>
      <c r="AF4627" s="166"/>
      <c r="AG4627" s="166"/>
      <c r="AH4627" s="166"/>
      <c r="AI4627" s="166"/>
    </row>
    <row r="4628" spans="1:35" ht="15.750000" customHeight="1">
      <c r="A4628" s="156"/>
      <c r="B4628" s="170"/>
      <c r="C4628" s="240"/>
      <c r="D4628" s="240"/>
      <c r="E4628" s="158"/>
      <c r="F4628" s="158"/>
      <c r="G4628" s="159"/>
      <c r="H4628" s="184"/>
      <c r="I4628" s="162"/>
      <c r="J4628" s="65"/>
      <c r="K4628" s="162"/>
      <c r="L4628" s="65"/>
      <c r="M4628" s="162"/>
      <c r="N4628" s="162"/>
      <c r="O4628" s="163"/>
      <c r="P4628" s="164"/>
      <c r="Q4628" s="185"/>
      <c r="R4628" s="188"/>
      <c r="S4628" s="13"/>
      <c r="T4628" s="65"/>
      <c r="U4628" s="13"/>
      <c r="V4628" s="165"/>
      <c r="W4628" s="165"/>
      <c r="X4628" s="165"/>
      <c r="Y4628" s="165"/>
      <c r="Z4628" s="166"/>
      <c r="AA4628" s="166"/>
      <c r="AB4628" s="166"/>
      <c r="AC4628" s="166"/>
      <c r="AD4628" s="166"/>
      <c r="AE4628" s="166"/>
      <c r="AF4628" s="166"/>
      <c r="AG4628" s="166"/>
      <c r="AH4628" s="166"/>
      <c r="AI4628" s="166"/>
    </row>
    <row r="4629" spans="1:35" ht="15.750000" customHeight="1">
      <c r="B4629" s="189"/>
      <c r="I4629" s="162"/>
      <c r="J4629" s="65"/>
      <c r="K4629" s="162"/>
      <c r="L4629" s="65"/>
      <c r="M4629" s="162"/>
      <c r="P4629" s="167"/>
      <c r="Q4629" s="185"/>
      <c r="R4629" s="65"/>
      <c r="S4629" s="65"/>
      <c r="T4629" s="65"/>
      <c r="U4629" s="13"/>
      <c r="V4629" s="165"/>
      <c r="W4629" s="165"/>
      <c r="X4629" s="165"/>
      <c r="Y4629" s="165"/>
      <c r="Z4629" s="166"/>
      <c r="AA4629" s="166"/>
      <c r="AB4629" s="166"/>
      <c r="AC4629" s="166"/>
      <c r="AD4629" s="166"/>
      <c r="AE4629" s="166"/>
      <c r="AF4629" s="166"/>
      <c r="AG4629" s="166"/>
      <c r="AH4629" s="166"/>
      <c r="AI4629" s="166"/>
    </row>
    <row r="4630" spans="1:35" ht="15.750000" customHeight="1">
      <c r="B4630" s="189"/>
      <c r="I4630" s="162"/>
      <c r="J4630" s="65"/>
      <c r="K4630" s="162"/>
      <c r="L4630" s="65"/>
      <c r="M4630" s="162"/>
      <c r="P4630" s="164"/>
      <c r="Q4630" s="185"/>
      <c r="R4630" s="65"/>
      <c r="S4630" s="65"/>
      <c r="T4630" s="65"/>
      <c r="U4630" s="13"/>
      <c r="V4630" s="165"/>
      <c r="W4630" s="165"/>
      <c r="X4630" s="165"/>
      <c r="Y4630" s="165"/>
      <c r="Z4630" s="166"/>
      <c r="AA4630" s="166"/>
      <c r="AB4630" s="166"/>
      <c r="AC4630" s="166"/>
      <c r="AD4630" s="166"/>
      <c r="AE4630" s="166"/>
      <c r="AF4630" s="166"/>
      <c r="AG4630" s="166"/>
      <c r="AH4630" s="166"/>
      <c r="AI4630" s="166"/>
    </row>
    <row r="4631" spans="1:35" ht="15.750000" customHeight="1">
      <c r="B4631" s="189"/>
      <c r="I4631" s="162"/>
      <c r="J4631" s="65"/>
      <c r="K4631" s="162"/>
      <c r="L4631" s="65"/>
      <c r="M4631" s="162"/>
      <c r="P4631" s="167"/>
      <c r="Q4631" s="185"/>
      <c r="R4631" s="65"/>
      <c r="S4631" s="65"/>
      <c r="T4631" s="65"/>
      <c r="U4631" s="13"/>
      <c r="V4631" s="165"/>
      <c r="W4631" s="165"/>
      <c r="X4631" s="165"/>
      <c r="Y4631" s="165"/>
      <c r="Z4631" s="166"/>
      <c r="AA4631" s="166"/>
      <c r="AB4631" s="166"/>
      <c r="AC4631" s="166"/>
      <c r="AD4631" s="166"/>
      <c r="AE4631" s="166"/>
      <c r="AF4631" s="166"/>
      <c r="AG4631" s="166"/>
      <c r="AH4631" s="166"/>
      <c r="AI4631" s="166"/>
    </row>
    <row r="4632" spans="1:35" ht="15.750000" customHeight="1">
      <c r="B4632" s="189"/>
      <c r="I4632" s="220"/>
      <c r="J4632" s="65"/>
      <c r="K4632" s="162"/>
      <c r="L4632" s="65"/>
      <c r="M4632" s="162"/>
      <c r="P4632" s="164"/>
      <c r="Q4632" s="185"/>
      <c r="R4632" s="65"/>
      <c r="S4632" s="65"/>
      <c r="T4632" s="65"/>
      <c r="U4632" s="13"/>
      <c r="V4632" s="165"/>
      <c r="W4632" s="165"/>
      <c r="X4632" s="165"/>
      <c r="Y4632" s="165"/>
      <c r="Z4632" s="166"/>
      <c r="AA4632" s="166"/>
      <c r="AB4632" s="166"/>
      <c r="AC4632" s="166"/>
      <c r="AD4632" s="166"/>
      <c r="AE4632" s="166"/>
      <c r="AF4632" s="166"/>
      <c r="AG4632" s="166"/>
      <c r="AH4632" s="166"/>
      <c r="AI4632" s="166"/>
    </row>
    <row r="4633" spans="1:35" ht="15.750000" customHeight="1">
      <c r="A4633" s="156"/>
      <c r="B4633" s="170"/>
      <c r="C4633" s="241"/>
      <c r="D4633" s="241"/>
      <c r="E4633" s="158"/>
      <c r="F4633" s="158"/>
      <c r="G4633" s="159"/>
      <c r="H4633" s="186"/>
      <c r="I4633" s="162"/>
      <c r="J4633" s="65"/>
      <c r="K4633" s="162"/>
      <c r="L4633" s="65"/>
      <c r="M4633" s="162"/>
      <c r="N4633" s="176"/>
      <c r="O4633" s="163"/>
      <c r="P4633" s="167"/>
      <c r="Q4633" s="185"/>
      <c r="R4633" s="65"/>
      <c r="S4633" s="13"/>
      <c r="T4633" s="65"/>
      <c r="U4633" s="13"/>
      <c r="V4633" s="165"/>
      <c r="W4633" s="165"/>
      <c r="X4633" s="165"/>
      <c r="Y4633" s="165"/>
      <c r="Z4633" s="166"/>
      <c r="AA4633" s="166"/>
      <c r="AB4633" s="166"/>
      <c r="AC4633" s="166"/>
      <c r="AD4633" s="166"/>
      <c r="AE4633" s="166"/>
      <c r="AF4633" s="166"/>
      <c r="AG4633" s="166"/>
      <c r="AH4633" s="166"/>
      <c r="AI4633" s="166"/>
    </row>
    <row r="4634" spans="1:35" ht="15.750000" customHeight="1">
      <c r="B4634" s="170"/>
      <c r="I4634" s="162"/>
      <c r="J4634" s="65"/>
      <c r="K4634" s="162"/>
      <c r="L4634" s="65"/>
      <c r="M4634" s="162"/>
      <c r="P4634" s="164"/>
      <c r="Q4634" s="185"/>
      <c r="R4634" s="65"/>
      <c r="S4634" s="65"/>
      <c r="T4634" s="65"/>
      <c r="U4634" s="13"/>
      <c r="V4634" s="165"/>
      <c r="W4634" s="165"/>
      <c r="X4634" s="165"/>
      <c r="Y4634" s="165"/>
      <c r="Z4634" s="166"/>
      <c r="AA4634" s="166"/>
      <c r="AB4634" s="166"/>
      <c r="AC4634" s="166"/>
      <c r="AD4634" s="166"/>
      <c r="AE4634" s="166"/>
      <c r="AF4634" s="166"/>
      <c r="AG4634" s="166"/>
      <c r="AH4634" s="166"/>
      <c r="AI4634" s="166"/>
    </row>
    <row r="4635" spans="1:35" ht="15.750000" customHeight="1">
      <c r="B4635" s="170"/>
      <c r="I4635" s="162"/>
      <c r="J4635" s="65"/>
      <c r="K4635" s="162"/>
      <c r="L4635" s="65"/>
      <c r="M4635" s="162"/>
      <c r="P4635" s="167"/>
      <c r="Q4635" s="185"/>
      <c r="R4635" s="65"/>
      <c r="S4635" s="65"/>
      <c r="T4635" s="65"/>
      <c r="U4635" s="13"/>
      <c r="V4635" s="165"/>
      <c r="W4635" s="165"/>
      <c r="X4635" s="165"/>
      <c r="Y4635" s="165"/>
      <c r="Z4635" s="166"/>
      <c r="AA4635" s="166"/>
      <c r="AB4635" s="166"/>
      <c r="AC4635" s="166"/>
      <c r="AD4635" s="166"/>
      <c r="AE4635" s="166"/>
      <c r="AF4635" s="166"/>
      <c r="AG4635" s="166"/>
      <c r="AH4635" s="166"/>
      <c r="AI4635" s="166"/>
    </row>
    <row r="4636" spans="1:35" ht="15.750000" customHeight="1">
      <c r="B4636" s="189"/>
      <c r="I4636" s="162"/>
      <c r="J4636" s="65"/>
      <c r="K4636" s="162"/>
      <c r="L4636" s="65"/>
      <c r="M4636" s="162"/>
      <c r="P4636" s="164"/>
      <c r="Q4636" s="185"/>
      <c r="R4636" s="65"/>
      <c r="S4636" s="65"/>
      <c r="T4636" s="65"/>
      <c r="U4636" s="13"/>
      <c r="V4636" s="165"/>
      <c r="W4636" s="165"/>
      <c r="X4636" s="165"/>
      <c r="Y4636" s="165"/>
      <c r="Z4636" s="166"/>
      <c r="AA4636" s="166"/>
      <c r="AB4636" s="166"/>
      <c r="AC4636" s="166"/>
      <c r="AD4636" s="166"/>
      <c r="AE4636" s="166"/>
      <c r="AF4636" s="166"/>
      <c r="AG4636" s="166"/>
      <c r="AH4636" s="166"/>
      <c r="AI4636" s="166"/>
    </row>
    <row r="4637" spans="1:35" ht="15.750000" customHeight="1">
      <c r="B4637" s="189"/>
      <c r="I4637" s="220"/>
      <c r="J4637" s="65"/>
      <c r="K4637" s="162"/>
      <c r="L4637" s="65"/>
      <c r="M4637" s="162"/>
      <c r="P4637" s="167"/>
      <c r="Q4637" s="185"/>
      <c r="R4637" s="65"/>
      <c r="S4637" s="65"/>
      <c r="T4637" s="65"/>
      <c r="U4637" s="13"/>
      <c r="V4637" s="165"/>
      <c r="W4637" s="165"/>
      <c r="X4637" s="165"/>
      <c r="Y4637" s="165"/>
      <c r="Z4637" s="166"/>
      <c r="AA4637" s="166"/>
      <c r="AB4637" s="166"/>
      <c r="AC4637" s="166"/>
      <c r="AD4637" s="166"/>
      <c r="AE4637" s="166"/>
      <c r="AF4637" s="166"/>
      <c r="AG4637" s="166"/>
      <c r="AH4637" s="166"/>
      <c r="AI4637" s="166"/>
    </row>
    <row r="4638" spans="1:35" ht="15.750000" customHeight="1">
      <c r="A4638" s="156"/>
      <c r="B4638" s="153"/>
      <c r="C4638" s="240"/>
      <c r="D4638" s="177"/>
      <c r="E4638" s="158"/>
      <c r="F4638" s="158"/>
      <c r="G4638" s="159"/>
      <c r="H4638" s="171"/>
      <c r="I4638" s="162"/>
      <c r="J4638" s="1"/>
      <c r="K4638" s="121"/>
      <c r="L4638" s="1"/>
      <c r="M4638" s="121"/>
      <c r="N4638" s="162"/>
      <c r="O4638" s="163"/>
      <c r="P4638" s="164"/>
      <c r="Q4638" s="165"/>
      <c r="R4638" s="178"/>
      <c r="S4638" s="13"/>
      <c r="T4638" s="65"/>
      <c r="U4638" s="65"/>
      <c r="V4638" s="65"/>
      <c r="W4638" s="166"/>
      <c r="X4638" s="166"/>
      <c r="Y4638" s="166"/>
      <c r="Z4638" s="166"/>
      <c r="AA4638" s="166"/>
      <c r="AB4638" s="166"/>
      <c r="AC4638" s="166"/>
      <c r="AD4638" s="166"/>
      <c r="AE4638" s="166"/>
      <c r="AF4638" s="166"/>
      <c r="AG4638" s="166"/>
      <c r="AH4638" s="166"/>
      <c r="AI4638" s="166"/>
    </row>
    <row r="4639" spans="1:35" ht="15.750000" customHeight="1">
      <c r="B4639" s="153"/>
      <c r="I4639" s="162"/>
      <c r="J4639" s="1"/>
      <c r="K4639" s="121"/>
      <c r="L4639" s="1"/>
      <c r="M4639" s="121"/>
      <c r="P4639" s="167"/>
      <c r="Q4639" s="168"/>
      <c r="R4639" s="65"/>
      <c r="S4639" s="65"/>
      <c r="T4639" s="65"/>
      <c r="U4639" s="65"/>
      <c r="V4639" s="65"/>
      <c r="W4639" s="166"/>
      <c r="X4639" s="166"/>
      <c r="Y4639" s="166"/>
      <c r="Z4639" s="166"/>
      <c r="AA4639" s="166"/>
      <c r="AB4639" s="166"/>
      <c r="AC4639" s="166"/>
      <c r="AD4639" s="166"/>
      <c r="AE4639" s="166"/>
      <c r="AF4639" s="166"/>
      <c r="AG4639" s="166"/>
      <c r="AH4639" s="166"/>
      <c r="AI4639" s="166"/>
    </row>
    <row r="4640" spans="1:35" ht="15.750000" customHeight="1">
      <c r="B4640" s="153"/>
      <c r="I4640" s="162"/>
      <c r="J4640" s="1"/>
      <c r="K4640" s="121"/>
      <c r="L4640" s="1"/>
      <c r="M4640" s="121"/>
      <c r="P4640" s="164"/>
      <c r="Q4640" s="165"/>
      <c r="R4640" s="178"/>
      <c r="S4640" s="65"/>
      <c r="T4640" s="65"/>
      <c r="U4640" s="65"/>
      <c r="V4640" s="65"/>
      <c r="W4640" s="166"/>
      <c r="X4640" s="166"/>
      <c r="Y4640" s="166"/>
      <c r="Z4640" s="166"/>
      <c r="AA4640" s="166"/>
      <c r="AB4640" s="166"/>
      <c r="AC4640" s="166"/>
      <c r="AD4640" s="166"/>
      <c r="AE4640" s="166"/>
      <c r="AF4640" s="166"/>
      <c r="AG4640" s="166"/>
      <c r="AH4640" s="166"/>
      <c r="AI4640" s="166"/>
    </row>
    <row r="4641" spans="1:35" ht="15.750000" customHeight="1">
      <c r="B4641" s="153"/>
      <c r="I4641" s="162"/>
      <c r="J4641" s="1"/>
      <c r="K4641" s="121"/>
      <c r="L4641" s="1"/>
      <c r="M4641" s="121"/>
      <c r="P4641" s="167"/>
      <c r="Q4641" s="168"/>
      <c r="R4641" s="225"/>
      <c r="S4641" s="65"/>
      <c r="T4641" s="65"/>
      <c r="U4641" s="65"/>
      <c r="V4641" s="65"/>
      <c r="W4641" s="166"/>
      <c r="X4641" s="166"/>
      <c r="Y4641" s="166"/>
      <c r="Z4641" s="166"/>
      <c r="AA4641" s="166"/>
      <c r="AB4641" s="166"/>
      <c r="AC4641" s="166"/>
      <c r="AD4641" s="166"/>
      <c r="AE4641" s="166"/>
      <c r="AF4641" s="166"/>
      <c r="AG4641" s="166"/>
      <c r="AH4641" s="166"/>
      <c r="AI4641" s="166"/>
    </row>
    <row r="4642" spans="1:35" ht="15.750000" customHeight="1">
      <c r="B4642" s="153"/>
      <c r="I4642" s="220"/>
      <c r="J4642" s="1"/>
      <c r="K4642" s="121"/>
      <c r="L4642" s="1"/>
      <c r="M4642" s="121"/>
      <c r="P4642" s="164"/>
      <c r="Q4642" s="165"/>
      <c r="R4642" s="178"/>
      <c r="S4642" s="65"/>
      <c r="T4642" s="65"/>
      <c r="U4642" s="65"/>
      <c r="V4642" s="65"/>
      <c r="W4642" s="166"/>
      <c r="X4642" s="166"/>
      <c r="Y4642" s="166"/>
      <c r="Z4642" s="166"/>
      <c r="AA4642" s="166"/>
      <c r="AB4642" s="166"/>
      <c r="AC4642" s="166"/>
      <c r="AD4642" s="166"/>
      <c r="AE4642" s="166"/>
      <c r="AF4642" s="166"/>
      <c r="AG4642" s="166"/>
      <c r="AH4642" s="166"/>
      <c r="AI4642" s="166"/>
    </row>
    <row r="4643" spans="1:35" ht="15.750000" customHeight="1">
      <c r="A4643" s="156"/>
      <c r="B4643" s="170"/>
      <c r="C4643" s="241"/>
      <c r="D4643" s="177"/>
      <c r="E4643" s="158"/>
      <c r="F4643" s="158"/>
      <c r="G4643" s="159"/>
      <c r="H4643" s="160"/>
      <c r="I4643" s="162"/>
      <c r="J4643" s="65"/>
      <c r="K4643" s="162"/>
      <c r="L4643" s="65"/>
      <c r="M4643" s="162"/>
      <c r="N4643" s="176"/>
      <c r="O4643" s="163"/>
      <c r="P4643" s="167"/>
      <c r="Q4643" s="168"/>
      <c r="R4643" s="65"/>
      <c r="S4643" s="13"/>
      <c r="T4643" s="65"/>
      <c r="U4643" s="65"/>
      <c r="V4643" s="65"/>
      <c r="W4643" s="166"/>
      <c r="X4643" s="166"/>
      <c r="Y4643" s="166"/>
      <c r="Z4643" s="166"/>
      <c r="AA4643" s="166"/>
      <c r="AB4643" s="166"/>
      <c r="AC4643" s="166"/>
      <c r="AD4643" s="166"/>
      <c r="AE4643" s="166"/>
      <c r="AF4643" s="166"/>
      <c r="AG4643" s="166"/>
      <c r="AH4643" s="166"/>
      <c r="AI4643" s="166"/>
    </row>
    <row r="4644" spans="1:35" ht="15.750000" customHeight="1">
      <c r="B4644" s="153"/>
      <c r="I4644" s="162"/>
      <c r="J4644" s="65"/>
      <c r="K4644" s="162"/>
      <c r="L4644" s="65"/>
      <c r="M4644" s="162"/>
      <c r="P4644" s="164"/>
      <c r="Q4644" s="165"/>
      <c r="R4644" s="65"/>
      <c r="S4644" s="65"/>
      <c r="T4644" s="65"/>
      <c r="U4644" s="65"/>
      <c r="V4644" s="65"/>
      <c r="W4644" s="166"/>
      <c r="X4644" s="166"/>
      <c r="Y4644" s="166"/>
      <c r="Z4644" s="166"/>
      <c r="AA4644" s="166"/>
      <c r="AB4644" s="166"/>
      <c r="AC4644" s="166"/>
      <c r="AD4644" s="166"/>
      <c r="AE4644" s="166"/>
      <c r="AF4644" s="166"/>
      <c r="AG4644" s="166"/>
      <c r="AH4644" s="166"/>
      <c r="AI4644" s="166"/>
    </row>
    <row r="4645" spans="1:35" ht="15.750000" customHeight="1">
      <c r="B4645" s="153"/>
      <c r="I4645" s="162"/>
      <c r="J4645" s="65"/>
      <c r="K4645" s="162"/>
      <c r="L4645" s="65"/>
      <c r="M4645" s="162"/>
      <c r="P4645" s="167"/>
      <c r="Q4645" s="168"/>
      <c r="R4645" s="65"/>
      <c r="S4645" s="65"/>
      <c r="T4645" s="65"/>
      <c r="U4645" s="65"/>
      <c r="V4645" s="65"/>
      <c r="W4645" s="166"/>
      <c r="X4645" s="166"/>
      <c r="Y4645" s="166"/>
      <c r="Z4645" s="166"/>
      <c r="AA4645" s="166"/>
      <c r="AB4645" s="166"/>
      <c r="AC4645" s="166"/>
      <c r="AD4645" s="166"/>
      <c r="AE4645" s="166"/>
      <c r="AF4645" s="166"/>
      <c r="AG4645" s="166"/>
      <c r="AH4645" s="166"/>
      <c r="AI4645" s="166"/>
    </row>
    <row r="4646" spans="1:35" ht="15.750000" customHeight="1">
      <c r="B4646" s="153"/>
      <c r="I4646" s="162"/>
      <c r="J4646" s="65"/>
      <c r="K4646" s="162"/>
      <c r="L4646" s="65"/>
      <c r="M4646" s="162"/>
      <c r="P4646" s="164"/>
      <c r="Q4646" s="165"/>
      <c r="R4646" s="65"/>
      <c r="S4646" s="65"/>
      <c r="T4646" s="65"/>
      <c r="U4646" s="65"/>
      <c r="V4646" s="65"/>
      <c r="W4646" s="166"/>
      <c r="X4646" s="166"/>
      <c r="Y4646" s="166"/>
      <c r="Z4646" s="166"/>
      <c r="AA4646" s="166"/>
      <c r="AB4646" s="166"/>
      <c r="AC4646" s="166"/>
      <c r="AD4646" s="166"/>
      <c r="AE4646" s="166"/>
      <c r="AF4646" s="166"/>
      <c r="AG4646" s="166"/>
      <c r="AH4646" s="166"/>
      <c r="AI4646" s="166"/>
    </row>
    <row r="4647" spans="1:35" ht="15.750000" customHeight="1">
      <c r="B4647" s="153"/>
      <c r="I4647" s="220"/>
      <c r="J4647" s="65"/>
      <c r="K4647" s="162"/>
      <c r="L4647" s="65"/>
      <c r="M4647" s="162"/>
      <c r="P4647" s="167"/>
      <c r="Q4647" s="168"/>
      <c r="R4647" s="65"/>
      <c r="S4647" s="65"/>
      <c r="T4647" s="65"/>
      <c r="U4647" s="65"/>
      <c r="V4647" s="65"/>
      <c r="W4647" s="166"/>
      <c r="X4647" s="166"/>
      <c r="Y4647" s="166"/>
      <c r="Z4647" s="166"/>
      <c r="AA4647" s="166"/>
      <c r="AB4647" s="166"/>
      <c r="AC4647" s="166"/>
      <c r="AD4647" s="166"/>
      <c r="AE4647" s="166"/>
      <c r="AF4647" s="166"/>
      <c r="AG4647" s="166"/>
      <c r="AH4647" s="166"/>
      <c r="AI4647" s="166"/>
    </row>
    <row r="4648" spans="1:35" ht="15.750000" customHeight="1">
      <c r="A4648" s="156"/>
      <c r="B4648" s="170"/>
      <c r="C4648" s="240"/>
      <c r="D4648" s="240"/>
      <c r="E4648" s="158"/>
      <c r="F4648" s="158"/>
      <c r="G4648" s="159"/>
      <c r="H4648" s="186"/>
      <c r="I4648" s="162"/>
      <c r="J4648" s="65"/>
      <c r="K4648" s="162"/>
      <c r="L4648" s="65"/>
      <c r="M4648" s="162"/>
      <c r="N4648" s="162"/>
      <c r="O4648" s="163"/>
      <c r="P4648" s="164"/>
      <c r="Q4648" s="185"/>
      <c r="R4648" s="188"/>
      <c r="S4648" s="13"/>
      <c r="T4648" s="65"/>
      <c r="U4648" s="13"/>
      <c r="V4648" s="165"/>
      <c r="W4648" s="165"/>
      <c r="X4648" s="165"/>
      <c r="Y4648" s="165"/>
      <c r="Z4648" s="166"/>
      <c r="AA4648" s="166"/>
      <c r="AB4648" s="166"/>
      <c r="AC4648" s="166"/>
      <c r="AD4648" s="166"/>
      <c r="AE4648" s="166"/>
      <c r="AF4648" s="166"/>
      <c r="AG4648" s="166"/>
      <c r="AH4648" s="166"/>
      <c r="AI4648" s="166"/>
    </row>
    <row r="4649" spans="1:35" ht="15.750000" customHeight="1">
      <c r="B4649" s="189"/>
      <c r="I4649" s="162"/>
      <c r="J4649" s="65"/>
      <c r="K4649" s="162"/>
      <c r="L4649" s="65"/>
      <c r="M4649" s="162"/>
      <c r="P4649" s="167"/>
      <c r="Q4649" s="185"/>
      <c r="R4649" s="65"/>
      <c r="S4649" s="65"/>
      <c r="T4649" s="65"/>
      <c r="U4649" s="13"/>
      <c r="V4649" s="165"/>
      <c r="W4649" s="165"/>
      <c r="X4649" s="165"/>
      <c r="Y4649" s="165"/>
      <c r="Z4649" s="166"/>
      <c r="AA4649" s="166"/>
      <c r="AB4649" s="166"/>
      <c r="AC4649" s="166"/>
      <c r="AD4649" s="166"/>
      <c r="AE4649" s="166"/>
      <c r="AF4649" s="166"/>
      <c r="AG4649" s="166"/>
      <c r="AH4649" s="166"/>
      <c r="AI4649" s="166"/>
    </row>
    <row r="4650" spans="1:35" ht="15.750000" customHeight="1">
      <c r="B4650" s="189"/>
      <c r="I4650" s="162"/>
      <c r="J4650" s="65"/>
      <c r="K4650" s="162"/>
      <c r="L4650" s="65"/>
      <c r="M4650" s="162"/>
      <c r="P4650" s="164"/>
      <c r="Q4650" s="185"/>
      <c r="R4650" s="65"/>
      <c r="S4650" s="65"/>
      <c r="T4650" s="65"/>
      <c r="U4650" s="13"/>
      <c r="V4650" s="165"/>
      <c r="W4650" s="165"/>
      <c r="X4650" s="165"/>
      <c r="Y4650" s="165"/>
      <c r="Z4650" s="166"/>
      <c r="AA4650" s="166"/>
      <c r="AB4650" s="166"/>
      <c r="AC4650" s="166"/>
      <c r="AD4650" s="166"/>
      <c r="AE4650" s="166"/>
      <c r="AF4650" s="166"/>
      <c r="AG4650" s="166"/>
      <c r="AH4650" s="166"/>
      <c r="AI4650" s="166"/>
    </row>
    <row r="4651" spans="1:35" ht="15.750000" customHeight="1">
      <c r="B4651" s="189"/>
      <c r="I4651" s="162"/>
      <c r="J4651" s="65"/>
      <c r="K4651" s="162"/>
      <c r="L4651" s="65"/>
      <c r="M4651" s="162"/>
      <c r="P4651" s="167"/>
      <c r="Q4651" s="185"/>
      <c r="R4651" s="65"/>
      <c r="S4651" s="65"/>
      <c r="T4651" s="65"/>
      <c r="U4651" s="13"/>
      <c r="V4651" s="165"/>
      <c r="W4651" s="165"/>
      <c r="X4651" s="165"/>
      <c r="Y4651" s="165"/>
      <c r="Z4651" s="166"/>
      <c r="AA4651" s="166"/>
      <c r="AB4651" s="166"/>
      <c r="AC4651" s="166"/>
      <c r="AD4651" s="166"/>
      <c r="AE4651" s="166"/>
      <c r="AF4651" s="166"/>
      <c r="AG4651" s="166"/>
      <c r="AH4651" s="166"/>
      <c r="AI4651" s="166"/>
    </row>
    <row r="4652" spans="1:35" ht="15.750000" customHeight="1">
      <c r="B4652" s="189"/>
      <c r="I4652" s="220"/>
      <c r="J4652" s="65"/>
      <c r="K4652" s="162"/>
      <c r="L4652" s="65"/>
      <c r="M4652" s="162"/>
      <c r="P4652" s="164"/>
      <c r="Q4652" s="185"/>
      <c r="R4652" s="65"/>
      <c r="S4652" s="65"/>
      <c r="T4652" s="65"/>
      <c r="U4652" s="13"/>
      <c r="V4652" s="165"/>
      <c r="W4652" s="165"/>
      <c r="X4652" s="165"/>
      <c r="Y4652" s="165"/>
      <c r="Z4652" s="166"/>
      <c r="AA4652" s="166"/>
      <c r="AB4652" s="166"/>
      <c r="AC4652" s="166"/>
      <c r="AD4652" s="166"/>
      <c r="AE4652" s="166"/>
      <c r="AF4652" s="166"/>
      <c r="AG4652" s="166"/>
      <c r="AH4652" s="166"/>
      <c r="AI4652" s="166"/>
    </row>
    <row r="4653" spans="1:35" ht="15.750000" customHeight="1">
      <c r="A4653" s="156"/>
      <c r="B4653" s="170"/>
      <c r="C4653" s="241"/>
      <c r="D4653" s="241"/>
      <c r="E4653" s="158"/>
      <c r="F4653" s="158"/>
      <c r="G4653" s="159"/>
      <c r="H4653" s="297"/>
      <c r="I4653" s="162"/>
      <c r="J4653" s="65"/>
      <c r="K4653" s="162"/>
      <c r="L4653" s="65"/>
      <c r="M4653" s="162"/>
      <c r="N4653" s="176"/>
      <c r="O4653" s="163"/>
      <c r="P4653" s="167"/>
      <c r="Q4653" s="185"/>
      <c r="R4653" s="65"/>
      <c r="S4653" s="13"/>
      <c r="T4653" s="65"/>
      <c r="U4653" s="13"/>
      <c r="V4653" s="165"/>
      <c r="W4653" s="165"/>
      <c r="X4653" s="165"/>
      <c r="Y4653" s="165"/>
      <c r="Z4653" s="166"/>
      <c r="AA4653" s="166"/>
      <c r="AB4653" s="166"/>
      <c r="AC4653" s="166"/>
      <c r="AD4653" s="166"/>
      <c r="AE4653" s="166"/>
      <c r="AF4653" s="166"/>
      <c r="AG4653" s="166"/>
      <c r="AH4653" s="166"/>
      <c r="AI4653" s="166"/>
    </row>
    <row r="4654" spans="1:35" ht="15.750000" customHeight="1">
      <c r="B4654" s="170"/>
      <c r="I4654" s="162"/>
      <c r="J4654" s="65"/>
      <c r="K4654" s="162"/>
      <c r="L4654" s="65"/>
      <c r="M4654" s="162"/>
      <c r="P4654" s="164"/>
      <c r="Q4654" s="185"/>
      <c r="R4654" s="65"/>
      <c r="S4654" s="65"/>
      <c r="T4654" s="65"/>
      <c r="U4654" s="13"/>
      <c r="V4654" s="165"/>
      <c r="W4654" s="165"/>
      <c r="X4654" s="165"/>
      <c r="Y4654" s="165"/>
      <c r="Z4654" s="166"/>
      <c r="AA4654" s="166"/>
      <c r="AB4654" s="166"/>
      <c r="AC4654" s="166"/>
      <c r="AD4654" s="166"/>
      <c r="AE4654" s="166"/>
      <c r="AF4654" s="166"/>
      <c r="AG4654" s="166"/>
      <c r="AH4654" s="166"/>
      <c r="AI4654" s="166"/>
    </row>
    <row r="4655" spans="1:35" ht="15.750000" customHeight="1">
      <c r="B4655" s="170"/>
      <c r="I4655" s="162"/>
      <c r="J4655" s="65"/>
      <c r="K4655" s="162"/>
      <c r="L4655" s="65"/>
      <c r="M4655" s="162"/>
      <c r="P4655" s="167"/>
      <c r="Q4655" s="185"/>
      <c r="R4655" s="65"/>
      <c r="S4655" s="65"/>
      <c r="T4655" s="65"/>
      <c r="U4655" s="13"/>
      <c r="V4655" s="165"/>
      <c r="W4655" s="165"/>
      <c r="X4655" s="165"/>
      <c r="Y4655" s="165"/>
      <c r="Z4655" s="166"/>
      <c r="AA4655" s="166"/>
      <c r="AB4655" s="166"/>
      <c r="AC4655" s="166"/>
      <c r="AD4655" s="166"/>
      <c r="AE4655" s="166"/>
      <c r="AF4655" s="166"/>
      <c r="AG4655" s="166"/>
      <c r="AH4655" s="166"/>
      <c r="AI4655" s="166"/>
    </row>
    <row r="4656" spans="1:35" ht="15.750000" customHeight="1">
      <c r="B4656" s="189"/>
      <c r="I4656" s="162"/>
      <c r="J4656" s="65"/>
      <c r="K4656" s="162"/>
      <c r="L4656" s="65"/>
      <c r="M4656" s="162"/>
      <c r="P4656" s="164"/>
      <c r="Q4656" s="185"/>
      <c r="R4656" s="65"/>
      <c r="S4656" s="65"/>
      <c r="T4656" s="65"/>
      <c r="U4656" s="13"/>
      <c r="V4656" s="165"/>
      <c r="W4656" s="165"/>
      <c r="X4656" s="165"/>
      <c r="Y4656" s="165"/>
      <c r="Z4656" s="166"/>
      <c r="AA4656" s="166"/>
      <c r="AB4656" s="166"/>
      <c r="AC4656" s="166"/>
      <c r="AD4656" s="166"/>
      <c r="AE4656" s="166"/>
      <c r="AF4656" s="166"/>
      <c r="AG4656" s="166"/>
      <c r="AH4656" s="166"/>
      <c r="AI4656" s="166"/>
    </row>
    <row r="4657" spans="1:35" ht="15.750000" customHeight="1">
      <c r="B4657" s="189"/>
      <c r="I4657" s="220"/>
      <c r="J4657" s="65"/>
      <c r="K4657" s="162"/>
      <c r="L4657" s="65"/>
      <c r="M4657" s="162"/>
      <c r="P4657" s="167"/>
      <c r="Q4657" s="185"/>
      <c r="R4657" s="65"/>
      <c r="S4657" s="65"/>
      <c r="T4657" s="65"/>
      <c r="U4657" s="13"/>
      <c r="V4657" s="165"/>
      <c r="W4657" s="165"/>
      <c r="X4657" s="165"/>
      <c r="Y4657" s="165"/>
      <c r="Z4657" s="166"/>
      <c r="AA4657" s="166"/>
      <c r="AB4657" s="166"/>
      <c r="AC4657" s="166"/>
      <c r="AD4657" s="166"/>
      <c r="AE4657" s="166"/>
      <c r="AF4657" s="166"/>
      <c r="AG4657" s="166"/>
      <c r="AH4657" s="166"/>
      <c r="AI4657" s="166"/>
    </row>
    <row r="4658" spans="1:35" ht="15.750000" customHeight="1">
      <c r="A4658" s="156"/>
      <c r="B4658" s="153"/>
      <c r="C4658" s="240"/>
      <c r="D4658" s="177"/>
      <c r="E4658" s="158"/>
      <c r="F4658" s="158"/>
      <c r="G4658" s="159"/>
      <c r="H4658" s="171"/>
      <c r="I4658" s="162"/>
      <c r="J4658" s="1"/>
      <c r="K4658" s="121"/>
      <c r="L4658" s="1"/>
      <c r="M4658" s="121"/>
      <c r="N4658" s="162"/>
      <c r="O4658" s="163"/>
      <c r="P4658" s="164"/>
      <c r="Q4658" s="165"/>
      <c r="R4658" s="178"/>
      <c r="S4658" s="13"/>
      <c r="T4658" s="65"/>
      <c r="U4658" s="65"/>
      <c r="V4658" s="65"/>
      <c r="W4658" s="166"/>
      <c r="X4658" s="166"/>
      <c r="Y4658" s="166"/>
      <c r="Z4658" s="166"/>
      <c r="AA4658" s="166"/>
      <c r="AB4658" s="166"/>
      <c r="AC4658" s="166"/>
      <c r="AD4658" s="166"/>
      <c r="AE4658" s="166"/>
      <c r="AF4658" s="166"/>
      <c r="AG4658" s="166"/>
      <c r="AH4658" s="166"/>
      <c r="AI4658" s="166"/>
    </row>
    <row r="4659" spans="1:35" ht="15.750000" customHeight="1">
      <c r="B4659" s="153"/>
      <c r="I4659" s="162"/>
      <c r="J4659" s="1"/>
      <c r="K4659" s="121"/>
      <c r="L4659" s="1"/>
      <c r="M4659" s="121"/>
      <c r="P4659" s="167"/>
      <c r="Q4659" s="168"/>
      <c r="R4659" s="65"/>
      <c r="S4659" s="65"/>
      <c r="T4659" s="65"/>
      <c r="U4659" s="65"/>
      <c r="V4659" s="65"/>
      <c r="W4659" s="166"/>
      <c r="X4659" s="166"/>
      <c r="Y4659" s="166"/>
      <c r="Z4659" s="166"/>
      <c r="AA4659" s="166"/>
      <c r="AB4659" s="166"/>
      <c r="AC4659" s="166"/>
      <c r="AD4659" s="166"/>
      <c r="AE4659" s="166"/>
      <c r="AF4659" s="166"/>
      <c r="AG4659" s="166"/>
      <c r="AH4659" s="166"/>
      <c r="AI4659" s="166"/>
    </row>
    <row r="4660" spans="1:35" ht="15.750000" customHeight="1">
      <c r="B4660" s="153"/>
      <c r="I4660" s="162"/>
      <c r="J4660" s="1"/>
      <c r="K4660" s="121"/>
      <c r="L4660" s="1"/>
      <c r="M4660" s="121"/>
      <c r="P4660" s="164"/>
      <c r="Q4660" s="165"/>
      <c r="R4660" s="178"/>
      <c r="S4660" s="65"/>
      <c r="T4660" s="65"/>
      <c r="U4660" s="65"/>
      <c r="V4660" s="65"/>
      <c r="W4660" s="166"/>
      <c r="X4660" s="166"/>
      <c r="Y4660" s="166"/>
      <c r="Z4660" s="166"/>
      <c r="AA4660" s="166"/>
      <c r="AB4660" s="166"/>
      <c r="AC4660" s="166"/>
      <c r="AD4660" s="166"/>
      <c r="AE4660" s="166"/>
      <c r="AF4660" s="166"/>
      <c r="AG4660" s="166"/>
      <c r="AH4660" s="166"/>
      <c r="AI4660" s="166"/>
    </row>
    <row r="4661" spans="1:35" ht="15.750000" customHeight="1">
      <c r="B4661" s="153"/>
      <c r="I4661" s="162"/>
      <c r="J4661" s="1"/>
      <c r="K4661" s="121"/>
      <c r="L4661" s="1"/>
      <c r="M4661" s="121"/>
      <c r="P4661" s="167"/>
      <c r="Q4661" s="168"/>
      <c r="R4661" s="225"/>
      <c r="S4661" s="65"/>
      <c r="T4661" s="65"/>
      <c r="U4661" s="65"/>
      <c r="V4661" s="65"/>
      <c r="W4661" s="166"/>
      <c r="X4661" s="166"/>
      <c r="Y4661" s="166"/>
      <c r="Z4661" s="166"/>
      <c r="AA4661" s="166"/>
      <c r="AB4661" s="166"/>
      <c r="AC4661" s="166"/>
      <c r="AD4661" s="166"/>
      <c r="AE4661" s="166"/>
      <c r="AF4661" s="166"/>
      <c r="AG4661" s="166"/>
      <c r="AH4661" s="166"/>
      <c r="AI4661" s="166"/>
    </row>
    <row r="4662" spans="1:35" ht="15.750000" customHeight="1">
      <c r="B4662" s="153"/>
      <c r="I4662" s="220"/>
      <c r="J4662" s="1"/>
      <c r="K4662" s="121"/>
      <c r="L4662" s="1"/>
      <c r="M4662" s="121"/>
      <c r="P4662" s="164"/>
      <c r="Q4662" s="165"/>
      <c r="R4662" s="178"/>
      <c r="S4662" s="65"/>
      <c r="T4662" s="65"/>
      <c r="U4662" s="65"/>
      <c r="V4662" s="65"/>
      <c r="W4662" s="166"/>
      <c r="X4662" s="166"/>
      <c r="Y4662" s="166"/>
      <c r="Z4662" s="166"/>
      <c r="AA4662" s="166"/>
      <c r="AB4662" s="166"/>
      <c r="AC4662" s="166"/>
      <c r="AD4662" s="166"/>
      <c r="AE4662" s="166"/>
      <c r="AF4662" s="166"/>
      <c r="AG4662" s="166"/>
      <c r="AH4662" s="166"/>
      <c r="AI4662" s="166"/>
    </row>
    <row r="4663" spans="1:35" ht="15.750000" customHeight="1">
      <c r="A4663" s="156"/>
      <c r="B4663" s="170"/>
      <c r="C4663" s="241"/>
      <c r="D4663" s="177"/>
      <c r="E4663" s="158"/>
      <c r="F4663" s="158"/>
      <c r="G4663" s="159"/>
      <c r="H4663" s="160"/>
      <c r="I4663" s="162"/>
      <c r="J4663" s="65"/>
      <c r="K4663" s="162"/>
      <c r="L4663" s="65"/>
      <c r="M4663" s="162"/>
      <c r="N4663" s="176"/>
      <c r="O4663" s="163"/>
      <c r="P4663" s="167"/>
      <c r="Q4663" s="168"/>
      <c r="R4663" s="65"/>
      <c r="S4663" s="13"/>
      <c r="T4663" s="65"/>
      <c r="U4663" s="65"/>
      <c r="V4663" s="65"/>
      <c r="W4663" s="166"/>
      <c r="X4663" s="166"/>
      <c r="Y4663" s="166"/>
      <c r="Z4663" s="166"/>
      <c r="AA4663" s="166"/>
      <c r="AB4663" s="166"/>
      <c r="AC4663" s="166"/>
      <c r="AD4663" s="166"/>
      <c r="AE4663" s="166"/>
      <c r="AF4663" s="166"/>
      <c r="AG4663" s="166"/>
      <c r="AH4663" s="166"/>
      <c r="AI4663" s="166"/>
    </row>
    <row r="4664" spans="1:35" ht="15.750000" customHeight="1">
      <c r="B4664" s="153"/>
      <c r="I4664" s="162"/>
      <c r="J4664" s="65"/>
      <c r="K4664" s="162"/>
      <c r="L4664" s="65"/>
      <c r="M4664" s="162"/>
      <c r="P4664" s="164"/>
      <c r="Q4664" s="165"/>
      <c r="R4664" s="65"/>
      <c r="S4664" s="65"/>
      <c r="T4664" s="65"/>
      <c r="U4664" s="65"/>
      <c r="V4664" s="65"/>
      <c r="W4664" s="166"/>
      <c r="X4664" s="166"/>
      <c r="Y4664" s="166"/>
      <c r="Z4664" s="166"/>
      <c r="AA4664" s="166"/>
      <c r="AB4664" s="166"/>
      <c r="AC4664" s="166"/>
      <c r="AD4664" s="166"/>
      <c r="AE4664" s="166"/>
      <c r="AF4664" s="166"/>
      <c r="AG4664" s="166"/>
      <c r="AH4664" s="166"/>
      <c r="AI4664" s="166"/>
    </row>
    <row r="4665" spans="1:35" ht="15.750000" customHeight="1">
      <c r="B4665" s="153"/>
      <c r="I4665" s="162"/>
      <c r="J4665" s="65"/>
      <c r="K4665" s="162"/>
      <c r="L4665" s="65"/>
      <c r="M4665" s="162"/>
      <c r="P4665" s="167"/>
      <c r="Q4665" s="168"/>
      <c r="R4665" s="65"/>
      <c r="S4665" s="65"/>
      <c r="T4665" s="65"/>
      <c r="U4665" s="65"/>
      <c r="V4665" s="65"/>
      <c r="W4665" s="166"/>
      <c r="X4665" s="166"/>
      <c r="Y4665" s="166"/>
      <c r="Z4665" s="166"/>
      <c r="AA4665" s="166"/>
      <c r="AB4665" s="166"/>
      <c r="AC4665" s="166"/>
      <c r="AD4665" s="166"/>
      <c r="AE4665" s="166"/>
      <c r="AF4665" s="166"/>
      <c r="AG4665" s="166"/>
      <c r="AH4665" s="166"/>
      <c r="AI4665" s="166"/>
    </row>
    <row r="4666" spans="1:35" ht="15.750000" customHeight="1">
      <c r="B4666" s="153"/>
      <c r="I4666" s="162"/>
      <c r="J4666" s="65"/>
      <c r="K4666" s="162"/>
      <c r="L4666" s="65"/>
      <c r="M4666" s="162"/>
      <c r="P4666" s="164"/>
      <c r="Q4666" s="165"/>
      <c r="R4666" s="65"/>
      <c r="S4666" s="65"/>
      <c r="T4666" s="65"/>
      <c r="U4666" s="65"/>
      <c r="V4666" s="65"/>
      <c r="W4666" s="166"/>
      <c r="X4666" s="166"/>
      <c r="Y4666" s="166"/>
      <c r="Z4666" s="166"/>
      <c r="AA4666" s="166"/>
      <c r="AB4666" s="166"/>
      <c r="AC4666" s="166"/>
      <c r="AD4666" s="166"/>
      <c r="AE4666" s="166"/>
      <c r="AF4666" s="166"/>
      <c r="AG4666" s="166"/>
      <c r="AH4666" s="166"/>
      <c r="AI4666" s="166"/>
    </row>
    <row r="4667" spans="1:35" ht="15.750000" customHeight="1">
      <c r="B4667" s="153"/>
      <c r="I4667" s="220"/>
      <c r="J4667" s="65"/>
      <c r="K4667" s="162"/>
      <c r="L4667" s="65"/>
      <c r="M4667" s="162"/>
      <c r="P4667" s="167"/>
      <c r="Q4667" s="168"/>
      <c r="R4667" s="65"/>
      <c r="S4667" s="65"/>
      <c r="T4667" s="65"/>
      <c r="U4667" s="65"/>
      <c r="V4667" s="65"/>
      <c r="W4667" s="166"/>
      <c r="X4667" s="166"/>
      <c r="Y4667" s="166"/>
      <c r="Z4667" s="166"/>
      <c r="AA4667" s="166"/>
      <c r="AB4667" s="166"/>
      <c r="AC4667" s="166"/>
      <c r="AD4667" s="166"/>
      <c r="AE4667" s="166"/>
      <c r="AF4667" s="166"/>
      <c r="AG4667" s="166"/>
      <c r="AH4667" s="166"/>
      <c r="AI4667" s="166"/>
    </row>
    <row r="4668" spans="1:35" ht="15.750000" customHeight="1">
      <c r="A4668" s="156"/>
      <c r="B4668" s="170"/>
      <c r="C4668" s="240"/>
      <c r="D4668" s="240"/>
      <c r="E4668" s="158"/>
      <c r="F4668" s="158"/>
      <c r="G4668" s="159"/>
      <c r="H4668" s="184"/>
      <c r="I4668" s="162"/>
      <c r="J4668" s="65"/>
      <c r="K4668" s="162"/>
      <c r="L4668" s="65"/>
      <c r="M4668" s="162"/>
      <c r="N4668" s="162"/>
      <c r="O4668" s="163"/>
      <c r="P4668" s="164"/>
      <c r="Q4668" s="185"/>
      <c r="R4668" s="188"/>
      <c r="S4668" s="13"/>
      <c r="T4668" s="65"/>
      <c r="U4668" s="13"/>
      <c r="V4668" s="165"/>
      <c r="W4668" s="165"/>
      <c r="X4668" s="165"/>
      <c r="Y4668" s="165"/>
      <c r="Z4668" s="166"/>
      <c r="AA4668" s="166"/>
      <c r="AB4668" s="166"/>
      <c r="AC4668" s="166"/>
      <c r="AD4668" s="166"/>
      <c r="AE4668" s="166"/>
      <c r="AF4668" s="166"/>
      <c r="AG4668" s="166"/>
      <c r="AH4668" s="166"/>
      <c r="AI4668" s="166"/>
    </row>
    <row r="4669" spans="1:35" ht="15.750000" customHeight="1">
      <c r="B4669" s="189"/>
      <c r="I4669" s="162"/>
      <c r="J4669" s="65"/>
      <c r="K4669" s="162"/>
      <c r="L4669" s="65"/>
      <c r="M4669" s="162"/>
      <c r="P4669" s="167"/>
      <c r="Q4669" s="185"/>
      <c r="R4669" s="65"/>
      <c r="S4669" s="65"/>
      <c r="T4669" s="65"/>
      <c r="U4669" s="13"/>
      <c r="V4669" s="165"/>
      <c r="W4669" s="165"/>
      <c r="X4669" s="165"/>
      <c r="Y4669" s="165"/>
      <c r="Z4669" s="166"/>
      <c r="AA4669" s="166"/>
      <c r="AB4669" s="166"/>
      <c r="AC4669" s="166"/>
      <c r="AD4669" s="166"/>
      <c r="AE4669" s="166"/>
      <c r="AF4669" s="166"/>
      <c r="AG4669" s="166"/>
      <c r="AH4669" s="166"/>
      <c r="AI4669" s="166"/>
    </row>
    <row r="4670" spans="1:35" ht="15.750000" customHeight="1">
      <c r="B4670" s="189"/>
      <c r="I4670" s="162"/>
      <c r="J4670" s="65"/>
      <c r="K4670" s="162"/>
      <c r="L4670" s="65"/>
      <c r="M4670" s="162"/>
      <c r="P4670" s="164"/>
      <c r="Q4670" s="185"/>
      <c r="R4670" s="65"/>
      <c r="S4670" s="65"/>
      <c r="T4670" s="65"/>
      <c r="U4670" s="13"/>
      <c r="V4670" s="165"/>
      <c r="W4670" s="165"/>
      <c r="X4670" s="165"/>
      <c r="Y4670" s="165"/>
      <c r="Z4670" s="166"/>
      <c r="AA4670" s="166"/>
      <c r="AB4670" s="166"/>
      <c r="AC4670" s="166"/>
      <c r="AD4670" s="166"/>
      <c r="AE4670" s="166"/>
      <c r="AF4670" s="166"/>
      <c r="AG4670" s="166"/>
      <c r="AH4670" s="166"/>
      <c r="AI4670" s="166"/>
    </row>
    <row r="4671" spans="1:35" ht="15.750000" customHeight="1">
      <c r="B4671" s="189"/>
      <c r="I4671" s="162"/>
      <c r="J4671" s="65"/>
      <c r="K4671" s="162"/>
      <c r="L4671" s="65"/>
      <c r="M4671" s="162"/>
      <c r="P4671" s="167"/>
      <c r="Q4671" s="185"/>
      <c r="R4671" s="65"/>
      <c r="S4671" s="65"/>
      <c r="T4671" s="65"/>
      <c r="U4671" s="13"/>
      <c r="V4671" s="165"/>
      <c r="W4671" s="165"/>
      <c r="X4671" s="165"/>
      <c r="Y4671" s="165"/>
      <c r="Z4671" s="166"/>
      <c r="AA4671" s="166"/>
      <c r="AB4671" s="166"/>
      <c r="AC4671" s="166"/>
      <c r="AD4671" s="166"/>
      <c r="AE4671" s="166"/>
      <c r="AF4671" s="166"/>
      <c r="AG4671" s="166"/>
      <c r="AH4671" s="166"/>
      <c r="AI4671" s="166"/>
    </row>
    <row r="4672" spans="1:35" ht="15.750000" customHeight="1">
      <c r="B4672" s="189"/>
      <c r="I4672" s="220"/>
      <c r="J4672" s="65"/>
      <c r="K4672" s="162"/>
      <c r="L4672" s="65"/>
      <c r="M4672" s="162"/>
      <c r="P4672" s="164"/>
      <c r="Q4672" s="185"/>
      <c r="R4672" s="65"/>
      <c r="S4672" s="65"/>
      <c r="T4672" s="65"/>
      <c r="U4672" s="13"/>
      <c r="V4672" s="165"/>
      <c r="W4672" s="165"/>
      <c r="X4672" s="165"/>
      <c r="Y4672" s="165"/>
      <c r="Z4672" s="166"/>
      <c r="AA4672" s="166"/>
      <c r="AB4672" s="166"/>
      <c r="AC4672" s="166"/>
      <c r="AD4672" s="166"/>
      <c r="AE4672" s="166"/>
      <c r="AF4672" s="166"/>
      <c r="AG4672" s="166"/>
      <c r="AH4672" s="166"/>
      <c r="AI4672" s="166"/>
    </row>
    <row r="4673" spans="1:35" ht="15.750000" customHeight="1">
      <c r="A4673" s="156"/>
      <c r="B4673" s="170"/>
      <c r="C4673" s="241"/>
      <c r="D4673" s="241"/>
      <c r="E4673" s="158"/>
      <c r="F4673" s="158"/>
      <c r="G4673" s="159"/>
      <c r="H4673" s="297"/>
      <c r="I4673" s="162"/>
      <c r="J4673" s="65"/>
      <c r="K4673" s="162"/>
      <c r="L4673" s="65"/>
      <c r="M4673" s="162"/>
      <c r="N4673" s="176"/>
      <c r="O4673" s="163"/>
      <c r="P4673" s="167"/>
      <c r="Q4673" s="185"/>
      <c r="R4673" s="65"/>
      <c r="S4673" s="13"/>
      <c r="T4673" s="65"/>
      <c r="U4673" s="13"/>
      <c r="V4673" s="165"/>
      <c r="W4673" s="165"/>
      <c r="X4673" s="165"/>
      <c r="Y4673" s="165"/>
      <c r="Z4673" s="166"/>
      <c r="AA4673" s="166"/>
      <c r="AB4673" s="166"/>
      <c r="AC4673" s="166"/>
      <c r="AD4673" s="166"/>
      <c r="AE4673" s="166"/>
      <c r="AF4673" s="166"/>
      <c r="AG4673" s="166"/>
      <c r="AH4673" s="166"/>
      <c r="AI4673" s="166"/>
    </row>
    <row r="4674" spans="1:35" ht="15.750000" customHeight="1">
      <c r="B4674" s="170"/>
      <c r="I4674" s="162"/>
      <c r="J4674" s="65"/>
      <c r="K4674" s="162"/>
      <c r="L4674" s="65"/>
      <c r="M4674" s="162"/>
      <c r="P4674" s="164"/>
      <c r="Q4674" s="185"/>
      <c r="R4674" s="65"/>
      <c r="S4674" s="65"/>
      <c r="T4674" s="65"/>
      <c r="U4674" s="13"/>
      <c r="V4674" s="165"/>
      <c r="W4674" s="165"/>
      <c r="X4674" s="165"/>
      <c r="Y4674" s="165"/>
      <c r="Z4674" s="166"/>
      <c r="AA4674" s="166"/>
      <c r="AB4674" s="166"/>
      <c r="AC4674" s="166"/>
      <c r="AD4674" s="166"/>
      <c r="AE4674" s="166"/>
      <c r="AF4674" s="166"/>
      <c r="AG4674" s="166"/>
      <c r="AH4674" s="166"/>
      <c r="AI4674" s="166"/>
    </row>
    <row r="4675" spans="1:35" ht="15.750000" customHeight="1">
      <c r="B4675" s="170"/>
      <c r="I4675" s="162"/>
      <c r="J4675" s="65"/>
      <c r="K4675" s="162"/>
      <c r="L4675" s="65"/>
      <c r="M4675" s="162"/>
      <c r="P4675" s="167"/>
      <c r="Q4675" s="185"/>
      <c r="R4675" s="65"/>
      <c r="S4675" s="65"/>
      <c r="T4675" s="65"/>
      <c r="U4675" s="13"/>
      <c r="V4675" s="165"/>
      <c r="W4675" s="165"/>
      <c r="X4675" s="165"/>
      <c r="Y4675" s="165"/>
      <c r="Z4675" s="166"/>
      <c r="AA4675" s="166"/>
      <c r="AB4675" s="166"/>
      <c r="AC4675" s="166"/>
      <c r="AD4675" s="166"/>
      <c r="AE4675" s="166"/>
      <c r="AF4675" s="166"/>
      <c r="AG4675" s="166"/>
      <c r="AH4675" s="166"/>
      <c r="AI4675" s="166"/>
    </row>
    <row r="4676" spans="1:35" ht="15.750000" customHeight="1">
      <c r="B4676" s="189"/>
      <c r="I4676" s="162"/>
      <c r="J4676" s="65"/>
      <c r="K4676" s="162"/>
      <c r="L4676" s="65"/>
      <c r="M4676" s="162"/>
      <c r="P4676" s="164"/>
      <c r="Q4676" s="185"/>
      <c r="R4676" s="65"/>
      <c r="S4676" s="65"/>
      <c r="T4676" s="65"/>
      <c r="U4676" s="13"/>
      <c r="V4676" s="165"/>
      <c r="W4676" s="165"/>
      <c r="X4676" s="165"/>
      <c r="Y4676" s="165"/>
      <c r="Z4676" s="166"/>
      <c r="AA4676" s="166"/>
      <c r="AB4676" s="166"/>
      <c r="AC4676" s="166"/>
      <c r="AD4676" s="166"/>
      <c r="AE4676" s="166"/>
      <c r="AF4676" s="166"/>
      <c r="AG4676" s="166"/>
      <c r="AH4676" s="166"/>
      <c r="AI4676" s="166"/>
    </row>
    <row r="4677" spans="1:35" ht="15.750000" customHeight="1">
      <c r="B4677" s="189"/>
      <c r="I4677" s="220"/>
      <c r="J4677" s="65"/>
      <c r="K4677" s="162"/>
      <c r="L4677" s="65"/>
      <c r="M4677" s="162"/>
      <c r="P4677" s="167"/>
      <c r="Q4677" s="185"/>
      <c r="R4677" s="65"/>
      <c r="S4677" s="65"/>
      <c r="T4677" s="65"/>
      <c r="U4677" s="13"/>
      <c r="V4677" s="165"/>
      <c r="W4677" s="165"/>
      <c r="X4677" s="165"/>
      <c r="Y4677" s="165"/>
      <c r="Z4677" s="166"/>
      <c r="AA4677" s="166"/>
      <c r="AB4677" s="166"/>
      <c r="AC4677" s="166"/>
      <c r="AD4677" s="166"/>
      <c r="AE4677" s="166"/>
      <c r="AF4677" s="166"/>
      <c r="AG4677" s="166"/>
      <c r="AH4677" s="166"/>
      <c r="AI4677" s="166"/>
    </row>
    <row r="4678" spans="1:35" ht="15.750000" customHeight="1">
      <c r="A4678" s="156"/>
      <c r="B4678" s="170"/>
      <c r="C4678" s="240"/>
      <c r="D4678" s="177"/>
      <c r="E4678" s="158"/>
      <c r="F4678" s="158"/>
      <c r="G4678" s="159"/>
      <c r="H4678" s="171"/>
      <c r="I4678" s="162"/>
      <c r="J4678" s="65"/>
      <c r="K4678" s="162"/>
      <c r="L4678" s="65"/>
      <c r="M4678" s="162"/>
      <c r="N4678" s="162"/>
      <c r="O4678" s="163"/>
      <c r="P4678" s="164"/>
      <c r="Q4678" s="165"/>
      <c r="R4678" s="65"/>
      <c r="S4678" s="13"/>
      <c r="T4678" s="65"/>
      <c r="U4678" s="65"/>
      <c r="V4678" s="65"/>
      <c r="W4678" s="166"/>
      <c r="X4678" s="166"/>
      <c r="Y4678" s="166"/>
      <c r="Z4678" s="166"/>
      <c r="AA4678" s="166"/>
      <c r="AB4678" s="166"/>
      <c r="AC4678" s="166"/>
      <c r="AD4678" s="166"/>
      <c r="AE4678" s="166"/>
      <c r="AF4678" s="166"/>
      <c r="AG4678" s="166"/>
      <c r="AH4678" s="166"/>
      <c r="AI4678" s="166"/>
    </row>
    <row r="4679" spans="1:35" ht="15.750000" customHeight="1">
      <c r="B4679" s="153"/>
      <c r="I4679" s="162"/>
      <c r="J4679" s="65"/>
      <c r="K4679" s="162"/>
      <c r="L4679" s="65"/>
      <c r="M4679" s="162"/>
      <c r="P4679" s="167"/>
      <c r="Q4679" s="168"/>
      <c r="R4679" s="65"/>
      <c r="S4679" s="65"/>
      <c r="T4679" s="65"/>
      <c r="U4679" s="65"/>
      <c r="V4679" s="65"/>
      <c r="W4679" s="166"/>
      <c r="X4679" s="166"/>
      <c r="Y4679" s="166"/>
      <c r="Z4679" s="166"/>
      <c r="AA4679" s="166"/>
      <c r="AB4679" s="166"/>
      <c r="AC4679" s="166"/>
      <c r="AD4679" s="166"/>
      <c r="AE4679" s="166"/>
      <c r="AF4679" s="166"/>
      <c r="AG4679" s="166"/>
      <c r="AH4679" s="166"/>
      <c r="AI4679" s="166"/>
    </row>
    <row r="4680" spans="1:35" ht="15.750000" customHeight="1">
      <c r="B4680" s="153"/>
      <c r="I4680" s="162"/>
      <c r="J4680" s="65"/>
      <c r="K4680" s="162"/>
      <c r="L4680" s="65"/>
      <c r="M4680" s="162"/>
      <c r="P4680" s="164"/>
      <c r="Q4680" s="165"/>
      <c r="R4680" s="65"/>
      <c r="S4680" s="65"/>
      <c r="T4680" s="65"/>
      <c r="U4680" s="65"/>
      <c r="V4680" s="65"/>
      <c r="W4680" s="166"/>
      <c r="X4680" s="166"/>
      <c r="Y4680" s="166"/>
      <c r="Z4680" s="166"/>
      <c r="AA4680" s="166"/>
      <c r="AB4680" s="166"/>
      <c r="AC4680" s="166"/>
      <c r="AD4680" s="166"/>
      <c r="AE4680" s="166"/>
      <c r="AF4680" s="166"/>
      <c r="AG4680" s="166"/>
      <c r="AH4680" s="166"/>
      <c r="AI4680" s="166"/>
    </row>
    <row r="4681" spans="1:35" ht="15.750000" customHeight="1">
      <c r="B4681" s="153"/>
      <c r="I4681" s="162"/>
      <c r="J4681" s="65"/>
      <c r="K4681" s="162"/>
      <c r="L4681" s="65"/>
      <c r="M4681" s="162"/>
      <c r="P4681" s="167"/>
      <c r="Q4681" s="168"/>
      <c r="R4681" s="65"/>
      <c r="S4681" s="65"/>
      <c r="T4681" s="65"/>
      <c r="U4681" s="65"/>
      <c r="V4681" s="65"/>
      <c r="W4681" s="166"/>
      <c r="X4681" s="166"/>
      <c r="Y4681" s="166"/>
      <c r="Z4681" s="166"/>
      <c r="AA4681" s="166"/>
      <c r="AB4681" s="166"/>
      <c r="AC4681" s="166"/>
      <c r="AD4681" s="166"/>
      <c r="AE4681" s="166"/>
      <c r="AF4681" s="166"/>
      <c r="AG4681" s="166"/>
      <c r="AH4681" s="166"/>
      <c r="AI4681" s="166"/>
    </row>
    <row r="4682" spans="1:35" ht="15.750000" customHeight="1">
      <c r="B4682" s="153"/>
      <c r="I4682" s="220"/>
      <c r="J4682" s="65"/>
      <c r="K4682" s="162"/>
      <c r="L4682" s="65"/>
      <c r="M4682" s="162"/>
      <c r="P4682" s="164"/>
      <c r="Q4682" s="165"/>
      <c r="R4682" s="65"/>
      <c r="S4682" s="65"/>
      <c r="T4682" s="65"/>
      <c r="U4682" s="65"/>
      <c r="V4682" s="65"/>
      <c r="W4682" s="166"/>
      <c r="X4682" s="166"/>
      <c r="Y4682" s="166"/>
      <c r="Z4682" s="166"/>
      <c r="AA4682" s="166"/>
      <c r="AB4682" s="166"/>
      <c r="AC4682" s="166"/>
      <c r="AD4682" s="166"/>
      <c r="AE4682" s="166"/>
      <c r="AF4682" s="166"/>
      <c r="AG4682" s="166"/>
      <c r="AH4682" s="166"/>
      <c r="AI4682" s="166"/>
    </row>
    <row r="4683" spans="1:35" ht="15.750000" customHeight="1">
      <c r="A4683" s="156"/>
      <c r="B4683" s="170"/>
      <c r="C4683" s="241"/>
      <c r="D4683" s="241"/>
      <c r="E4683" s="158"/>
      <c r="F4683" s="158"/>
      <c r="G4683" s="159"/>
      <c r="H4683" s="297"/>
      <c r="I4683" s="162"/>
      <c r="J4683" s="65"/>
      <c r="K4683" s="162"/>
      <c r="L4683" s="65"/>
      <c r="M4683" s="162"/>
      <c r="N4683" s="176"/>
      <c r="O4683" s="163"/>
      <c r="P4683" s="167"/>
      <c r="Q4683" s="185"/>
      <c r="R4683" s="188"/>
      <c r="S4683" s="13"/>
      <c r="T4683" s="65"/>
      <c r="U4683" s="13"/>
      <c r="V4683" s="165"/>
      <c r="W4683" s="165"/>
      <c r="X4683" s="165"/>
      <c r="Y4683" s="165"/>
      <c r="Z4683" s="166"/>
      <c r="AA4683" s="166"/>
      <c r="AB4683" s="166"/>
      <c r="AC4683" s="166"/>
      <c r="AD4683" s="166"/>
      <c r="AE4683" s="166"/>
      <c r="AF4683" s="166"/>
      <c r="AG4683" s="166"/>
      <c r="AH4683" s="166"/>
      <c r="AI4683" s="166"/>
    </row>
    <row r="4684" spans="1:35" ht="15.750000" customHeight="1">
      <c r="B4684" s="189"/>
      <c r="I4684" s="162"/>
      <c r="J4684" s="65"/>
      <c r="K4684" s="162"/>
      <c r="L4684" s="65"/>
      <c r="M4684" s="162"/>
      <c r="P4684" s="164"/>
      <c r="Q4684" s="185"/>
      <c r="R4684" s="65"/>
      <c r="S4684" s="65"/>
      <c r="T4684" s="65"/>
      <c r="U4684" s="13"/>
      <c r="V4684" s="165"/>
      <c r="W4684" s="165"/>
      <c r="X4684" s="165"/>
      <c r="Y4684" s="165"/>
      <c r="Z4684" s="166"/>
      <c r="AA4684" s="166"/>
      <c r="AB4684" s="166"/>
      <c r="AC4684" s="166"/>
      <c r="AD4684" s="166"/>
      <c r="AE4684" s="166"/>
      <c r="AF4684" s="166"/>
      <c r="AG4684" s="166"/>
      <c r="AH4684" s="166"/>
      <c r="AI4684" s="166"/>
    </row>
    <row r="4685" spans="1:35" ht="15.750000" customHeight="1">
      <c r="B4685" s="189"/>
      <c r="I4685" s="162"/>
      <c r="J4685" s="65"/>
      <c r="K4685" s="162"/>
      <c r="L4685" s="65"/>
      <c r="M4685" s="162"/>
      <c r="P4685" s="167"/>
      <c r="Q4685" s="185"/>
      <c r="R4685" s="65"/>
      <c r="S4685" s="65"/>
      <c r="T4685" s="65"/>
      <c r="U4685" s="13"/>
      <c r="V4685" s="165"/>
      <c r="W4685" s="165"/>
      <c r="X4685" s="165"/>
      <c r="Y4685" s="165"/>
      <c r="Z4685" s="166"/>
      <c r="AA4685" s="166"/>
      <c r="AB4685" s="166"/>
      <c r="AC4685" s="166"/>
      <c r="AD4685" s="166"/>
      <c r="AE4685" s="166"/>
      <c r="AF4685" s="166"/>
      <c r="AG4685" s="166"/>
      <c r="AH4685" s="166"/>
      <c r="AI4685" s="166"/>
    </row>
    <row r="4686" spans="1:35" ht="15.750000" customHeight="1">
      <c r="B4686" s="189"/>
      <c r="I4686" s="162"/>
      <c r="J4686" s="65"/>
      <c r="K4686" s="162"/>
      <c r="L4686" s="65"/>
      <c r="M4686" s="162"/>
      <c r="P4686" s="164"/>
      <c r="Q4686" s="185"/>
      <c r="R4686" s="65"/>
      <c r="S4686" s="65"/>
      <c r="T4686" s="65"/>
      <c r="U4686" s="13"/>
      <c r="V4686" s="165"/>
      <c r="W4686" s="165"/>
      <c r="X4686" s="165"/>
      <c r="Y4686" s="165"/>
      <c r="Z4686" s="166"/>
      <c r="AA4686" s="166"/>
      <c r="AB4686" s="166"/>
      <c r="AC4686" s="166"/>
      <c r="AD4686" s="166"/>
      <c r="AE4686" s="166"/>
      <c r="AF4686" s="166"/>
      <c r="AG4686" s="166"/>
      <c r="AH4686" s="166"/>
      <c r="AI4686" s="166"/>
    </row>
    <row r="4687" spans="1:35" ht="15.750000" customHeight="1">
      <c r="B4687" s="189"/>
      <c r="I4687" s="220"/>
      <c r="J4687" s="65"/>
      <c r="K4687" s="162"/>
      <c r="L4687" s="65"/>
      <c r="M4687" s="162"/>
      <c r="P4687" s="167"/>
      <c r="Q4687" s="185"/>
      <c r="R4687" s="65"/>
      <c r="S4687" s="65"/>
      <c r="T4687" s="65"/>
      <c r="U4687" s="13"/>
      <c r="V4687" s="165"/>
      <c r="W4687" s="165"/>
      <c r="X4687" s="165"/>
      <c r="Y4687" s="165"/>
      <c r="Z4687" s="166"/>
      <c r="AA4687" s="166"/>
      <c r="AB4687" s="166"/>
      <c r="AC4687" s="166"/>
      <c r="AD4687" s="166"/>
      <c r="AE4687" s="166"/>
      <c r="AF4687" s="166"/>
      <c r="AG4687" s="166"/>
      <c r="AH4687" s="166"/>
      <c r="AI4687" s="166"/>
    </row>
    <row r="4688" spans="1:35" ht="15.750000" customHeight="1">
      <c r="A4688" s="156"/>
      <c r="B4688" s="170"/>
      <c r="C4688" s="240"/>
      <c r="D4688" s="240"/>
      <c r="E4688" s="158"/>
      <c r="F4688" s="158"/>
      <c r="G4688" s="159"/>
      <c r="H4688" s="184"/>
      <c r="I4688" s="162"/>
      <c r="J4688" s="65"/>
      <c r="K4688" s="162"/>
      <c r="L4688" s="65"/>
      <c r="M4688" s="162"/>
      <c r="N4688" s="162"/>
      <c r="O4688" s="163"/>
      <c r="P4688" s="164"/>
      <c r="Q4688" s="185"/>
      <c r="R4688" s="65"/>
      <c r="S4688" s="13"/>
      <c r="T4688" s="65"/>
      <c r="U4688" s="13"/>
      <c r="V4688" s="165"/>
      <c r="W4688" s="165"/>
      <c r="X4688" s="165"/>
      <c r="Y4688" s="165"/>
      <c r="Z4688" s="166"/>
      <c r="AA4688" s="166"/>
      <c r="AB4688" s="166"/>
      <c r="AC4688" s="166"/>
      <c r="AD4688" s="166"/>
      <c r="AE4688" s="166"/>
      <c r="AF4688" s="166"/>
      <c r="AG4688" s="166"/>
      <c r="AH4688" s="166"/>
      <c r="AI4688" s="166"/>
    </row>
    <row r="4689" spans="1:35" ht="15.750000" customHeight="1">
      <c r="B4689" s="170"/>
      <c r="I4689" s="162"/>
      <c r="J4689" s="65"/>
      <c r="K4689" s="162"/>
      <c r="L4689" s="65"/>
      <c r="M4689" s="162"/>
      <c r="P4689" s="167"/>
      <c r="Q4689" s="185"/>
      <c r="R4689" s="65"/>
      <c r="S4689" s="65"/>
      <c r="T4689" s="65"/>
      <c r="U4689" s="13"/>
      <c r="V4689" s="165"/>
      <c r="W4689" s="165"/>
      <c r="X4689" s="165"/>
      <c r="Y4689" s="165"/>
      <c r="Z4689" s="166"/>
      <c r="AA4689" s="166"/>
      <c r="AB4689" s="166"/>
      <c r="AC4689" s="166"/>
      <c r="AD4689" s="166"/>
      <c r="AE4689" s="166"/>
      <c r="AF4689" s="166"/>
      <c r="AG4689" s="166"/>
      <c r="AH4689" s="166"/>
      <c r="AI4689" s="166"/>
    </row>
    <row r="4690" spans="1:35" ht="15.750000" customHeight="1">
      <c r="B4690" s="170"/>
      <c r="I4690" s="162"/>
      <c r="J4690" s="65"/>
      <c r="K4690" s="162"/>
      <c r="L4690" s="65"/>
      <c r="M4690" s="162"/>
      <c r="P4690" s="164"/>
      <c r="Q4690" s="185"/>
      <c r="R4690" s="65"/>
      <c r="S4690" s="65"/>
      <c r="T4690" s="65"/>
      <c r="U4690" s="13"/>
      <c r="V4690" s="165"/>
      <c r="W4690" s="165"/>
      <c r="X4690" s="165"/>
      <c r="Y4690" s="165"/>
      <c r="Z4690" s="166"/>
      <c r="AA4690" s="166"/>
      <c r="AB4690" s="166"/>
      <c r="AC4690" s="166"/>
      <c r="AD4690" s="166"/>
      <c r="AE4690" s="166"/>
      <c r="AF4690" s="166"/>
      <c r="AG4690" s="166"/>
      <c r="AH4690" s="166"/>
      <c r="AI4690" s="166"/>
    </row>
    <row r="4691" spans="1:35" ht="15.750000" customHeight="1">
      <c r="B4691" s="189"/>
      <c r="I4691" s="162"/>
      <c r="J4691" s="65"/>
      <c r="K4691" s="162"/>
      <c r="L4691" s="65"/>
      <c r="M4691" s="162"/>
      <c r="P4691" s="167"/>
      <c r="Q4691" s="185"/>
      <c r="R4691" s="65"/>
      <c r="S4691" s="65"/>
      <c r="T4691" s="65"/>
      <c r="U4691" s="13"/>
      <c r="V4691" s="165"/>
      <c r="W4691" s="165"/>
      <c r="X4691" s="165"/>
      <c r="Y4691" s="165"/>
      <c r="Z4691" s="166"/>
      <c r="AA4691" s="166"/>
      <c r="AB4691" s="166"/>
      <c r="AC4691" s="166"/>
      <c r="AD4691" s="166"/>
      <c r="AE4691" s="166"/>
      <c r="AF4691" s="166"/>
      <c r="AG4691" s="166"/>
      <c r="AH4691" s="166"/>
      <c r="AI4691" s="166"/>
    </row>
    <row r="4692" spans="1:35" ht="15.750000" customHeight="1">
      <c r="B4692" s="189"/>
      <c r="I4692" s="220"/>
      <c r="J4692" s="65"/>
      <c r="K4692" s="162"/>
      <c r="L4692" s="65"/>
      <c r="M4692" s="162"/>
      <c r="P4692" s="164"/>
      <c r="Q4692" s="185"/>
      <c r="R4692" s="65"/>
      <c r="S4692" s="65"/>
      <c r="T4692" s="65"/>
      <c r="U4692" s="13"/>
      <c r="V4692" s="165"/>
      <c r="W4692" s="165"/>
      <c r="X4692" s="165"/>
      <c r="Y4692" s="165"/>
      <c r="Z4692" s="166"/>
      <c r="AA4692" s="166"/>
      <c r="AB4692" s="166"/>
      <c r="AC4692" s="166"/>
      <c r="AD4692" s="166"/>
      <c r="AE4692" s="166"/>
      <c r="AF4692" s="166"/>
      <c r="AG4692" s="166"/>
      <c r="AH4692" s="166"/>
      <c r="AI4692" s="166"/>
    </row>
    <row r="4693" spans="1:35" ht="15.750000" customHeight="1">
      <c r="A4693" s="156"/>
      <c r="B4693" s="153"/>
      <c r="C4693" s="241"/>
      <c r="D4693" s="177"/>
      <c r="E4693" s="158"/>
      <c r="F4693" s="158"/>
      <c r="G4693" s="159"/>
      <c r="H4693" s="160"/>
      <c r="I4693" s="162"/>
      <c r="J4693" s="1"/>
      <c r="K4693" s="121"/>
      <c r="L4693" s="1"/>
      <c r="M4693" s="121"/>
      <c r="N4693" s="176"/>
      <c r="O4693" s="163"/>
      <c r="P4693" s="167"/>
      <c r="Q4693" s="168"/>
      <c r="R4693" s="225"/>
      <c r="S4693" s="13"/>
      <c r="T4693" s="65"/>
      <c r="U4693" s="65"/>
      <c r="V4693" s="65"/>
      <c r="W4693" s="166"/>
      <c r="X4693" s="166"/>
      <c r="Y4693" s="166"/>
      <c r="Z4693" s="166"/>
      <c r="AA4693" s="166"/>
      <c r="AB4693" s="166"/>
      <c r="AC4693" s="166"/>
      <c r="AD4693" s="166"/>
      <c r="AE4693" s="166"/>
      <c r="AF4693" s="166"/>
      <c r="AG4693" s="166"/>
      <c r="AH4693" s="166"/>
      <c r="AI4693" s="166"/>
    </row>
    <row r="4694" spans="1:35" ht="15.750000" customHeight="1">
      <c r="B4694" s="153"/>
      <c r="I4694" s="162"/>
      <c r="J4694" s="1"/>
      <c r="K4694" s="121"/>
      <c r="L4694" s="1"/>
      <c r="M4694" s="121"/>
      <c r="P4694" s="164"/>
      <c r="Q4694" s="165"/>
      <c r="R4694" s="65"/>
      <c r="S4694" s="65"/>
      <c r="T4694" s="65"/>
      <c r="U4694" s="65"/>
      <c r="V4694" s="65"/>
      <c r="W4694" s="166"/>
      <c r="X4694" s="166"/>
      <c r="Y4694" s="166"/>
      <c r="Z4694" s="166"/>
      <c r="AA4694" s="166"/>
      <c r="AB4694" s="166"/>
      <c r="AC4694" s="166"/>
      <c r="AD4694" s="166"/>
      <c r="AE4694" s="166"/>
      <c r="AF4694" s="166"/>
      <c r="AG4694" s="166"/>
      <c r="AH4694" s="166"/>
      <c r="AI4694" s="166"/>
    </row>
    <row r="4695" spans="1:35" ht="15.750000" customHeight="1">
      <c r="B4695" s="153"/>
      <c r="I4695" s="162"/>
      <c r="J4695" s="1"/>
      <c r="K4695" s="121"/>
      <c r="L4695" s="1"/>
      <c r="M4695" s="121"/>
      <c r="P4695" s="167"/>
      <c r="Q4695" s="168"/>
      <c r="R4695" s="225"/>
      <c r="S4695" s="65"/>
      <c r="T4695" s="65"/>
      <c r="U4695" s="65"/>
      <c r="V4695" s="65"/>
      <c r="W4695" s="166"/>
      <c r="X4695" s="166"/>
      <c r="Y4695" s="166"/>
      <c r="Z4695" s="166"/>
      <c r="AA4695" s="166"/>
      <c r="AB4695" s="166"/>
      <c r="AC4695" s="166"/>
      <c r="AD4695" s="166"/>
      <c r="AE4695" s="166"/>
      <c r="AF4695" s="166"/>
      <c r="AG4695" s="166"/>
      <c r="AH4695" s="166"/>
      <c r="AI4695" s="166"/>
    </row>
    <row r="4696" spans="1:35" ht="15.750000" customHeight="1">
      <c r="B4696" s="153"/>
      <c r="I4696" s="162"/>
      <c r="J4696" s="1"/>
      <c r="K4696" s="121"/>
      <c r="L4696" s="1"/>
      <c r="M4696" s="121"/>
      <c r="P4696" s="164"/>
      <c r="Q4696" s="165"/>
      <c r="R4696" s="178"/>
      <c r="S4696" s="65"/>
      <c r="T4696" s="65"/>
      <c r="U4696" s="65"/>
      <c r="V4696" s="65"/>
      <c r="W4696" s="166"/>
      <c r="X4696" s="166"/>
      <c r="Y4696" s="166"/>
      <c r="Z4696" s="166"/>
      <c r="AA4696" s="166"/>
      <c r="AB4696" s="166"/>
      <c r="AC4696" s="166"/>
      <c r="AD4696" s="166"/>
      <c r="AE4696" s="166"/>
      <c r="AF4696" s="166"/>
      <c r="AG4696" s="166"/>
      <c r="AH4696" s="166"/>
      <c r="AI4696" s="166"/>
    </row>
    <row r="4697" spans="1:35" ht="15.750000" customHeight="1">
      <c r="B4697" s="153"/>
      <c r="I4697" s="220"/>
      <c r="J4697" s="1"/>
      <c r="K4697" s="121"/>
      <c r="L4697" s="1"/>
      <c r="M4697" s="121"/>
      <c r="P4697" s="167"/>
      <c r="Q4697" s="168"/>
      <c r="R4697" s="225"/>
      <c r="S4697" s="65"/>
      <c r="T4697" s="65"/>
      <c r="U4697" s="65"/>
      <c r="V4697" s="65"/>
      <c r="W4697" s="166"/>
      <c r="X4697" s="166"/>
      <c r="Y4697" s="166"/>
      <c r="Z4697" s="166"/>
      <c r="AA4697" s="166"/>
      <c r="AB4697" s="166"/>
      <c r="AC4697" s="166"/>
      <c r="AD4697" s="166"/>
      <c r="AE4697" s="166"/>
      <c r="AF4697" s="166"/>
      <c r="AG4697" s="166"/>
      <c r="AH4697" s="166"/>
      <c r="AI4697" s="166"/>
    </row>
    <row r="4698" spans="1:35" ht="15.750000" customHeight="1">
      <c r="A4698" s="156"/>
      <c r="B4698" s="170"/>
      <c r="C4698" s="240"/>
      <c r="D4698" s="177"/>
      <c r="E4698" s="158"/>
      <c r="F4698" s="158"/>
      <c r="G4698" s="159"/>
      <c r="H4698" s="171"/>
      <c r="I4698" s="162"/>
      <c r="J4698" s="65"/>
      <c r="K4698" s="162"/>
      <c r="L4698" s="65"/>
      <c r="M4698" s="162"/>
      <c r="N4698" s="162"/>
      <c r="O4698" s="163"/>
      <c r="P4698" s="164"/>
      <c r="Q4698" s="165"/>
      <c r="R4698" s="65"/>
      <c r="S4698" s="13"/>
      <c r="T4698" s="65"/>
      <c r="U4698" s="65"/>
      <c r="V4698" s="65"/>
      <c r="W4698" s="166"/>
      <c r="X4698" s="166"/>
      <c r="Y4698" s="166"/>
      <c r="Z4698" s="166"/>
      <c r="AA4698" s="166"/>
      <c r="AB4698" s="166"/>
      <c r="AC4698" s="166"/>
      <c r="AD4698" s="166"/>
      <c r="AE4698" s="166"/>
      <c r="AF4698" s="166"/>
      <c r="AG4698" s="166"/>
      <c r="AH4698" s="166"/>
      <c r="AI4698" s="166"/>
    </row>
    <row r="4699" spans="1:35" ht="15.750000" customHeight="1">
      <c r="B4699" s="153"/>
      <c r="I4699" s="162"/>
      <c r="J4699" s="65"/>
      <c r="K4699" s="162"/>
      <c r="L4699" s="65"/>
      <c r="M4699" s="162"/>
      <c r="P4699" s="167"/>
      <c r="Q4699" s="168"/>
      <c r="R4699" s="65"/>
      <c r="S4699" s="65"/>
      <c r="T4699" s="65"/>
      <c r="U4699" s="65"/>
      <c r="V4699" s="65"/>
      <c r="W4699" s="166"/>
      <c r="X4699" s="166"/>
      <c r="Y4699" s="166"/>
      <c r="Z4699" s="166"/>
      <c r="AA4699" s="166"/>
      <c r="AB4699" s="166"/>
      <c r="AC4699" s="166"/>
      <c r="AD4699" s="166"/>
      <c r="AE4699" s="166"/>
      <c r="AF4699" s="166"/>
      <c r="AG4699" s="166"/>
      <c r="AH4699" s="166"/>
      <c r="AI4699" s="166"/>
    </row>
    <row r="4700" spans="1:35" ht="15.750000" customHeight="1">
      <c r="B4700" s="153"/>
      <c r="I4700" s="162"/>
      <c r="J4700" s="65"/>
      <c r="K4700" s="162"/>
      <c r="L4700" s="65"/>
      <c r="M4700" s="162"/>
      <c r="P4700" s="164"/>
      <c r="Q4700" s="165"/>
      <c r="R4700" s="65"/>
      <c r="S4700" s="65"/>
      <c r="T4700" s="65"/>
      <c r="U4700" s="65"/>
      <c r="V4700" s="65"/>
      <c r="W4700" s="166"/>
      <c r="X4700" s="166"/>
      <c r="Y4700" s="166"/>
      <c r="Z4700" s="166"/>
      <c r="AA4700" s="166"/>
      <c r="AB4700" s="166"/>
      <c r="AC4700" s="166"/>
      <c r="AD4700" s="166"/>
      <c r="AE4700" s="166"/>
      <c r="AF4700" s="166"/>
      <c r="AG4700" s="166"/>
      <c r="AH4700" s="166"/>
      <c r="AI4700" s="166"/>
    </row>
    <row r="4701" spans="1:35" ht="15.750000" customHeight="1">
      <c r="B4701" s="153"/>
      <c r="I4701" s="162"/>
      <c r="J4701" s="65"/>
      <c r="K4701" s="162"/>
      <c r="L4701" s="65"/>
      <c r="M4701" s="162"/>
      <c r="P4701" s="167"/>
      <c r="Q4701" s="168"/>
      <c r="R4701" s="65"/>
      <c r="S4701" s="65"/>
      <c r="T4701" s="65"/>
      <c r="U4701" s="65"/>
      <c r="V4701" s="65"/>
      <c r="W4701" s="166"/>
      <c r="X4701" s="166"/>
      <c r="Y4701" s="166"/>
      <c r="Z4701" s="166"/>
      <c r="AA4701" s="166"/>
      <c r="AB4701" s="166"/>
      <c r="AC4701" s="166"/>
      <c r="AD4701" s="166"/>
      <c r="AE4701" s="166"/>
      <c r="AF4701" s="166"/>
      <c r="AG4701" s="166"/>
      <c r="AH4701" s="166"/>
      <c r="AI4701" s="166"/>
    </row>
    <row r="4702" spans="1:35" ht="15.750000" customHeight="1">
      <c r="B4702" s="153"/>
      <c r="I4702" s="220"/>
      <c r="J4702" s="65"/>
      <c r="K4702" s="162"/>
      <c r="L4702" s="65"/>
      <c r="M4702" s="162"/>
      <c r="P4702" s="164"/>
      <c r="Q4702" s="165"/>
      <c r="R4702" s="65"/>
      <c r="S4702" s="65"/>
      <c r="T4702" s="65"/>
      <c r="U4702" s="65"/>
      <c r="V4702" s="65"/>
      <c r="W4702" s="166"/>
      <c r="X4702" s="166"/>
      <c r="Y4702" s="166"/>
      <c r="Z4702" s="166"/>
      <c r="AA4702" s="166"/>
      <c r="AB4702" s="166"/>
      <c r="AC4702" s="166"/>
      <c r="AD4702" s="166"/>
      <c r="AE4702" s="166"/>
      <c r="AF4702" s="166"/>
      <c r="AG4702" s="166"/>
      <c r="AH4702" s="166"/>
      <c r="AI4702" s="166"/>
    </row>
    <row r="4703" spans="1:35" ht="15.750000" customHeight="1">
      <c r="A4703" s="156"/>
      <c r="B4703" s="170"/>
      <c r="C4703" s="241"/>
      <c r="D4703" s="241"/>
      <c r="E4703" s="158"/>
      <c r="F4703" s="158"/>
      <c r="G4703" s="159"/>
      <c r="H4703" s="186"/>
      <c r="I4703" s="162"/>
      <c r="J4703" s="65"/>
      <c r="K4703" s="162"/>
      <c r="L4703" s="65"/>
      <c r="M4703" s="162"/>
      <c r="N4703" s="176"/>
      <c r="O4703" s="163"/>
      <c r="P4703" s="167"/>
      <c r="Q4703" s="185"/>
      <c r="R4703" s="188"/>
      <c r="S4703" s="13"/>
      <c r="T4703" s="65"/>
      <c r="U4703" s="13"/>
      <c r="V4703" s="165"/>
      <c r="W4703" s="165"/>
      <c r="X4703" s="165"/>
      <c r="Y4703" s="165"/>
      <c r="Z4703" s="166"/>
      <c r="AA4703" s="166"/>
      <c r="AB4703" s="166"/>
      <c r="AC4703" s="166"/>
      <c r="AD4703" s="166"/>
      <c r="AE4703" s="166"/>
      <c r="AF4703" s="166"/>
      <c r="AG4703" s="166"/>
      <c r="AH4703" s="166"/>
      <c r="AI4703" s="166"/>
    </row>
    <row r="4704" spans="1:35" ht="15.750000" customHeight="1">
      <c r="B4704" s="189"/>
      <c r="I4704" s="162"/>
      <c r="J4704" s="65"/>
      <c r="K4704" s="162"/>
      <c r="L4704" s="65"/>
      <c r="M4704" s="162"/>
      <c r="P4704" s="164"/>
      <c r="Q4704" s="185"/>
      <c r="R4704" s="65"/>
      <c r="S4704" s="65"/>
      <c r="T4704" s="65"/>
      <c r="U4704" s="13"/>
      <c r="V4704" s="165"/>
      <c r="W4704" s="165"/>
      <c r="X4704" s="165"/>
      <c r="Y4704" s="165"/>
      <c r="Z4704" s="166"/>
      <c r="AA4704" s="166"/>
      <c r="AB4704" s="166"/>
      <c r="AC4704" s="166"/>
      <c r="AD4704" s="166"/>
      <c r="AE4704" s="166"/>
      <c r="AF4704" s="166"/>
      <c r="AG4704" s="166"/>
      <c r="AH4704" s="166"/>
      <c r="AI4704" s="166"/>
    </row>
    <row r="4705" spans="1:35" ht="15.750000" customHeight="1">
      <c r="B4705" s="189"/>
      <c r="I4705" s="162"/>
      <c r="J4705" s="65"/>
      <c r="K4705" s="162"/>
      <c r="L4705" s="65"/>
      <c r="M4705" s="162"/>
      <c r="P4705" s="167"/>
      <c r="Q4705" s="185"/>
      <c r="R4705" s="65"/>
      <c r="S4705" s="65"/>
      <c r="T4705" s="65"/>
      <c r="U4705" s="13"/>
      <c r="V4705" s="165"/>
      <c r="W4705" s="165"/>
      <c r="X4705" s="165"/>
      <c r="Y4705" s="165"/>
      <c r="Z4705" s="166"/>
      <c r="AA4705" s="166"/>
      <c r="AB4705" s="166"/>
      <c r="AC4705" s="166"/>
      <c r="AD4705" s="166"/>
      <c r="AE4705" s="166"/>
      <c r="AF4705" s="166"/>
      <c r="AG4705" s="166"/>
      <c r="AH4705" s="166"/>
      <c r="AI4705" s="166"/>
    </row>
    <row r="4706" spans="1:35" ht="15.750000" customHeight="1">
      <c r="B4706" s="189"/>
      <c r="I4706" s="162"/>
      <c r="J4706" s="65"/>
      <c r="K4706" s="162"/>
      <c r="L4706" s="65"/>
      <c r="M4706" s="162"/>
      <c r="P4706" s="164"/>
      <c r="Q4706" s="185"/>
      <c r="R4706" s="65"/>
      <c r="S4706" s="65"/>
      <c r="T4706" s="65"/>
      <c r="U4706" s="13"/>
      <c r="V4706" s="165"/>
      <c r="W4706" s="165"/>
      <c r="X4706" s="165"/>
      <c r="Y4706" s="165"/>
      <c r="Z4706" s="166"/>
      <c r="AA4706" s="166"/>
      <c r="AB4706" s="166"/>
      <c r="AC4706" s="166"/>
      <c r="AD4706" s="166"/>
      <c r="AE4706" s="166"/>
      <c r="AF4706" s="166"/>
      <c r="AG4706" s="166"/>
      <c r="AH4706" s="166"/>
      <c r="AI4706" s="166"/>
    </row>
    <row r="4707" spans="1:35" ht="15.750000" customHeight="1">
      <c r="B4707" s="189"/>
      <c r="I4707" s="220"/>
      <c r="J4707" s="65"/>
      <c r="K4707" s="162"/>
      <c r="L4707" s="65"/>
      <c r="M4707" s="162"/>
      <c r="P4707" s="167"/>
      <c r="Q4707" s="185"/>
      <c r="R4707" s="65"/>
      <c r="S4707" s="65"/>
      <c r="T4707" s="65"/>
      <c r="U4707" s="13"/>
      <c r="V4707" s="165"/>
      <c r="W4707" s="165"/>
      <c r="X4707" s="165"/>
      <c r="Y4707" s="165"/>
      <c r="Z4707" s="166"/>
      <c r="AA4707" s="166"/>
      <c r="AB4707" s="166"/>
      <c r="AC4707" s="166"/>
      <c r="AD4707" s="166"/>
      <c r="AE4707" s="166"/>
      <c r="AF4707" s="166"/>
      <c r="AG4707" s="166"/>
      <c r="AH4707" s="166"/>
      <c r="AI4707" s="166"/>
    </row>
    <row r="4708" spans="1:35" ht="15.750000" customHeight="1">
      <c r="A4708" s="156"/>
      <c r="B4708" s="170"/>
      <c r="C4708" s="240"/>
      <c r="D4708" s="240"/>
      <c r="E4708" s="158"/>
      <c r="F4708" s="158"/>
      <c r="G4708" s="159"/>
      <c r="H4708" s="186"/>
      <c r="I4708" s="162"/>
      <c r="J4708" s="65"/>
      <c r="K4708" s="162"/>
      <c r="L4708" s="65"/>
      <c r="M4708" s="162"/>
      <c r="N4708" s="162"/>
      <c r="O4708" s="163"/>
      <c r="P4708" s="164"/>
      <c r="Q4708" s="185"/>
      <c r="R4708" s="65"/>
      <c r="S4708" s="13"/>
      <c r="T4708" s="65"/>
      <c r="U4708" s="13"/>
      <c r="V4708" s="165"/>
      <c r="W4708" s="165"/>
      <c r="X4708" s="165"/>
      <c r="Y4708" s="165"/>
      <c r="Z4708" s="166"/>
      <c r="AA4708" s="166"/>
      <c r="AB4708" s="166"/>
      <c r="AC4708" s="166"/>
      <c r="AD4708" s="166"/>
      <c r="AE4708" s="166"/>
      <c r="AF4708" s="166"/>
      <c r="AG4708" s="166"/>
      <c r="AH4708" s="166"/>
      <c r="AI4708" s="166"/>
    </row>
    <row r="4709" spans="1:35" ht="15.750000" customHeight="1">
      <c r="B4709" s="170"/>
      <c r="I4709" s="162"/>
      <c r="J4709" s="65"/>
      <c r="K4709" s="162"/>
      <c r="L4709" s="65"/>
      <c r="M4709" s="162"/>
      <c r="P4709" s="167"/>
      <c r="Q4709" s="185"/>
      <c r="R4709" s="65"/>
      <c r="S4709" s="65"/>
      <c r="T4709" s="65"/>
      <c r="U4709" s="13"/>
      <c r="V4709" s="165"/>
      <c r="W4709" s="165"/>
      <c r="X4709" s="165"/>
      <c r="Y4709" s="165"/>
      <c r="Z4709" s="166"/>
      <c r="AA4709" s="166"/>
      <c r="AB4709" s="166"/>
      <c r="AC4709" s="166"/>
      <c r="AD4709" s="166"/>
      <c r="AE4709" s="166"/>
      <c r="AF4709" s="166"/>
      <c r="AG4709" s="166"/>
      <c r="AH4709" s="166"/>
      <c r="AI4709" s="166"/>
    </row>
    <row r="4710" spans="1:35" ht="15.750000" customHeight="1">
      <c r="B4710" s="170"/>
      <c r="I4710" s="162"/>
      <c r="J4710" s="65"/>
      <c r="K4710" s="162"/>
      <c r="L4710" s="65"/>
      <c r="M4710" s="162"/>
      <c r="P4710" s="164"/>
      <c r="Q4710" s="185"/>
      <c r="R4710" s="65"/>
      <c r="S4710" s="65"/>
      <c r="T4710" s="65"/>
      <c r="U4710" s="13"/>
      <c r="V4710" s="165"/>
      <c r="W4710" s="165"/>
      <c r="X4710" s="165"/>
      <c r="Y4710" s="165"/>
      <c r="Z4710" s="166"/>
      <c r="AA4710" s="166"/>
      <c r="AB4710" s="166"/>
      <c r="AC4710" s="166"/>
      <c r="AD4710" s="166"/>
      <c r="AE4710" s="166"/>
      <c r="AF4710" s="166"/>
      <c r="AG4710" s="166"/>
      <c r="AH4710" s="166"/>
      <c r="AI4710" s="166"/>
    </row>
    <row r="4711" spans="1:35" ht="15.750000" customHeight="1">
      <c r="B4711" s="189"/>
      <c r="I4711" s="162"/>
      <c r="J4711" s="65"/>
      <c r="K4711" s="162"/>
      <c r="L4711" s="65"/>
      <c r="M4711" s="162"/>
      <c r="P4711" s="167"/>
      <c r="Q4711" s="185"/>
      <c r="R4711" s="65"/>
      <c r="S4711" s="65"/>
      <c r="T4711" s="65"/>
      <c r="U4711" s="13"/>
      <c r="V4711" s="165"/>
      <c r="W4711" s="165"/>
      <c r="X4711" s="165"/>
      <c r="Y4711" s="165"/>
      <c r="Z4711" s="166"/>
      <c r="AA4711" s="166"/>
      <c r="AB4711" s="166"/>
      <c r="AC4711" s="166"/>
      <c r="AD4711" s="166"/>
      <c r="AE4711" s="166"/>
      <c r="AF4711" s="166"/>
      <c r="AG4711" s="166"/>
      <c r="AH4711" s="166"/>
      <c r="AI4711" s="166"/>
    </row>
    <row r="4712" spans="1:35" ht="15.750000" customHeight="1">
      <c r="B4712" s="189"/>
      <c r="I4712" s="220"/>
      <c r="J4712" s="65"/>
      <c r="K4712" s="162"/>
      <c r="L4712" s="65"/>
      <c r="M4712" s="162"/>
      <c r="P4712" s="164"/>
      <c r="Q4712" s="185"/>
      <c r="R4712" s="65"/>
      <c r="S4712" s="65"/>
      <c r="T4712" s="65"/>
      <c r="U4712" s="13"/>
      <c r="V4712" s="165"/>
      <c r="W4712" s="165"/>
      <c r="X4712" s="165"/>
      <c r="Y4712" s="165"/>
      <c r="Z4712" s="166"/>
      <c r="AA4712" s="166"/>
      <c r="AB4712" s="166"/>
      <c r="AC4712" s="166"/>
      <c r="AD4712" s="166"/>
      <c r="AE4712" s="166"/>
      <c r="AF4712" s="166"/>
      <c r="AG4712" s="166"/>
      <c r="AH4712" s="166"/>
      <c r="AI4712" s="166"/>
    </row>
    <row r="4713" spans="1:35" ht="15.750000" customHeight="1">
      <c r="A4713" s="156"/>
      <c r="B4713" s="153"/>
      <c r="C4713" s="241"/>
      <c r="D4713" s="177"/>
      <c r="E4713" s="158"/>
      <c r="F4713" s="158"/>
      <c r="G4713" s="159"/>
      <c r="H4713" s="171"/>
      <c r="I4713" s="162"/>
      <c r="J4713" s="1"/>
      <c r="K4713" s="121"/>
      <c r="L4713" s="1"/>
      <c r="M4713" s="121"/>
      <c r="N4713" s="176"/>
      <c r="O4713" s="163"/>
      <c r="P4713" s="167"/>
      <c r="Q4713" s="168"/>
      <c r="R4713" s="225"/>
      <c r="S4713" s="13"/>
      <c r="T4713" s="65"/>
      <c r="U4713" s="65"/>
      <c r="V4713" s="65"/>
      <c r="W4713" s="166"/>
      <c r="X4713" s="166"/>
      <c r="Y4713" s="166"/>
      <c r="Z4713" s="166"/>
      <c r="AA4713" s="166"/>
      <c r="AB4713" s="166"/>
      <c r="AC4713" s="166"/>
      <c r="AD4713" s="166"/>
      <c r="AE4713" s="166"/>
      <c r="AF4713" s="166"/>
      <c r="AG4713" s="166"/>
      <c r="AH4713" s="166"/>
      <c r="AI4713" s="166"/>
    </row>
    <row r="4714" spans="1:35" ht="15.750000" customHeight="1">
      <c r="B4714" s="153"/>
      <c r="I4714" s="162"/>
      <c r="J4714" s="1"/>
      <c r="K4714" s="121"/>
      <c r="L4714" s="1"/>
      <c r="M4714" s="121"/>
      <c r="P4714" s="164"/>
      <c r="Q4714" s="165"/>
      <c r="R4714" s="65"/>
      <c r="S4714" s="65"/>
      <c r="T4714" s="65"/>
      <c r="U4714" s="65"/>
      <c r="V4714" s="65"/>
      <c r="W4714" s="166"/>
      <c r="X4714" s="166"/>
      <c r="Y4714" s="166"/>
      <c r="Z4714" s="166"/>
      <c r="AA4714" s="166"/>
      <c r="AB4714" s="166"/>
      <c r="AC4714" s="166"/>
      <c r="AD4714" s="166"/>
      <c r="AE4714" s="166"/>
      <c r="AF4714" s="166"/>
      <c r="AG4714" s="166"/>
      <c r="AH4714" s="166"/>
      <c r="AI4714" s="166"/>
    </row>
    <row r="4715" spans="1:35" ht="15.750000" customHeight="1">
      <c r="B4715" s="153"/>
      <c r="I4715" s="162"/>
      <c r="J4715" s="1"/>
      <c r="K4715" s="121"/>
      <c r="L4715" s="1"/>
      <c r="M4715" s="121"/>
      <c r="P4715" s="167"/>
      <c r="Q4715" s="168"/>
      <c r="R4715" s="225"/>
      <c r="S4715" s="65"/>
      <c r="T4715" s="65"/>
      <c r="U4715" s="65"/>
      <c r="V4715" s="65"/>
      <c r="W4715" s="166"/>
      <c r="X4715" s="166"/>
      <c r="Y4715" s="166"/>
      <c r="Z4715" s="166"/>
      <c r="AA4715" s="166"/>
      <c r="AB4715" s="166"/>
      <c r="AC4715" s="166"/>
      <c r="AD4715" s="166"/>
      <c r="AE4715" s="166"/>
      <c r="AF4715" s="166"/>
      <c r="AG4715" s="166"/>
      <c r="AH4715" s="166"/>
      <c r="AI4715" s="166"/>
    </row>
    <row r="4716" spans="1:35" ht="15.750000" customHeight="1">
      <c r="B4716" s="153"/>
      <c r="I4716" s="162"/>
      <c r="J4716" s="1"/>
      <c r="K4716" s="121"/>
      <c r="L4716" s="1"/>
      <c r="M4716" s="121"/>
      <c r="P4716" s="164"/>
      <c r="Q4716" s="165"/>
      <c r="R4716" s="178"/>
      <c r="S4716" s="65"/>
      <c r="T4716" s="65"/>
      <c r="U4716" s="65"/>
      <c r="V4716" s="65"/>
      <c r="W4716" s="166"/>
      <c r="X4716" s="166"/>
      <c r="Y4716" s="166"/>
      <c r="Z4716" s="166"/>
      <c r="AA4716" s="166"/>
      <c r="AB4716" s="166"/>
      <c r="AC4716" s="166"/>
      <c r="AD4716" s="166"/>
      <c r="AE4716" s="166"/>
      <c r="AF4716" s="166"/>
      <c r="AG4716" s="166"/>
      <c r="AH4716" s="166"/>
      <c r="AI4716" s="166"/>
    </row>
    <row r="4717" spans="1:35" ht="15.750000" customHeight="1">
      <c r="B4717" s="153"/>
      <c r="I4717" s="220"/>
      <c r="J4717" s="1"/>
      <c r="K4717" s="121"/>
      <c r="L4717" s="1"/>
      <c r="M4717" s="121"/>
      <c r="P4717" s="167"/>
      <c r="Q4717" s="168"/>
      <c r="R4717" s="225"/>
      <c r="S4717" s="65"/>
      <c r="T4717" s="65"/>
      <c r="U4717" s="65"/>
      <c r="V4717" s="65"/>
      <c r="W4717" s="166"/>
      <c r="X4717" s="166"/>
      <c r="Y4717" s="166"/>
      <c r="Z4717" s="166"/>
      <c r="AA4717" s="166"/>
      <c r="AB4717" s="166"/>
      <c r="AC4717" s="166"/>
      <c r="AD4717" s="166"/>
      <c r="AE4717" s="166"/>
      <c r="AF4717" s="166"/>
      <c r="AG4717" s="166"/>
      <c r="AH4717" s="166"/>
      <c r="AI4717" s="166"/>
    </row>
    <row r="4718" spans="1:35" ht="15.750000" customHeight="1">
      <c r="A4718" s="156"/>
      <c r="B4718" s="170"/>
      <c r="C4718" s="240"/>
      <c r="D4718" s="177"/>
      <c r="E4718" s="158"/>
      <c r="F4718" s="158"/>
      <c r="G4718" s="159"/>
      <c r="H4718" s="171"/>
      <c r="I4718" s="162"/>
      <c r="J4718" s="65"/>
      <c r="K4718" s="162"/>
      <c r="L4718" s="65"/>
      <c r="M4718" s="162"/>
      <c r="N4718" s="162"/>
      <c r="O4718" s="163"/>
      <c r="P4718" s="164"/>
      <c r="Q4718" s="165"/>
      <c r="R4718" s="65"/>
      <c r="S4718" s="13"/>
      <c r="T4718" s="65"/>
      <c r="U4718" s="65"/>
      <c r="V4718" s="65"/>
      <c r="W4718" s="166"/>
      <c r="X4718" s="166"/>
      <c r="Y4718" s="166"/>
      <c r="Z4718" s="166"/>
      <c r="AA4718" s="166"/>
      <c r="AB4718" s="166"/>
      <c r="AC4718" s="166"/>
      <c r="AD4718" s="166"/>
      <c r="AE4718" s="166"/>
      <c r="AF4718" s="166"/>
      <c r="AG4718" s="166"/>
      <c r="AH4718" s="166"/>
      <c r="AI4718" s="166"/>
    </row>
    <row r="4719" spans="1:35" ht="15.750000" customHeight="1">
      <c r="B4719" s="153"/>
      <c r="I4719" s="162"/>
      <c r="J4719" s="65"/>
      <c r="K4719" s="162"/>
      <c r="L4719" s="65"/>
      <c r="M4719" s="162"/>
      <c r="P4719" s="167"/>
      <c r="Q4719" s="168"/>
      <c r="R4719" s="65"/>
      <c r="S4719" s="65"/>
      <c r="T4719" s="65"/>
      <c r="U4719" s="65"/>
      <c r="V4719" s="65"/>
      <c r="W4719" s="166"/>
      <c r="X4719" s="166"/>
      <c r="Y4719" s="166"/>
      <c r="Z4719" s="166"/>
      <c r="AA4719" s="166"/>
      <c r="AB4719" s="166"/>
      <c r="AC4719" s="166"/>
      <c r="AD4719" s="166"/>
      <c r="AE4719" s="166"/>
      <c r="AF4719" s="166"/>
      <c r="AG4719" s="166"/>
      <c r="AH4719" s="166"/>
      <c r="AI4719" s="166"/>
    </row>
    <row r="4720" spans="1:35" ht="15.750000" customHeight="1">
      <c r="B4720" s="153"/>
      <c r="I4720" s="162"/>
      <c r="J4720" s="65"/>
      <c r="K4720" s="162"/>
      <c r="L4720" s="65"/>
      <c r="M4720" s="162"/>
      <c r="P4720" s="164"/>
      <c r="Q4720" s="165"/>
      <c r="R4720" s="65"/>
      <c r="S4720" s="65"/>
      <c r="T4720" s="65"/>
      <c r="U4720" s="65"/>
      <c r="V4720" s="65"/>
      <c r="W4720" s="166"/>
      <c r="X4720" s="166"/>
      <c r="Y4720" s="166"/>
      <c r="Z4720" s="166"/>
      <c r="AA4720" s="166"/>
      <c r="AB4720" s="166"/>
      <c r="AC4720" s="166"/>
      <c r="AD4720" s="166"/>
      <c r="AE4720" s="166"/>
      <c r="AF4720" s="166"/>
      <c r="AG4720" s="166"/>
      <c r="AH4720" s="166"/>
      <c r="AI4720" s="166"/>
    </row>
    <row r="4721" spans="1:35" ht="15.750000" customHeight="1">
      <c r="B4721" s="153"/>
      <c r="I4721" s="162"/>
      <c r="J4721" s="65"/>
      <c r="K4721" s="162"/>
      <c r="L4721" s="65"/>
      <c r="M4721" s="162"/>
      <c r="P4721" s="167"/>
      <c r="Q4721" s="168"/>
      <c r="R4721" s="65"/>
      <c r="S4721" s="65"/>
      <c r="T4721" s="65"/>
      <c r="U4721" s="65"/>
      <c r="V4721" s="65"/>
      <c r="W4721" s="166"/>
      <c r="X4721" s="166"/>
      <c r="Y4721" s="166"/>
      <c r="Z4721" s="166"/>
      <c r="AA4721" s="166"/>
      <c r="AB4721" s="166"/>
      <c r="AC4721" s="166"/>
      <c r="AD4721" s="166"/>
      <c r="AE4721" s="166"/>
      <c r="AF4721" s="166"/>
      <c r="AG4721" s="166"/>
      <c r="AH4721" s="166"/>
      <c r="AI4721" s="166"/>
    </row>
    <row r="4722" spans="1:35" ht="15.750000" customHeight="1">
      <c r="B4722" s="153"/>
      <c r="I4722" s="220"/>
      <c r="J4722" s="65"/>
      <c r="K4722" s="162"/>
      <c r="L4722" s="65"/>
      <c r="M4722" s="162"/>
      <c r="P4722" s="164"/>
      <c r="Q4722" s="165"/>
      <c r="R4722" s="65"/>
      <c r="S4722" s="65"/>
      <c r="T4722" s="65"/>
      <c r="U4722" s="65"/>
      <c r="V4722" s="65"/>
      <c r="W4722" s="166"/>
      <c r="X4722" s="166"/>
      <c r="Y4722" s="166"/>
      <c r="Z4722" s="166"/>
      <c r="AA4722" s="166"/>
      <c r="AB4722" s="166"/>
      <c r="AC4722" s="166"/>
      <c r="AD4722" s="166"/>
      <c r="AE4722" s="166"/>
      <c r="AF4722" s="166"/>
      <c r="AG4722" s="166"/>
      <c r="AH4722" s="166"/>
      <c r="AI4722" s="166"/>
    </row>
    <row r="4723" spans="1:35" ht="15.750000" customHeight="1">
      <c r="A4723" s="156"/>
      <c r="B4723" s="170"/>
      <c r="C4723" s="241"/>
      <c r="D4723" s="241"/>
      <c r="E4723" s="158"/>
      <c r="F4723" s="158"/>
      <c r="G4723" s="159"/>
      <c r="H4723" s="186"/>
      <c r="I4723" s="162"/>
      <c r="J4723" s="65"/>
      <c r="K4723" s="162"/>
      <c r="L4723" s="65"/>
      <c r="M4723" s="162"/>
      <c r="N4723" s="176"/>
      <c r="O4723" s="163"/>
      <c r="P4723" s="167"/>
      <c r="Q4723" s="185"/>
      <c r="R4723" s="188"/>
      <c r="S4723" s="13"/>
      <c r="T4723" s="65"/>
      <c r="U4723" s="13"/>
      <c r="V4723" s="165"/>
      <c r="W4723" s="165"/>
      <c r="X4723" s="165"/>
      <c r="Y4723" s="165"/>
      <c r="Z4723" s="166"/>
      <c r="AA4723" s="166"/>
      <c r="AB4723" s="166"/>
      <c r="AC4723" s="166"/>
      <c r="AD4723" s="166"/>
      <c r="AE4723" s="166"/>
      <c r="AF4723" s="166"/>
      <c r="AG4723" s="166"/>
      <c r="AH4723" s="166"/>
      <c r="AI4723" s="166"/>
    </row>
    <row r="4724" spans="1:35" ht="15.750000" customHeight="1">
      <c r="B4724" s="189"/>
      <c r="I4724" s="162"/>
      <c r="J4724" s="65"/>
      <c r="K4724" s="162"/>
      <c r="L4724" s="65"/>
      <c r="M4724" s="162"/>
      <c r="P4724" s="164"/>
      <c r="Q4724" s="185"/>
      <c r="R4724" s="65"/>
      <c r="S4724" s="65"/>
      <c r="T4724" s="65"/>
      <c r="U4724" s="13"/>
      <c r="V4724" s="165"/>
      <c r="W4724" s="165"/>
      <c r="X4724" s="165"/>
      <c r="Y4724" s="165"/>
      <c r="Z4724" s="166"/>
      <c r="AA4724" s="166"/>
      <c r="AB4724" s="166"/>
      <c r="AC4724" s="166"/>
      <c r="AD4724" s="166"/>
      <c r="AE4724" s="166"/>
      <c r="AF4724" s="166"/>
      <c r="AG4724" s="166"/>
      <c r="AH4724" s="166"/>
      <c r="AI4724" s="166"/>
    </row>
    <row r="4725" spans="1:35" ht="15.750000" customHeight="1">
      <c r="B4725" s="189"/>
      <c r="I4725" s="162"/>
      <c r="J4725" s="65"/>
      <c r="K4725" s="162"/>
      <c r="L4725" s="65"/>
      <c r="M4725" s="162"/>
      <c r="P4725" s="167"/>
      <c r="Q4725" s="185"/>
      <c r="R4725" s="65"/>
      <c r="S4725" s="65"/>
      <c r="T4725" s="65"/>
      <c r="U4725" s="13"/>
      <c r="V4725" s="165"/>
      <c r="W4725" s="165"/>
      <c r="X4725" s="165"/>
      <c r="Y4725" s="165"/>
      <c r="Z4725" s="166"/>
      <c r="AA4725" s="166"/>
      <c r="AB4725" s="166"/>
      <c r="AC4725" s="166"/>
      <c r="AD4725" s="166"/>
      <c r="AE4725" s="166"/>
      <c r="AF4725" s="166"/>
      <c r="AG4725" s="166"/>
      <c r="AH4725" s="166"/>
      <c r="AI4725" s="166"/>
    </row>
    <row r="4726" spans="1:35" ht="15.750000" customHeight="1">
      <c r="B4726" s="189"/>
      <c r="I4726" s="162"/>
      <c r="J4726" s="65"/>
      <c r="K4726" s="162"/>
      <c r="L4726" s="65"/>
      <c r="M4726" s="162"/>
      <c r="P4726" s="164"/>
      <c r="Q4726" s="185"/>
      <c r="R4726" s="65"/>
      <c r="S4726" s="65"/>
      <c r="T4726" s="65"/>
      <c r="U4726" s="13"/>
      <c r="V4726" s="165"/>
      <c r="W4726" s="165"/>
      <c r="X4726" s="165"/>
      <c r="Y4726" s="165"/>
      <c r="Z4726" s="166"/>
      <c r="AA4726" s="166"/>
      <c r="AB4726" s="166"/>
      <c r="AC4726" s="166"/>
      <c r="AD4726" s="166"/>
      <c r="AE4726" s="166"/>
      <c r="AF4726" s="166"/>
      <c r="AG4726" s="166"/>
      <c r="AH4726" s="166"/>
      <c r="AI4726" s="166"/>
    </row>
    <row r="4727" spans="1:35" ht="15.750000" customHeight="1">
      <c r="B4727" s="189"/>
      <c r="I4727" s="220"/>
      <c r="J4727" s="65"/>
      <c r="K4727" s="162"/>
      <c r="L4727" s="65"/>
      <c r="M4727" s="162"/>
      <c r="P4727" s="167"/>
      <c r="Q4727" s="185"/>
      <c r="R4727" s="65"/>
      <c r="S4727" s="65"/>
      <c r="T4727" s="65"/>
      <c r="U4727" s="13"/>
      <c r="V4727" s="165"/>
      <c r="W4727" s="165"/>
      <c r="X4727" s="165"/>
      <c r="Y4727" s="165"/>
      <c r="Z4727" s="166"/>
      <c r="AA4727" s="166"/>
      <c r="AB4727" s="166"/>
      <c r="AC4727" s="166"/>
      <c r="AD4727" s="166"/>
      <c r="AE4727" s="166"/>
      <c r="AF4727" s="166"/>
      <c r="AG4727" s="166"/>
      <c r="AH4727" s="166"/>
      <c r="AI4727" s="166"/>
    </row>
    <row r="4728" spans="1:35" ht="15.750000" customHeight="1">
      <c r="A4728" s="156"/>
      <c r="B4728" s="170"/>
      <c r="C4728" s="240"/>
      <c r="D4728" s="240"/>
      <c r="E4728" s="158"/>
      <c r="F4728" s="158"/>
      <c r="G4728" s="159"/>
      <c r="H4728" s="184"/>
      <c r="I4728" s="162"/>
      <c r="J4728" s="65"/>
      <c r="K4728" s="162"/>
      <c r="L4728" s="65"/>
      <c r="M4728" s="162"/>
      <c r="N4728" s="162"/>
      <c r="O4728" s="163"/>
      <c r="P4728" s="164"/>
      <c r="Q4728" s="185"/>
      <c r="R4728" s="65"/>
      <c r="S4728" s="13"/>
      <c r="T4728" s="65"/>
      <c r="U4728" s="13"/>
      <c r="V4728" s="165"/>
      <c r="W4728" s="165"/>
      <c r="X4728" s="165"/>
      <c r="Y4728" s="165"/>
      <c r="Z4728" s="166"/>
      <c r="AA4728" s="166"/>
      <c r="AB4728" s="166"/>
      <c r="AC4728" s="166"/>
      <c r="AD4728" s="166"/>
      <c r="AE4728" s="166"/>
      <c r="AF4728" s="166"/>
      <c r="AG4728" s="166"/>
      <c r="AH4728" s="166"/>
      <c r="AI4728" s="166"/>
    </row>
    <row r="4729" spans="1:35" ht="15.750000" customHeight="1">
      <c r="B4729" s="170"/>
      <c r="I4729" s="162"/>
      <c r="J4729" s="65"/>
      <c r="K4729" s="162"/>
      <c r="L4729" s="65"/>
      <c r="M4729" s="162"/>
      <c r="P4729" s="167"/>
      <c r="Q4729" s="185"/>
      <c r="R4729" s="65"/>
      <c r="S4729" s="65"/>
      <c r="T4729" s="65"/>
      <c r="U4729" s="13"/>
      <c r="V4729" s="165"/>
      <c r="W4729" s="165"/>
      <c r="X4729" s="165"/>
      <c r="Y4729" s="165"/>
      <c r="Z4729" s="166"/>
      <c r="AA4729" s="166"/>
      <c r="AB4729" s="166"/>
      <c r="AC4729" s="166"/>
      <c r="AD4729" s="166"/>
      <c r="AE4729" s="166"/>
      <c r="AF4729" s="166"/>
      <c r="AG4729" s="166"/>
      <c r="AH4729" s="166"/>
      <c r="AI4729" s="166"/>
    </row>
    <row r="4730" spans="1:35" ht="15.750000" customHeight="1">
      <c r="B4730" s="170"/>
      <c r="I4730" s="162"/>
      <c r="J4730" s="65"/>
      <c r="K4730" s="162"/>
      <c r="L4730" s="65"/>
      <c r="M4730" s="162"/>
      <c r="P4730" s="164"/>
      <c r="Q4730" s="185"/>
      <c r="R4730" s="65"/>
      <c r="S4730" s="65"/>
      <c r="T4730" s="65"/>
      <c r="U4730" s="13"/>
      <c r="V4730" s="165"/>
      <c r="W4730" s="165"/>
      <c r="X4730" s="165"/>
      <c r="Y4730" s="165"/>
      <c r="Z4730" s="166"/>
      <c r="AA4730" s="166"/>
      <c r="AB4730" s="166"/>
      <c r="AC4730" s="166"/>
      <c r="AD4730" s="166"/>
      <c r="AE4730" s="166"/>
      <c r="AF4730" s="166"/>
      <c r="AG4730" s="166"/>
      <c r="AH4730" s="166"/>
      <c r="AI4730" s="166"/>
    </row>
    <row r="4731" spans="1:35" ht="15.750000" customHeight="1">
      <c r="B4731" s="189"/>
      <c r="I4731" s="162"/>
      <c r="J4731" s="65"/>
      <c r="K4731" s="162"/>
      <c r="L4731" s="65"/>
      <c r="M4731" s="162"/>
      <c r="P4731" s="167"/>
      <c r="Q4731" s="185"/>
      <c r="R4731" s="65"/>
      <c r="S4731" s="65"/>
      <c r="T4731" s="65"/>
      <c r="U4731" s="13"/>
      <c r="V4731" s="165"/>
      <c r="W4731" s="165"/>
      <c r="X4731" s="165"/>
      <c r="Y4731" s="165"/>
      <c r="Z4731" s="166"/>
      <c r="AA4731" s="166"/>
      <c r="AB4731" s="166"/>
      <c r="AC4731" s="166"/>
      <c r="AD4731" s="166"/>
      <c r="AE4731" s="166"/>
      <c r="AF4731" s="166"/>
      <c r="AG4731" s="166"/>
      <c r="AH4731" s="166"/>
      <c r="AI4731" s="166"/>
    </row>
    <row r="4732" spans="1:35" ht="15.750000" customHeight="1">
      <c r="B4732" s="189"/>
      <c r="I4732" s="220"/>
      <c r="J4732" s="65"/>
      <c r="K4732" s="162"/>
      <c r="L4732" s="65"/>
      <c r="M4732" s="162"/>
      <c r="P4732" s="164"/>
      <c r="Q4732" s="185"/>
      <c r="R4732" s="65"/>
      <c r="S4732" s="65"/>
      <c r="T4732" s="65"/>
      <c r="U4732" s="13"/>
      <c r="V4732" s="165"/>
      <c r="W4732" s="165"/>
      <c r="X4732" s="165"/>
      <c r="Y4732" s="165"/>
      <c r="Z4732" s="166"/>
      <c r="AA4732" s="166"/>
      <c r="AB4732" s="166"/>
      <c r="AC4732" s="166"/>
      <c r="AD4732" s="166"/>
      <c r="AE4732" s="166"/>
      <c r="AF4732" s="166"/>
      <c r="AG4732" s="166"/>
      <c r="AH4732" s="166"/>
      <c r="AI4732" s="166"/>
    </row>
    <row r="4733" spans="1:35" ht="15.750000" customHeight="1">
      <c r="A4733" s="156"/>
      <c r="B4733" s="170"/>
      <c r="C4733" s="241"/>
      <c r="D4733" s="241"/>
      <c r="E4733" s="158"/>
      <c r="F4733" s="158"/>
      <c r="G4733" s="159"/>
      <c r="H4733" s="186"/>
      <c r="I4733" s="162"/>
      <c r="J4733" s="65"/>
      <c r="K4733" s="162"/>
      <c r="L4733" s="65"/>
      <c r="M4733" s="162"/>
      <c r="N4733" s="176"/>
      <c r="O4733" s="163"/>
      <c r="P4733" s="167"/>
      <c r="Q4733" s="185"/>
      <c r="R4733" s="65"/>
      <c r="S4733" s="13"/>
      <c r="T4733" s="65"/>
      <c r="U4733" s="13"/>
      <c r="V4733" s="165"/>
      <c r="W4733" s="165"/>
      <c r="X4733" s="165"/>
      <c r="Y4733" s="165"/>
      <c r="Z4733" s="166"/>
      <c r="AA4733" s="166"/>
      <c r="AB4733" s="166"/>
      <c r="AC4733" s="166"/>
      <c r="AD4733" s="166"/>
      <c r="AE4733" s="166"/>
      <c r="AF4733" s="166"/>
      <c r="AG4733" s="166"/>
      <c r="AH4733" s="166"/>
      <c r="AI4733" s="166"/>
    </row>
    <row r="4734" spans="1:35" ht="15.750000" customHeight="1">
      <c r="B4734" s="170"/>
      <c r="I4734" s="162"/>
      <c r="J4734" s="65"/>
      <c r="K4734" s="162"/>
      <c r="L4734" s="65"/>
      <c r="M4734" s="162"/>
      <c r="P4734" s="164"/>
      <c r="Q4734" s="185"/>
      <c r="R4734" s="65"/>
      <c r="S4734" s="65"/>
      <c r="T4734" s="65"/>
      <c r="U4734" s="13"/>
      <c r="V4734" s="165"/>
      <c r="W4734" s="165"/>
      <c r="X4734" s="165"/>
      <c r="Y4734" s="165"/>
      <c r="Z4734" s="166"/>
      <c r="AA4734" s="166"/>
      <c r="AB4734" s="166"/>
      <c r="AC4734" s="166"/>
      <c r="AD4734" s="166"/>
      <c r="AE4734" s="166"/>
      <c r="AF4734" s="166"/>
      <c r="AG4734" s="166"/>
      <c r="AH4734" s="166"/>
      <c r="AI4734" s="166"/>
    </row>
    <row r="4735" spans="1:35" ht="15.750000" customHeight="1">
      <c r="B4735" s="170"/>
      <c r="I4735" s="162"/>
      <c r="J4735" s="65"/>
      <c r="K4735" s="162"/>
      <c r="L4735" s="65"/>
      <c r="M4735" s="162"/>
      <c r="P4735" s="167"/>
      <c r="Q4735" s="185"/>
      <c r="R4735" s="65"/>
      <c r="S4735" s="65"/>
      <c r="T4735" s="65"/>
      <c r="U4735" s="13"/>
      <c r="V4735" s="165"/>
      <c r="W4735" s="165"/>
      <c r="X4735" s="165"/>
      <c r="Y4735" s="165"/>
      <c r="Z4735" s="166"/>
      <c r="AA4735" s="166"/>
      <c r="AB4735" s="166"/>
      <c r="AC4735" s="166"/>
      <c r="AD4735" s="166"/>
      <c r="AE4735" s="166"/>
      <c r="AF4735" s="166"/>
      <c r="AG4735" s="166"/>
      <c r="AH4735" s="166"/>
      <c r="AI4735" s="166"/>
    </row>
    <row r="4736" spans="1:35" ht="15.750000" customHeight="1">
      <c r="B4736" s="189"/>
      <c r="I4736" s="162"/>
      <c r="J4736" s="65"/>
      <c r="K4736" s="162"/>
      <c r="L4736" s="65"/>
      <c r="M4736" s="162"/>
      <c r="P4736" s="164"/>
      <c r="Q4736" s="185"/>
      <c r="R4736" s="65"/>
      <c r="S4736" s="65"/>
      <c r="T4736" s="65"/>
      <c r="U4736" s="13"/>
      <c r="V4736" s="165"/>
      <c r="W4736" s="165"/>
      <c r="X4736" s="165"/>
      <c r="Y4736" s="165"/>
      <c r="Z4736" s="166"/>
      <c r="AA4736" s="166"/>
      <c r="AB4736" s="166"/>
      <c r="AC4736" s="166"/>
      <c r="AD4736" s="166"/>
      <c r="AE4736" s="166"/>
      <c r="AF4736" s="166"/>
      <c r="AG4736" s="166"/>
      <c r="AH4736" s="166"/>
      <c r="AI4736" s="166"/>
    </row>
    <row r="4737" spans="1:35" ht="15.750000" customHeight="1">
      <c r="B4737" s="189"/>
      <c r="I4737" s="220"/>
      <c r="J4737" s="65"/>
      <c r="K4737" s="162"/>
      <c r="L4737" s="65"/>
      <c r="M4737" s="162"/>
      <c r="P4737" s="167"/>
      <c r="Q4737" s="185"/>
      <c r="R4737" s="65"/>
      <c r="S4737" s="65"/>
      <c r="T4737" s="65"/>
      <c r="U4737" s="13"/>
      <c r="V4737" s="165"/>
      <c r="W4737" s="165"/>
      <c r="X4737" s="165"/>
      <c r="Y4737" s="165"/>
      <c r="Z4737" s="166"/>
      <c r="AA4737" s="166"/>
      <c r="AB4737" s="166"/>
      <c r="AC4737" s="166"/>
      <c r="AD4737" s="166"/>
      <c r="AE4737" s="166"/>
      <c r="AF4737" s="166"/>
      <c r="AG4737" s="166"/>
      <c r="AH4737" s="166"/>
      <c r="AI4737" s="166"/>
    </row>
    <row r="4738" spans="1:35" ht="15.750000" customHeight="1">
      <c r="A4738" s="156"/>
      <c r="B4738" s="153"/>
      <c r="C4738" s="240"/>
      <c r="D4738" s="177"/>
      <c r="E4738" s="158"/>
      <c r="F4738" s="158"/>
      <c r="G4738" s="159"/>
      <c r="H4738" s="160"/>
      <c r="I4738" s="162"/>
      <c r="J4738" s="65"/>
      <c r="K4738" s="162"/>
      <c r="L4738" s="1"/>
      <c r="M4738" s="121"/>
      <c r="N4738" s="162"/>
      <c r="O4738" s="163"/>
      <c r="P4738" s="164"/>
      <c r="Q4738" s="165"/>
      <c r="R4738" s="178"/>
      <c r="S4738" s="13"/>
      <c r="T4738" s="65"/>
      <c r="U4738" s="65"/>
      <c r="V4738" s="65"/>
      <c r="W4738" s="166"/>
      <c r="X4738" s="166"/>
      <c r="Y4738" s="166"/>
      <c r="Z4738" s="166"/>
      <c r="AA4738" s="166"/>
      <c r="AB4738" s="166"/>
      <c r="AC4738" s="166"/>
      <c r="AD4738" s="166"/>
      <c r="AE4738" s="166"/>
      <c r="AF4738" s="166"/>
      <c r="AG4738" s="166"/>
      <c r="AH4738" s="166"/>
      <c r="AI4738" s="166"/>
    </row>
    <row r="4739" spans="1:35" ht="15.750000" customHeight="1">
      <c r="B4739" s="153"/>
      <c r="I4739" s="162"/>
      <c r="J4739" s="175"/>
      <c r="K4739" s="176"/>
      <c r="L4739" s="1"/>
      <c r="M4739" s="121"/>
      <c r="P4739" s="167"/>
      <c r="Q4739" s="168"/>
      <c r="R4739" s="65"/>
      <c r="S4739" s="65"/>
      <c r="T4739" s="65"/>
      <c r="U4739" s="65"/>
      <c r="V4739" s="65"/>
      <c r="W4739" s="166"/>
      <c r="X4739" s="166"/>
      <c r="Y4739" s="166"/>
      <c r="Z4739" s="166"/>
      <c r="AA4739" s="166"/>
      <c r="AB4739" s="166"/>
      <c r="AC4739" s="166"/>
      <c r="AD4739" s="166"/>
      <c r="AE4739" s="166"/>
      <c r="AF4739" s="166"/>
      <c r="AG4739" s="166"/>
      <c r="AH4739" s="166"/>
      <c r="AI4739" s="166"/>
    </row>
    <row r="4740" spans="1:35" ht="15.750000" customHeight="1">
      <c r="B4740" s="153"/>
      <c r="I4740" s="162"/>
      <c r="J4740" s="65"/>
      <c r="K4740" s="162"/>
      <c r="L4740" s="1"/>
      <c r="M4740" s="121"/>
      <c r="P4740" s="164"/>
      <c r="Q4740" s="165"/>
      <c r="R4740" s="178"/>
      <c r="S4740" s="65"/>
      <c r="T4740" s="65"/>
      <c r="U4740" s="65"/>
      <c r="V4740" s="65"/>
      <c r="W4740" s="166"/>
      <c r="X4740" s="166"/>
      <c r="Y4740" s="166"/>
      <c r="Z4740" s="166"/>
      <c r="AA4740" s="166"/>
      <c r="AB4740" s="166"/>
      <c r="AC4740" s="166"/>
      <c r="AD4740" s="166"/>
      <c r="AE4740" s="166"/>
      <c r="AF4740" s="166"/>
      <c r="AG4740" s="166"/>
      <c r="AH4740" s="166"/>
      <c r="AI4740" s="166"/>
    </row>
    <row r="4741" spans="1:35" ht="15.750000" customHeight="1">
      <c r="B4741" s="153"/>
      <c r="I4741" s="162"/>
      <c r="J4741" s="175"/>
      <c r="K4741" s="176"/>
      <c r="L4741" s="1"/>
      <c r="M4741" s="121"/>
      <c r="P4741" s="167"/>
      <c r="Q4741" s="168"/>
      <c r="R4741" s="225"/>
      <c r="S4741" s="65"/>
      <c r="T4741" s="65"/>
      <c r="U4741" s="65"/>
      <c r="V4741" s="65"/>
      <c r="W4741" s="166"/>
      <c r="X4741" s="166"/>
      <c r="Y4741" s="166"/>
      <c r="Z4741" s="166"/>
      <c r="AA4741" s="166"/>
      <c r="AB4741" s="166"/>
      <c r="AC4741" s="166"/>
      <c r="AD4741" s="166"/>
      <c r="AE4741" s="166"/>
      <c r="AF4741" s="166"/>
      <c r="AG4741" s="166"/>
      <c r="AH4741" s="166"/>
      <c r="AI4741" s="166"/>
    </row>
    <row r="4742" spans="1:35" ht="15.750000" customHeight="1">
      <c r="B4742" s="153"/>
      <c r="I4742" s="220"/>
      <c r="J4742" s="65"/>
      <c r="K4742" s="162"/>
      <c r="L4742" s="1"/>
      <c r="M4742" s="121"/>
      <c r="P4742" s="164"/>
      <c r="Q4742" s="165"/>
      <c r="R4742" s="178"/>
      <c r="S4742" s="65"/>
      <c r="T4742" s="65"/>
      <c r="U4742" s="65"/>
      <c r="V4742" s="65"/>
      <c r="W4742" s="166"/>
      <c r="X4742" s="166"/>
      <c r="Y4742" s="166"/>
      <c r="Z4742" s="166"/>
      <c r="AA4742" s="166"/>
      <c r="AB4742" s="166"/>
      <c r="AC4742" s="166"/>
      <c r="AD4742" s="166"/>
      <c r="AE4742" s="166"/>
      <c r="AF4742" s="166"/>
      <c r="AG4742" s="166"/>
      <c r="AH4742" s="166"/>
      <c r="AI4742" s="166"/>
    </row>
    <row r="4743" spans="1:35" ht="15.750000" customHeight="1">
      <c r="A4743" s="156"/>
      <c r="B4743" s="170"/>
      <c r="C4743" s="241"/>
      <c r="D4743" s="177"/>
      <c r="E4743" s="158"/>
      <c r="F4743" s="158"/>
      <c r="G4743" s="159"/>
      <c r="H4743" s="171"/>
      <c r="I4743" s="162"/>
      <c r="J4743" s="65"/>
      <c r="K4743" s="162"/>
      <c r="L4743" s="65"/>
      <c r="M4743" s="162"/>
      <c r="N4743" s="176"/>
      <c r="O4743" s="163"/>
      <c r="P4743" s="167"/>
      <c r="Q4743" s="168"/>
      <c r="R4743" s="65"/>
      <c r="S4743" s="13"/>
      <c r="T4743" s="65"/>
      <c r="U4743" s="65"/>
      <c r="V4743" s="65"/>
      <c r="W4743" s="166"/>
      <c r="X4743" s="166"/>
      <c r="Y4743" s="166"/>
      <c r="Z4743" s="166"/>
      <c r="AA4743" s="166"/>
      <c r="AB4743" s="166"/>
      <c r="AC4743" s="166"/>
      <c r="AD4743" s="166"/>
      <c r="AE4743" s="166"/>
      <c r="AF4743" s="166"/>
      <c r="AG4743" s="166"/>
      <c r="AH4743" s="166"/>
      <c r="AI4743" s="166"/>
    </row>
    <row r="4744" spans="1:35" ht="15.750000" customHeight="1">
      <c r="B4744" s="153"/>
      <c r="I4744" s="162"/>
      <c r="J4744" s="65"/>
      <c r="K4744" s="162"/>
      <c r="L4744" s="65"/>
      <c r="M4744" s="162"/>
      <c r="P4744" s="164"/>
      <c r="Q4744" s="165"/>
      <c r="R4744" s="65"/>
      <c r="S4744" s="65"/>
      <c r="T4744" s="65"/>
      <c r="U4744" s="65"/>
      <c r="V4744" s="65"/>
      <c r="W4744" s="166"/>
      <c r="X4744" s="166"/>
      <c r="Y4744" s="166"/>
      <c r="Z4744" s="166"/>
      <c r="AA4744" s="166"/>
      <c r="AB4744" s="166"/>
      <c r="AC4744" s="166"/>
      <c r="AD4744" s="166"/>
      <c r="AE4744" s="166"/>
      <c r="AF4744" s="166"/>
      <c r="AG4744" s="166"/>
      <c r="AH4744" s="166"/>
      <c r="AI4744" s="166"/>
    </row>
    <row r="4745" spans="1:35" ht="15.750000" customHeight="1">
      <c r="B4745" s="153"/>
      <c r="I4745" s="162"/>
      <c r="J4745" s="65"/>
      <c r="K4745" s="162"/>
      <c r="L4745" s="65"/>
      <c r="M4745" s="162"/>
      <c r="P4745" s="167"/>
      <c r="Q4745" s="168"/>
      <c r="R4745" s="65"/>
      <c r="S4745" s="65"/>
      <c r="T4745" s="65"/>
      <c r="U4745" s="65"/>
      <c r="V4745" s="65"/>
      <c r="W4745" s="166"/>
      <c r="X4745" s="166"/>
      <c r="Y4745" s="166"/>
      <c r="Z4745" s="166"/>
      <c r="AA4745" s="166"/>
      <c r="AB4745" s="166"/>
      <c r="AC4745" s="166"/>
      <c r="AD4745" s="166"/>
      <c r="AE4745" s="166"/>
      <c r="AF4745" s="166"/>
      <c r="AG4745" s="166"/>
      <c r="AH4745" s="166"/>
      <c r="AI4745" s="166"/>
    </row>
    <row r="4746" spans="1:35" ht="15.750000" customHeight="1">
      <c r="B4746" s="153"/>
      <c r="I4746" s="162"/>
      <c r="J4746" s="65"/>
      <c r="K4746" s="162"/>
      <c r="L4746" s="65"/>
      <c r="M4746" s="162"/>
      <c r="P4746" s="164"/>
      <c r="Q4746" s="165"/>
      <c r="R4746" s="65"/>
      <c r="S4746" s="65"/>
      <c r="T4746" s="65"/>
      <c r="U4746" s="65"/>
      <c r="V4746" s="65"/>
      <c r="W4746" s="166"/>
      <c r="X4746" s="166"/>
      <c r="Y4746" s="166"/>
      <c r="Z4746" s="166"/>
      <c r="AA4746" s="166"/>
      <c r="AB4746" s="166"/>
      <c r="AC4746" s="166"/>
      <c r="AD4746" s="166"/>
      <c r="AE4746" s="166"/>
      <c r="AF4746" s="166"/>
      <c r="AG4746" s="166"/>
      <c r="AH4746" s="166"/>
      <c r="AI4746" s="166"/>
    </row>
    <row r="4747" spans="1:35" ht="15.750000" customHeight="1">
      <c r="B4747" s="153"/>
      <c r="I4747" s="220"/>
      <c r="J4747" s="65"/>
      <c r="K4747" s="162"/>
      <c r="L4747" s="65"/>
      <c r="M4747" s="162"/>
      <c r="P4747" s="167"/>
      <c r="Q4747" s="168"/>
      <c r="R4747" s="65"/>
      <c r="S4747" s="65"/>
      <c r="T4747" s="65"/>
      <c r="U4747" s="65"/>
      <c r="V4747" s="65"/>
      <c r="W4747" s="166"/>
      <c r="X4747" s="166"/>
      <c r="Y4747" s="166"/>
      <c r="Z4747" s="166"/>
      <c r="AA4747" s="166"/>
      <c r="AB4747" s="166"/>
      <c r="AC4747" s="166"/>
      <c r="AD4747" s="166"/>
      <c r="AE4747" s="166"/>
      <c r="AF4747" s="166"/>
      <c r="AG4747" s="166"/>
      <c r="AH4747" s="166"/>
      <c r="AI4747" s="166"/>
    </row>
    <row r="4748" spans="1:35" ht="15.750000" customHeight="1">
      <c r="A4748" s="156"/>
      <c r="B4748" s="170"/>
      <c r="C4748" s="240"/>
      <c r="D4748" s="240"/>
      <c r="E4748" s="158"/>
      <c r="F4748" s="158"/>
      <c r="G4748" s="159"/>
      <c r="H4748" s="186"/>
      <c r="I4748" s="162"/>
      <c r="J4748" s="65"/>
      <c r="K4748" s="162"/>
      <c r="L4748" s="65"/>
      <c r="M4748" s="162"/>
      <c r="N4748" s="162"/>
      <c r="O4748" s="163"/>
      <c r="P4748" s="164"/>
      <c r="Q4748" s="185"/>
      <c r="R4748" s="188"/>
      <c r="S4748" s="13"/>
      <c r="T4748" s="65"/>
      <c r="U4748" s="13"/>
      <c r="V4748" s="165"/>
      <c r="W4748" s="165"/>
      <c r="X4748" s="165"/>
      <c r="Y4748" s="165"/>
      <c r="Z4748" s="166"/>
      <c r="AA4748" s="166"/>
      <c r="AB4748" s="166"/>
      <c r="AC4748" s="166"/>
      <c r="AD4748" s="166"/>
      <c r="AE4748" s="166"/>
      <c r="AF4748" s="166"/>
      <c r="AG4748" s="166"/>
      <c r="AH4748" s="166"/>
      <c r="AI4748" s="166"/>
    </row>
    <row r="4749" spans="1:35" ht="15.750000" customHeight="1">
      <c r="B4749" s="189"/>
      <c r="I4749" s="162"/>
      <c r="J4749" s="65"/>
      <c r="K4749" s="162"/>
      <c r="L4749" s="65"/>
      <c r="M4749" s="162"/>
      <c r="P4749" s="167"/>
      <c r="Q4749" s="185"/>
      <c r="R4749" s="65"/>
      <c r="S4749" s="65"/>
      <c r="T4749" s="65"/>
      <c r="U4749" s="13"/>
      <c r="V4749" s="165"/>
      <c r="W4749" s="165"/>
      <c r="X4749" s="165"/>
      <c r="Y4749" s="165"/>
      <c r="Z4749" s="166"/>
      <c r="AA4749" s="166"/>
      <c r="AB4749" s="166"/>
      <c r="AC4749" s="166"/>
      <c r="AD4749" s="166"/>
      <c r="AE4749" s="166"/>
      <c r="AF4749" s="166"/>
      <c r="AG4749" s="166"/>
      <c r="AH4749" s="166"/>
      <c r="AI4749" s="166"/>
    </row>
    <row r="4750" spans="1:35" ht="15.750000" customHeight="1">
      <c r="B4750" s="189"/>
      <c r="I4750" s="162"/>
      <c r="J4750" s="65"/>
      <c r="K4750" s="162"/>
      <c r="L4750" s="65"/>
      <c r="M4750" s="162"/>
      <c r="P4750" s="164"/>
      <c r="Q4750" s="185"/>
      <c r="R4750" s="65"/>
      <c r="S4750" s="65"/>
      <c r="T4750" s="65"/>
      <c r="U4750" s="13"/>
      <c r="V4750" s="165"/>
      <c r="W4750" s="165"/>
      <c r="X4750" s="165"/>
      <c r="Y4750" s="165"/>
      <c r="Z4750" s="166"/>
      <c r="AA4750" s="166"/>
      <c r="AB4750" s="166"/>
      <c r="AC4750" s="166"/>
      <c r="AD4750" s="166"/>
      <c r="AE4750" s="166"/>
      <c r="AF4750" s="166"/>
      <c r="AG4750" s="166"/>
      <c r="AH4750" s="166"/>
      <c r="AI4750" s="166"/>
    </row>
    <row r="4751" spans="1:35" ht="15.750000" customHeight="1">
      <c r="B4751" s="189"/>
      <c r="I4751" s="162"/>
      <c r="J4751" s="65"/>
      <c r="K4751" s="162"/>
      <c r="L4751" s="65"/>
      <c r="M4751" s="162"/>
      <c r="P4751" s="167"/>
      <c r="Q4751" s="185"/>
      <c r="R4751" s="65"/>
      <c r="S4751" s="65"/>
      <c r="T4751" s="65"/>
      <c r="U4751" s="13"/>
      <c r="V4751" s="165"/>
      <c r="W4751" s="165"/>
      <c r="X4751" s="165"/>
      <c r="Y4751" s="165"/>
      <c r="Z4751" s="166"/>
      <c r="AA4751" s="166"/>
      <c r="AB4751" s="166"/>
      <c r="AC4751" s="166"/>
      <c r="AD4751" s="166"/>
      <c r="AE4751" s="166"/>
      <c r="AF4751" s="166"/>
      <c r="AG4751" s="166"/>
      <c r="AH4751" s="166"/>
      <c r="AI4751" s="166"/>
    </row>
    <row r="4752" spans="1:35" ht="15.750000" customHeight="1">
      <c r="B4752" s="189"/>
      <c r="I4752" s="220"/>
      <c r="J4752" s="65"/>
      <c r="K4752" s="162"/>
      <c r="L4752" s="65"/>
      <c r="M4752" s="162"/>
      <c r="P4752" s="164"/>
      <c r="Q4752" s="185"/>
      <c r="R4752" s="65"/>
      <c r="S4752" s="65"/>
      <c r="T4752" s="65"/>
      <c r="U4752" s="13"/>
      <c r="V4752" s="165"/>
      <c r="W4752" s="165"/>
      <c r="X4752" s="165"/>
      <c r="Y4752" s="165"/>
      <c r="Z4752" s="166"/>
      <c r="AA4752" s="166"/>
      <c r="AB4752" s="166"/>
      <c r="AC4752" s="166"/>
      <c r="AD4752" s="166"/>
      <c r="AE4752" s="166"/>
      <c r="AF4752" s="166"/>
      <c r="AG4752" s="166"/>
      <c r="AH4752" s="166"/>
      <c r="AI4752" s="166"/>
    </row>
    <row r="4753" spans="1:35" ht="15.750000" customHeight="1">
      <c r="A4753" s="156"/>
      <c r="B4753" s="170"/>
      <c r="C4753" s="241"/>
      <c r="D4753" s="241"/>
      <c r="E4753" s="158"/>
      <c r="F4753" s="158"/>
      <c r="G4753" s="159"/>
      <c r="H4753" s="184"/>
      <c r="I4753" s="162"/>
      <c r="J4753" s="65"/>
      <c r="K4753" s="162"/>
      <c r="L4753" s="65"/>
      <c r="M4753" s="162"/>
      <c r="N4753" s="176"/>
      <c r="O4753" s="163"/>
      <c r="P4753" s="167"/>
      <c r="Q4753" s="185"/>
      <c r="R4753" s="65"/>
      <c r="S4753" s="13"/>
      <c r="T4753" s="65"/>
      <c r="U4753" s="13"/>
      <c r="V4753" s="165"/>
      <c r="W4753" s="165"/>
      <c r="X4753" s="165"/>
      <c r="Y4753" s="165"/>
      <c r="Z4753" s="166"/>
      <c r="AA4753" s="166"/>
      <c r="AB4753" s="166"/>
      <c r="AC4753" s="166"/>
      <c r="AD4753" s="166"/>
      <c r="AE4753" s="166"/>
      <c r="AF4753" s="166"/>
      <c r="AG4753" s="166"/>
      <c r="AH4753" s="166"/>
      <c r="AI4753" s="166"/>
    </row>
    <row r="4754" spans="1:35" ht="15.750000" customHeight="1">
      <c r="B4754" s="170"/>
      <c r="I4754" s="162"/>
      <c r="J4754" s="65"/>
      <c r="K4754" s="162"/>
      <c r="L4754" s="65"/>
      <c r="M4754" s="162"/>
      <c r="P4754" s="164"/>
      <c r="Q4754" s="185"/>
      <c r="R4754" s="65"/>
      <c r="S4754" s="65"/>
      <c r="T4754" s="65"/>
      <c r="U4754" s="13"/>
      <c r="V4754" s="165"/>
      <c r="W4754" s="165"/>
      <c r="X4754" s="165"/>
      <c r="Y4754" s="165"/>
      <c r="Z4754" s="166"/>
      <c r="AA4754" s="166"/>
      <c r="AB4754" s="166"/>
      <c r="AC4754" s="166"/>
      <c r="AD4754" s="166"/>
      <c r="AE4754" s="166"/>
      <c r="AF4754" s="166"/>
      <c r="AG4754" s="166"/>
      <c r="AH4754" s="166"/>
      <c r="AI4754" s="166"/>
    </row>
    <row r="4755" spans="1:35" ht="15.750000" customHeight="1">
      <c r="B4755" s="170"/>
      <c r="I4755" s="162"/>
      <c r="J4755" s="65"/>
      <c r="K4755" s="162"/>
      <c r="L4755" s="65"/>
      <c r="M4755" s="162"/>
      <c r="P4755" s="167"/>
      <c r="Q4755" s="185"/>
      <c r="R4755" s="65"/>
      <c r="S4755" s="65"/>
      <c r="T4755" s="65"/>
      <c r="U4755" s="13"/>
      <c r="V4755" s="165"/>
      <c r="W4755" s="165"/>
      <c r="X4755" s="165"/>
      <c r="Y4755" s="165"/>
      <c r="Z4755" s="166"/>
      <c r="AA4755" s="166"/>
      <c r="AB4755" s="166"/>
      <c r="AC4755" s="166"/>
      <c r="AD4755" s="166"/>
      <c r="AE4755" s="166"/>
      <c r="AF4755" s="166"/>
      <c r="AG4755" s="166"/>
      <c r="AH4755" s="166"/>
      <c r="AI4755" s="166"/>
    </row>
    <row r="4756" spans="1:35" ht="15.750000" customHeight="1">
      <c r="B4756" s="189"/>
      <c r="I4756" s="162"/>
      <c r="J4756" s="65"/>
      <c r="K4756" s="162"/>
      <c r="L4756" s="65"/>
      <c r="M4756" s="162"/>
      <c r="P4756" s="164"/>
      <c r="Q4756" s="185"/>
      <c r="R4756" s="65"/>
      <c r="S4756" s="65"/>
      <c r="T4756" s="65"/>
      <c r="U4756" s="13"/>
      <c r="V4756" s="165"/>
      <c r="W4756" s="165"/>
      <c r="X4756" s="165"/>
      <c r="Y4756" s="165"/>
      <c r="Z4756" s="166"/>
      <c r="AA4756" s="166"/>
      <c r="AB4756" s="166"/>
      <c r="AC4756" s="166"/>
      <c r="AD4756" s="166"/>
      <c r="AE4756" s="166"/>
      <c r="AF4756" s="166"/>
      <c r="AG4756" s="166"/>
      <c r="AH4756" s="166"/>
      <c r="AI4756" s="166"/>
    </row>
    <row r="4757" spans="1:35" ht="15.750000" customHeight="1">
      <c r="B4757" s="189"/>
      <c r="I4757" s="220"/>
      <c r="J4757" s="65"/>
      <c r="K4757" s="162"/>
      <c r="L4757" s="65"/>
      <c r="M4757" s="162"/>
      <c r="P4757" s="167"/>
      <c r="Q4757" s="185"/>
      <c r="R4757" s="65"/>
      <c r="S4757" s="65"/>
      <c r="T4757" s="65"/>
      <c r="U4757" s="13"/>
      <c r="V4757" s="165"/>
      <c r="W4757" s="165"/>
      <c r="X4757" s="165"/>
      <c r="Y4757" s="165"/>
      <c r="Z4757" s="166"/>
      <c r="AA4757" s="166"/>
      <c r="AB4757" s="166"/>
      <c r="AC4757" s="166"/>
      <c r="AD4757" s="166"/>
      <c r="AE4757" s="166"/>
      <c r="AF4757" s="166"/>
      <c r="AG4757" s="166"/>
      <c r="AH4757" s="166"/>
      <c r="AI4757" s="166"/>
    </row>
    <row r="4758" spans="1:35" ht="15.750000" customHeight="1">
      <c r="A4758" s="156"/>
      <c r="B4758" s="153"/>
      <c r="C4758" s="240"/>
      <c r="D4758" s="177"/>
      <c r="E4758" s="158"/>
      <c r="F4758" s="158"/>
      <c r="G4758" s="159"/>
      <c r="H4758" s="160"/>
      <c r="I4758" s="162"/>
      <c r="J4758" s="1"/>
      <c r="K4758" s="121"/>
      <c r="L4758" s="1"/>
      <c r="M4758" s="121"/>
      <c r="N4758" s="162"/>
      <c r="O4758" s="163"/>
      <c r="P4758" s="164"/>
      <c r="Q4758" s="165"/>
      <c r="R4758" s="178"/>
      <c r="S4758" s="13"/>
      <c r="T4758" s="65"/>
      <c r="U4758" s="65"/>
      <c r="V4758" s="65"/>
      <c r="W4758" s="166"/>
      <c r="X4758" s="166"/>
      <c r="Y4758" s="166"/>
      <c r="Z4758" s="166"/>
      <c r="AA4758" s="166"/>
      <c r="AB4758" s="166"/>
      <c r="AC4758" s="166"/>
      <c r="AD4758" s="166"/>
      <c r="AE4758" s="166"/>
      <c r="AF4758" s="166"/>
      <c r="AG4758" s="166"/>
      <c r="AH4758" s="166"/>
      <c r="AI4758" s="166"/>
    </row>
    <row r="4759" spans="1:35" ht="15.750000" customHeight="1">
      <c r="B4759" s="153"/>
      <c r="I4759" s="162"/>
      <c r="J4759" s="1"/>
      <c r="K4759" s="121"/>
      <c r="L4759" s="1"/>
      <c r="M4759" s="121"/>
      <c r="P4759" s="167"/>
      <c r="Q4759" s="168"/>
      <c r="R4759" s="65"/>
      <c r="S4759" s="65"/>
      <c r="T4759" s="65"/>
      <c r="U4759" s="65"/>
      <c r="V4759" s="65"/>
      <c r="W4759" s="166"/>
      <c r="X4759" s="166"/>
      <c r="Y4759" s="166"/>
      <c r="Z4759" s="166"/>
      <c r="AA4759" s="166"/>
      <c r="AB4759" s="166"/>
      <c r="AC4759" s="166"/>
      <c r="AD4759" s="166"/>
      <c r="AE4759" s="166"/>
      <c r="AF4759" s="166"/>
      <c r="AG4759" s="166"/>
      <c r="AH4759" s="166"/>
      <c r="AI4759" s="166"/>
    </row>
    <row r="4760" spans="1:35" ht="15.750000" customHeight="1">
      <c r="B4760" s="153"/>
      <c r="I4760" s="162"/>
      <c r="J4760" s="175"/>
      <c r="K4760" s="176"/>
      <c r="L4760" s="175"/>
      <c r="M4760" s="176"/>
      <c r="P4760" s="164"/>
      <c r="Q4760" s="165"/>
      <c r="R4760" s="178"/>
      <c r="S4760" s="65"/>
      <c r="T4760" s="65"/>
      <c r="U4760" s="65"/>
      <c r="V4760" s="65"/>
      <c r="W4760" s="166"/>
      <c r="X4760" s="166"/>
      <c r="Y4760" s="166"/>
      <c r="Z4760" s="166"/>
      <c r="AA4760" s="166"/>
      <c r="AB4760" s="166"/>
      <c r="AC4760" s="166"/>
      <c r="AD4760" s="166"/>
      <c r="AE4760" s="166"/>
      <c r="AF4760" s="166"/>
      <c r="AG4760" s="166"/>
      <c r="AH4760" s="166"/>
      <c r="AI4760" s="166"/>
    </row>
    <row r="4761" spans="1:35" ht="15.750000" customHeight="1">
      <c r="B4761" s="153"/>
      <c r="I4761" s="162"/>
      <c r="J4761" s="65"/>
      <c r="K4761" s="162"/>
      <c r="L4761" s="65"/>
      <c r="M4761" s="162"/>
      <c r="P4761" s="167"/>
      <c r="Q4761" s="168"/>
      <c r="R4761" s="225"/>
      <c r="S4761" s="65"/>
      <c r="T4761" s="65"/>
      <c r="U4761" s="65"/>
      <c r="V4761" s="65"/>
      <c r="W4761" s="166"/>
      <c r="X4761" s="166"/>
      <c r="Y4761" s="166"/>
      <c r="Z4761" s="166"/>
      <c r="AA4761" s="166"/>
      <c r="AB4761" s="166"/>
      <c r="AC4761" s="166"/>
      <c r="AD4761" s="166"/>
      <c r="AE4761" s="166"/>
      <c r="AF4761" s="166"/>
      <c r="AG4761" s="166"/>
      <c r="AH4761" s="166"/>
      <c r="AI4761" s="166"/>
    </row>
    <row r="4762" spans="1:35" ht="15.750000" customHeight="1">
      <c r="B4762" s="153"/>
      <c r="I4762" s="220"/>
      <c r="J4762" s="175"/>
      <c r="K4762" s="176"/>
      <c r="L4762" s="175"/>
      <c r="M4762" s="176"/>
      <c r="P4762" s="164"/>
      <c r="Q4762" s="165"/>
      <c r="R4762" s="178"/>
      <c r="S4762" s="65"/>
      <c r="T4762" s="65"/>
      <c r="U4762" s="65"/>
      <c r="V4762" s="65"/>
      <c r="W4762" s="166"/>
      <c r="X4762" s="166"/>
      <c r="Y4762" s="166"/>
      <c r="Z4762" s="166"/>
      <c r="AA4762" s="166"/>
      <c r="AB4762" s="166"/>
      <c r="AC4762" s="166"/>
      <c r="AD4762" s="166"/>
      <c r="AE4762" s="166"/>
      <c r="AF4762" s="166"/>
      <c r="AG4762" s="166"/>
      <c r="AH4762" s="166"/>
      <c r="AI4762" s="166"/>
    </row>
    <row r="4763" spans="1:35" ht="15.750000" customHeight="1">
      <c r="A4763" s="156"/>
      <c r="B4763" s="170"/>
      <c r="C4763" s="241"/>
      <c r="D4763" s="177"/>
      <c r="E4763" s="158"/>
      <c r="F4763" s="158"/>
      <c r="G4763" s="159"/>
      <c r="H4763" s="160"/>
      <c r="I4763" s="162"/>
      <c r="J4763" s="65"/>
      <c r="K4763" s="162"/>
      <c r="L4763" s="65"/>
      <c r="M4763" s="162"/>
      <c r="N4763" s="176"/>
      <c r="O4763" s="163"/>
      <c r="P4763" s="167"/>
      <c r="Q4763" s="168"/>
      <c r="R4763" s="65"/>
      <c r="S4763" s="13"/>
      <c r="T4763" s="65"/>
      <c r="U4763" s="65"/>
      <c r="V4763" s="65"/>
      <c r="W4763" s="166"/>
      <c r="X4763" s="166"/>
      <c r="Y4763" s="166"/>
      <c r="Z4763" s="166"/>
      <c r="AA4763" s="166"/>
      <c r="AB4763" s="166"/>
      <c r="AC4763" s="166"/>
      <c r="AD4763" s="166"/>
      <c r="AE4763" s="166"/>
      <c r="AF4763" s="166"/>
      <c r="AG4763" s="166"/>
      <c r="AH4763" s="166"/>
      <c r="AI4763" s="166"/>
    </row>
    <row r="4764" spans="1:35" ht="15.750000" customHeight="1">
      <c r="B4764" s="153"/>
      <c r="I4764" s="162"/>
      <c r="J4764" s="65"/>
      <c r="K4764" s="162"/>
      <c r="L4764" s="65"/>
      <c r="M4764" s="162"/>
      <c r="P4764" s="164"/>
      <c r="Q4764" s="165"/>
      <c r="R4764" s="65"/>
      <c r="S4764" s="65"/>
      <c r="T4764" s="65"/>
      <c r="U4764" s="65"/>
      <c r="V4764" s="65"/>
      <c r="W4764" s="166"/>
      <c r="X4764" s="166"/>
      <c r="Y4764" s="166"/>
      <c r="Z4764" s="166"/>
      <c r="AA4764" s="166"/>
      <c r="AB4764" s="166"/>
      <c r="AC4764" s="166"/>
      <c r="AD4764" s="166"/>
      <c r="AE4764" s="166"/>
      <c r="AF4764" s="166"/>
      <c r="AG4764" s="166"/>
      <c r="AH4764" s="166"/>
      <c r="AI4764" s="166"/>
    </row>
    <row r="4765" spans="1:35" ht="15.750000" customHeight="1">
      <c r="B4765" s="153"/>
      <c r="I4765" s="162"/>
      <c r="J4765" s="65"/>
      <c r="K4765" s="162"/>
      <c r="L4765" s="65"/>
      <c r="M4765" s="162"/>
      <c r="P4765" s="167"/>
      <c r="Q4765" s="168"/>
      <c r="R4765" s="65"/>
      <c r="S4765" s="65"/>
      <c r="T4765" s="65"/>
      <c r="U4765" s="65"/>
      <c r="V4765" s="65"/>
      <c r="W4765" s="166"/>
      <c r="X4765" s="166"/>
      <c r="Y4765" s="166"/>
      <c r="Z4765" s="166"/>
      <c r="AA4765" s="166"/>
      <c r="AB4765" s="166"/>
      <c r="AC4765" s="166"/>
      <c r="AD4765" s="166"/>
      <c r="AE4765" s="166"/>
      <c r="AF4765" s="166"/>
      <c r="AG4765" s="166"/>
      <c r="AH4765" s="166"/>
      <c r="AI4765" s="166"/>
    </row>
    <row r="4766" spans="1:35" ht="15.750000" customHeight="1">
      <c r="B4766" s="153"/>
      <c r="I4766" s="162"/>
      <c r="J4766" s="65"/>
      <c r="K4766" s="162"/>
      <c r="L4766" s="65"/>
      <c r="M4766" s="162"/>
      <c r="P4766" s="164"/>
      <c r="Q4766" s="165"/>
      <c r="R4766" s="65"/>
      <c r="S4766" s="65"/>
      <c r="T4766" s="65"/>
      <c r="U4766" s="65"/>
      <c r="V4766" s="65"/>
      <c r="W4766" s="166"/>
      <c r="X4766" s="166"/>
      <c r="Y4766" s="166"/>
      <c r="Z4766" s="166"/>
      <c r="AA4766" s="166"/>
      <c r="AB4766" s="166"/>
      <c r="AC4766" s="166"/>
      <c r="AD4766" s="166"/>
      <c r="AE4766" s="166"/>
      <c r="AF4766" s="166"/>
      <c r="AG4766" s="166"/>
      <c r="AH4766" s="166"/>
      <c r="AI4766" s="166"/>
    </row>
    <row r="4767" spans="1:35" ht="15.750000" customHeight="1">
      <c r="B4767" s="153"/>
      <c r="I4767" s="220"/>
      <c r="J4767" s="65"/>
      <c r="K4767" s="162"/>
      <c r="L4767" s="65"/>
      <c r="M4767" s="162"/>
      <c r="P4767" s="167"/>
      <c r="Q4767" s="168"/>
      <c r="R4767" s="65"/>
      <c r="S4767" s="65"/>
      <c r="T4767" s="65"/>
      <c r="U4767" s="65"/>
      <c r="V4767" s="65"/>
      <c r="W4767" s="166"/>
      <c r="X4767" s="166"/>
      <c r="Y4767" s="166"/>
      <c r="Z4767" s="166"/>
      <c r="AA4767" s="166"/>
      <c r="AB4767" s="166"/>
      <c r="AC4767" s="166"/>
      <c r="AD4767" s="166"/>
      <c r="AE4767" s="166"/>
      <c r="AF4767" s="166"/>
      <c r="AG4767" s="166"/>
      <c r="AH4767" s="166"/>
      <c r="AI4767" s="166"/>
    </row>
    <row r="4768" spans="1:35" ht="15.750000" customHeight="1">
      <c r="A4768" s="156"/>
      <c r="B4768" s="170"/>
      <c r="C4768" s="240"/>
      <c r="D4768" s="240"/>
      <c r="E4768" s="158"/>
      <c r="F4768" s="158"/>
      <c r="G4768" s="159"/>
      <c r="H4768" s="184"/>
      <c r="I4768" s="162"/>
      <c r="J4768" s="65"/>
      <c r="K4768" s="162"/>
      <c r="L4768" s="65"/>
      <c r="M4768" s="162"/>
      <c r="N4768" s="162"/>
      <c r="O4768" s="163"/>
      <c r="P4768" s="164"/>
      <c r="Q4768" s="185"/>
      <c r="R4768" s="188"/>
      <c r="S4768" s="13"/>
      <c r="T4768" s="65"/>
      <c r="U4768" s="13"/>
      <c r="V4768" s="165"/>
      <c r="W4768" s="165"/>
      <c r="X4768" s="165"/>
      <c r="Y4768" s="165"/>
      <c r="Z4768" s="166"/>
      <c r="AA4768" s="166"/>
      <c r="AB4768" s="166"/>
      <c r="AC4768" s="166"/>
      <c r="AD4768" s="166"/>
      <c r="AE4768" s="166"/>
      <c r="AF4768" s="166"/>
      <c r="AG4768" s="166"/>
      <c r="AH4768" s="166"/>
      <c r="AI4768" s="166"/>
    </row>
    <row r="4769" spans="1:35" ht="15.750000" customHeight="1">
      <c r="B4769" s="189"/>
      <c r="I4769" s="162"/>
      <c r="J4769" s="65"/>
      <c r="K4769" s="162"/>
      <c r="L4769" s="65"/>
      <c r="M4769" s="162"/>
      <c r="P4769" s="167"/>
      <c r="Q4769" s="185"/>
      <c r="R4769" s="65"/>
      <c r="S4769" s="65"/>
      <c r="T4769" s="65"/>
      <c r="U4769" s="13"/>
      <c r="V4769" s="165"/>
      <c r="W4769" s="165"/>
      <c r="X4769" s="165"/>
      <c r="Y4769" s="165"/>
      <c r="Z4769" s="166"/>
      <c r="AA4769" s="166"/>
      <c r="AB4769" s="166"/>
      <c r="AC4769" s="166"/>
      <c r="AD4769" s="166"/>
      <c r="AE4769" s="166"/>
      <c r="AF4769" s="166"/>
      <c r="AG4769" s="166"/>
      <c r="AH4769" s="166"/>
      <c r="AI4769" s="166"/>
    </row>
    <row r="4770" spans="1:35" ht="15.750000" customHeight="1">
      <c r="B4770" s="189"/>
      <c r="I4770" s="162"/>
      <c r="J4770" s="65"/>
      <c r="K4770" s="162"/>
      <c r="L4770" s="65"/>
      <c r="M4770" s="162"/>
      <c r="P4770" s="164"/>
      <c r="Q4770" s="185"/>
      <c r="R4770" s="65"/>
      <c r="S4770" s="65"/>
      <c r="T4770" s="65"/>
      <c r="U4770" s="13"/>
      <c r="V4770" s="165"/>
      <c r="W4770" s="165"/>
      <c r="X4770" s="165"/>
      <c r="Y4770" s="165"/>
      <c r="Z4770" s="166"/>
      <c r="AA4770" s="166"/>
      <c r="AB4770" s="166"/>
      <c r="AC4770" s="166"/>
      <c r="AD4770" s="166"/>
      <c r="AE4770" s="166"/>
      <c r="AF4770" s="166"/>
      <c r="AG4770" s="166"/>
      <c r="AH4770" s="166"/>
      <c r="AI4770" s="166"/>
    </row>
    <row r="4771" spans="1:35" ht="15.750000" customHeight="1">
      <c r="B4771" s="189"/>
      <c r="I4771" s="162"/>
      <c r="J4771" s="65"/>
      <c r="K4771" s="162"/>
      <c r="L4771" s="65"/>
      <c r="M4771" s="162"/>
      <c r="P4771" s="167"/>
      <c r="Q4771" s="185"/>
      <c r="R4771" s="65"/>
      <c r="S4771" s="65"/>
      <c r="T4771" s="65"/>
      <c r="U4771" s="13"/>
      <c r="V4771" s="165"/>
      <c r="W4771" s="165"/>
      <c r="X4771" s="165"/>
      <c r="Y4771" s="165"/>
      <c r="Z4771" s="166"/>
      <c r="AA4771" s="166"/>
      <c r="AB4771" s="166"/>
      <c r="AC4771" s="166"/>
      <c r="AD4771" s="166"/>
      <c r="AE4771" s="166"/>
      <c r="AF4771" s="166"/>
      <c r="AG4771" s="166"/>
      <c r="AH4771" s="166"/>
      <c r="AI4771" s="166"/>
    </row>
    <row r="4772" spans="1:35" ht="15.750000" customHeight="1">
      <c r="B4772" s="189"/>
      <c r="I4772" s="220"/>
      <c r="J4772" s="65"/>
      <c r="K4772" s="162"/>
      <c r="L4772" s="65"/>
      <c r="M4772" s="162"/>
      <c r="P4772" s="164"/>
      <c r="Q4772" s="185"/>
      <c r="R4772" s="65"/>
      <c r="S4772" s="65"/>
      <c r="T4772" s="65"/>
      <c r="U4772" s="13"/>
      <c r="V4772" s="165"/>
      <c r="W4772" s="165"/>
      <c r="X4772" s="165"/>
      <c r="Y4772" s="165"/>
      <c r="Z4772" s="166"/>
      <c r="AA4772" s="166"/>
      <c r="AB4772" s="166"/>
      <c r="AC4772" s="166"/>
      <c r="AD4772" s="166"/>
      <c r="AE4772" s="166"/>
      <c r="AF4772" s="166"/>
      <c r="AG4772" s="166"/>
      <c r="AH4772" s="166"/>
      <c r="AI4772" s="166"/>
    </row>
    <row r="4773" spans="1:35" ht="15.750000" customHeight="1">
      <c r="A4773" s="156"/>
      <c r="B4773" s="170"/>
      <c r="C4773" s="241"/>
      <c r="D4773" s="241"/>
      <c r="E4773" s="158"/>
      <c r="F4773" s="158"/>
      <c r="G4773" s="159"/>
      <c r="H4773" s="186"/>
      <c r="I4773" s="162"/>
      <c r="J4773" s="65"/>
      <c r="K4773" s="162"/>
      <c r="L4773" s="65"/>
      <c r="M4773" s="162"/>
      <c r="N4773" s="176"/>
      <c r="O4773" s="163"/>
      <c r="P4773" s="167"/>
      <c r="Q4773" s="185"/>
      <c r="R4773" s="65"/>
      <c r="S4773" s="13"/>
      <c r="T4773" s="65"/>
      <c r="U4773" s="13"/>
      <c r="V4773" s="165"/>
      <c r="W4773" s="165"/>
      <c r="X4773" s="165"/>
      <c r="Y4773" s="165"/>
      <c r="Z4773" s="166"/>
      <c r="AA4773" s="166"/>
      <c r="AB4773" s="166"/>
      <c r="AC4773" s="166"/>
      <c r="AD4773" s="166"/>
      <c r="AE4773" s="166"/>
      <c r="AF4773" s="166"/>
      <c r="AG4773" s="166"/>
      <c r="AH4773" s="166"/>
      <c r="AI4773" s="166"/>
    </row>
    <row r="4774" spans="1:35" ht="15.750000" customHeight="1">
      <c r="B4774" s="170"/>
      <c r="I4774" s="162"/>
      <c r="J4774" s="65"/>
      <c r="K4774" s="162"/>
      <c r="L4774" s="65"/>
      <c r="M4774" s="162"/>
      <c r="P4774" s="164"/>
      <c r="Q4774" s="185"/>
      <c r="R4774" s="65"/>
      <c r="S4774" s="65"/>
      <c r="T4774" s="65"/>
      <c r="U4774" s="13"/>
      <c r="V4774" s="165"/>
      <c r="W4774" s="165"/>
      <c r="X4774" s="165"/>
      <c r="Y4774" s="165"/>
      <c r="Z4774" s="166"/>
      <c r="AA4774" s="166"/>
      <c r="AB4774" s="166"/>
      <c r="AC4774" s="166"/>
      <c r="AD4774" s="166"/>
      <c r="AE4774" s="166"/>
      <c r="AF4774" s="166"/>
      <c r="AG4774" s="166"/>
      <c r="AH4774" s="166"/>
      <c r="AI4774" s="166"/>
    </row>
    <row r="4775" spans="1:35" ht="15.750000" customHeight="1">
      <c r="B4775" s="170"/>
      <c r="I4775" s="162"/>
      <c r="J4775" s="65"/>
      <c r="K4775" s="162"/>
      <c r="L4775" s="65"/>
      <c r="M4775" s="162"/>
      <c r="P4775" s="167"/>
      <c r="Q4775" s="185"/>
      <c r="R4775" s="65"/>
      <c r="S4775" s="65"/>
      <c r="T4775" s="65"/>
      <c r="U4775" s="13"/>
      <c r="V4775" s="165"/>
      <c r="W4775" s="165"/>
      <c r="X4775" s="165"/>
      <c r="Y4775" s="165"/>
      <c r="Z4775" s="166"/>
      <c r="AA4775" s="166"/>
      <c r="AB4775" s="166"/>
      <c r="AC4775" s="166"/>
      <c r="AD4775" s="166"/>
      <c r="AE4775" s="166"/>
      <c r="AF4775" s="166"/>
      <c r="AG4775" s="166"/>
      <c r="AH4775" s="166"/>
      <c r="AI4775" s="166"/>
    </row>
    <row r="4776" spans="1:35" ht="15.750000" customHeight="1">
      <c r="B4776" s="189"/>
      <c r="I4776" s="162"/>
      <c r="J4776" s="65"/>
      <c r="K4776" s="162"/>
      <c r="L4776" s="65"/>
      <c r="M4776" s="162"/>
      <c r="P4776" s="164"/>
      <c r="Q4776" s="185"/>
      <c r="R4776" s="65"/>
      <c r="S4776" s="65"/>
      <c r="T4776" s="65"/>
      <c r="U4776" s="13"/>
      <c r="V4776" s="165"/>
      <c r="W4776" s="165"/>
      <c r="X4776" s="165"/>
      <c r="Y4776" s="165"/>
      <c r="Z4776" s="166"/>
      <c r="AA4776" s="166"/>
      <c r="AB4776" s="166"/>
      <c r="AC4776" s="166"/>
      <c r="AD4776" s="166"/>
      <c r="AE4776" s="166"/>
      <c r="AF4776" s="166"/>
      <c r="AG4776" s="166"/>
      <c r="AH4776" s="166"/>
      <c r="AI4776" s="166"/>
    </row>
    <row r="4777" spans="1:35" ht="15.750000" customHeight="1">
      <c r="B4777" s="189"/>
      <c r="I4777" s="220"/>
      <c r="J4777" s="65"/>
      <c r="K4777" s="162"/>
      <c r="L4777" s="65"/>
      <c r="M4777" s="162"/>
      <c r="P4777" s="167"/>
      <c r="Q4777" s="185"/>
      <c r="R4777" s="65"/>
      <c r="S4777" s="65"/>
      <c r="T4777" s="65"/>
      <c r="U4777" s="13"/>
      <c r="V4777" s="165"/>
      <c r="W4777" s="165"/>
      <c r="X4777" s="165"/>
      <c r="Y4777" s="165"/>
      <c r="Z4777" s="166"/>
      <c r="AA4777" s="166"/>
      <c r="AB4777" s="166"/>
      <c r="AC4777" s="166"/>
      <c r="AD4777" s="166"/>
      <c r="AE4777" s="166"/>
      <c r="AF4777" s="166"/>
      <c r="AG4777" s="166"/>
      <c r="AH4777" s="166"/>
      <c r="AI4777" s="166"/>
    </row>
    <row r="4778" spans="1:35" ht="15.750000" customHeight="1">
      <c r="A4778" s="156"/>
      <c r="B4778" s="153"/>
      <c r="C4778" s="240"/>
      <c r="D4778" s="177"/>
      <c r="E4778" s="158"/>
      <c r="F4778" s="158"/>
      <c r="G4778" s="159"/>
      <c r="H4778" s="160"/>
      <c r="I4778" s="162"/>
      <c r="J4778" s="1"/>
      <c r="K4778" s="121"/>
      <c r="L4778" s="1"/>
      <c r="M4778" s="121"/>
      <c r="N4778" s="162"/>
      <c r="O4778" s="163"/>
      <c r="P4778" s="164"/>
      <c r="Q4778" s="165"/>
      <c r="R4778" s="178"/>
      <c r="S4778" s="13"/>
      <c r="T4778" s="65"/>
      <c r="U4778" s="65"/>
      <c r="V4778" s="65"/>
      <c r="W4778" s="166"/>
      <c r="X4778" s="166"/>
      <c r="Y4778" s="166"/>
      <c r="Z4778" s="166"/>
      <c r="AA4778" s="166"/>
      <c r="AB4778" s="166"/>
      <c r="AC4778" s="166"/>
      <c r="AD4778" s="166"/>
      <c r="AE4778" s="166"/>
      <c r="AF4778" s="166"/>
      <c r="AG4778" s="166"/>
      <c r="AH4778" s="166"/>
      <c r="AI4778" s="166"/>
    </row>
    <row r="4779" spans="1:35" ht="15.750000" customHeight="1">
      <c r="B4779" s="153"/>
      <c r="I4779" s="162"/>
      <c r="J4779" s="1"/>
      <c r="K4779" s="121"/>
      <c r="L4779" s="1"/>
      <c r="M4779" s="121"/>
      <c r="P4779" s="167"/>
      <c r="Q4779" s="168"/>
      <c r="R4779" s="65"/>
      <c r="S4779" s="65"/>
      <c r="T4779" s="65"/>
      <c r="U4779" s="65"/>
      <c r="V4779" s="65"/>
      <c r="W4779" s="166"/>
      <c r="X4779" s="166"/>
      <c r="Y4779" s="166"/>
      <c r="Z4779" s="166"/>
      <c r="AA4779" s="166"/>
      <c r="AB4779" s="166"/>
      <c r="AC4779" s="166"/>
      <c r="AD4779" s="166"/>
      <c r="AE4779" s="166"/>
      <c r="AF4779" s="166"/>
      <c r="AG4779" s="166"/>
      <c r="AH4779" s="166"/>
      <c r="AI4779" s="166"/>
    </row>
    <row r="4780" spans="1:35" ht="15.750000" customHeight="1">
      <c r="B4780" s="153"/>
      <c r="I4780" s="162"/>
      <c r="J4780" s="1"/>
      <c r="K4780" s="121"/>
      <c r="L4780" s="1"/>
      <c r="M4780" s="121"/>
      <c r="P4780" s="164"/>
      <c r="Q4780" s="165"/>
      <c r="R4780" s="178"/>
      <c r="S4780" s="65"/>
      <c r="T4780" s="65"/>
      <c r="U4780" s="65"/>
      <c r="V4780" s="65"/>
      <c r="W4780" s="166"/>
      <c r="X4780" s="166"/>
      <c r="Y4780" s="166"/>
      <c r="Z4780" s="166"/>
      <c r="AA4780" s="166"/>
      <c r="AB4780" s="166"/>
      <c r="AC4780" s="166"/>
      <c r="AD4780" s="166"/>
      <c r="AE4780" s="166"/>
      <c r="AF4780" s="166"/>
      <c r="AG4780" s="166"/>
      <c r="AH4780" s="166"/>
      <c r="AI4780" s="166"/>
    </row>
    <row r="4781" spans="1:35" ht="15.750000" customHeight="1">
      <c r="B4781" s="153"/>
      <c r="I4781" s="162"/>
      <c r="J4781" s="1"/>
      <c r="K4781" s="121"/>
      <c r="L4781" s="1"/>
      <c r="M4781" s="121"/>
      <c r="P4781" s="167"/>
      <c r="Q4781" s="168"/>
      <c r="R4781" s="225"/>
      <c r="S4781" s="65"/>
      <c r="T4781" s="65"/>
      <c r="U4781" s="65"/>
      <c r="V4781" s="65"/>
      <c r="W4781" s="166"/>
      <c r="X4781" s="166"/>
      <c r="Y4781" s="166"/>
      <c r="Z4781" s="166"/>
      <c r="AA4781" s="166"/>
      <c r="AB4781" s="166"/>
      <c r="AC4781" s="166"/>
      <c r="AD4781" s="166"/>
      <c r="AE4781" s="166"/>
      <c r="AF4781" s="166"/>
      <c r="AG4781" s="166"/>
      <c r="AH4781" s="166"/>
      <c r="AI4781" s="166"/>
    </row>
    <row r="4782" spans="1:35" ht="15.750000" customHeight="1">
      <c r="B4782" s="153"/>
      <c r="I4782" s="220"/>
      <c r="J4782" s="1"/>
      <c r="K4782" s="121"/>
      <c r="L4782" s="1"/>
      <c r="M4782" s="121"/>
      <c r="P4782" s="164"/>
      <c r="Q4782" s="165"/>
      <c r="R4782" s="178"/>
      <c r="S4782" s="65"/>
      <c r="T4782" s="65"/>
      <c r="U4782" s="65"/>
      <c r="V4782" s="65"/>
      <c r="W4782" s="166"/>
      <c r="X4782" s="166"/>
      <c r="Y4782" s="166"/>
      <c r="Z4782" s="166"/>
      <c r="AA4782" s="166"/>
      <c r="AB4782" s="166"/>
      <c r="AC4782" s="166"/>
      <c r="AD4782" s="166"/>
      <c r="AE4782" s="166"/>
      <c r="AF4782" s="166"/>
      <c r="AG4782" s="166"/>
      <c r="AH4782" s="166"/>
      <c r="AI4782" s="166"/>
    </row>
    <row r="4783" spans="1:35" ht="15.750000" customHeight="1">
      <c r="A4783" s="156"/>
      <c r="B4783" s="170"/>
      <c r="C4783" s="241"/>
      <c r="D4783" s="177"/>
      <c r="E4783" s="158"/>
      <c r="F4783" s="158"/>
      <c r="G4783" s="159"/>
      <c r="H4783" s="171"/>
      <c r="I4783" s="162"/>
      <c r="J4783" s="65"/>
      <c r="K4783" s="162"/>
      <c r="L4783" s="65"/>
      <c r="M4783" s="162"/>
      <c r="N4783" s="176"/>
      <c r="O4783" s="163"/>
      <c r="P4783" s="167"/>
      <c r="Q4783" s="168"/>
      <c r="R4783" s="65"/>
      <c r="S4783" s="13"/>
      <c r="T4783" s="65"/>
      <c r="U4783" s="65"/>
      <c r="V4783" s="65"/>
      <c r="W4783" s="166"/>
      <c r="X4783" s="166"/>
      <c r="Y4783" s="166"/>
      <c r="Z4783" s="166"/>
      <c r="AA4783" s="166"/>
      <c r="AB4783" s="166"/>
      <c r="AC4783" s="166"/>
      <c r="AD4783" s="166"/>
      <c r="AE4783" s="166"/>
      <c r="AF4783" s="166"/>
      <c r="AG4783" s="166"/>
      <c r="AH4783" s="166"/>
      <c r="AI4783" s="166"/>
    </row>
    <row r="4784" spans="1:35" ht="15.750000" customHeight="1">
      <c r="B4784" s="153"/>
      <c r="I4784" s="162"/>
      <c r="J4784" s="65"/>
      <c r="K4784" s="162"/>
      <c r="L4784" s="65"/>
      <c r="M4784" s="162"/>
      <c r="P4784" s="164"/>
      <c r="Q4784" s="165"/>
      <c r="R4784" s="65"/>
      <c r="S4784" s="65"/>
      <c r="T4784" s="65"/>
      <c r="U4784" s="65"/>
      <c r="V4784" s="65"/>
      <c r="W4784" s="166"/>
      <c r="X4784" s="166"/>
      <c r="Y4784" s="166"/>
      <c r="Z4784" s="166"/>
      <c r="AA4784" s="166"/>
      <c r="AB4784" s="166"/>
      <c r="AC4784" s="166"/>
      <c r="AD4784" s="166"/>
      <c r="AE4784" s="166"/>
      <c r="AF4784" s="166"/>
      <c r="AG4784" s="166"/>
      <c r="AH4784" s="166"/>
      <c r="AI4784" s="166"/>
    </row>
    <row r="4785" spans="1:35" ht="15.750000" customHeight="1">
      <c r="B4785" s="153"/>
      <c r="I4785" s="162"/>
      <c r="J4785" s="65"/>
      <c r="K4785" s="162"/>
      <c r="L4785" s="65"/>
      <c r="M4785" s="162"/>
      <c r="P4785" s="167"/>
      <c r="Q4785" s="168"/>
      <c r="R4785" s="65"/>
      <c r="S4785" s="65"/>
      <c r="T4785" s="65"/>
      <c r="U4785" s="65"/>
      <c r="V4785" s="65"/>
      <c r="W4785" s="166"/>
      <c r="X4785" s="166"/>
      <c r="Y4785" s="166"/>
      <c r="Z4785" s="166"/>
      <c r="AA4785" s="166"/>
      <c r="AB4785" s="166"/>
      <c r="AC4785" s="166"/>
      <c r="AD4785" s="166"/>
      <c r="AE4785" s="166"/>
      <c r="AF4785" s="166"/>
      <c r="AG4785" s="166"/>
      <c r="AH4785" s="166"/>
      <c r="AI4785" s="166"/>
    </row>
    <row r="4786" spans="1:35" ht="15.750000" customHeight="1">
      <c r="B4786" s="153"/>
      <c r="I4786" s="162"/>
      <c r="J4786" s="65"/>
      <c r="K4786" s="162"/>
      <c r="L4786" s="65"/>
      <c r="M4786" s="162"/>
      <c r="P4786" s="164"/>
      <c r="Q4786" s="165"/>
      <c r="R4786" s="65"/>
      <c r="S4786" s="65"/>
      <c r="T4786" s="65"/>
      <c r="U4786" s="65"/>
      <c r="V4786" s="65"/>
      <c r="W4786" s="166"/>
      <c r="X4786" s="166"/>
      <c r="Y4786" s="166"/>
      <c r="Z4786" s="166"/>
      <c r="AA4786" s="166"/>
      <c r="AB4786" s="166"/>
      <c r="AC4786" s="166"/>
      <c r="AD4786" s="166"/>
      <c r="AE4786" s="166"/>
      <c r="AF4786" s="166"/>
      <c r="AG4786" s="166"/>
      <c r="AH4786" s="166"/>
      <c r="AI4786" s="166"/>
    </row>
    <row r="4787" spans="1:35" ht="15.750000" customHeight="1">
      <c r="B4787" s="153"/>
      <c r="I4787" s="220"/>
      <c r="J4787" s="65"/>
      <c r="K4787" s="162"/>
      <c r="L4787" s="65"/>
      <c r="M4787" s="162"/>
      <c r="P4787" s="167"/>
      <c r="Q4787" s="168"/>
      <c r="R4787" s="65"/>
      <c r="S4787" s="65"/>
      <c r="T4787" s="65"/>
      <c r="U4787" s="65"/>
      <c r="V4787" s="65"/>
      <c r="W4787" s="166"/>
      <c r="X4787" s="166"/>
      <c r="Y4787" s="166"/>
      <c r="Z4787" s="166"/>
      <c r="AA4787" s="166"/>
      <c r="AB4787" s="166"/>
      <c r="AC4787" s="166"/>
      <c r="AD4787" s="166"/>
      <c r="AE4787" s="166"/>
      <c r="AF4787" s="166"/>
      <c r="AG4787" s="166"/>
      <c r="AH4787" s="166"/>
      <c r="AI4787" s="166"/>
    </row>
    <row r="4788" spans="1:35" ht="15.750000" customHeight="1">
      <c r="A4788" s="156"/>
      <c r="B4788" s="170"/>
      <c r="C4788" s="240"/>
      <c r="D4788" s="240"/>
      <c r="E4788" s="158"/>
      <c r="F4788" s="158"/>
      <c r="G4788" s="159"/>
      <c r="H4788" s="184"/>
      <c r="I4788" s="162"/>
      <c r="J4788" s="65"/>
      <c r="K4788" s="162"/>
      <c r="L4788" s="65"/>
      <c r="M4788" s="162"/>
      <c r="N4788" s="162"/>
      <c r="O4788" s="163"/>
      <c r="P4788" s="164"/>
      <c r="Q4788" s="185"/>
      <c r="R4788" s="188"/>
      <c r="S4788" s="13"/>
      <c r="T4788" s="65"/>
      <c r="U4788" s="13"/>
      <c r="V4788" s="165"/>
      <c r="W4788" s="165"/>
      <c r="X4788" s="165"/>
      <c r="Y4788" s="165"/>
      <c r="Z4788" s="166"/>
      <c r="AA4788" s="166"/>
      <c r="AB4788" s="166"/>
      <c r="AC4788" s="166"/>
      <c r="AD4788" s="166"/>
      <c r="AE4788" s="166"/>
      <c r="AF4788" s="166"/>
      <c r="AG4788" s="166"/>
      <c r="AH4788" s="166"/>
      <c r="AI4788" s="166"/>
    </row>
    <row r="4789" spans="1:35" ht="15.750000" customHeight="1">
      <c r="B4789" s="189"/>
      <c r="I4789" s="162"/>
      <c r="J4789" s="65"/>
      <c r="K4789" s="162"/>
      <c r="L4789" s="65"/>
      <c r="M4789" s="162"/>
      <c r="P4789" s="167"/>
      <c r="Q4789" s="185"/>
      <c r="R4789" s="65"/>
      <c r="S4789" s="65"/>
      <c r="T4789" s="65"/>
      <c r="U4789" s="13"/>
      <c r="V4789" s="165"/>
      <c r="W4789" s="165"/>
      <c r="X4789" s="165"/>
      <c r="Y4789" s="165"/>
      <c r="Z4789" s="166"/>
      <c r="AA4789" s="166"/>
      <c r="AB4789" s="166"/>
      <c r="AC4789" s="166"/>
      <c r="AD4789" s="166"/>
      <c r="AE4789" s="166"/>
      <c r="AF4789" s="166"/>
      <c r="AG4789" s="166"/>
      <c r="AH4789" s="166"/>
      <c r="AI4789" s="166"/>
    </row>
    <row r="4790" spans="1:35" ht="15.750000" customHeight="1">
      <c r="B4790" s="189"/>
      <c r="I4790" s="162"/>
      <c r="J4790" s="65"/>
      <c r="K4790" s="162"/>
      <c r="L4790" s="65"/>
      <c r="M4790" s="162"/>
      <c r="P4790" s="164"/>
      <c r="Q4790" s="185"/>
      <c r="R4790" s="65"/>
      <c r="S4790" s="65"/>
      <c r="T4790" s="65"/>
      <c r="U4790" s="13"/>
      <c r="V4790" s="165"/>
      <c r="W4790" s="165"/>
      <c r="X4790" s="165"/>
      <c r="Y4790" s="165"/>
      <c r="Z4790" s="166"/>
      <c r="AA4790" s="166"/>
      <c r="AB4790" s="166"/>
      <c r="AC4790" s="166"/>
      <c r="AD4790" s="166"/>
      <c r="AE4790" s="166"/>
      <c r="AF4790" s="166"/>
      <c r="AG4790" s="166"/>
      <c r="AH4790" s="166"/>
      <c r="AI4790" s="166"/>
    </row>
    <row r="4791" spans="1:35" ht="15.750000" customHeight="1">
      <c r="B4791" s="189"/>
      <c r="I4791" s="162"/>
      <c r="J4791" s="65"/>
      <c r="K4791" s="162"/>
      <c r="L4791" s="65"/>
      <c r="M4791" s="162"/>
      <c r="P4791" s="167"/>
      <c r="Q4791" s="185"/>
      <c r="R4791" s="65"/>
      <c r="S4791" s="65"/>
      <c r="T4791" s="65"/>
      <c r="U4791" s="13"/>
      <c r="V4791" s="165"/>
      <c r="W4791" s="165"/>
      <c r="X4791" s="165"/>
      <c r="Y4791" s="165"/>
      <c r="Z4791" s="166"/>
      <c r="AA4791" s="166"/>
      <c r="AB4791" s="166"/>
      <c r="AC4791" s="166"/>
      <c r="AD4791" s="166"/>
      <c r="AE4791" s="166"/>
      <c r="AF4791" s="166"/>
      <c r="AG4791" s="166"/>
      <c r="AH4791" s="166"/>
      <c r="AI4791" s="166"/>
    </row>
    <row r="4792" spans="1:35" ht="15.750000" customHeight="1">
      <c r="B4792" s="189"/>
      <c r="I4792" s="220"/>
      <c r="J4792" s="65"/>
      <c r="K4792" s="162"/>
      <c r="L4792" s="65"/>
      <c r="M4792" s="162"/>
      <c r="P4792" s="164"/>
      <c r="Q4792" s="185"/>
      <c r="R4792" s="65"/>
      <c r="S4792" s="65"/>
      <c r="T4792" s="65"/>
      <c r="U4792" s="13"/>
      <c r="V4792" s="165"/>
      <c r="W4792" s="165"/>
      <c r="X4792" s="165"/>
      <c r="Y4792" s="165"/>
      <c r="Z4792" s="166"/>
      <c r="AA4792" s="166"/>
      <c r="AB4792" s="166"/>
      <c r="AC4792" s="166"/>
      <c r="AD4792" s="166"/>
      <c r="AE4792" s="166"/>
      <c r="AF4792" s="166"/>
      <c r="AG4792" s="166"/>
      <c r="AH4792" s="166"/>
      <c r="AI4792" s="166"/>
    </row>
    <row r="4793" spans="1:35" ht="15.750000" customHeight="1">
      <c r="A4793" s="156"/>
      <c r="B4793" s="170"/>
      <c r="C4793" s="241"/>
      <c r="D4793" s="241"/>
      <c r="E4793" s="158"/>
      <c r="F4793" s="158"/>
      <c r="G4793" s="159"/>
      <c r="H4793" s="186"/>
      <c r="I4793" s="162"/>
      <c r="J4793" s="65"/>
      <c r="K4793" s="162"/>
      <c r="L4793" s="65"/>
      <c r="M4793" s="162"/>
      <c r="N4793" s="176"/>
      <c r="O4793" s="163"/>
      <c r="P4793" s="167"/>
      <c r="Q4793" s="185"/>
      <c r="R4793" s="65"/>
      <c r="S4793" s="13"/>
      <c r="T4793" s="65"/>
      <c r="U4793" s="13"/>
      <c r="V4793" s="165"/>
      <c r="W4793" s="165"/>
      <c r="X4793" s="165"/>
      <c r="Y4793" s="165"/>
      <c r="Z4793" s="166"/>
      <c r="AA4793" s="166"/>
      <c r="AB4793" s="166"/>
      <c r="AC4793" s="166"/>
      <c r="AD4793" s="166"/>
      <c r="AE4793" s="166"/>
      <c r="AF4793" s="166"/>
      <c r="AG4793" s="166"/>
      <c r="AH4793" s="166"/>
      <c r="AI4793" s="166"/>
    </row>
    <row r="4794" spans="1:35" ht="15.750000" customHeight="1">
      <c r="B4794" s="170"/>
      <c r="I4794" s="162"/>
      <c r="J4794" s="65"/>
      <c r="K4794" s="162"/>
      <c r="L4794" s="65"/>
      <c r="M4794" s="162"/>
      <c r="P4794" s="164"/>
      <c r="Q4794" s="185"/>
      <c r="R4794" s="65"/>
      <c r="S4794" s="65"/>
      <c r="T4794" s="65"/>
      <c r="U4794" s="13"/>
      <c r="V4794" s="165"/>
      <c r="W4794" s="165"/>
      <c r="X4794" s="165"/>
      <c r="Y4794" s="165"/>
      <c r="Z4794" s="166"/>
      <c r="AA4794" s="166"/>
      <c r="AB4794" s="166"/>
      <c r="AC4794" s="166"/>
      <c r="AD4794" s="166"/>
      <c r="AE4794" s="166"/>
      <c r="AF4794" s="166"/>
      <c r="AG4794" s="166"/>
      <c r="AH4794" s="166"/>
      <c r="AI4794" s="166"/>
    </row>
    <row r="4795" spans="1:35" ht="15.750000" customHeight="1">
      <c r="B4795" s="170"/>
      <c r="I4795" s="162"/>
      <c r="J4795" s="65"/>
      <c r="K4795" s="162"/>
      <c r="L4795" s="65"/>
      <c r="M4795" s="162"/>
      <c r="P4795" s="167"/>
      <c r="Q4795" s="185"/>
      <c r="R4795" s="65"/>
      <c r="S4795" s="65"/>
      <c r="T4795" s="65"/>
      <c r="U4795" s="13"/>
      <c r="V4795" s="165"/>
      <c r="W4795" s="165"/>
      <c r="X4795" s="165"/>
      <c r="Y4795" s="165"/>
      <c r="Z4795" s="166"/>
      <c r="AA4795" s="166"/>
      <c r="AB4795" s="166"/>
      <c r="AC4795" s="166"/>
      <c r="AD4795" s="166"/>
      <c r="AE4795" s="166"/>
      <c r="AF4795" s="166"/>
      <c r="AG4795" s="166"/>
      <c r="AH4795" s="166"/>
      <c r="AI4795" s="166"/>
    </row>
    <row r="4796" spans="1:35" ht="15.750000" customHeight="1">
      <c r="B4796" s="189"/>
      <c r="I4796" s="162"/>
      <c r="J4796" s="65"/>
      <c r="K4796" s="162"/>
      <c r="L4796" s="65"/>
      <c r="M4796" s="162"/>
      <c r="P4796" s="164"/>
      <c r="Q4796" s="185"/>
      <c r="R4796" s="65"/>
      <c r="S4796" s="65"/>
      <c r="T4796" s="65"/>
      <c r="U4796" s="13"/>
      <c r="V4796" s="165"/>
      <c r="W4796" s="165"/>
      <c r="X4796" s="165"/>
      <c r="Y4796" s="165"/>
      <c r="Z4796" s="166"/>
      <c r="AA4796" s="166"/>
      <c r="AB4796" s="166"/>
      <c r="AC4796" s="166"/>
      <c r="AD4796" s="166"/>
      <c r="AE4796" s="166"/>
      <c r="AF4796" s="166"/>
      <c r="AG4796" s="166"/>
      <c r="AH4796" s="166"/>
      <c r="AI4796" s="166"/>
    </row>
    <row r="4797" spans="1:35" ht="15.750000" customHeight="1">
      <c r="B4797" s="189"/>
      <c r="I4797" s="220"/>
      <c r="J4797" s="65"/>
      <c r="K4797" s="162"/>
      <c r="L4797" s="65"/>
      <c r="M4797" s="162"/>
      <c r="P4797" s="167"/>
      <c r="Q4797" s="185"/>
      <c r="R4797" s="65"/>
      <c r="S4797" s="65"/>
      <c r="T4797" s="65"/>
      <c r="U4797" s="13"/>
      <c r="V4797" s="165"/>
      <c r="W4797" s="165"/>
      <c r="X4797" s="165"/>
      <c r="Y4797" s="165"/>
      <c r="Z4797" s="166"/>
      <c r="AA4797" s="166"/>
      <c r="AB4797" s="166"/>
      <c r="AC4797" s="166"/>
      <c r="AD4797" s="166"/>
      <c r="AE4797" s="166"/>
      <c r="AF4797" s="166"/>
      <c r="AG4797" s="166"/>
      <c r="AH4797" s="166"/>
      <c r="AI4797" s="166"/>
    </row>
    <row r="4798" spans="1:35" ht="15.750000" customHeight="1">
      <c r="A4798" s="156"/>
      <c r="B4798" s="153"/>
      <c r="C4798" s="240"/>
      <c r="D4798" s="177"/>
      <c r="E4798" s="158"/>
      <c r="F4798" s="158"/>
      <c r="G4798" s="159"/>
      <c r="H4798" s="171"/>
      <c r="I4798" s="162"/>
      <c r="J4798" s="1"/>
      <c r="K4798" s="121"/>
      <c r="L4798" s="1"/>
      <c r="M4798" s="121"/>
      <c r="N4798" s="162"/>
      <c r="O4798" s="163"/>
      <c r="P4798" s="164"/>
      <c r="Q4798" s="165"/>
      <c r="R4798" s="178"/>
      <c r="S4798" s="13"/>
      <c r="T4798" s="65"/>
      <c r="U4798" s="65"/>
      <c r="V4798" s="65"/>
      <c r="W4798" s="166"/>
      <c r="X4798" s="166"/>
      <c r="Y4798" s="166"/>
      <c r="Z4798" s="166"/>
      <c r="AA4798" s="166"/>
      <c r="AB4798" s="166"/>
      <c r="AC4798" s="166"/>
      <c r="AD4798" s="166"/>
      <c r="AE4798" s="166"/>
      <c r="AF4798" s="166"/>
      <c r="AG4798" s="166"/>
      <c r="AH4798" s="166"/>
      <c r="AI4798" s="166"/>
    </row>
    <row r="4799" spans="1:35" ht="15.750000" customHeight="1">
      <c r="B4799" s="153"/>
      <c r="I4799" s="162"/>
      <c r="J4799" s="1"/>
      <c r="K4799" s="121"/>
      <c r="L4799" s="1"/>
      <c r="M4799" s="121"/>
      <c r="P4799" s="167"/>
      <c r="Q4799" s="168"/>
      <c r="R4799" s="65"/>
      <c r="S4799" s="65"/>
      <c r="T4799" s="65"/>
      <c r="U4799" s="65"/>
      <c r="V4799" s="65"/>
      <c r="W4799" s="166"/>
      <c r="X4799" s="166"/>
      <c r="Y4799" s="166"/>
      <c r="Z4799" s="166"/>
      <c r="AA4799" s="166"/>
      <c r="AB4799" s="166"/>
      <c r="AC4799" s="166"/>
      <c r="AD4799" s="166"/>
      <c r="AE4799" s="166"/>
      <c r="AF4799" s="166"/>
      <c r="AG4799" s="166"/>
      <c r="AH4799" s="166"/>
      <c r="AI4799" s="166"/>
    </row>
    <row r="4800" spans="1:35" ht="15.750000" customHeight="1">
      <c r="B4800" s="153"/>
      <c r="I4800" s="162"/>
      <c r="J4800" s="1"/>
      <c r="K4800" s="121"/>
      <c r="L4800" s="1"/>
      <c r="M4800" s="121"/>
      <c r="P4800" s="164"/>
      <c r="Q4800" s="165"/>
      <c r="R4800" s="178"/>
      <c r="S4800" s="65"/>
      <c r="T4800" s="65"/>
      <c r="U4800" s="65"/>
      <c r="V4800" s="65"/>
      <c r="W4800" s="166"/>
      <c r="X4800" s="166"/>
      <c r="Y4800" s="166"/>
      <c r="Z4800" s="166"/>
      <c r="AA4800" s="166"/>
      <c r="AB4800" s="166"/>
      <c r="AC4800" s="166"/>
      <c r="AD4800" s="166"/>
      <c r="AE4800" s="166"/>
      <c r="AF4800" s="166"/>
      <c r="AG4800" s="166"/>
      <c r="AH4800" s="166"/>
      <c r="AI4800" s="166"/>
    </row>
    <row r="4801" spans="1:35" ht="15.750000" customHeight="1">
      <c r="B4801" s="153"/>
      <c r="I4801" s="162"/>
      <c r="J4801" s="1"/>
      <c r="K4801" s="121"/>
      <c r="L4801" s="1"/>
      <c r="M4801" s="121"/>
      <c r="P4801" s="167"/>
      <c r="Q4801" s="168"/>
      <c r="R4801" s="225"/>
      <c r="S4801" s="65"/>
      <c r="T4801" s="65"/>
      <c r="U4801" s="65"/>
      <c r="V4801" s="65"/>
      <c r="W4801" s="166"/>
      <c r="X4801" s="166"/>
      <c r="Y4801" s="166"/>
      <c r="Z4801" s="166"/>
      <c r="AA4801" s="166"/>
      <c r="AB4801" s="166"/>
      <c r="AC4801" s="166"/>
      <c r="AD4801" s="166"/>
      <c r="AE4801" s="166"/>
      <c r="AF4801" s="166"/>
      <c r="AG4801" s="166"/>
      <c r="AH4801" s="166"/>
      <c r="AI4801" s="166"/>
    </row>
    <row r="4802" spans="1:35" ht="15.750000" customHeight="1">
      <c r="B4802" s="153"/>
      <c r="I4802" s="220"/>
      <c r="J4802" s="1"/>
      <c r="K4802" s="121"/>
      <c r="L4802" s="1"/>
      <c r="M4802" s="121"/>
      <c r="P4802" s="164"/>
      <c r="Q4802" s="165"/>
      <c r="R4802" s="178"/>
      <c r="S4802" s="65"/>
      <c r="T4802" s="65"/>
      <c r="U4802" s="65"/>
      <c r="V4802" s="65"/>
      <c r="W4802" s="166"/>
      <c r="X4802" s="166"/>
      <c r="Y4802" s="166"/>
      <c r="Z4802" s="166"/>
      <c r="AA4802" s="166"/>
      <c r="AB4802" s="166"/>
      <c r="AC4802" s="166"/>
      <c r="AD4802" s="166"/>
      <c r="AE4802" s="166"/>
      <c r="AF4802" s="166"/>
      <c r="AG4802" s="166"/>
      <c r="AH4802" s="166"/>
      <c r="AI4802" s="166"/>
    </row>
    <row r="4803" spans="1:35" ht="15.750000" customHeight="1">
      <c r="A4803" s="156"/>
      <c r="B4803" s="170"/>
      <c r="C4803" s="241"/>
      <c r="D4803" s="177"/>
      <c r="E4803" s="158"/>
      <c r="F4803" s="158"/>
      <c r="G4803" s="159"/>
      <c r="H4803" s="160"/>
      <c r="I4803" s="162"/>
      <c r="J4803" s="65"/>
      <c r="K4803" s="162"/>
      <c r="L4803" s="65"/>
      <c r="M4803" s="162"/>
      <c r="N4803" s="176"/>
      <c r="O4803" s="163"/>
      <c r="P4803" s="167"/>
      <c r="Q4803" s="168"/>
      <c r="R4803" s="65"/>
      <c r="S4803" s="13"/>
      <c r="T4803" s="65"/>
      <c r="U4803" s="65"/>
      <c r="V4803" s="65"/>
      <c r="W4803" s="166"/>
      <c r="X4803" s="166"/>
      <c r="Y4803" s="166"/>
      <c r="Z4803" s="166"/>
      <c r="AA4803" s="166"/>
      <c r="AB4803" s="166"/>
      <c r="AC4803" s="166"/>
      <c r="AD4803" s="166"/>
      <c r="AE4803" s="166"/>
      <c r="AF4803" s="166"/>
      <c r="AG4803" s="166"/>
      <c r="AH4803" s="166"/>
      <c r="AI4803" s="166"/>
    </row>
    <row r="4804" spans="1:35" ht="15.750000" customHeight="1">
      <c r="B4804" s="153"/>
      <c r="I4804" s="162"/>
      <c r="J4804" s="65"/>
      <c r="K4804" s="162"/>
      <c r="L4804" s="65"/>
      <c r="M4804" s="162"/>
      <c r="P4804" s="164"/>
      <c r="Q4804" s="165"/>
      <c r="R4804" s="65"/>
      <c r="S4804" s="65"/>
      <c r="T4804" s="65"/>
      <c r="U4804" s="65"/>
      <c r="V4804" s="65"/>
      <c r="W4804" s="166"/>
      <c r="X4804" s="166"/>
      <c r="Y4804" s="166"/>
      <c r="Z4804" s="166"/>
      <c r="AA4804" s="166"/>
      <c r="AB4804" s="166"/>
      <c r="AC4804" s="166"/>
      <c r="AD4804" s="166"/>
      <c r="AE4804" s="166"/>
      <c r="AF4804" s="166"/>
      <c r="AG4804" s="166"/>
      <c r="AH4804" s="166"/>
      <c r="AI4804" s="166"/>
    </row>
    <row r="4805" spans="1:35" ht="15.750000" customHeight="1">
      <c r="B4805" s="153"/>
      <c r="I4805" s="162"/>
      <c r="J4805" s="65"/>
      <c r="K4805" s="162"/>
      <c r="L4805" s="65"/>
      <c r="M4805" s="162"/>
      <c r="P4805" s="167"/>
      <c r="Q4805" s="168"/>
      <c r="R4805" s="65"/>
      <c r="S4805" s="65"/>
      <c r="T4805" s="65"/>
      <c r="U4805" s="65"/>
      <c r="V4805" s="65"/>
      <c r="W4805" s="166"/>
      <c r="X4805" s="166"/>
      <c r="Y4805" s="166"/>
      <c r="Z4805" s="166"/>
      <c r="AA4805" s="166"/>
      <c r="AB4805" s="166"/>
      <c r="AC4805" s="166"/>
      <c r="AD4805" s="166"/>
      <c r="AE4805" s="166"/>
      <c r="AF4805" s="166"/>
      <c r="AG4805" s="166"/>
      <c r="AH4805" s="166"/>
      <c r="AI4805" s="166"/>
    </row>
    <row r="4806" spans="1:35" ht="15.750000" customHeight="1">
      <c r="B4806" s="153"/>
      <c r="I4806" s="162"/>
      <c r="J4806" s="65"/>
      <c r="K4806" s="162"/>
      <c r="L4806" s="65"/>
      <c r="M4806" s="162"/>
      <c r="P4806" s="164"/>
      <c r="Q4806" s="165"/>
      <c r="R4806" s="65"/>
      <c r="S4806" s="65"/>
      <c r="T4806" s="65"/>
      <c r="U4806" s="65"/>
      <c r="V4806" s="65"/>
      <c r="W4806" s="166"/>
      <c r="X4806" s="166"/>
      <c r="Y4806" s="166"/>
      <c r="Z4806" s="166"/>
      <c r="AA4806" s="166"/>
      <c r="AB4806" s="166"/>
      <c r="AC4806" s="166"/>
      <c r="AD4806" s="166"/>
      <c r="AE4806" s="166"/>
      <c r="AF4806" s="166"/>
      <c r="AG4806" s="166"/>
      <c r="AH4806" s="166"/>
      <c r="AI4806" s="166"/>
    </row>
    <row r="4807" spans="1:35" ht="15.750000" customHeight="1">
      <c r="B4807" s="153"/>
      <c r="I4807" s="220"/>
      <c r="J4807" s="65"/>
      <c r="K4807" s="162"/>
      <c r="L4807" s="65"/>
      <c r="M4807" s="162"/>
      <c r="P4807" s="167"/>
      <c r="Q4807" s="168"/>
      <c r="R4807" s="65"/>
      <c r="S4807" s="65"/>
      <c r="T4807" s="65"/>
      <c r="U4807" s="65"/>
      <c r="V4807" s="65"/>
      <c r="W4807" s="166"/>
      <c r="X4807" s="166"/>
      <c r="Y4807" s="166"/>
      <c r="Z4807" s="166"/>
      <c r="AA4807" s="166"/>
      <c r="AB4807" s="166"/>
      <c r="AC4807" s="166"/>
      <c r="AD4807" s="166"/>
      <c r="AE4807" s="166"/>
      <c r="AF4807" s="166"/>
      <c r="AG4807" s="166"/>
      <c r="AH4807" s="166"/>
      <c r="AI4807" s="166"/>
    </row>
    <row r="4808" spans="1:35" ht="15.750000" customHeight="1">
      <c r="A4808" s="156"/>
      <c r="B4808" s="170"/>
      <c r="C4808" s="240"/>
      <c r="D4808" s="240"/>
      <c r="E4808" s="158"/>
      <c r="F4808" s="158"/>
      <c r="G4808" s="159"/>
      <c r="H4808" s="186"/>
      <c r="I4808" s="162"/>
      <c r="J4808" s="65"/>
      <c r="K4808" s="162"/>
      <c r="L4808" s="65"/>
      <c r="M4808" s="162"/>
      <c r="N4808" s="162"/>
      <c r="O4808" s="163"/>
      <c r="P4808" s="164"/>
      <c r="Q4808" s="185"/>
      <c r="R4808" s="188"/>
      <c r="S4808" s="13"/>
      <c r="T4808" s="65"/>
      <c r="U4808" s="13"/>
      <c r="V4808" s="165"/>
      <c r="W4808" s="165"/>
      <c r="X4808" s="165"/>
      <c r="Y4808" s="165"/>
      <c r="Z4808" s="166"/>
      <c r="AA4808" s="166"/>
      <c r="AB4808" s="166"/>
      <c r="AC4808" s="166"/>
      <c r="AD4808" s="166"/>
      <c r="AE4808" s="166"/>
      <c r="AF4808" s="166"/>
      <c r="AG4808" s="166"/>
      <c r="AH4808" s="166"/>
      <c r="AI4808" s="166"/>
    </row>
    <row r="4809" spans="1:35" ht="15.750000" customHeight="1">
      <c r="B4809" s="189"/>
      <c r="I4809" s="162"/>
      <c r="J4809" s="65"/>
      <c r="K4809" s="162"/>
      <c r="L4809" s="65"/>
      <c r="M4809" s="162"/>
      <c r="P4809" s="167"/>
      <c r="Q4809" s="185"/>
      <c r="R4809" s="65"/>
      <c r="S4809" s="65"/>
      <c r="T4809" s="65"/>
      <c r="U4809" s="13"/>
      <c r="V4809" s="165"/>
      <c r="W4809" s="165"/>
      <c r="X4809" s="165"/>
      <c r="Y4809" s="165"/>
      <c r="Z4809" s="166"/>
      <c r="AA4809" s="166"/>
      <c r="AB4809" s="166"/>
      <c r="AC4809" s="166"/>
      <c r="AD4809" s="166"/>
      <c r="AE4809" s="166"/>
      <c r="AF4809" s="166"/>
      <c r="AG4809" s="166"/>
      <c r="AH4809" s="166"/>
      <c r="AI4809" s="166"/>
    </row>
    <row r="4810" spans="1:35" ht="15.750000" customHeight="1">
      <c r="B4810" s="189"/>
      <c r="I4810" s="162"/>
      <c r="J4810" s="65"/>
      <c r="K4810" s="162"/>
      <c r="L4810" s="65"/>
      <c r="M4810" s="162"/>
      <c r="P4810" s="164"/>
      <c r="Q4810" s="185"/>
      <c r="R4810" s="65"/>
      <c r="S4810" s="65"/>
      <c r="T4810" s="65"/>
      <c r="U4810" s="13"/>
      <c r="V4810" s="165"/>
      <c r="W4810" s="165"/>
      <c r="X4810" s="165"/>
      <c r="Y4810" s="165"/>
      <c r="Z4810" s="166"/>
      <c r="AA4810" s="166"/>
      <c r="AB4810" s="166"/>
      <c r="AC4810" s="166"/>
      <c r="AD4810" s="166"/>
      <c r="AE4810" s="166"/>
      <c r="AF4810" s="166"/>
      <c r="AG4810" s="166"/>
      <c r="AH4810" s="166"/>
      <c r="AI4810" s="166"/>
    </row>
    <row r="4811" spans="1:35" ht="15.750000" customHeight="1">
      <c r="B4811" s="189"/>
      <c r="I4811" s="162"/>
      <c r="J4811" s="65"/>
      <c r="K4811" s="162"/>
      <c r="L4811" s="65"/>
      <c r="M4811" s="162"/>
      <c r="P4811" s="167"/>
      <c r="Q4811" s="185"/>
      <c r="R4811" s="65"/>
      <c r="S4811" s="65"/>
      <c r="T4811" s="65"/>
      <c r="U4811" s="13"/>
      <c r="V4811" s="165"/>
      <c r="W4811" s="165"/>
      <c r="X4811" s="165"/>
      <c r="Y4811" s="165"/>
      <c r="Z4811" s="166"/>
      <c r="AA4811" s="166"/>
      <c r="AB4811" s="166"/>
      <c r="AC4811" s="166"/>
      <c r="AD4811" s="166"/>
      <c r="AE4811" s="166"/>
      <c r="AF4811" s="166"/>
      <c r="AG4811" s="166"/>
      <c r="AH4811" s="166"/>
      <c r="AI4811" s="166"/>
    </row>
    <row r="4812" spans="1:35" ht="15.750000" customHeight="1">
      <c r="B4812" s="189"/>
      <c r="I4812" s="220"/>
      <c r="J4812" s="65"/>
      <c r="K4812" s="162"/>
      <c r="L4812" s="65"/>
      <c r="M4812" s="162"/>
      <c r="P4812" s="164"/>
      <c r="Q4812" s="185"/>
      <c r="R4812" s="65"/>
      <c r="S4812" s="65"/>
      <c r="T4812" s="65"/>
      <c r="U4812" s="13"/>
      <c r="V4812" s="165"/>
      <c r="W4812" s="165"/>
      <c r="X4812" s="165"/>
      <c r="Y4812" s="165"/>
      <c r="Z4812" s="166"/>
      <c r="AA4812" s="166"/>
      <c r="AB4812" s="166"/>
      <c r="AC4812" s="166"/>
      <c r="AD4812" s="166"/>
      <c r="AE4812" s="166"/>
      <c r="AF4812" s="166"/>
      <c r="AG4812" s="166"/>
      <c r="AH4812" s="166"/>
      <c r="AI4812" s="166"/>
    </row>
    <row r="4813" spans="1:35" ht="15.750000" customHeight="1">
      <c r="A4813" s="156"/>
      <c r="B4813" s="170"/>
      <c r="C4813" s="241"/>
      <c r="D4813" s="241"/>
      <c r="E4813" s="158"/>
      <c r="F4813" s="158"/>
      <c r="G4813" s="159"/>
      <c r="H4813" s="297"/>
      <c r="I4813" s="162"/>
      <c r="J4813" s="65"/>
      <c r="K4813" s="162"/>
      <c r="L4813" s="65"/>
      <c r="M4813" s="162"/>
      <c r="N4813" s="176"/>
      <c r="O4813" s="163"/>
      <c r="P4813" s="167"/>
      <c r="Q4813" s="185"/>
      <c r="R4813" s="65"/>
      <c r="S4813" s="13"/>
      <c r="T4813" s="65"/>
      <c r="U4813" s="13"/>
      <c r="V4813" s="165"/>
      <c r="W4813" s="165"/>
      <c r="X4813" s="165"/>
      <c r="Y4813" s="165"/>
      <c r="Z4813" s="166"/>
      <c r="AA4813" s="166"/>
      <c r="AB4813" s="166"/>
      <c r="AC4813" s="166"/>
      <c r="AD4813" s="166"/>
      <c r="AE4813" s="166"/>
      <c r="AF4813" s="166"/>
      <c r="AG4813" s="166"/>
      <c r="AH4813" s="166"/>
      <c r="AI4813" s="166"/>
    </row>
    <row r="4814" spans="1:35" ht="15.750000" customHeight="1">
      <c r="B4814" s="170"/>
      <c r="I4814" s="162"/>
      <c r="J4814" s="65"/>
      <c r="K4814" s="162"/>
      <c r="L4814" s="65"/>
      <c r="M4814" s="162"/>
      <c r="P4814" s="164"/>
      <c r="Q4814" s="185"/>
      <c r="R4814" s="65"/>
      <c r="S4814" s="65"/>
      <c r="T4814" s="65"/>
      <c r="U4814" s="13"/>
      <c r="V4814" s="165"/>
      <c r="W4814" s="165"/>
      <c r="X4814" s="165"/>
      <c r="Y4814" s="165"/>
      <c r="Z4814" s="166"/>
      <c r="AA4814" s="166"/>
      <c r="AB4814" s="166"/>
      <c r="AC4814" s="166"/>
      <c r="AD4814" s="166"/>
      <c r="AE4814" s="166"/>
      <c r="AF4814" s="166"/>
      <c r="AG4814" s="166"/>
      <c r="AH4814" s="166"/>
      <c r="AI4814" s="166"/>
    </row>
    <row r="4815" spans="1:35" ht="15.750000" customHeight="1">
      <c r="B4815" s="170"/>
      <c r="I4815" s="162"/>
      <c r="J4815" s="65"/>
      <c r="K4815" s="162"/>
      <c r="L4815" s="65"/>
      <c r="M4815" s="162"/>
      <c r="P4815" s="167"/>
      <c r="Q4815" s="185"/>
      <c r="R4815" s="65"/>
      <c r="S4815" s="65"/>
      <c r="T4815" s="65"/>
      <c r="U4815" s="13"/>
      <c r="V4815" s="165"/>
      <c r="W4815" s="165"/>
      <c r="X4815" s="165"/>
      <c r="Y4815" s="165"/>
      <c r="Z4815" s="166"/>
      <c r="AA4815" s="166"/>
      <c r="AB4815" s="166"/>
      <c r="AC4815" s="166"/>
      <c r="AD4815" s="166"/>
      <c r="AE4815" s="166"/>
      <c r="AF4815" s="166"/>
      <c r="AG4815" s="166"/>
      <c r="AH4815" s="166"/>
      <c r="AI4815" s="166"/>
    </row>
    <row r="4816" spans="1:35" ht="15.750000" customHeight="1">
      <c r="B4816" s="189"/>
      <c r="I4816" s="162"/>
      <c r="J4816" s="65"/>
      <c r="K4816" s="162"/>
      <c r="L4816" s="65"/>
      <c r="M4816" s="162"/>
      <c r="P4816" s="164"/>
      <c r="Q4816" s="185"/>
      <c r="R4816" s="65"/>
      <c r="S4816" s="65"/>
      <c r="T4816" s="65"/>
      <c r="U4816" s="13"/>
      <c r="V4816" s="165"/>
      <c r="W4816" s="165"/>
      <c r="X4816" s="165"/>
      <c r="Y4816" s="165"/>
      <c r="Z4816" s="166"/>
      <c r="AA4816" s="166"/>
      <c r="AB4816" s="166"/>
      <c r="AC4816" s="166"/>
      <c r="AD4816" s="166"/>
      <c r="AE4816" s="166"/>
      <c r="AF4816" s="166"/>
      <c r="AG4816" s="166"/>
      <c r="AH4816" s="166"/>
      <c r="AI4816" s="166"/>
    </row>
    <row r="4817" spans="1:35" ht="15.750000" customHeight="1">
      <c r="B4817" s="189"/>
      <c r="I4817" s="220"/>
      <c r="J4817" s="65"/>
      <c r="K4817" s="162"/>
      <c r="L4817" s="65"/>
      <c r="M4817" s="162"/>
      <c r="P4817" s="167"/>
      <c r="Q4817" s="185"/>
      <c r="R4817" s="65"/>
      <c r="S4817" s="65"/>
      <c r="T4817" s="65"/>
      <c r="U4817" s="13"/>
      <c r="V4817" s="165"/>
      <c r="W4817" s="165"/>
      <c r="X4817" s="165"/>
      <c r="Y4817" s="165"/>
      <c r="Z4817" s="166"/>
      <c r="AA4817" s="166"/>
      <c r="AB4817" s="166"/>
      <c r="AC4817" s="166"/>
      <c r="AD4817" s="166"/>
      <c r="AE4817" s="166"/>
      <c r="AF4817" s="166"/>
      <c r="AG4817" s="166"/>
      <c r="AH4817" s="166"/>
      <c r="AI4817" s="166"/>
    </row>
    <row r="4818" spans="1:35" ht="15.750000" customHeight="1">
      <c r="A4818" s="156"/>
      <c r="B4818" s="153"/>
      <c r="C4818" s="240"/>
      <c r="D4818" s="177"/>
      <c r="E4818" s="158"/>
      <c r="F4818" s="158"/>
      <c r="G4818" s="159"/>
      <c r="H4818" s="171"/>
      <c r="I4818" s="162"/>
      <c r="J4818" s="175"/>
      <c r="K4818" s="176"/>
      <c r="L4818" s="1"/>
      <c r="M4818" s="121"/>
      <c r="N4818" s="162"/>
      <c r="O4818" s="163"/>
      <c r="P4818" s="164"/>
      <c r="Q4818" s="165"/>
      <c r="R4818" s="178"/>
      <c r="S4818" s="13"/>
      <c r="T4818" s="65"/>
      <c r="U4818" s="65"/>
      <c r="V4818" s="65"/>
      <c r="W4818" s="166"/>
      <c r="X4818" s="166"/>
      <c r="Y4818" s="166"/>
      <c r="Z4818" s="166"/>
      <c r="AA4818" s="166"/>
      <c r="AB4818" s="166"/>
      <c r="AC4818" s="166"/>
      <c r="AD4818" s="166"/>
      <c r="AE4818" s="166"/>
      <c r="AF4818" s="166"/>
      <c r="AG4818" s="166"/>
      <c r="AH4818" s="166"/>
      <c r="AI4818" s="166"/>
    </row>
    <row r="4819" spans="1:35" ht="15.750000" customHeight="1">
      <c r="B4819" s="153"/>
      <c r="I4819" s="162"/>
      <c r="J4819" s="65"/>
      <c r="K4819" s="162"/>
      <c r="L4819" s="1"/>
      <c r="M4819" s="121"/>
      <c r="P4819" s="167"/>
      <c r="Q4819" s="168"/>
      <c r="R4819" s="65"/>
      <c r="S4819" s="65"/>
      <c r="T4819" s="65"/>
      <c r="U4819" s="65"/>
      <c r="V4819" s="65"/>
      <c r="W4819" s="166"/>
      <c r="X4819" s="166"/>
      <c r="Y4819" s="166"/>
      <c r="Z4819" s="166"/>
      <c r="AA4819" s="166"/>
      <c r="AB4819" s="166"/>
      <c r="AC4819" s="166"/>
      <c r="AD4819" s="166"/>
      <c r="AE4819" s="166"/>
      <c r="AF4819" s="166"/>
      <c r="AG4819" s="166"/>
      <c r="AH4819" s="166"/>
      <c r="AI4819" s="166"/>
    </row>
    <row r="4820" spans="1:35" ht="15.750000" customHeight="1">
      <c r="B4820" s="153"/>
      <c r="I4820" s="162"/>
      <c r="J4820" s="1"/>
      <c r="K4820" s="121"/>
      <c r="L4820" s="1"/>
      <c r="M4820" s="121"/>
      <c r="P4820" s="164"/>
      <c r="Q4820" s="165"/>
      <c r="R4820" s="178"/>
      <c r="S4820" s="65"/>
      <c r="T4820" s="65"/>
      <c r="U4820" s="65"/>
      <c r="V4820" s="65"/>
      <c r="W4820" s="166"/>
      <c r="X4820" s="166"/>
      <c r="Y4820" s="166"/>
      <c r="Z4820" s="166"/>
      <c r="AA4820" s="166"/>
      <c r="AB4820" s="166"/>
      <c r="AC4820" s="166"/>
      <c r="AD4820" s="166"/>
      <c r="AE4820" s="166"/>
      <c r="AF4820" s="166"/>
      <c r="AG4820" s="166"/>
      <c r="AH4820" s="166"/>
      <c r="AI4820" s="166"/>
    </row>
    <row r="4821" spans="1:35" ht="15.750000" customHeight="1">
      <c r="B4821" s="153"/>
      <c r="I4821" s="162"/>
      <c r="J4821" s="1"/>
      <c r="K4821" s="121"/>
      <c r="L4821" s="1"/>
      <c r="M4821" s="121"/>
      <c r="P4821" s="167"/>
      <c r="Q4821" s="168"/>
      <c r="R4821" s="225"/>
      <c r="S4821" s="65"/>
      <c r="T4821" s="65"/>
      <c r="U4821" s="65"/>
      <c r="V4821" s="65"/>
      <c r="W4821" s="166"/>
      <c r="X4821" s="166"/>
      <c r="Y4821" s="166"/>
      <c r="Z4821" s="166"/>
      <c r="AA4821" s="166"/>
      <c r="AB4821" s="166"/>
      <c r="AC4821" s="166"/>
      <c r="AD4821" s="166"/>
      <c r="AE4821" s="166"/>
      <c r="AF4821" s="166"/>
      <c r="AG4821" s="166"/>
      <c r="AH4821" s="166"/>
      <c r="AI4821" s="166"/>
    </row>
    <row r="4822" spans="1:35" ht="15.750000" customHeight="1">
      <c r="B4822" s="153"/>
      <c r="I4822" s="220"/>
      <c r="J4822" s="1"/>
      <c r="K4822" s="121"/>
      <c r="L4822" s="1"/>
      <c r="M4822" s="121"/>
      <c r="P4822" s="164"/>
      <c r="Q4822" s="165"/>
      <c r="R4822" s="178"/>
      <c r="S4822" s="65"/>
      <c r="T4822" s="65"/>
      <c r="U4822" s="65"/>
      <c r="V4822" s="65"/>
      <c r="W4822" s="166"/>
      <c r="X4822" s="166"/>
      <c r="Y4822" s="166"/>
      <c r="Z4822" s="166"/>
      <c r="AA4822" s="166"/>
      <c r="AB4822" s="166"/>
      <c r="AC4822" s="166"/>
      <c r="AD4822" s="166"/>
      <c r="AE4822" s="166"/>
      <c r="AF4822" s="166"/>
      <c r="AG4822" s="166"/>
      <c r="AH4822" s="166"/>
      <c r="AI4822" s="166"/>
    </row>
    <row r="4823" spans="1:35" ht="15.750000" customHeight="1">
      <c r="A4823" s="156"/>
      <c r="B4823" s="170"/>
      <c r="C4823" s="241"/>
      <c r="D4823" s="177"/>
      <c r="E4823" s="158"/>
      <c r="F4823" s="158"/>
      <c r="G4823" s="159"/>
      <c r="H4823" s="171"/>
      <c r="I4823" s="162"/>
      <c r="J4823" s="65"/>
      <c r="K4823" s="162"/>
      <c r="L4823" s="65"/>
      <c r="M4823" s="162"/>
      <c r="N4823" s="176"/>
      <c r="O4823" s="163"/>
      <c r="P4823" s="167"/>
      <c r="Q4823" s="168"/>
      <c r="R4823" s="65"/>
      <c r="S4823" s="13"/>
      <c r="T4823" s="65"/>
      <c r="U4823" s="65"/>
      <c r="V4823" s="65"/>
      <c r="W4823" s="166"/>
      <c r="X4823" s="166"/>
      <c r="Y4823" s="166"/>
      <c r="Z4823" s="166"/>
      <c r="AA4823" s="166"/>
      <c r="AB4823" s="166"/>
      <c r="AC4823" s="166"/>
      <c r="AD4823" s="166"/>
      <c r="AE4823" s="166"/>
      <c r="AF4823" s="166"/>
      <c r="AG4823" s="166"/>
      <c r="AH4823" s="166"/>
      <c r="AI4823" s="166"/>
    </row>
    <row r="4824" spans="1:35" ht="15.750000" customHeight="1">
      <c r="B4824" s="153"/>
      <c r="I4824" s="162"/>
      <c r="J4824" s="65"/>
      <c r="K4824" s="162"/>
      <c r="L4824" s="65"/>
      <c r="M4824" s="162"/>
      <c r="P4824" s="164"/>
      <c r="Q4824" s="165"/>
      <c r="R4824" s="65"/>
      <c r="S4824" s="65"/>
      <c r="T4824" s="65"/>
      <c r="U4824" s="65"/>
      <c r="V4824" s="65"/>
      <c r="W4824" s="166"/>
      <c r="X4824" s="166"/>
      <c r="Y4824" s="166"/>
      <c r="Z4824" s="166"/>
      <c r="AA4824" s="166"/>
      <c r="AB4824" s="166"/>
      <c r="AC4824" s="166"/>
      <c r="AD4824" s="166"/>
      <c r="AE4824" s="166"/>
      <c r="AF4824" s="166"/>
      <c r="AG4824" s="166"/>
      <c r="AH4824" s="166"/>
      <c r="AI4824" s="166"/>
    </row>
    <row r="4825" spans="1:35" ht="15.750000" customHeight="1">
      <c r="B4825" s="153"/>
      <c r="I4825" s="162"/>
      <c r="J4825" s="65"/>
      <c r="K4825" s="162"/>
      <c r="L4825" s="65"/>
      <c r="M4825" s="162"/>
      <c r="P4825" s="167"/>
      <c r="Q4825" s="168"/>
      <c r="R4825" s="65"/>
      <c r="S4825" s="65"/>
      <c r="T4825" s="65"/>
      <c r="U4825" s="65"/>
      <c r="V4825" s="65"/>
      <c r="W4825" s="166"/>
      <c r="X4825" s="166"/>
      <c r="Y4825" s="166"/>
      <c r="Z4825" s="166"/>
      <c r="AA4825" s="166"/>
      <c r="AB4825" s="166"/>
      <c r="AC4825" s="166"/>
      <c r="AD4825" s="166"/>
      <c r="AE4825" s="166"/>
      <c r="AF4825" s="166"/>
      <c r="AG4825" s="166"/>
      <c r="AH4825" s="166"/>
      <c r="AI4825" s="166"/>
    </row>
    <row r="4826" spans="1:35" ht="15.750000" customHeight="1">
      <c r="B4826" s="153"/>
      <c r="I4826" s="162"/>
      <c r="J4826" s="65"/>
      <c r="K4826" s="162"/>
      <c r="L4826" s="65"/>
      <c r="M4826" s="162"/>
      <c r="P4826" s="164"/>
      <c r="Q4826" s="165"/>
      <c r="R4826" s="65"/>
      <c r="S4826" s="65"/>
      <c r="T4826" s="65"/>
      <c r="U4826" s="65"/>
      <c r="V4826" s="65"/>
      <c r="W4826" s="166"/>
      <c r="X4826" s="166"/>
      <c r="Y4826" s="166"/>
      <c r="Z4826" s="166"/>
      <c r="AA4826" s="166"/>
      <c r="AB4826" s="166"/>
      <c r="AC4826" s="166"/>
      <c r="AD4826" s="166"/>
      <c r="AE4826" s="166"/>
      <c r="AF4826" s="166"/>
      <c r="AG4826" s="166"/>
      <c r="AH4826" s="166"/>
      <c r="AI4826" s="166"/>
    </row>
    <row r="4827" spans="1:35" ht="15.750000" customHeight="1">
      <c r="B4827" s="153"/>
      <c r="I4827" s="220"/>
      <c r="J4827" s="65"/>
      <c r="K4827" s="162"/>
      <c r="L4827" s="65"/>
      <c r="M4827" s="162"/>
      <c r="P4827" s="167"/>
      <c r="Q4827" s="168"/>
      <c r="R4827" s="65"/>
      <c r="S4827" s="65"/>
      <c r="T4827" s="65"/>
      <c r="U4827" s="65"/>
      <c r="V4827" s="65"/>
      <c r="W4827" s="166"/>
      <c r="X4827" s="166"/>
      <c r="Y4827" s="166"/>
      <c r="Z4827" s="166"/>
      <c r="AA4827" s="166"/>
      <c r="AB4827" s="166"/>
      <c r="AC4827" s="166"/>
      <c r="AD4827" s="166"/>
      <c r="AE4827" s="166"/>
      <c r="AF4827" s="166"/>
      <c r="AG4827" s="166"/>
      <c r="AH4827" s="166"/>
      <c r="AI4827" s="166"/>
    </row>
    <row r="4828" spans="1:35" ht="15.750000" customHeight="1">
      <c r="A4828" s="156"/>
      <c r="B4828" s="170"/>
      <c r="C4828" s="240"/>
      <c r="D4828" s="240"/>
      <c r="E4828" s="158"/>
      <c r="F4828" s="158"/>
      <c r="G4828" s="159"/>
      <c r="H4828" s="184"/>
      <c r="I4828" s="162"/>
      <c r="J4828" s="65"/>
      <c r="K4828" s="162"/>
      <c r="L4828" s="65"/>
      <c r="M4828" s="162"/>
      <c r="N4828" s="162"/>
      <c r="O4828" s="163"/>
      <c r="P4828" s="164"/>
      <c r="Q4828" s="185"/>
      <c r="R4828" s="188"/>
      <c r="S4828" s="13"/>
      <c r="T4828" s="65"/>
      <c r="U4828" s="13"/>
      <c r="V4828" s="165"/>
      <c r="W4828" s="165"/>
      <c r="X4828" s="165"/>
      <c r="Y4828" s="165"/>
      <c r="Z4828" s="166"/>
      <c r="AA4828" s="166"/>
      <c r="AB4828" s="166"/>
      <c r="AC4828" s="166"/>
      <c r="AD4828" s="166"/>
      <c r="AE4828" s="166"/>
      <c r="AF4828" s="166"/>
      <c r="AG4828" s="166"/>
      <c r="AH4828" s="166"/>
      <c r="AI4828" s="166"/>
    </row>
    <row r="4829" spans="1:35" ht="15.750000" customHeight="1">
      <c r="B4829" s="189"/>
      <c r="I4829" s="162"/>
      <c r="J4829" s="65"/>
      <c r="K4829" s="162"/>
      <c r="L4829" s="65"/>
      <c r="M4829" s="162"/>
      <c r="P4829" s="167"/>
      <c r="Q4829" s="185"/>
      <c r="R4829" s="65"/>
      <c r="S4829" s="65"/>
      <c r="T4829" s="65"/>
      <c r="U4829" s="13"/>
      <c r="V4829" s="165"/>
      <c r="W4829" s="165"/>
      <c r="X4829" s="165"/>
      <c r="Y4829" s="165"/>
      <c r="Z4829" s="166"/>
      <c r="AA4829" s="166"/>
      <c r="AB4829" s="166"/>
      <c r="AC4829" s="166"/>
      <c r="AD4829" s="166"/>
      <c r="AE4829" s="166"/>
      <c r="AF4829" s="166"/>
      <c r="AG4829" s="166"/>
      <c r="AH4829" s="166"/>
      <c r="AI4829" s="166"/>
    </row>
    <row r="4830" spans="1:35" ht="15.750000" customHeight="1">
      <c r="B4830" s="189"/>
      <c r="I4830" s="162"/>
      <c r="J4830" s="65"/>
      <c r="K4830" s="162"/>
      <c r="L4830" s="65"/>
      <c r="M4830" s="162"/>
      <c r="P4830" s="164"/>
      <c r="Q4830" s="185"/>
      <c r="R4830" s="65"/>
      <c r="S4830" s="65"/>
      <c r="T4830" s="65"/>
      <c r="U4830" s="13"/>
      <c r="V4830" s="165"/>
      <c r="W4830" s="165"/>
      <c r="X4830" s="165"/>
      <c r="Y4830" s="165"/>
      <c r="Z4830" s="166"/>
      <c r="AA4830" s="166"/>
      <c r="AB4830" s="166"/>
      <c r="AC4830" s="166"/>
      <c r="AD4830" s="166"/>
      <c r="AE4830" s="166"/>
      <c r="AF4830" s="166"/>
      <c r="AG4830" s="166"/>
      <c r="AH4830" s="166"/>
      <c r="AI4830" s="166"/>
    </row>
    <row r="4831" spans="1:35" ht="15.750000" customHeight="1">
      <c r="B4831" s="189"/>
      <c r="I4831" s="162"/>
      <c r="J4831" s="65"/>
      <c r="K4831" s="162"/>
      <c r="L4831" s="65"/>
      <c r="M4831" s="162"/>
      <c r="P4831" s="167"/>
      <c r="Q4831" s="185"/>
      <c r="R4831" s="65"/>
      <c r="S4831" s="65"/>
      <c r="T4831" s="65"/>
      <c r="U4831" s="13"/>
      <c r="V4831" s="165"/>
      <c r="W4831" s="165"/>
      <c r="X4831" s="165"/>
      <c r="Y4831" s="165"/>
      <c r="Z4831" s="166"/>
      <c r="AA4831" s="166"/>
      <c r="AB4831" s="166"/>
      <c r="AC4831" s="166"/>
      <c r="AD4831" s="166"/>
      <c r="AE4831" s="166"/>
      <c r="AF4831" s="166"/>
      <c r="AG4831" s="166"/>
      <c r="AH4831" s="166"/>
      <c r="AI4831" s="166"/>
    </row>
    <row r="4832" spans="1:35" ht="15.750000" customHeight="1">
      <c r="B4832" s="189"/>
      <c r="I4832" s="220"/>
      <c r="J4832" s="65"/>
      <c r="K4832" s="162"/>
      <c r="L4832" s="65"/>
      <c r="M4832" s="162"/>
      <c r="P4832" s="164"/>
      <c r="Q4832" s="185"/>
      <c r="R4832" s="65"/>
      <c r="S4832" s="65"/>
      <c r="T4832" s="65"/>
      <c r="U4832" s="13"/>
      <c r="V4832" s="165"/>
      <c r="W4832" s="165"/>
      <c r="X4832" s="165"/>
      <c r="Y4832" s="165"/>
      <c r="Z4832" s="166"/>
      <c r="AA4832" s="166"/>
      <c r="AB4832" s="166"/>
      <c r="AC4832" s="166"/>
      <c r="AD4832" s="166"/>
      <c r="AE4832" s="166"/>
      <c r="AF4832" s="166"/>
      <c r="AG4832" s="166"/>
      <c r="AH4832" s="166"/>
      <c r="AI4832" s="166"/>
    </row>
    <row r="4833" spans="1:35" ht="15.750000" customHeight="1">
      <c r="A4833" s="156"/>
      <c r="B4833" s="170"/>
      <c r="C4833" s="241"/>
      <c r="D4833" s="241"/>
      <c r="E4833" s="158"/>
      <c r="F4833" s="158"/>
      <c r="G4833" s="159"/>
      <c r="H4833" s="184"/>
      <c r="I4833" s="162"/>
      <c r="J4833" s="65"/>
      <c r="K4833" s="162"/>
      <c r="L4833" s="65"/>
      <c r="M4833" s="162"/>
      <c r="N4833" s="176"/>
      <c r="O4833" s="163"/>
      <c r="P4833" s="167"/>
      <c r="Q4833" s="185"/>
      <c r="R4833" s="65"/>
      <c r="S4833" s="13"/>
      <c r="T4833" s="65"/>
      <c r="U4833" s="13"/>
      <c r="V4833" s="165"/>
      <c r="W4833" s="165"/>
      <c r="X4833" s="165"/>
      <c r="Y4833" s="165"/>
      <c r="Z4833" s="166"/>
      <c r="AA4833" s="166"/>
      <c r="AB4833" s="166"/>
      <c r="AC4833" s="166"/>
      <c r="AD4833" s="166"/>
      <c r="AE4833" s="166"/>
      <c r="AF4833" s="166"/>
      <c r="AG4833" s="166"/>
      <c r="AH4833" s="166"/>
      <c r="AI4833" s="166"/>
    </row>
    <row r="4834" spans="1:35" ht="15.750000" customHeight="1">
      <c r="B4834" s="170"/>
      <c r="I4834" s="162"/>
      <c r="J4834" s="65"/>
      <c r="K4834" s="162"/>
      <c r="L4834" s="65"/>
      <c r="M4834" s="162"/>
      <c r="P4834" s="164"/>
      <c r="Q4834" s="185"/>
      <c r="R4834" s="65"/>
      <c r="S4834" s="65"/>
      <c r="T4834" s="65"/>
      <c r="U4834" s="13"/>
      <c r="V4834" s="165"/>
      <c r="W4834" s="165"/>
      <c r="X4834" s="165"/>
      <c r="Y4834" s="165"/>
      <c r="Z4834" s="166"/>
      <c r="AA4834" s="166"/>
      <c r="AB4834" s="166"/>
      <c r="AC4834" s="166"/>
      <c r="AD4834" s="166"/>
      <c r="AE4834" s="166"/>
      <c r="AF4834" s="166"/>
      <c r="AG4834" s="166"/>
      <c r="AH4834" s="166"/>
      <c r="AI4834" s="166"/>
    </row>
    <row r="4835" spans="1:35" ht="15.750000" customHeight="1">
      <c r="B4835" s="170"/>
      <c r="I4835" s="162"/>
      <c r="J4835" s="65"/>
      <c r="K4835" s="162"/>
      <c r="L4835" s="65"/>
      <c r="M4835" s="162"/>
      <c r="P4835" s="167"/>
      <c r="Q4835" s="185"/>
      <c r="R4835" s="65"/>
      <c r="S4835" s="65"/>
      <c r="T4835" s="65"/>
      <c r="U4835" s="13"/>
      <c r="V4835" s="165"/>
      <c r="W4835" s="165"/>
      <c r="X4835" s="165"/>
      <c r="Y4835" s="165"/>
      <c r="Z4835" s="166"/>
      <c r="AA4835" s="166"/>
      <c r="AB4835" s="166"/>
      <c r="AC4835" s="166"/>
      <c r="AD4835" s="166"/>
      <c r="AE4835" s="166"/>
      <c r="AF4835" s="166"/>
      <c r="AG4835" s="166"/>
      <c r="AH4835" s="166"/>
      <c r="AI4835" s="166"/>
    </row>
    <row r="4836" spans="1:35" ht="15.750000" customHeight="1">
      <c r="B4836" s="189"/>
      <c r="I4836" s="162"/>
      <c r="J4836" s="65"/>
      <c r="K4836" s="162"/>
      <c r="L4836" s="65"/>
      <c r="M4836" s="162"/>
      <c r="P4836" s="164"/>
      <c r="Q4836" s="185"/>
      <c r="R4836" s="65"/>
      <c r="S4836" s="65"/>
      <c r="T4836" s="65"/>
      <c r="U4836" s="13"/>
      <c r="V4836" s="165"/>
      <c r="W4836" s="165"/>
      <c r="X4836" s="165"/>
      <c r="Y4836" s="165"/>
      <c r="Z4836" s="166"/>
      <c r="AA4836" s="166"/>
      <c r="AB4836" s="166"/>
      <c r="AC4836" s="166"/>
      <c r="AD4836" s="166"/>
      <c r="AE4836" s="166"/>
      <c r="AF4836" s="166"/>
      <c r="AG4836" s="166"/>
      <c r="AH4836" s="166"/>
      <c r="AI4836" s="166"/>
    </row>
    <row r="4837" spans="1:35" ht="15.750000" customHeight="1">
      <c r="B4837" s="189"/>
      <c r="I4837" s="220"/>
      <c r="J4837" s="65"/>
      <c r="K4837" s="162"/>
      <c r="L4837" s="65"/>
      <c r="M4837" s="162"/>
      <c r="P4837" s="167"/>
      <c r="Q4837" s="185"/>
      <c r="R4837" s="65"/>
      <c r="S4837" s="65"/>
      <c r="T4837" s="65"/>
      <c r="U4837" s="13"/>
      <c r="V4837" s="165"/>
      <c r="W4837" s="165"/>
      <c r="X4837" s="165"/>
      <c r="Y4837" s="165"/>
      <c r="Z4837" s="166"/>
      <c r="AA4837" s="166"/>
      <c r="AB4837" s="166"/>
      <c r="AC4837" s="166"/>
      <c r="AD4837" s="166"/>
      <c r="AE4837" s="166"/>
      <c r="AF4837" s="166"/>
      <c r="AG4837" s="166"/>
      <c r="AH4837" s="166"/>
      <c r="AI4837" s="166"/>
    </row>
    <row r="4838" spans="1:35" ht="15.750000" customHeight="1">
      <c r="A4838" s="156"/>
      <c r="B4838" s="153"/>
      <c r="C4838" s="240"/>
      <c r="D4838" s="177"/>
      <c r="E4838" s="158"/>
      <c r="F4838" s="158"/>
      <c r="G4838" s="159"/>
      <c r="H4838" s="160"/>
      <c r="I4838" s="162"/>
      <c r="J4838" s="1"/>
      <c r="K4838" s="121"/>
      <c r="L4838" s="1"/>
      <c r="M4838" s="121"/>
      <c r="N4838" s="162"/>
      <c r="O4838" s="163"/>
      <c r="P4838" s="164"/>
      <c r="Q4838" s="165"/>
      <c r="R4838" s="178"/>
      <c r="S4838" s="13"/>
      <c r="T4838" s="65"/>
      <c r="U4838" s="65"/>
      <c r="V4838" s="65"/>
      <c r="W4838" s="166"/>
      <c r="X4838" s="166"/>
      <c r="Y4838" s="166"/>
      <c r="Z4838" s="166"/>
      <c r="AA4838" s="166"/>
      <c r="AB4838" s="166"/>
      <c r="AC4838" s="166"/>
      <c r="AD4838" s="166"/>
      <c r="AE4838" s="166"/>
      <c r="AF4838" s="166"/>
      <c r="AG4838" s="166"/>
      <c r="AH4838" s="166"/>
      <c r="AI4838" s="166"/>
    </row>
    <row r="4839" spans="1:35" ht="15.750000" customHeight="1">
      <c r="B4839" s="153"/>
      <c r="I4839" s="162"/>
      <c r="J4839" s="1"/>
      <c r="K4839" s="121"/>
      <c r="L4839" s="1"/>
      <c r="M4839" s="121"/>
      <c r="P4839" s="167"/>
      <c r="Q4839" s="168"/>
      <c r="R4839" s="65"/>
      <c r="S4839" s="65"/>
      <c r="T4839" s="65"/>
      <c r="U4839" s="65"/>
      <c r="V4839" s="65"/>
      <c r="W4839" s="166"/>
      <c r="X4839" s="166"/>
      <c r="Y4839" s="166"/>
      <c r="Z4839" s="166"/>
      <c r="AA4839" s="166"/>
      <c r="AB4839" s="166"/>
      <c r="AC4839" s="166"/>
      <c r="AD4839" s="166"/>
      <c r="AE4839" s="166"/>
      <c r="AF4839" s="166"/>
      <c r="AG4839" s="166"/>
      <c r="AH4839" s="166"/>
      <c r="AI4839" s="166"/>
    </row>
    <row r="4840" spans="1:35" ht="15.750000" customHeight="1">
      <c r="B4840" s="153"/>
      <c r="I4840" s="162"/>
      <c r="J4840" s="1"/>
      <c r="K4840" s="121"/>
      <c r="L4840" s="1"/>
      <c r="M4840" s="121"/>
      <c r="P4840" s="164"/>
      <c r="Q4840" s="165"/>
      <c r="R4840" s="178"/>
      <c r="S4840" s="65"/>
      <c r="T4840" s="65"/>
      <c r="U4840" s="65"/>
      <c r="V4840" s="65"/>
      <c r="W4840" s="166"/>
      <c r="X4840" s="166"/>
      <c r="Y4840" s="166"/>
      <c r="Z4840" s="166"/>
      <c r="AA4840" s="166"/>
      <c r="AB4840" s="166"/>
      <c r="AC4840" s="166"/>
      <c r="AD4840" s="166"/>
      <c r="AE4840" s="166"/>
      <c r="AF4840" s="166"/>
      <c r="AG4840" s="166"/>
      <c r="AH4840" s="166"/>
      <c r="AI4840" s="166"/>
    </row>
    <row r="4841" spans="1:35" ht="15.750000" customHeight="1">
      <c r="B4841" s="153"/>
      <c r="I4841" s="162"/>
      <c r="J4841" s="1"/>
      <c r="K4841" s="121"/>
      <c r="L4841" s="1"/>
      <c r="M4841" s="121"/>
      <c r="P4841" s="167"/>
      <c r="Q4841" s="168"/>
      <c r="R4841" s="225"/>
      <c r="S4841" s="65"/>
      <c r="T4841" s="65"/>
      <c r="U4841" s="65"/>
      <c r="V4841" s="65"/>
      <c r="W4841" s="166"/>
      <c r="X4841" s="166"/>
      <c r="Y4841" s="166"/>
      <c r="Z4841" s="166"/>
      <c r="AA4841" s="166"/>
      <c r="AB4841" s="166"/>
      <c r="AC4841" s="166"/>
      <c r="AD4841" s="166"/>
      <c r="AE4841" s="166"/>
      <c r="AF4841" s="166"/>
      <c r="AG4841" s="166"/>
      <c r="AH4841" s="166"/>
      <c r="AI4841" s="166"/>
    </row>
    <row r="4842" spans="1:35" ht="15.750000" customHeight="1">
      <c r="B4842" s="153"/>
      <c r="I4842" s="220"/>
      <c r="J4842" s="1"/>
      <c r="K4842" s="121"/>
      <c r="L4842" s="1"/>
      <c r="M4842" s="121"/>
      <c r="P4842" s="164"/>
      <c r="Q4842" s="165"/>
      <c r="R4842" s="178"/>
      <c r="S4842" s="65"/>
      <c r="T4842" s="65"/>
      <c r="U4842" s="65"/>
      <c r="V4842" s="65"/>
      <c r="W4842" s="166"/>
      <c r="X4842" s="166"/>
      <c r="Y4842" s="166"/>
      <c r="Z4842" s="166"/>
      <c r="AA4842" s="166"/>
      <c r="AB4842" s="166"/>
      <c r="AC4842" s="166"/>
      <c r="AD4842" s="166"/>
      <c r="AE4842" s="166"/>
      <c r="AF4842" s="166"/>
      <c r="AG4842" s="166"/>
      <c r="AH4842" s="166"/>
      <c r="AI4842" s="166"/>
    </row>
    <row r="4843" spans="1:35" ht="15.750000" customHeight="1">
      <c r="A4843" s="156"/>
      <c r="B4843" s="170"/>
      <c r="C4843" s="241"/>
      <c r="D4843" s="177"/>
      <c r="E4843" s="158"/>
      <c r="F4843" s="158"/>
      <c r="G4843" s="159"/>
      <c r="H4843" s="160"/>
      <c r="I4843" s="162"/>
      <c r="J4843" s="65"/>
      <c r="K4843" s="162"/>
      <c r="L4843" s="65"/>
      <c r="M4843" s="162"/>
      <c r="N4843" s="176"/>
      <c r="O4843" s="163"/>
      <c r="P4843" s="167"/>
      <c r="Q4843" s="168"/>
      <c r="R4843" s="65"/>
      <c r="S4843" s="13"/>
      <c r="T4843" s="65"/>
      <c r="U4843" s="65"/>
      <c r="V4843" s="65"/>
      <c r="W4843" s="166"/>
      <c r="X4843" s="166"/>
      <c r="Y4843" s="166"/>
      <c r="Z4843" s="166"/>
      <c r="AA4843" s="166"/>
      <c r="AB4843" s="166"/>
      <c r="AC4843" s="166"/>
      <c r="AD4843" s="166"/>
      <c r="AE4843" s="166"/>
      <c r="AF4843" s="166"/>
      <c r="AG4843" s="166"/>
      <c r="AH4843" s="166"/>
      <c r="AI4843" s="166"/>
    </row>
    <row r="4844" spans="1:35" ht="15.750000" customHeight="1">
      <c r="B4844" s="153"/>
      <c r="I4844" s="162"/>
      <c r="J4844" s="65"/>
      <c r="K4844" s="162"/>
      <c r="L4844" s="65"/>
      <c r="M4844" s="162"/>
      <c r="P4844" s="164"/>
      <c r="Q4844" s="165"/>
      <c r="R4844" s="65"/>
      <c r="S4844" s="65"/>
      <c r="T4844" s="65"/>
      <c r="U4844" s="65"/>
      <c r="V4844" s="65"/>
      <c r="W4844" s="166"/>
      <c r="X4844" s="166"/>
      <c r="Y4844" s="166"/>
      <c r="Z4844" s="166"/>
      <c r="AA4844" s="166"/>
      <c r="AB4844" s="166"/>
      <c r="AC4844" s="166"/>
      <c r="AD4844" s="166"/>
      <c r="AE4844" s="166"/>
      <c r="AF4844" s="166"/>
      <c r="AG4844" s="166"/>
      <c r="AH4844" s="166"/>
      <c r="AI4844" s="166"/>
    </row>
    <row r="4845" spans="1:35" ht="15.750000" customHeight="1">
      <c r="B4845" s="153"/>
      <c r="I4845" s="162"/>
      <c r="J4845" s="65"/>
      <c r="K4845" s="162"/>
      <c r="L4845" s="65"/>
      <c r="M4845" s="162"/>
      <c r="P4845" s="167"/>
      <c r="Q4845" s="168"/>
      <c r="R4845" s="65"/>
      <c r="S4845" s="65"/>
      <c r="T4845" s="65"/>
      <c r="U4845" s="65"/>
      <c r="V4845" s="65"/>
      <c r="W4845" s="166"/>
      <c r="X4845" s="166"/>
      <c r="Y4845" s="166"/>
      <c r="Z4845" s="166"/>
      <c r="AA4845" s="166"/>
      <c r="AB4845" s="166"/>
      <c r="AC4845" s="166"/>
      <c r="AD4845" s="166"/>
      <c r="AE4845" s="166"/>
      <c r="AF4845" s="166"/>
      <c r="AG4845" s="166"/>
      <c r="AH4845" s="166"/>
      <c r="AI4845" s="166"/>
    </row>
    <row r="4846" spans="1:35" ht="15.750000" customHeight="1">
      <c r="B4846" s="153"/>
      <c r="I4846" s="162"/>
      <c r="J4846" s="65"/>
      <c r="K4846" s="162"/>
      <c r="L4846" s="65"/>
      <c r="M4846" s="162"/>
      <c r="P4846" s="164"/>
      <c r="Q4846" s="165"/>
      <c r="R4846" s="65"/>
      <c r="S4846" s="65"/>
      <c r="T4846" s="65"/>
      <c r="U4846" s="65"/>
      <c r="V4846" s="65"/>
      <c r="W4846" s="166"/>
      <c r="X4846" s="166"/>
      <c r="Y4846" s="166"/>
      <c r="Z4846" s="166"/>
      <c r="AA4846" s="166"/>
      <c r="AB4846" s="166"/>
      <c r="AC4846" s="166"/>
      <c r="AD4846" s="166"/>
      <c r="AE4846" s="166"/>
      <c r="AF4846" s="166"/>
      <c r="AG4846" s="166"/>
      <c r="AH4846" s="166"/>
      <c r="AI4846" s="166"/>
    </row>
    <row r="4847" spans="1:35" ht="15.750000" customHeight="1">
      <c r="B4847" s="153"/>
      <c r="I4847" s="220"/>
      <c r="J4847" s="65"/>
      <c r="K4847" s="162"/>
      <c r="L4847" s="65"/>
      <c r="M4847" s="162"/>
      <c r="P4847" s="167"/>
      <c r="Q4847" s="168"/>
      <c r="R4847" s="65"/>
      <c r="S4847" s="65"/>
      <c r="T4847" s="65"/>
      <c r="U4847" s="65"/>
      <c r="V4847" s="65"/>
      <c r="W4847" s="166"/>
      <c r="X4847" s="166"/>
      <c r="Y4847" s="166"/>
      <c r="Z4847" s="166"/>
      <c r="AA4847" s="166"/>
      <c r="AB4847" s="166"/>
      <c r="AC4847" s="166"/>
      <c r="AD4847" s="166"/>
      <c r="AE4847" s="166"/>
      <c r="AF4847" s="166"/>
      <c r="AG4847" s="166"/>
      <c r="AH4847" s="166"/>
      <c r="AI4847" s="166"/>
    </row>
    <row r="4848" spans="1:35" ht="15.750000" customHeight="1">
      <c r="A4848" s="156"/>
      <c r="B4848" s="170"/>
      <c r="C4848" s="240"/>
      <c r="D4848" s="240"/>
      <c r="E4848" s="158"/>
      <c r="F4848" s="158"/>
      <c r="G4848" s="159"/>
      <c r="H4848" s="186"/>
      <c r="I4848" s="162"/>
      <c r="J4848" s="65"/>
      <c r="K4848" s="162"/>
      <c r="L4848" s="65"/>
      <c r="M4848" s="162"/>
      <c r="N4848" s="162"/>
      <c r="O4848" s="163"/>
      <c r="P4848" s="164"/>
      <c r="Q4848" s="185"/>
      <c r="R4848" s="188"/>
      <c r="S4848" s="13"/>
      <c r="T4848" s="65"/>
      <c r="U4848" s="13"/>
      <c r="V4848" s="165"/>
      <c r="W4848" s="165"/>
      <c r="X4848" s="165"/>
      <c r="Y4848" s="165"/>
      <c r="Z4848" s="166"/>
      <c r="AA4848" s="166"/>
      <c r="AB4848" s="166"/>
      <c r="AC4848" s="166"/>
      <c r="AD4848" s="166"/>
      <c r="AE4848" s="166"/>
      <c r="AF4848" s="166"/>
      <c r="AG4848" s="166"/>
      <c r="AH4848" s="166"/>
      <c r="AI4848" s="166"/>
    </row>
    <row r="4849" spans="1:35" ht="15.750000" customHeight="1">
      <c r="B4849" s="189"/>
      <c r="I4849" s="162"/>
      <c r="J4849" s="65"/>
      <c r="K4849" s="162"/>
      <c r="L4849" s="65"/>
      <c r="M4849" s="162"/>
      <c r="P4849" s="167"/>
      <c r="Q4849" s="185"/>
      <c r="R4849" s="65"/>
      <c r="S4849" s="65"/>
      <c r="T4849" s="65"/>
      <c r="U4849" s="13"/>
      <c r="V4849" s="165"/>
      <c r="W4849" s="165"/>
      <c r="X4849" s="165"/>
      <c r="Y4849" s="165"/>
      <c r="Z4849" s="166"/>
      <c r="AA4849" s="166"/>
      <c r="AB4849" s="166"/>
      <c r="AC4849" s="166"/>
      <c r="AD4849" s="166"/>
      <c r="AE4849" s="166"/>
      <c r="AF4849" s="166"/>
      <c r="AG4849" s="166"/>
      <c r="AH4849" s="166"/>
      <c r="AI4849" s="166"/>
    </row>
    <row r="4850" spans="1:35" ht="15.750000" customHeight="1">
      <c r="B4850" s="189"/>
      <c r="I4850" s="162"/>
      <c r="J4850" s="65"/>
      <c r="K4850" s="162"/>
      <c r="L4850" s="65"/>
      <c r="M4850" s="162"/>
      <c r="P4850" s="164"/>
      <c r="Q4850" s="185"/>
      <c r="R4850" s="65"/>
      <c r="S4850" s="65"/>
      <c r="T4850" s="65"/>
      <c r="U4850" s="13"/>
      <c r="V4850" s="165"/>
      <c r="W4850" s="165"/>
      <c r="X4850" s="165"/>
      <c r="Y4850" s="165"/>
      <c r="Z4850" s="166"/>
      <c r="AA4850" s="166"/>
      <c r="AB4850" s="166"/>
      <c r="AC4850" s="166"/>
      <c r="AD4850" s="166"/>
      <c r="AE4850" s="166"/>
      <c r="AF4850" s="166"/>
      <c r="AG4850" s="166"/>
      <c r="AH4850" s="166"/>
      <c r="AI4850" s="166"/>
    </row>
    <row r="4851" spans="1:35" ht="15.750000" customHeight="1">
      <c r="B4851" s="189"/>
      <c r="I4851" s="162"/>
      <c r="J4851" s="65"/>
      <c r="K4851" s="162"/>
      <c r="L4851" s="65"/>
      <c r="M4851" s="162"/>
      <c r="P4851" s="167"/>
      <c r="Q4851" s="185"/>
      <c r="R4851" s="65"/>
      <c r="S4851" s="65"/>
      <c r="T4851" s="65"/>
      <c r="U4851" s="13"/>
      <c r="V4851" s="165"/>
      <c r="W4851" s="165"/>
      <c r="X4851" s="165"/>
      <c r="Y4851" s="165"/>
      <c r="Z4851" s="166"/>
      <c r="AA4851" s="166"/>
      <c r="AB4851" s="166"/>
      <c r="AC4851" s="166"/>
      <c r="AD4851" s="166"/>
      <c r="AE4851" s="166"/>
      <c r="AF4851" s="166"/>
      <c r="AG4851" s="166"/>
      <c r="AH4851" s="166"/>
      <c r="AI4851" s="166"/>
    </row>
    <row r="4852" spans="1:35" ht="15.750000" customHeight="1">
      <c r="B4852" s="189"/>
      <c r="I4852" s="220"/>
      <c r="J4852" s="65"/>
      <c r="K4852" s="162"/>
      <c r="L4852" s="65"/>
      <c r="M4852" s="162"/>
      <c r="P4852" s="164"/>
      <c r="Q4852" s="185"/>
      <c r="R4852" s="65"/>
      <c r="S4852" s="65"/>
      <c r="T4852" s="65"/>
      <c r="U4852" s="13"/>
      <c r="V4852" s="165"/>
      <c r="W4852" s="165"/>
      <c r="X4852" s="165"/>
      <c r="Y4852" s="165"/>
      <c r="Z4852" s="166"/>
      <c r="AA4852" s="166"/>
      <c r="AB4852" s="166"/>
      <c r="AC4852" s="166"/>
      <c r="AD4852" s="166"/>
      <c r="AE4852" s="166"/>
      <c r="AF4852" s="166"/>
      <c r="AG4852" s="166"/>
      <c r="AH4852" s="166"/>
      <c r="AI4852" s="166"/>
    </row>
    <row r="4853" spans="1:35" ht="15.750000" customHeight="1">
      <c r="A4853" s="156"/>
      <c r="B4853" s="170"/>
      <c r="C4853" s="241"/>
      <c r="D4853" s="241"/>
      <c r="E4853" s="158"/>
      <c r="F4853" s="158"/>
      <c r="G4853" s="159"/>
      <c r="H4853" s="184"/>
      <c r="I4853" s="162"/>
      <c r="J4853" s="65"/>
      <c r="K4853" s="162"/>
      <c r="L4853" s="65"/>
      <c r="M4853" s="162"/>
      <c r="N4853" s="176"/>
      <c r="O4853" s="163"/>
      <c r="P4853" s="167"/>
      <c r="Q4853" s="185"/>
      <c r="R4853" s="65"/>
      <c r="S4853" s="13"/>
      <c r="T4853" s="65"/>
      <c r="U4853" s="13"/>
      <c r="V4853" s="165"/>
      <c r="W4853" s="165"/>
      <c r="X4853" s="165"/>
      <c r="Y4853" s="165"/>
      <c r="Z4853" s="166"/>
      <c r="AA4853" s="166"/>
      <c r="AB4853" s="166"/>
      <c r="AC4853" s="166"/>
      <c r="AD4853" s="166"/>
      <c r="AE4853" s="166"/>
      <c r="AF4853" s="166"/>
      <c r="AG4853" s="166"/>
      <c r="AH4853" s="166"/>
      <c r="AI4853" s="166"/>
    </row>
    <row r="4854" spans="1:35" ht="15.750000" customHeight="1">
      <c r="B4854" s="170"/>
      <c r="I4854" s="162"/>
      <c r="J4854" s="65"/>
      <c r="K4854" s="162"/>
      <c r="L4854" s="65"/>
      <c r="M4854" s="162"/>
      <c r="P4854" s="164"/>
      <c r="Q4854" s="185"/>
      <c r="R4854" s="65"/>
      <c r="S4854" s="65"/>
      <c r="T4854" s="65"/>
      <c r="U4854" s="13"/>
      <c r="V4854" s="165"/>
      <c r="W4854" s="165"/>
      <c r="X4854" s="165"/>
      <c r="Y4854" s="165"/>
      <c r="Z4854" s="166"/>
      <c r="AA4854" s="166"/>
      <c r="AB4854" s="166"/>
      <c r="AC4854" s="166"/>
      <c r="AD4854" s="166"/>
      <c r="AE4854" s="166"/>
      <c r="AF4854" s="166"/>
      <c r="AG4854" s="166"/>
      <c r="AH4854" s="166"/>
      <c r="AI4854" s="166"/>
    </row>
    <row r="4855" spans="1:35" ht="15.750000" customHeight="1">
      <c r="B4855" s="170"/>
      <c r="I4855" s="162"/>
      <c r="J4855" s="65"/>
      <c r="K4855" s="162"/>
      <c r="L4855" s="65"/>
      <c r="M4855" s="162"/>
      <c r="P4855" s="167"/>
      <c r="Q4855" s="185"/>
      <c r="R4855" s="65"/>
      <c r="S4855" s="65"/>
      <c r="T4855" s="65"/>
      <c r="U4855" s="13"/>
      <c r="V4855" s="165"/>
      <c r="W4855" s="165"/>
      <c r="X4855" s="165"/>
      <c r="Y4855" s="165"/>
      <c r="Z4855" s="166"/>
      <c r="AA4855" s="166"/>
      <c r="AB4855" s="166"/>
      <c r="AC4855" s="166"/>
      <c r="AD4855" s="166"/>
      <c r="AE4855" s="166"/>
      <c r="AF4855" s="166"/>
      <c r="AG4855" s="166"/>
      <c r="AH4855" s="166"/>
      <c r="AI4855" s="166"/>
    </row>
    <row r="4856" spans="1:35" ht="15.750000" customHeight="1">
      <c r="B4856" s="189"/>
      <c r="I4856" s="162"/>
      <c r="J4856" s="65"/>
      <c r="K4856" s="162"/>
      <c r="L4856" s="65"/>
      <c r="M4856" s="162"/>
      <c r="P4856" s="164"/>
      <c r="Q4856" s="185"/>
      <c r="R4856" s="65"/>
      <c r="S4856" s="65"/>
      <c r="T4856" s="65"/>
      <c r="U4856" s="13"/>
      <c r="V4856" s="165"/>
      <c r="W4856" s="165"/>
      <c r="X4856" s="165"/>
      <c r="Y4856" s="165"/>
      <c r="Z4856" s="166"/>
      <c r="AA4856" s="166"/>
      <c r="AB4856" s="166"/>
      <c r="AC4856" s="166"/>
      <c r="AD4856" s="166"/>
      <c r="AE4856" s="166"/>
      <c r="AF4856" s="166"/>
      <c r="AG4856" s="166"/>
      <c r="AH4856" s="166"/>
      <c r="AI4856" s="166"/>
    </row>
    <row r="4857" spans="1:35" ht="15.750000" customHeight="1">
      <c r="B4857" s="189"/>
      <c r="I4857" s="220"/>
      <c r="J4857" s="65"/>
      <c r="K4857" s="162"/>
      <c r="L4857" s="65"/>
      <c r="M4857" s="162"/>
      <c r="P4857" s="167"/>
      <c r="Q4857" s="185"/>
      <c r="R4857" s="65"/>
      <c r="S4857" s="65"/>
      <c r="T4857" s="65"/>
      <c r="U4857" s="13"/>
      <c r="V4857" s="165"/>
      <c r="W4857" s="165"/>
      <c r="X4857" s="165"/>
      <c r="Y4857" s="165"/>
      <c r="Z4857" s="166"/>
      <c r="AA4857" s="166"/>
      <c r="AB4857" s="166"/>
      <c r="AC4857" s="166"/>
      <c r="AD4857" s="166"/>
      <c r="AE4857" s="166"/>
      <c r="AF4857" s="166"/>
      <c r="AG4857" s="166"/>
      <c r="AH4857" s="166"/>
      <c r="AI4857" s="166"/>
    </row>
    <row r="4858" spans="1:35" ht="15.750000" customHeight="1">
      <c r="A4858" s="156"/>
      <c r="B4858" s="170"/>
      <c r="C4858" s="240"/>
      <c r="D4858" s="177"/>
      <c r="E4858" s="158"/>
      <c r="F4858" s="158"/>
      <c r="G4858" s="159"/>
      <c r="H4858" s="160"/>
      <c r="I4858" s="162"/>
      <c r="J4858" s="65"/>
      <c r="K4858" s="162"/>
      <c r="L4858" s="65"/>
      <c r="M4858" s="162"/>
      <c r="N4858" s="162"/>
      <c r="O4858" s="163"/>
      <c r="P4858" s="164"/>
      <c r="Q4858" s="165"/>
      <c r="R4858" s="65"/>
      <c r="S4858" s="13"/>
      <c r="T4858" s="65"/>
      <c r="U4858" s="65"/>
      <c r="V4858" s="65"/>
      <c r="W4858" s="166"/>
      <c r="X4858" s="166"/>
      <c r="Y4858" s="166"/>
      <c r="Z4858" s="166"/>
      <c r="AA4858" s="166"/>
      <c r="AB4858" s="166"/>
      <c r="AC4858" s="166"/>
      <c r="AD4858" s="166"/>
      <c r="AE4858" s="166"/>
      <c r="AF4858" s="166"/>
      <c r="AG4858" s="166"/>
      <c r="AH4858" s="166"/>
      <c r="AI4858" s="166"/>
    </row>
    <row r="4859" spans="1:35" ht="15.750000" customHeight="1">
      <c r="B4859" s="153"/>
      <c r="I4859" s="162"/>
      <c r="J4859" s="65"/>
      <c r="K4859" s="162"/>
      <c r="L4859" s="65"/>
      <c r="M4859" s="162"/>
      <c r="P4859" s="167"/>
      <c r="Q4859" s="168"/>
      <c r="R4859" s="65"/>
      <c r="S4859" s="65"/>
      <c r="T4859" s="65"/>
      <c r="U4859" s="65"/>
      <c r="V4859" s="65"/>
      <c r="W4859" s="166"/>
      <c r="X4859" s="166"/>
      <c r="Y4859" s="166"/>
      <c r="Z4859" s="166"/>
      <c r="AA4859" s="166"/>
      <c r="AB4859" s="166"/>
      <c r="AC4859" s="166"/>
      <c r="AD4859" s="166"/>
      <c r="AE4859" s="166"/>
      <c r="AF4859" s="166"/>
      <c r="AG4859" s="166"/>
      <c r="AH4859" s="166"/>
      <c r="AI4859" s="166"/>
    </row>
    <row r="4860" spans="1:35" ht="15.750000" customHeight="1">
      <c r="B4860" s="153"/>
      <c r="I4860" s="162"/>
      <c r="J4860" s="65"/>
      <c r="K4860" s="162"/>
      <c r="L4860" s="65"/>
      <c r="M4860" s="162"/>
      <c r="P4860" s="164"/>
      <c r="Q4860" s="165"/>
      <c r="R4860" s="65"/>
      <c r="S4860" s="65"/>
      <c r="T4860" s="65"/>
      <c r="U4860" s="65"/>
      <c r="V4860" s="65"/>
      <c r="W4860" s="166"/>
      <c r="X4860" s="166"/>
      <c r="Y4860" s="166"/>
      <c r="Z4860" s="166"/>
      <c r="AA4860" s="166"/>
      <c r="AB4860" s="166"/>
      <c r="AC4860" s="166"/>
      <c r="AD4860" s="166"/>
      <c r="AE4860" s="166"/>
      <c r="AF4860" s="166"/>
      <c r="AG4860" s="166"/>
      <c r="AH4860" s="166"/>
      <c r="AI4860" s="166"/>
    </row>
    <row r="4861" spans="1:35" ht="15.750000" customHeight="1">
      <c r="B4861" s="153"/>
      <c r="I4861" s="162"/>
      <c r="J4861" s="65"/>
      <c r="K4861" s="162"/>
      <c r="L4861" s="65"/>
      <c r="M4861" s="162"/>
      <c r="P4861" s="167"/>
      <c r="Q4861" s="168"/>
      <c r="R4861" s="65"/>
      <c r="S4861" s="65"/>
      <c r="T4861" s="65"/>
      <c r="U4861" s="65"/>
      <c r="V4861" s="65"/>
      <c r="W4861" s="166"/>
      <c r="X4861" s="166"/>
      <c r="Y4861" s="166"/>
      <c r="Z4861" s="166"/>
      <c r="AA4861" s="166"/>
      <c r="AB4861" s="166"/>
      <c r="AC4861" s="166"/>
      <c r="AD4861" s="166"/>
      <c r="AE4861" s="166"/>
      <c r="AF4861" s="166"/>
      <c r="AG4861" s="166"/>
      <c r="AH4861" s="166"/>
      <c r="AI4861" s="166"/>
    </row>
    <row r="4862" spans="1:35" ht="15.750000" customHeight="1">
      <c r="B4862" s="153"/>
      <c r="I4862" s="220"/>
      <c r="J4862" s="65"/>
      <c r="K4862" s="162"/>
      <c r="L4862" s="65"/>
      <c r="M4862" s="162"/>
      <c r="P4862" s="164"/>
      <c r="Q4862" s="165"/>
      <c r="R4862" s="65"/>
      <c r="S4862" s="65"/>
      <c r="T4862" s="65"/>
      <c r="U4862" s="65"/>
      <c r="V4862" s="65"/>
      <c r="W4862" s="166"/>
      <c r="X4862" s="166"/>
      <c r="Y4862" s="166"/>
      <c r="Z4862" s="166"/>
      <c r="AA4862" s="166"/>
      <c r="AB4862" s="166"/>
      <c r="AC4862" s="166"/>
      <c r="AD4862" s="166"/>
      <c r="AE4862" s="166"/>
      <c r="AF4862" s="166"/>
      <c r="AG4862" s="166"/>
      <c r="AH4862" s="166"/>
      <c r="AI4862" s="166"/>
    </row>
    <row r="4863" spans="1:35" ht="15.750000" customHeight="1">
      <c r="A4863" s="156"/>
      <c r="B4863" s="170"/>
      <c r="C4863" s="241"/>
      <c r="D4863" s="241"/>
      <c r="E4863" s="158"/>
      <c r="F4863" s="158"/>
      <c r="G4863" s="159"/>
      <c r="H4863" s="186"/>
      <c r="I4863" s="162"/>
      <c r="J4863" s="65"/>
      <c r="K4863" s="162"/>
      <c r="L4863" s="65"/>
      <c r="M4863" s="162"/>
      <c r="N4863" s="176"/>
      <c r="O4863" s="163"/>
      <c r="P4863" s="167"/>
      <c r="Q4863" s="185"/>
      <c r="R4863" s="188"/>
      <c r="S4863" s="13"/>
      <c r="T4863" s="65"/>
      <c r="U4863" s="13"/>
      <c r="V4863" s="165"/>
      <c r="W4863" s="165"/>
      <c r="X4863" s="165"/>
      <c r="Y4863" s="165"/>
      <c r="Z4863" s="166"/>
      <c r="AA4863" s="166"/>
      <c r="AB4863" s="166"/>
      <c r="AC4863" s="166"/>
      <c r="AD4863" s="166"/>
      <c r="AE4863" s="166"/>
      <c r="AF4863" s="166"/>
      <c r="AG4863" s="166"/>
      <c r="AH4863" s="166"/>
      <c r="AI4863" s="166"/>
    </row>
    <row r="4864" spans="1:35" ht="15.750000" customHeight="1">
      <c r="B4864" s="189"/>
      <c r="I4864" s="162"/>
      <c r="J4864" s="65"/>
      <c r="K4864" s="162"/>
      <c r="L4864" s="65"/>
      <c r="M4864" s="162"/>
      <c r="P4864" s="164"/>
      <c r="Q4864" s="185"/>
      <c r="R4864" s="65"/>
      <c r="S4864" s="65"/>
      <c r="T4864" s="65"/>
      <c r="U4864" s="13"/>
      <c r="V4864" s="165"/>
      <c r="W4864" s="165"/>
      <c r="X4864" s="165"/>
      <c r="Y4864" s="165"/>
      <c r="Z4864" s="166"/>
      <c r="AA4864" s="166"/>
      <c r="AB4864" s="166"/>
      <c r="AC4864" s="166"/>
      <c r="AD4864" s="166"/>
      <c r="AE4864" s="166"/>
      <c r="AF4864" s="166"/>
      <c r="AG4864" s="166"/>
      <c r="AH4864" s="166"/>
      <c r="AI4864" s="166"/>
    </row>
    <row r="4865" spans="1:35" ht="15.750000" customHeight="1">
      <c r="B4865" s="189"/>
      <c r="I4865" s="162"/>
      <c r="J4865" s="65"/>
      <c r="K4865" s="162"/>
      <c r="L4865" s="65"/>
      <c r="M4865" s="162"/>
      <c r="P4865" s="167"/>
      <c r="Q4865" s="185"/>
      <c r="R4865" s="65"/>
      <c r="S4865" s="65"/>
      <c r="T4865" s="65"/>
      <c r="U4865" s="13"/>
      <c r="V4865" s="165"/>
      <c r="W4865" s="165"/>
      <c r="X4865" s="165"/>
      <c r="Y4865" s="165"/>
      <c r="Z4865" s="166"/>
      <c r="AA4865" s="166"/>
      <c r="AB4865" s="166"/>
      <c r="AC4865" s="166"/>
      <c r="AD4865" s="166"/>
      <c r="AE4865" s="166"/>
      <c r="AF4865" s="166"/>
      <c r="AG4865" s="166"/>
      <c r="AH4865" s="166"/>
      <c r="AI4865" s="166"/>
    </row>
    <row r="4866" spans="1:35" ht="15.750000" customHeight="1">
      <c r="B4866" s="189"/>
      <c r="I4866" s="162"/>
      <c r="J4866" s="65"/>
      <c r="K4866" s="162"/>
      <c r="L4866" s="65"/>
      <c r="M4866" s="162"/>
      <c r="P4866" s="164"/>
      <c r="Q4866" s="185"/>
      <c r="R4866" s="65"/>
      <c r="S4866" s="65"/>
      <c r="T4866" s="65"/>
      <c r="U4866" s="13"/>
      <c r="V4866" s="165"/>
      <c r="W4866" s="165"/>
      <c r="X4866" s="165"/>
      <c r="Y4866" s="165"/>
      <c r="Z4866" s="166"/>
      <c r="AA4866" s="166"/>
      <c r="AB4866" s="166"/>
      <c r="AC4866" s="166"/>
      <c r="AD4866" s="166"/>
      <c r="AE4866" s="166"/>
      <c r="AF4866" s="166"/>
      <c r="AG4866" s="166"/>
      <c r="AH4866" s="166"/>
      <c r="AI4866" s="166"/>
    </row>
    <row r="4867" spans="1:35" ht="15.750000" customHeight="1">
      <c r="B4867" s="189"/>
      <c r="I4867" s="220"/>
      <c r="J4867" s="65"/>
      <c r="K4867" s="162"/>
      <c r="L4867" s="65"/>
      <c r="M4867" s="162"/>
      <c r="P4867" s="167"/>
      <c r="Q4867" s="185"/>
      <c r="R4867" s="65"/>
      <c r="S4867" s="65"/>
      <c r="T4867" s="65"/>
      <c r="U4867" s="13"/>
      <c r="V4867" s="165"/>
      <c r="W4867" s="165"/>
      <c r="X4867" s="165"/>
      <c r="Y4867" s="165"/>
      <c r="Z4867" s="166"/>
      <c r="AA4867" s="166"/>
      <c r="AB4867" s="166"/>
      <c r="AC4867" s="166"/>
      <c r="AD4867" s="166"/>
      <c r="AE4867" s="166"/>
      <c r="AF4867" s="166"/>
      <c r="AG4867" s="166"/>
      <c r="AH4867" s="166"/>
      <c r="AI4867" s="166"/>
    </row>
    <row r="4868" spans="1:35" ht="15.750000" customHeight="1">
      <c r="A4868" s="156"/>
      <c r="B4868" s="170"/>
      <c r="C4868" s="240"/>
      <c r="D4868" s="240"/>
      <c r="E4868" s="158"/>
      <c r="F4868" s="158"/>
      <c r="G4868" s="159"/>
      <c r="H4868" s="186"/>
      <c r="I4868" s="162"/>
      <c r="J4868" s="65"/>
      <c r="K4868" s="162"/>
      <c r="L4868" s="65"/>
      <c r="M4868" s="162"/>
      <c r="N4868" s="162"/>
      <c r="O4868" s="163"/>
      <c r="P4868" s="164"/>
      <c r="Q4868" s="185"/>
      <c r="R4868" s="65"/>
      <c r="S4868" s="13"/>
      <c r="T4868" s="65"/>
      <c r="U4868" s="13"/>
      <c r="V4868" s="165"/>
      <c r="W4868" s="165"/>
      <c r="X4868" s="165"/>
      <c r="Y4868" s="165"/>
      <c r="Z4868" s="166"/>
      <c r="AA4868" s="166"/>
      <c r="AB4868" s="166"/>
      <c r="AC4868" s="166"/>
      <c r="AD4868" s="166"/>
      <c r="AE4868" s="166"/>
      <c r="AF4868" s="166"/>
      <c r="AG4868" s="166"/>
      <c r="AH4868" s="166"/>
      <c r="AI4868" s="166"/>
    </row>
    <row r="4869" spans="1:35" ht="15.750000" customHeight="1">
      <c r="B4869" s="170"/>
      <c r="I4869" s="162"/>
      <c r="J4869" s="65"/>
      <c r="K4869" s="162"/>
      <c r="L4869" s="65"/>
      <c r="M4869" s="162"/>
      <c r="P4869" s="167"/>
      <c r="Q4869" s="185"/>
      <c r="R4869" s="65"/>
      <c r="S4869" s="65"/>
      <c r="T4869" s="65"/>
      <c r="U4869" s="13"/>
      <c r="V4869" s="165"/>
      <c r="W4869" s="165"/>
      <c r="X4869" s="165"/>
      <c r="Y4869" s="165"/>
      <c r="Z4869" s="166"/>
      <c r="AA4869" s="166"/>
      <c r="AB4869" s="166"/>
      <c r="AC4869" s="166"/>
      <c r="AD4869" s="166"/>
      <c r="AE4869" s="166"/>
      <c r="AF4869" s="166"/>
      <c r="AG4869" s="166"/>
      <c r="AH4869" s="166"/>
      <c r="AI4869" s="166"/>
    </row>
    <row r="4870" spans="1:35" ht="15.750000" customHeight="1">
      <c r="B4870" s="170"/>
      <c r="I4870" s="162"/>
      <c r="J4870" s="65"/>
      <c r="K4870" s="162"/>
      <c r="L4870" s="65"/>
      <c r="M4870" s="162"/>
      <c r="P4870" s="164"/>
      <c r="Q4870" s="185"/>
      <c r="R4870" s="65"/>
      <c r="S4870" s="65"/>
      <c r="T4870" s="65"/>
      <c r="U4870" s="13"/>
      <c r="V4870" s="165"/>
      <c r="W4870" s="165"/>
      <c r="X4870" s="165"/>
      <c r="Y4870" s="165"/>
      <c r="Z4870" s="166"/>
      <c r="AA4870" s="166"/>
      <c r="AB4870" s="166"/>
      <c r="AC4870" s="166"/>
      <c r="AD4870" s="166"/>
      <c r="AE4870" s="166"/>
      <c r="AF4870" s="166"/>
      <c r="AG4870" s="166"/>
      <c r="AH4870" s="166"/>
      <c r="AI4870" s="166"/>
    </row>
    <row r="4871" spans="1:35" ht="15.750000" customHeight="1">
      <c r="B4871" s="189"/>
      <c r="I4871" s="162"/>
      <c r="J4871" s="65"/>
      <c r="K4871" s="162"/>
      <c r="L4871" s="65"/>
      <c r="M4871" s="162"/>
      <c r="P4871" s="167"/>
      <c r="Q4871" s="185"/>
      <c r="R4871" s="65"/>
      <c r="S4871" s="65"/>
      <c r="T4871" s="65"/>
      <c r="U4871" s="13"/>
      <c r="V4871" s="165"/>
      <c r="W4871" s="165"/>
      <c r="X4871" s="165"/>
      <c r="Y4871" s="165"/>
      <c r="Z4871" s="166"/>
      <c r="AA4871" s="166"/>
      <c r="AB4871" s="166"/>
      <c r="AC4871" s="166"/>
      <c r="AD4871" s="166"/>
      <c r="AE4871" s="166"/>
      <c r="AF4871" s="166"/>
      <c r="AG4871" s="166"/>
      <c r="AH4871" s="166"/>
      <c r="AI4871" s="166"/>
    </row>
    <row r="4872" spans="1:35" ht="15.750000" customHeight="1">
      <c r="B4872" s="189"/>
      <c r="I4872" s="220"/>
      <c r="J4872" s="65"/>
      <c r="K4872" s="162"/>
      <c r="L4872" s="65"/>
      <c r="M4872" s="162"/>
      <c r="P4872" s="164"/>
      <c r="Q4872" s="185"/>
      <c r="R4872" s="65"/>
      <c r="S4872" s="65"/>
      <c r="T4872" s="65"/>
      <c r="U4872" s="13"/>
      <c r="V4872" s="165"/>
      <c r="W4872" s="165"/>
      <c r="X4872" s="165"/>
      <c r="Y4872" s="165"/>
      <c r="Z4872" s="166"/>
      <c r="AA4872" s="166"/>
      <c r="AB4872" s="166"/>
      <c r="AC4872" s="166"/>
      <c r="AD4872" s="166"/>
      <c r="AE4872" s="166"/>
      <c r="AF4872" s="166"/>
      <c r="AG4872" s="166"/>
      <c r="AH4872" s="166"/>
      <c r="AI4872" s="166"/>
    </row>
    <row r="4873" spans="1:35" ht="15.750000" customHeight="1">
      <c r="A4873" s="156"/>
      <c r="B4873" s="153"/>
      <c r="C4873" s="241"/>
      <c r="D4873" s="177"/>
      <c r="E4873" s="158"/>
      <c r="F4873" s="158"/>
      <c r="G4873" s="159"/>
      <c r="H4873" s="160"/>
      <c r="I4873" s="162"/>
      <c r="J4873" s="1"/>
      <c r="K4873" s="121"/>
      <c r="L4873" s="1"/>
      <c r="M4873" s="121"/>
      <c r="N4873" s="176"/>
      <c r="O4873" s="163"/>
      <c r="P4873" s="167"/>
      <c r="Q4873" s="168"/>
      <c r="R4873" s="225"/>
      <c r="S4873" s="13"/>
      <c r="T4873" s="65"/>
      <c r="U4873" s="65"/>
      <c r="V4873" s="65"/>
      <c r="W4873" s="166"/>
      <c r="X4873" s="166"/>
      <c r="Y4873" s="166"/>
      <c r="Z4873" s="166"/>
      <c r="AA4873" s="166"/>
      <c r="AB4873" s="166"/>
      <c r="AC4873" s="166"/>
      <c r="AD4873" s="166"/>
      <c r="AE4873" s="166"/>
      <c r="AF4873" s="166"/>
      <c r="AG4873" s="166"/>
      <c r="AH4873" s="166"/>
      <c r="AI4873" s="166"/>
    </row>
    <row r="4874" spans="1:35" ht="15.750000" customHeight="1">
      <c r="B4874" s="153"/>
      <c r="I4874" s="162"/>
      <c r="J4874" s="1"/>
      <c r="K4874" s="121"/>
      <c r="L4874" s="1"/>
      <c r="M4874" s="121"/>
      <c r="P4874" s="164"/>
      <c r="Q4874" s="165"/>
      <c r="R4874" s="65"/>
      <c r="S4874" s="65"/>
      <c r="T4874" s="65"/>
      <c r="U4874" s="65"/>
      <c r="V4874" s="65"/>
      <c r="W4874" s="166"/>
      <c r="X4874" s="166"/>
      <c r="Y4874" s="166"/>
      <c r="Z4874" s="166"/>
      <c r="AA4874" s="166"/>
      <c r="AB4874" s="166"/>
      <c r="AC4874" s="166"/>
      <c r="AD4874" s="166"/>
      <c r="AE4874" s="166"/>
      <c r="AF4874" s="166"/>
      <c r="AG4874" s="166"/>
      <c r="AH4874" s="166"/>
      <c r="AI4874" s="166"/>
    </row>
    <row r="4875" spans="1:35" ht="15.750000" customHeight="1">
      <c r="B4875" s="153"/>
      <c r="I4875" s="162"/>
      <c r="J4875" s="1"/>
      <c r="K4875" s="121"/>
      <c r="L4875" s="1"/>
      <c r="M4875" s="121"/>
      <c r="P4875" s="167"/>
      <c r="Q4875" s="168"/>
      <c r="R4875" s="225"/>
      <c r="S4875" s="65"/>
      <c r="T4875" s="65"/>
      <c r="U4875" s="65"/>
      <c r="V4875" s="65"/>
      <c r="W4875" s="166"/>
      <c r="X4875" s="166"/>
      <c r="Y4875" s="166"/>
      <c r="Z4875" s="166"/>
      <c r="AA4875" s="166"/>
      <c r="AB4875" s="166"/>
      <c r="AC4875" s="166"/>
      <c r="AD4875" s="166"/>
      <c r="AE4875" s="166"/>
      <c r="AF4875" s="166"/>
      <c r="AG4875" s="166"/>
      <c r="AH4875" s="166"/>
      <c r="AI4875" s="166"/>
    </row>
    <row r="4876" spans="1:35" ht="15.750000" customHeight="1">
      <c r="B4876" s="153"/>
      <c r="I4876" s="162"/>
      <c r="J4876" s="1"/>
      <c r="K4876" s="121"/>
      <c r="L4876" s="1"/>
      <c r="M4876" s="121"/>
      <c r="P4876" s="164"/>
      <c r="Q4876" s="165"/>
      <c r="R4876" s="178"/>
      <c r="S4876" s="65"/>
      <c r="T4876" s="65"/>
      <c r="U4876" s="65"/>
      <c r="V4876" s="65"/>
      <c r="W4876" s="166"/>
      <c r="X4876" s="166"/>
      <c r="Y4876" s="166"/>
      <c r="Z4876" s="166"/>
      <c r="AA4876" s="166"/>
      <c r="AB4876" s="166"/>
      <c r="AC4876" s="166"/>
      <c r="AD4876" s="166"/>
      <c r="AE4876" s="166"/>
      <c r="AF4876" s="166"/>
      <c r="AG4876" s="166"/>
      <c r="AH4876" s="166"/>
      <c r="AI4876" s="166"/>
    </row>
    <row r="4877" spans="1:35" ht="15.750000" customHeight="1">
      <c r="B4877" s="153"/>
      <c r="I4877" s="220"/>
      <c r="J4877" s="1"/>
      <c r="K4877" s="121"/>
      <c r="L4877" s="1"/>
      <c r="M4877" s="121"/>
      <c r="P4877" s="167"/>
      <c r="Q4877" s="168"/>
      <c r="R4877" s="225"/>
      <c r="S4877" s="65"/>
      <c r="T4877" s="65"/>
      <c r="U4877" s="65"/>
      <c r="V4877" s="65"/>
      <c r="W4877" s="166"/>
      <c r="X4877" s="166"/>
      <c r="Y4877" s="166"/>
      <c r="Z4877" s="166"/>
      <c r="AA4877" s="166"/>
      <c r="AB4877" s="166"/>
      <c r="AC4877" s="166"/>
      <c r="AD4877" s="166"/>
      <c r="AE4877" s="166"/>
      <c r="AF4877" s="166"/>
      <c r="AG4877" s="166"/>
      <c r="AH4877" s="166"/>
      <c r="AI4877" s="166"/>
    </row>
    <row r="4878" spans="1:35" ht="15.750000" customHeight="1">
      <c r="A4878" s="156"/>
      <c r="B4878" s="170"/>
      <c r="C4878" s="240"/>
      <c r="D4878" s="177"/>
      <c r="E4878" s="158"/>
      <c r="F4878" s="158"/>
      <c r="G4878" s="159"/>
      <c r="H4878" s="160"/>
      <c r="I4878" s="162"/>
      <c r="J4878" s="65"/>
      <c r="K4878" s="162"/>
      <c r="L4878" s="65"/>
      <c r="M4878" s="162"/>
      <c r="N4878" s="162"/>
      <c r="O4878" s="163"/>
      <c r="P4878" s="164"/>
      <c r="Q4878" s="165"/>
      <c r="R4878" s="65"/>
      <c r="S4878" s="13"/>
      <c r="T4878" s="65"/>
      <c r="U4878" s="65"/>
      <c r="V4878" s="65"/>
      <c r="W4878" s="166"/>
      <c r="X4878" s="166"/>
      <c r="Y4878" s="166"/>
      <c r="Z4878" s="166"/>
      <c r="AA4878" s="166"/>
      <c r="AB4878" s="166"/>
      <c r="AC4878" s="166"/>
      <c r="AD4878" s="166"/>
      <c r="AE4878" s="166"/>
      <c r="AF4878" s="166"/>
      <c r="AG4878" s="166"/>
      <c r="AH4878" s="166"/>
      <c r="AI4878" s="166"/>
    </row>
    <row r="4879" spans="1:35" ht="15.750000" customHeight="1">
      <c r="B4879" s="153"/>
      <c r="I4879" s="162"/>
      <c r="J4879" s="65"/>
      <c r="K4879" s="162"/>
      <c r="L4879" s="65"/>
      <c r="M4879" s="162"/>
      <c r="P4879" s="167"/>
      <c r="Q4879" s="168"/>
      <c r="R4879" s="65"/>
      <c r="S4879" s="65"/>
      <c r="T4879" s="65"/>
      <c r="U4879" s="65"/>
      <c r="V4879" s="65"/>
      <c r="W4879" s="166"/>
      <c r="X4879" s="166"/>
      <c r="Y4879" s="166"/>
      <c r="Z4879" s="166"/>
      <c r="AA4879" s="166"/>
      <c r="AB4879" s="166"/>
      <c r="AC4879" s="166"/>
      <c r="AD4879" s="166"/>
      <c r="AE4879" s="166"/>
      <c r="AF4879" s="166"/>
      <c r="AG4879" s="166"/>
      <c r="AH4879" s="166"/>
      <c r="AI4879" s="166"/>
    </row>
    <row r="4880" spans="1:35" ht="15.750000" customHeight="1">
      <c r="B4880" s="153"/>
      <c r="I4880" s="162"/>
      <c r="J4880" s="65"/>
      <c r="K4880" s="162"/>
      <c r="L4880" s="65"/>
      <c r="M4880" s="162"/>
      <c r="P4880" s="164"/>
      <c r="Q4880" s="165"/>
      <c r="R4880" s="65"/>
      <c r="S4880" s="65"/>
      <c r="T4880" s="65"/>
      <c r="U4880" s="65"/>
      <c r="V4880" s="65"/>
      <c r="W4880" s="166"/>
      <c r="X4880" s="166"/>
      <c r="Y4880" s="166"/>
      <c r="Z4880" s="166"/>
      <c r="AA4880" s="166"/>
      <c r="AB4880" s="166"/>
      <c r="AC4880" s="166"/>
      <c r="AD4880" s="166"/>
      <c r="AE4880" s="166"/>
      <c r="AF4880" s="166"/>
      <c r="AG4880" s="166"/>
      <c r="AH4880" s="166"/>
      <c r="AI4880" s="166"/>
    </row>
    <row r="4881" spans="1:35" ht="15.750000" customHeight="1">
      <c r="B4881" s="153"/>
      <c r="I4881" s="162"/>
      <c r="J4881" s="65"/>
      <c r="K4881" s="162"/>
      <c r="L4881" s="65"/>
      <c r="M4881" s="162"/>
      <c r="P4881" s="167"/>
      <c r="Q4881" s="168"/>
      <c r="R4881" s="65"/>
      <c r="S4881" s="65"/>
      <c r="T4881" s="65"/>
      <c r="U4881" s="65"/>
      <c r="V4881" s="65"/>
      <c r="W4881" s="166"/>
      <c r="X4881" s="166"/>
      <c r="Y4881" s="166"/>
      <c r="Z4881" s="166"/>
      <c r="AA4881" s="166"/>
      <c r="AB4881" s="166"/>
      <c r="AC4881" s="166"/>
      <c r="AD4881" s="166"/>
      <c r="AE4881" s="166"/>
      <c r="AF4881" s="166"/>
      <c r="AG4881" s="166"/>
      <c r="AH4881" s="166"/>
      <c r="AI4881" s="166"/>
    </row>
    <row r="4882" spans="1:35" ht="15.750000" customHeight="1">
      <c r="B4882" s="153"/>
      <c r="I4882" s="220"/>
      <c r="J4882" s="65"/>
      <c r="K4882" s="162"/>
      <c r="L4882" s="65"/>
      <c r="M4882" s="162"/>
      <c r="P4882" s="164"/>
      <c r="Q4882" s="165"/>
      <c r="R4882" s="65"/>
      <c r="S4882" s="65"/>
      <c r="T4882" s="65"/>
      <c r="U4882" s="65"/>
      <c r="V4882" s="65"/>
      <c r="W4882" s="166"/>
      <c r="X4882" s="166"/>
      <c r="Y4882" s="166"/>
      <c r="Z4882" s="166"/>
      <c r="AA4882" s="166"/>
      <c r="AB4882" s="166"/>
      <c r="AC4882" s="166"/>
      <c r="AD4882" s="166"/>
      <c r="AE4882" s="166"/>
      <c r="AF4882" s="166"/>
      <c r="AG4882" s="166"/>
      <c r="AH4882" s="166"/>
      <c r="AI4882" s="166"/>
    </row>
    <row r="4883" spans="1:35" ht="15.750000" customHeight="1">
      <c r="A4883" s="156"/>
      <c r="B4883" s="170"/>
      <c r="C4883" s="241"/>
      <c r="D4883" s="241"/>
      <c r="E4883" s="158"/>
      <c r="F4883" s="158"/>
      <c r="G4883" s="159"/>
      <c r="H4883" s="184"/>
      <c r="I4883" s="162"/>
      <c r="J4883" s="65"/>
      <c r="K4883" s="162"/>
      <c r="L4883" s="65"/>
      <c r="M4883" s="162"/>
      <c r="N4883" s="176"/>
      <c r="O4883" s="163"/>
      <c r="P4883" s="167"/>
      <c r="Q4883" s="185"/>
      <c r="R4883" s="188"/>
      <c r="S4883" s="13"/>
      <c r="T4883" s="65"/>
      <c r="U4883" s="13"/>
      <c r="V4883" s="165"/>
      <c r="W4883" s="165"/>
      <c r="X4883" s="165"/>
      <c r="Y4883" s="165"/>
      <c r="Z4883" s="166"/>
      <c r="AA4883" s="166"/>
      <c r="AB4883" s="166"/>
      <c r="AC4883" s="166"/>
      <c r="AD4883" s="166"/>
      <c r="AE4883" s="166"/>
      <c r="AF4883" s="166"/>
      <c r="AG4883" s="166"/>
      <c r="AH4883" s="166"/>
      <c r="AI4883" s="166"/>
    </row>
    <row r="4884" spans="1:35" ht="15.750000" customHeight="1">
      <c r="B4884" s="189"/>
      <c r="I4884" s="162"/>
      <c r="J4884" s="65"/>
      <c r="K4884" s="162"/>
      <c r="L4884" s="65"/>
      <c r="M4884" s="162"/>
      <c r="P4884" s="164"/>
      <c r="Q4884" s="185"/>
      <c r="R4884" s="65"/>
      <c r="S4884" s="65"/>
      <c r="T4884" s="65"/>
      <c r="U4884" s="13"/>
      <c r="V4884" s="165"/>
      <c r="W4884" s="165"/>
      <c r="X4884" s="165"/>
      <c r="Y4884" s="165"/>
      <c r="Z4884" s="166"/>
      <c r="AA4884" s="166"/>
      <c r="AB4884" s="166"/>
      <c r="AC4884" s="166"/>
      <c r="AD4884" s="166"/>
      <c r="AE4884" s="166"/>
      <c r="AF4884" s="166"/>
      <c r="AG4884" s="166"/>
      <c r="AH4884" s="166"/>
      <c r="AI4884" s="166"/>
    </row>
    <row r="4885" spans="1:35" ht="15.750000" customHeight="1">
      <c r="B4885" s="189"/>
      <c r="I4885" s="162"/>
      <c r="J4885" s="65"/>
      <c r="K4885" s="162"/>
      <c r="L4885" s="65"/>
      <c r="M4885" s="162"/>
      <c r="P4885" s="167"/>
      <c r="Q4885" s="185"/>
      <c r="R4885" s="65"/>
      <c r="S4885" s="65"/>
      <c r="T4885" s="65"/>
      <c r="U4885" s="13"/>
      <c r="V4885" s="165"/>
      <c r="W4885" s="165"/>
      <c r="X4885" s="165"/>
      <c r="Y4885" s="165"/>
      <c r="Z4885" s="166"/>
      <c r="AA4885" s="166"/>
      <c r="AB4885" s="166"/>
      <c r="AC4885" s="166"/>
      <c r="AD4885" s="166"/>
      <c r="AE4885" s="166"/>
      <c r="AF4885" s="166"/>
      <c r="AG4885" s="166"/>
      <c r="AH4885" s="166"/>
      <c r="AI4885" s="166"/>
    </row>
    <row r="4886" spans="1:35" ht="15.750000" customHeight="1">
      <c r="B4886" s="189"/>
      <c r="I4886" s="162"/>
      <c r="J4886" s="65"/>
      <c r="K4886" s="162"/>
      <c r="L4886" s="65"/>
      <c r="M4886" s="162"/>
      <c r="P4886" s="164"/>
      <c r="Q4886" s="185"/>
      <c r="R4886" s="65"/>
      <c r="S4886" s="65"/>
      <c r="T4886" s="65"/>
      <c r="U4886" s="13"/>
      <c r="V4886" s="165"/>
      <c r="W4886" s="165"/>
      <c r="X4886" s="165"/>
      <c r="Y4886" s="165"/>
      <c r="Z4886" s="166"/>
      <c r="AA4886" s="166"/>
      <c r="AB4886" s="166"/>
      <c r="AC4886" s="166"/>
      <c r="AD4886" s="166"/>
      <c r="AE4886" s="166"/>
      <c r="AF4886" s="166"/>
      <c r="AG4886" s="166"/>
      <c r="AH4886" s="166"/>
      <c r="AI4886" s="166"/>
    </row>
    <row r="4887" spans="1:35" ht="15.750000" customHeight="1">
      <c r="B4887" s="189"/>
      <c r="I4887" s="220"/>
      <c r="J4887" s="65"/>
      <c r="K4887" s="162"/>
      <c r="L4887" s="65"/>
      <c r="M4887" s="162"/>
      <c r="P4887" s="167"/>
      <c r="Q4887" s="185"/>
      <c r="R4887" s="65"/>
      <c r="S4887" s="65"/>
      <c r="T4887" s="65"/>
      <c r="U4887" s="13"/>
      <c r="V4887" s="165"/>
      <c r="W4887" s="165"/>
      <c r="X4887" s="165"/>
      <c r="Y4887" s="165"/>
      <c r="Z4887" s="166"/>
      <c r="AA4887" s="166"/>
      <c r="AB4887" s="166"/>
      <c r="AC4887" s="166"/>
      <c r="AD4887" s="166"/>
      <c r="AE4887" s="166"/>
      <c r="AF4887" s="166"/>
      <c r="AG4887" s="166"/>
      <c r="AH4887" s="166"/>
      <c r="AI4887" s="166"/>
    </row>
    <row r="4888" spans="1:35" ht="15.750000" customHeight="1">
      <c r="A4888" s="156"/>
      <c r="B4888" s="170"/>
      <c r="C4888" s="240"/>
      <c r="D4888" s="240"/>
      <c r="E4888" s="158"/>
      <c r="F4888" s="158"/>
      <c r="G4888" s="159"/>
      <c r="H4888" s="297"/>
      <c r="I4888" s="162"/>
      <c r="J4888" s="65"/>
      <c r="K4888" s="162"/>
      <c r="L4888" s="65"/>
      <c r="M4888" s="162"/>
      <c r="N4888" s="162"/>
      <c r="O4888" s="163"/>
      <c r="P4888" s="164"/>
      <c r="Q4888" s="185"/>
      <c r="R4888" s="65"/>
      <c r="S4888" s="13"/>
      <c r="T4888" s="65"/>
      <c r="U4888" s="13"/>
      <c r="V4888" s="165"/>
      <c r="W4888" s="165"/>
      <c r="X4888" s="165"/>
      <c r="Y4888" s="165"/>
      <c r="Z4888" s="166"/>
      <c r="AA4888" s="166"/>
      <c r="AB4888" s="166"/>
      <c r="AC4888" s="166"/>
      <c r="AD4888" s="166"/>
      <c r="AE4888" s="166"/>
      <c r="AF4888" s="166"/>
      <c r="AG4888" s="166"/>
      <c r="AH4888" s="166"/>
      <c r="AI4888" s="166"/>
    </row>
    <row r="4889" spans="1:35" ht="15.750000" customHeight="1">
      <c r="B4889" s="170"/>
      <c r="I4889" s="162"/>
      <c r="J4889" s="65"/>
      <c r="K4889" s="162"/>
      <c r="L4889" s="65"/>
      <c r="M4889" s="162"/>
      <c r="P4889" s="167"/>
      <c r="Q4889" s="185"/>
      <c r="R4889" s="65"/>
      <c r="S4889" s="65"/>
      <c r="T4889" s="65"/>
      <c r="U4889" s="13"/>
      <c r="V4889" s="165"/>
      <c r="W4889" s="165"/>
      <c r="X4889" s="165"/>
      <c r="Y4889" s="165"/>
      <c r="Z4889" s="166"/>
      <c r="AA4889" s="166"/>
      <c r="AB4889" s="166"/>
      <c r="AC4889" s="166"/>
      <c r="AD4889" s="166"/>
      <c r="AE4889" s="166"/>
      <c r="AF4889" s="166"/>
      <c r="AG4889" s="166"/>
      <c r="AH4889" s="166"/>
      <c r="AI4889" s="166"/>
    </row>
    <row r="4890" spans="1:35" ht="15.750000" customHeight="1">
      <c r="B4890" s="170"/>
      <c r="I4890" s="162"/>
      <c r="J4890" s="65"/>
      <c r="K4890" s="162"/>
      <c r="L4890" s="65"/>
      <c r="M4890" s="162"/>
      <c r="P4890" s="164"/>
      <c r="Q4890" s="185"/>
      <c r="R4890" s="65"/>
      <c r="S4890" s="65"/>
      <c r="T4890" s="65"/>
      <c r="U4890" s="13"/>
      <c r="V4890" s="165"/>
      <c r="W4890" s="165"/>
      <c r="X4890" s="165"/>
      <c r="Y4890" s="165"/>
      <c r="Z4890" s="166"/>
      <c r="AA4890" s="166"/>
      <c r="AB4890" s="166"/>
      <c r="AC4890" s="166"/>
      <c r="AD4890" s="166"/>
      <c r="AE4890" s="166"/>
      <c r="AF4890" s="166"/>
      <c r="AG4890" s="166"/>
      <c r="AH4890" s="166"/>
      <c r="AI4890" s="166"/>
    </row>
    <row r="4891" spans="1:35" ht="15.750000" customHeight="1">
      <c r="B4891" s="189"/>
      <c r="I4891" s="162"/>
      <c r="J4891" s="65"/>
      <c r="K4891" s="162"/>
      <c r="L4891" s="65"/>
      <c r="M4891" s="162"/>
      <c r="P4891" s="167"/>
      <c r="Q4891" s="185"/>
      <c r="R4891" s="65"/>
      <c r="S4891" s="65"/>
      <c r="T4891" s="65"/>
      <c r="U4891" s="13"/>
      <c r="V4891" s="165"/>
      <c r="W4891" s="165"/>
      <c r="X4891" s="165"/>
      <c r="Y4891" s="165"/>
      <c r="Z4891" s="166"/>
      <c r="AA4891" s="166"/>
      <c r="AB4891" s="166"/>
      <c r="AC4891" s="166"/>
      <c r="AD4891" s="166"/>
      <c r="AE4891" s="166"/>
      <c r="AF4891" s="166"/>
      <c r="AG4891" s="166"/>
      <c r="AH4891" s="166"/>
      <c r="AI4891" s="166"/>
    </row>
    <row r="4892" spans="1:35" ht="15.750000" customHeight="1">
      <c r="B4892" s="189"/>
      <c r="I4892" s="220"/>
      <c r="J4892" s="65"/>
      <c r="K4892" s="162"/>
      <c r="L4892" s="65"/>
      <c r="M4892" s="162"/>
      <c r="P4892" s="164"/>
      <c r="Q4892" s="185"/>
      <c r="R4892" s="65"/>
      <c r="S4892" s="65"/>
      <c r="T4892" s="65"/>
      <c r="U4892" s="13"/>
      <c r="V4892" s="165"/>
      <c r="W4892" s="165"/>
      <c r="X4892" s="165"/>
      <c r="Y4892" s="165"/>
      <c r="Z4892" s="166"/>
      <c r="AA4892" s="166"/>
      <c r="AB4892" s="166"/>
      <c r="AC4892" s="166"/>
      <c r="AD4892" s="166"/>
      <c r="AE4892" s="166"/>
      <c r="AF4892" s="166"/>
      <c r="AG4892" s="166"/>
      <c r="AH4892" s="166"/>
      <c r="AI4892" s="166"/>
    </row>
    <row r="4893" spans="1:35" ht="15.750000" customHeight="1">
      <c r="A4893" s="156"/>
      <c r="B4893" s="153"/>
      <c r="C4893" s="241"/>
      <c r="D4893" s="177"/>
      <c r="E4893" s="158"/>
      <c r="F4893" s="158"/>
      <c r="G4893" s="159"/>
      <c r="H4893" s="160"/>
      <c r="I4893" s="162"/>
      <c r="J4893" s="1"/>
      <c r="K4893" s="121"/>
      <c r="L4893" s="1"/>
      <c r="M4893" s="121"/>
      <c r="N4893" s="176"/>
      <c r="O4893" s="163"/>
      <c r="P4893" s="167"/>
      <c r="Q4893" s="168"/>
      <c r="R4893" s="225"/>
      <c r="S4893" s="13"/>
      <c r="T4893" s="65"/>
      <c r="U4893" s="65"/>
      <c r="V4893" s="65"/>
      <c r="W4893" s="166"/>
      <c r="X4893" s="166"/>
      <c r="Y4893" s="166"/>
      <c r="Z4893" s="166"/>
      <c r="AA4893" s="166"/>
      <c r="AB4893" s="166"/>
      <c r="AC4893" s="166"/>
      <c r="AD4893" s="166"/>
      <c r="AE4893" s="166"/>
      <c r="AF4893" s="166"/>
      <c r="AG4893" s="166"/>
      <c r="AH4893" s="166"/>
      <c r="AI4893" s="166"/>
    </row>
    <row r="4894" spans="1:35" ht="15.750000" customHeight="1">
      <c r="B4894" s="153"/>
      <c r="I4894" s="162"/>
      <c r="J4894" s="1"/>
      <c r="K4894" s="121"/>
      <c r="L4894" s="1"/>
      <c r="M4894" s="121"/>
      <c r="P4894" s="164"/>
      <c r="Q4894" s="165"/>
      <c r="R4894" s="65"/>
      <c r="S4894" s="65"/>
      <c r="T4894" s="65"/>
      <c r="U4894" s="65"/>
      <c r="V4894" s="65"/>
      <c r="W4894" s="166"/>
      <c r="X4894" s="166"/>
      <c r="Y4894" s="166"/>
      <c r="Z4894" s="166"/>
      <c r="AA4894" s="166"/>
      <c r="AB4894" s="166"/>
      <c r="AC4894" s="166"/>
      <c r="AD4894" s="166"/>
      <c r="AE4894" s="166"/>
      <c r="AF4894" s="166"/>
      <c r="AG4894" s="166"/>
      <c r="AH4894" s="166"/>
      <c r="AI4894" s="166"/>
    </row>
    <row r="4895" spans="1:35" ht="15.750000" customHeight="1">
      <c r="B4895" s="153"/>
      <c r="I4895" s="162"/>
      <c r="J4895" s="1"/>
      <c r="K4895" s="121"/>
      <c r="L4895" s="1"/>
      <c r="M4895" s="121"/>
      <c r="P4895" s="167"/>
      <c r="Q4895" s="168"/>
      <c r="R4895" s="225"/>
      <c r="S4895" s="65"/>
      <c r="T4895" s="65"/>
      <c r="U4895" s="65"/>
      <c r="V4895" s="65"/>
      <c r="W4895" s="166"/>
      <c r="X4895" s="166"/>
      <c r="Y4895" s="166"/>
      <c r="Z4895" s="166"/>
      <c r="AA4895" s="166"/>
      <c r="AB4895" s="166"/>
      <c r="AC4895" s="166"/>
      <c r="AD4895" s="166"/>
      <c r="AE4895" s="166"/>
      <c r="AF4895" s="166"/>
      <c r="AG4895" s="166"/>
      <c r="AH4895" s="166"/>
      <c r="AI4895" s="166"/>
    </row>
    <row r="4896" spans="1:35" ht="15.750000" customHeight="1">
      <c r="B4896" s="153"/>
      <c r="I4896" s="162"/>
      <c r="J4896" s="1"/>
      <c r="K4896" s="121"/>
      <c r="L4896" s="1"/>
      <c r="M4896" s="121"/>
      <c r="P4896" s="164"/>
      <c r="Q4896" s="165"/>
      <c r="R4896" s="178"/>
      <c r="S4896" s="65"/>
      <c r="T4896" s="65"/>
      <c r="U4896" s="65"/>
      <c r="V4896" s="65"/>
      <c r="W4896" s="166"/>
      <c r="X4896" s="166"/>
      <c r="Y4896" s="166"/>
      <c r="Z4896" s="166"/>
      <c r="AA4896" s="166"/>
      <c r="AB4896" s="166"/>
      <c r="AC4896" s="166"/>
      <c r="AD4896" s="166"/>
      <c r="AE4896" s="166"/>
      <c r="AF4896" s="166"/>
      <c r="AG4896" s="166"/>
      <c r="AH4896" s="166"/>
      <c r="AI4896" s="166"/>
    </row>
    <row r="4897" spans="1:35" ht="15.750000" customHeight="1">
      <c r="B4897" s="153"/>
      <c r="I4897" s="220"/>
      <c r="J4897" s="1"/>
      <c r="K4897" s="121"/>
      <c r="L4897" s="1"/>
      <c r="M4897" s="121"/>
      <c r="P4897" s="167"/>
      <c r="Q4897" s="168"/>
      <c r="R4897" s="225"/>
      <c r="S4897" s="65"/>
      <c r="T4897" s="65"/>
      <c r="U4897" s="65"/>
      <c r="V4897" s="65"/>
      <c r="W4897" s="166"/>
      <c r="X4897" s="166"/>
      <c r="Y4897" s="166"/>
      <c r="Z4897" s="166"/>
      <c r="AA4897" s="166"/>
      <c r="AB4897" s="166"/>
      <c r="AC4897" s="166"/>
      <c r="AD4897" s="166"/>
      <c r="AE4897" s="166"/>
      <c r="AF4897" s="166"/>
      <c r="AG4897" s="166"/>
      <c r="AH4897" s="166"/>
      <c r="AI4897" s="166"/>
    </row>
    <row r="4898" spans="1:35" ht="15.750000" customHeight="1">
      <c r="A4898" s="156"/>
      <c r="B4898" s="170"/>
      <c r="C4898" s="240"/>
      <c r="D4898" s="177"/>
      <c r="E4898" s="158"/>
      <c r="F4898" s="158"/>
      <c r="G4898" s="159"/>
      <c r="H4898" s="160"/>
      <c r="I4898" s="162"/>
      <c r="J4898" s="65"/>
      <c r="K4898" s="162"/>
      <c r="L4898" s="65"/>
      <c r="M4898" s="162"/>
      <c r="N4898" s="162"/>
      <c r="O4898" s="163"/>
      <c r="P4898" s="164"/>
      <c r="Q4898" s="165"/>
      <c r="R4898" s="65"/>
      <c r="S4898" s="13"/>
      <c r="T4898" s="65"/>
      <c r="U4898" s="65"/>
      <c r="V4898" s="65"/>
      <c r="W4898" s="166"/>
      <c r="X4898" s="166"/>
      <c r="Y4898" s="166"/>
      <c r="Z4898" s="166"/>
      <c r="AA4898" s="166"/>
      <c r="AB4898" s="166"/>
      <c r="AC4898" s="166"/>
      <c r="AD4898" s="166"/>
      <c r="AE4898" s="166"/>
      <c r="AF4898" s="166"/>
      <c r="AG4898" s="166"/>
      <c r="AH4898" s="166"/>
      <c r="AI4898" s="166"/>
    </row>
    <row r="4899" spans="1:35" ht="15.750000" customHeight="1">
      <c r="B4899" s="153"/>
      <c r="I4899" s="162"/>
      <c r="J4899" s="65"/>
      <c r="K4899" s="162"/>
      <c r="L4899" s="65"/>
      <c r="M4899" s="162"/>
      <c r="P4899" s="167"/>
      <c r="Q4899" s="168"/>
      <c r="R4899" s="65"/>
      <c r="S4899" s="65"/>
      <c r="T4899" s="65"/>
      <c r="U4899" s="65"/>
      <c r="V4899" s="65"/>
      <c r="W4899" s="166"/>
      <c r="X4899" s="166"/>
      <c r="Y4899" s="166"/>
      <c r="Z4899" s="166"/>
      <c r="AA4899" s="166"/>
      <c r="AB4899" s="166"/>
      <c r="AC4899" s="166"/>
      <c r="AD4899" s="166"/>
      <c r="AE4899" s="166"/>
      <c r="AF4899" s="166"/>
      <c r="AG4899" s="166"/>
      <c r="AH4899" s="166"/>
      <c r="AI4899" s="166"/>
    </row>
    <row r="4900" spans="1:35" ht="15.750000" customHeight="1">
      <c r="B4900" s="153"/>
      <c r="I4900" s="162"/>
      <c r="J4900" s="65"/>
      <c r="K4900" s="162"/>
      <c r="L4900" s="65"/>
      <c r="M4900" s="162"/>
      <c r="P4900" s="164"/>
      <c r="Q4900" s="165"/>
      <c r="R4900" s="65"/>
      <c r="S4900" s="65"/>
      <c r="T4900" s="65"/>
      <c r="U4900" s="65"/>
      <c r="V4900" s="65"/>
      <c r="W4900" s="166"/>
      <c r="X4900" s="166"/>
      <c r="Y4900" s="166"/>
      <c r="Z4900" s="166"/>
      <c r="AA4900" s="166"/>
      <c r="AB4900" s="166"/>
      <c r="AC4900" s="166"/>
      <c r="AD4900" s="166"/>
      <c r="AE4900" s="166"/>
      <c r="AF4900" s="166"/>
      <c r="AG4900" s="166"/>
      <c r="AH4900" s="166"/>
      <c r="AI4900" s="166"/>
    </row>
    <row r="4901" spans="1:35" ht="15.750000" customHeight="1">
      <c r="B4901" s="153"/>
      <c r="I4901" s="162"/>
      <c r="J4901" s="65"/>
      <c r="K4901" s="162"/>
      <c r="L4901" s="65"/>
      <c r="M4901" s="162"/>
      <c r="P4901" s="167"/>
      <c r="Q4901" s="168"/>
      <c r="R4901" s="65"/>
      <c r="S4901" s="65"/>
      <c r="T4901" s="65"/>
      <c r="U4901" s="65"/>
      <c r="V4901" s="65"/>
      <c r="W4901" s="166"/>
      <c r="X4901" s="166"/>
      <c r="Y4901" s="166"/>
      <c r="Z4901" s="166"/>
      <c r="AA4901" s="166"/>
      <c r="AB4901" s="166"/>
      <c r="AC4901" s="166"/>
      <c r="AD4901" s="166"/>
      <c r="AE4901" s="166"/>
      <c r="AF4901" s="166"/>
      <c r="AG4901" s="166"/>
      <c r="AH4901" s="166"/>
      <c r="AI4901" s="166"/>
    </row>
    <row r="4902" spans="1:35" ht="15.750000" customHeight="1">
      <c r="B4902" s="153"/>
      <c r="I4902" s="220"/>
      <c r="J4902" s="65"/>
      <c r="K4902" s="162"/>
      <c r="L4902" s="65"/>
      <c r="M4902" s="162"/>
      <c r="P4902" s="164"/>
      <c r="Q4902" s="165"/>
      <c r="R4902" s="65"/>
      <c r="S4902" s="65"/>
      <c r="T4902" s="65"/>
      <c r="U4902" s="65"/>
      <c r="V4902" s="65"/>
      <c r="W4902" s="166"/>
      <c r="X4902" s="166"/>
      <c r="Y4902" s="166"/>
      <c r="Z4902" s="166"/>
      <c r="AA4902" s="166"/>
      <c r="AB4902" s="166"/>
      <c r="AC4902" s="166"/>
      <c r="AD4902" s="166"/>
      <c r="AE4902" s="166"/>
      <c r="AF4902" s="166"/>
      <c r="AG4902" s="166"/>
      <c r="AH4902" s="166"/>
      <c r="AI4902" s="166"/>
    </row>
    <row r="4903" spans="1:35" ht="15.750000" customHeight="1">
      <c r="A4903" s="156"/>
      <c r="B4903" s="170"/>
      <c r="C4903" s="241"/>
      <c r="D4903" s="241"/>
      <c r="E4903" s="158"/>
      <c r="F4903" s="158"/>
      <c r="G4903" s="159"/>
      <c r="H4903" s="184"/>
      <c r="I4903" s="162"/>
      <c r="J4903" s="65"/>
      <c r="K4903" s="162"/>
      <c r="L4903" s="65"/>
      <c r="M4903" s="162"/>
      <c r="N4903" s="176"/>
      <c r="O4903" s="163"/>
      <c r="P4903" s="167"/>
      <c r="Q4903" s="185"/>
      <c r="R4903" s="188"/>
      <c r="S4903" s="13"/>
      <c r="T4903" s="65"/>
      <c r="U4903" s="13"/>
      <c r="V4903" s="165"/>
      <c r="W4903" s="165"/>
      <c r="X4903" s="165"/>
      <c r="Y4903" s="165"/>
      <c r="Z4903" s="166"/>
      <c r="AA4903" s="166"/>
      <c r="AB4903" s="166"/>
      <c r="AC4903" s="166"/>
      <c r="AD4903" s="166"/>
      <c r="AE4903" s="166"/>
      <c r="AF4903" s="166"/>
      <c r="AG4903" s="166"/>
      <c r="AH4903" s="166"/>
      <c r="AI4903" s="166"/>
    </row>
    <row r="4904" spans="1:35" ht="15.750000" customHeight="1">
      <c r="B4904" s="189"/>
      <c r="I4904" s="162"/>
      <c r="J4904" s="65"/>
      <c r="K4904" s="162"/>
      <c r="L4904" s="65"/>
      <c r="M4904" s="162"/>
      <c r="P4904" s="164"/>
      <c r="Q4904" s="185"/>
      <c r="R4904" s="65"/>
      <c r="S4904" s="65"/>
      <c r="T4904" s="65"/>
      <c r="U4904" s="13"/>
      <c r="V4904" s="165"/>
      <c r="W4904" s="165"/>
      <c r="X4904" s="165"/>
      <c r="Y4904" s="165"/>
      <c r="Z4904" s="166"/>
      <c r="AA4904" s="166"/>
      <c r="AB4904" s="166"/>
      <c r="AC4904" s="166"/>
      <c r="AD4904" s="166"/>
      <c r="AE4904" s="166"/>
      <c r="AF4904" s="166"/>
      <c r="AG4904" s="166"/>
      <c r="AH4904" s="166"/>
      <c r="AI4904" s="166"/>
    </row>
    <row r="4905" spans="1:35" ht="15.750000" customHeight="1">
      <c r="B4905" s="189"/>
      <c r="I4905" s="162"/>
      <c r="J4905" s="65"/>
      <c r="K4905" s="162"/>
      <c r="L4905" s="65"/>
      <c r="M4905" s="162"/>
      <c r="P4905" s="167"/>
      <c r="Q4905" s="185"/>
      <c r="R4905" s="65"/>
      <c r="S4905" s="65"/>
      <c r="T4905" s="65"/>
      <c r="U4905" s="13"/>
      <c r="V4905" s="165"/>
      <c r="W4905" s="165"/>
      <c r="X4905" s="165"/>
      <c r="Y4905" s="165"/>
      <c r="Z4905" s="166"/>
      <c r="AA4905" s="166"/>
      <c r="AB4905" s="166"/>
      <c r="AC4905" s="166"/>
      <c r="AD4905" s="166"/>
      <c r="AE4905" s="166"/>
      <c r="AF4905" s="166"/>
      <c r="AG4905" s="166"/>
      <c r="AH4905" s="166"/>
      <c r="AI4905" s="166"/>
    </row>
    <row r="4906" spans="1:35" ht="15.750000" customHeight="1">
      <c r="B4906" s="189"/>
      <c r="I4906" s="162"/>
      <c r="J4906" s="65"/>
      <c r="K4906" s="162"/>
      <c r="L4906" s="65"/>
      <c r="M4906" s="162"/>
      <c r="P4906" s="164"/>
      <c r="Q4906" s="185"/>
      <c r="R4906" s="65"/>
      <c r="S4906" s="65"/>
      <c r="T4906" s="65"/>
      <c r="U4906" s="13"/>
      <c r="V4906" s="165"/>
      <c r="W4906" s="165"/>
      <c r="X4906" s="165"/>
      <c r="Y4906" s="165"/>
      <c r="Z4906" s="166"/>
      <c r="AA4906" s="166"/>
      <c r="AB4906" s="166"/>
      <c r="AC4906" s="166"/>
      <c r="AD4906" s="166"/>
      <c r="AE4906" s="166"/>
      <c r="AF4906" s="166"/>
      <c r="AG4906" s="166"/>
      <c r="AH4906" s="166"/>
      <c r="AI4906" s="166"/>
    </row>
    <row r="4907" spans="1:35" ht="15.750000" customHeight="1">
      <c r="B4907" s="189"/>
      <c r="I4907" s="220"/>
      <c r="J4907" s="65"/>
      <c r="K4907" s="162"/>
      <c r="L4907" s="65"/>
      <c r="M4907" s="162"/>
      <c r="P4907" s="167"/>
      <c r="Q4907" s="185"/>
      <c r="R4907" s="65"/>
      <c r="S4907" s="65"/>
      <c r="T4907" s="65"/>
      <c r="U4907" s="13"/>
      <c r="V4907" s="165"/>
      <c r="W4907" s="165"/>
      <c r="X4907" s="165"/>
      <c r="Y4907" s="165"/>
      <c r="Z4907" s="166"/>
      <c r="AA4907" s="166"/>
      <c r="AB4907" s="166"/>
      <c r="AC4907" s="166"/>
      <c r="AD4907" s="166"/>
      <c r="AE4907" s="166"/>
      <c r="AF4907" s="166"/>
      <c r="AG4907" s="166"/>
      <c r="AH4907" s="166"/>
      <c r="AI4907" s="166"/>
    </row>
    <row r="4908" spans="1:35" ht="15.750000" customHeight="1">
      <c r="A4908" s="156"/>
      <c r="B4908" s="170"/>
      <c r="C4908" s="240"/>
      <c r="D4908" s="240"/>
      <c r="E4908" s="158"/>
      <c r="F4908" s="158"/>
      <c r="G4908" s="159"/>
      <c r="H4908" s="184"/>
      <c r="I4908" s="162"/>
      <c r="J4908" s="65"/>
      <c r="K4908" s="162"/>
      <c r="L4908" s="65"/>
      <c r="M4908" s="162"/>
      <c r="N4908" s="162"/>
      <c r="O4908" s="163"/>
      <c r="P4908" s="164"/>
      <c r="Q4908" s="185"/>
      <c r="R4908" s="65"/>
      <c r="S4908" s="13"/>
      <c r="T4908" s="65"/>
      <c r="U4908" s="13"/>
      <c r="V4908" s="165"/>
      <c r="W4908" s="165"/>
      <c r="X4908" s="165"/>
      <c r="Y4908" s="165"/>
      <c r="Z4908" s="166"/>
      <c r="AA4908" s="166"/>
      <c r="AB4908" s="166"/>
      <c r="AC4908" s="166"/>
      <c r="AD4908" s="166"/>
      <c r="AE4908" s="166"/>
      <c r="AF4908" s="166"/>
      <c r="AG4908" s="166"/>
      <c r="AH4908" s="166"/>
      <c r="AI4908" s="166"/>
    </row>
    <row r="4909" spans="1:35" ht="15.750000" customHeight="1">
      <c r="B4909" s="170"/>
      <c r="I4909" s="162"/>
      <c r="J4909" s="65"/>
      <c r="K4909" s="162"/>
      <c r="L4909" s="65"/>
      <c r="M4909" s="162"/>
      <c r="P4909" s="167"/>
      <c r="Q4909" s="185"/>
      <c r="R4909" s="65"/>
      <c r="S4909" s="65"/>
      <c r="T4909" s="65"/>
      <c r="U4909" s="13"/>
      <c r="V4909" s="165"/>
      <c r="W4909" s="165"/>
      <c r="X4909" s="165"/>
      <c r="Y4909" s="165"/>
      <c r="Z4909" s="166"/>
      <c r="AA4909" s="166"/>
      <c r="AB4909" s="166"/>
      <c r="AC4909" s="166"/>
      <c r="AD4909" s="166"/>
      <c r="AE4909" s="166"/>
      <c r="AF4909" s="166"/>
      <c r="AG4909" s="166"/>
      <c r="AH4909" s="166"/>
      <c r="AI4909" s="166"/>
    </row>
    <row r="4910" spans="1:35" ht="15.750000" customHeight="1">
      <c r="B4910" s="170"/>
      <c r="I4910" s="162"/>
      <c r="J4910" s="65"/>
      <c r="K4910" s="162"/>
      <c r="L4910" s="65"/>
      <c r="M4910" s="162"/>
      <c r="P4910" s="164"/>
      <c r="Q4910" s="185"/>
      <c r="R4910" s="65"/>
      <c r="S4910" s="65"/>
      <c r="T4910" s="65"/>
      <c r="U4910" s="13"/>
      <c r="V4910" s="165"/>
      <c r="W4910" s="165"/>
      <c r="X4910" s="165"/>
      <c r="Y4910" s="165"/>
      <c r="Z4910" s="166"/>
      <c r="AA4910" s="166"/>
      <c r="AB4910" s="166"/>
      <c r="AC4910" s="166"/>
      <c r="AD4910" s="166"/>
      <c r="AE4910" s="166"/>
      <c r="AF4910" s="166"/>
      <c r="AG4910" s="166"/>
      <c r="AH4910" s="166"/>
      <c r="AI4910" s="166"/>
    </row>
    <row r="4911" spans="1:35" ht="15.750000" customHeight="1">
      <c r="B4911" s="189"/>
      <c r="I4911" s="162"/>
      <c r="J4911" s="65"/>
      <c r="K4911" s="162"/>
      <c r="L4911" s="65"/>
      <c r="M4911" s="162"/>
      <c r="P4911" s="167"/>
      <c r="Q4911" s="185"/>
      <c r="R4911" s="65"/>
      <c r="S4911" s="65"/>
      <c r="T4911" s="65"/>
      <c r="U4911" s="13"/>
      <c r="V4911" s="165"/>
      <c r="W4911" s="165"/>
      <c r="X4911" s="165"/>
      <c r="Y4911" s="165"/>
      <c r="Z4911" s="166"/>
      <c r="AA4911" s="166"/>
      <c r="AB4911" s="166"/>
      <c r="AC4911" s="166"/>
      <c r="AD4911" s="166"/>
      <c r="AE4911" s="166"/>
      <c r="AF4911" s="166"/>
      <c r="AG4911" s="166"/>
      <c r="AH4911" s="166"/>
      <c r="AI4911" s="166"/>
    </row>
    <row r="4912" spans="1:35" ht="15.750000" customHeight="1">
      <c r="B4912" s="189"/>
      <c r="I4912" s="220"/>
      <c r="J4912" s="65"/>
      <c r="K4912" s="162"/>
      <c r="L4912" s="65"/>
      <c r="M4912" s="162"/>
      <c r="P4912" s="164"/>
      <c r="Q4912" s="185"/>
      <c r="R4912" s="65"/>
      <c r="S4912" s="65"/>
      <c r="T4912" s="65"/>
      <c r="U4912" s="13"/>
      <c r="V4912" s="165"/>
      <c r="W4912" s="165"/>
      <c r="X4912" s="165"/>
      <c r="Y4912" s="165"/>
      <c r="Z4912" s="166"/>
      <c r="AA4912" s="166"/>
      <c r="AB4912" s="166"/>
      <c r="AC4912" s="166"/>
      <c r="AD4912" s="166"/>
      <c r="AE4912" s="166"/>
      <c r="AF4912" s="166"/>
      <c r="AG4912" s="166"/>
      <c r="AH4912" s="166"/>
      <c r="AI4912" s="166"/>
    </row>
    <row r="4913" spans="1:35" ht="15.750000" customHeight="1">
      <c r="A4913" s="156"/>
      <c r="B4913" s="170"/>
      <c r="C4913" s="241"/>
      <c r="D4913" s="241"/>
      <c r="E4913" s="158"/>
      <c r="F4913" s="158"/>
      <c r="G4913" s="159"/>
      <c r="H4913" s="184"/>
      <c r="I4913" s="162"/>
      <c r="J4913" s="65"/>
      <c r="K4913" s="162"/>
      <c r="L4913" s="65"/>
      <c r="M4913" s="162"/>
      <c r="N4913" s="176"/>
      <c r="O4913" s="163"/>
      <c r="P4913" s="167"/>
      <c r="Q4913" s="185"/>
      <c r="R4913" s="65"/>
      <c r="S4913" s="13"/>
      <c r="T4913" s="65"/>
      <c r="U4913" s="13"/>
      <c r="V4913" s="165"/>
      <c r="W4913" s="165"/>
      <c r="X4913" s="165"/>
      <c r="Y4913" s="165"/>
      <c r="Z4913" s="166"/>
      <c r="AA4913" s="166"/>
      <c r="AB4913" s="166"/>
      <c r="AC4913" s="166"/>
      <c r="AD4913" s="166"/>
      <c r="AE4913" s="166"/>
      <c r="AF4913" s="166"/>
      <c r="AG4913" s="166"/>
      <c r="AH4913" s="166"/>
      <c r="AI4913" s="166"/>
    </row>
    <row r="4914" spans="1:35" ht="15.750000" customHeight="1">
      <c r="B4914" s="170"/>
      <c r="I4914" s="162"/>
      <c r="J4914" s="65"/>
      <c r="K4914" s="162"/>
      <c r="L4914" s="65"/>
      <c r="M4914" s="162"/>
      <c r="P4914" s="164"/>
      <c r="Q4914" s="185"/>
      <c r="R4914" s="65"/>
      <c r="S4914" s="65"/>
      <c r="T4914" s="65"/>
      <c r="U4914" s="13"/>
      <c r="V4914" s="165"/>
      <c r="W4914" s="165"/>
      <c r="X4914" s="165"/>
      <c r="Y4914" s="165"/>
      <c r="Z4914" s="166"/>
      <c r="AA4914" s="166"/>
      <c r="AB4914" s="166"/>
      <c r="AC4914" s="166"/>
      <c r="AD4914" s="166"/>
      <c r="AE4914" s="166"/>
      <c r="AF4914" s="166"/>
      <c r="AG4914" s="166"/>
      <c r="AH4914" s="166"/>
      <c r="AI4914" s="166"/>
    </row>
    <row r="4915" spans="1:35" ht="15.750000" customHeight="1">
      <c r="B4915" s="170"/>
      <c r="I4915" s="162"/>
      <c r="J4915" s="65"/>
      <c r="K4915" s="162"/>
      <c r="L4915" s="65"/>
      <c r="M4915" s="162"/>
      <c r="P4915" s="167"/>
      <c r="Q4915" s="185"/>
      <c r="R4915" s="65"/>
      <c r="S4915" s="65"/>
      <c r="T4915" s="65"/>
      <c r="U4915" s="13"/>
      <c r="V4915" s="165"/>
      <c r="W4915" s="165"/>
      <c r="X4915" s="165"/>
      <c r="Y4915" s="165"/>
      <c r="Z4915" s="166"/>
      <c r="AA4915" s="166"/>
      <c r="AB4915" s="166"/>
      <c r="AC4915" s="166"/>
      <c r="AD4915" s="166"/>
      <c r="AE4915" s="166"/>
      <c r="AF4915" s="166"/>
      <c r="AG4915" s="166"/>
      <c r="AH4915" s="166"/>
      <c r="AI4915" s="166"/>
    </row>
    <row r="4916" spans="1:35" ht="15.750000" customHeight="1">
      <c r="B4916" s="189"/>
      <c r="I4916" s="162"/>
      <c r="J4916" s="65"/>
      <c r="K4916" s="162"/>
      <c r="L4916" s="65"/>
      <c r="M4916" s="162"/>
      <c r="P4916" s="164"/>
      <c r="Q4916" s="185"/>
      <c r="R4916" s="65"/>
      <c r="S4916" s="65"/>
      <c r="T4916" s="65"/>
      <c r="U4916" s="13"/>
      <c r="V4916" s="165"/>
      <c r="W4916" s="165"/>
      <c r="X4916" s="165"/>
      <c r="Y4916" s="165"/>
      <c r="Z4916" s="166"/>
      <c r="AA4916" s="166"/>
      <c r="AB4916" s="166"/>
      <c r="AC4916" s="166"/>
      <c r="AD4916" s="166"/>
      <c r="AE4916" s="166"/>
      <c r="AF4916" s="166"/>
      <c r="AG4916" s="166"/>
      <c r="AH4916" s="166"/>
      <c r="AI4916" s="166"/>
    </row>
    <row r="4917" spans="1:35" ht="15.750000" customHeight="1">
      <c r="B4917" s="189"/>
      <c r="I4917" s="220"/>
      <c r="J4917" s="65"/>
      <c r="K4917" s="162"/>
      <c r="L4917" s="65"/>
      <c r="M4917" s="162"/>
      <c r="P4917" s="167"/>
      <c r="Q4917" s="185"/>
      <c r="R4917" s="65"/>
      <c r="S4917" s="65"/>
      <c r="T4917" s="65"/>
      <c r="U4917" s="13"/>
      <c r="V4917" s="165"/>
      <c r="W4917" s="165"/>
      <c r="X4917" s="165"/>
      <c r="Y4917" s="165"/>
      <c r="Z4917" s="166"/>
      <c r="AA4917" s="166"/>
      <c r="AB4917" s="166"/>
      <c r="AC4917" s="166"/>
      <c r="AD4917" s="166"/>
      <c r="AE4917" s="166"/>
      <c r="AF4917" s="166"/>
      <c r="AG4917" s="166"/>
      <c r="AH4917" s="166"/>
      <c r="AI4917" s="166"/>
    </row>
    <row r="4918" spans="1:35" ht="15.750000" customHeight="1">
      <c r="A4918" s="156"/>
      <c r="B4918" s="153"/>
      <c r="C4918" s="240"/>
      <c r="D4918" s="177"/>
      <c r="E4918" s="158"/>
      <c r="F4918" s="158"/>
      <c r="G4918" s="159"/>
      <c r="H4918" s="160"/>
      <c r="I4918" s="162"/>
      <c r="J4918" s="1"/>
      <c r="K4918" s="121"/>
      <c r="L4918" s="1"/>
      <c r="M4918" s="121"/>
      <c r="N4918" s="162"/>
      <c r="O4918" s="163"/>
      <c r="P4918" s="164"/>
      <c r="Q4918" s="165"/>
      <c r="R4918" s="178"/>
      <c r="S4918" s="13"/>
      <c r="T4918" s="65"/>
      <c r="U4918" s="65"/>
      <c r="V4918" s="65"/>
      <c r="W4918" s="166"/>
      <c r="X4918" s="166"/>
      <c r="Y4918" s="166"/>
      <c r="Z4918" s="166"/>
      <c r="AA4918" s="166"/>
      <c r="AB4918" s="166"/>
      <c r="AC4918" s="166"/>
      <c r="AD4918" s="166"/>
      <c r="AE4918" s="166"/>
      <c r="AF4918" s="166"/>
      <c r="AG4918" s="166"/>
      <c r="AH4918" s="166"/>
      <c r="AI4918" s="166"/>
    </row>
    <row r="4919" spans="1:35" ht="15.750000" customHeight="1">
      <c r="B4919" s="153"/>
      <c r="I4919" s="162"/>
      <c r="J4919" s="1"/>
      <c r="K4919" s="121"/>
      <c r="L4919" s="1"/>
      <c r="M4919" s="121"/>
      <c r="P4919" s="167"/>
      <c r="Q4919" s="168"/>
      <c r="R4919" s="65"/>
      <c r="S4919" s="65"/>
      <c r="T4919" s="65"/>
      <c r="U4919" s="65"/>
      <c r="V4919" s="65"/>
      <c r="W4919" s="166"/>
      <c r="X4919" s="166"/>
      <c r="Y4919" s="166"/>
      <c r="Z4919" s="166"/>
      <c r="AA4919" s="166"/>
      <c r="AB4919" s="166"/>
      <c r="AC4919" s="166"/>
      <c r="AD4919" s="166"/>
      <c r="AE4919" s="166"/>
      <c r="AF4919" s="166"/>
      <c r="AG4919" s="166"/>
      <c r="AH4919" s="166"/>
      <c r="AI4919" s="166"/>
    </row>
    <row r="4920" spans="1:35" ht="15.750000" customHeight="1">
      <c r="B4920" s="153"/>
      <c r="I4920" s="162"/>
      <c r="J4920" s="1"/>
      <c r="K4920" s="121"/>
      <c r="L4920" s="1"/>
      <c r="M4920" s="121"/>
      <c r="P4920" s="164"/>
      <c r="Q4920" s="165"/>
      <c r="R4920" s="178"/>
      <c r="S4920" s="65"/>
      <c r="T4920" s="65"/>
      <c r="U4920" s="65"/>
      <c r="V4920" s="65"/>
      <c r="W4920" s="166"/>
      <c r="X4920" s="166"/>
      <c r="Y4920" s="166"/>
      <c r="Z4920" s="166"/>
      <c r="AA4920" s="166"/>
      <c r="AB4920" s="166"/>
      <c r="AC4920" s="166"/>
      <c r="AD4920" s="166"/>
      <c r="AE4920" s="166"/>
      <c r="AF4920" s="166"/>
      <c r="AG4920" s="166"/>
      <c r="AH4920" s="166"/>
      <c r="AI4920" s="166"/>
    </row>
    <row r="4921" spans="1:35" ht="15.750000" customHeight="1">
      <c r="B4921" s="153"/>
      <c r="I4921" s="162"/>
      <c r="J4921" s="1"/>
      <c r="K4921" s="121"/>
      <c r="L4921" s="1"/>
      <c r="M4921" s="121"/>
      <c r="P4921" s="167"/>
      <c r="Q4921" s="168"/>
      <c r="R4921" s="225"/>
      <c r="S4921" s="65"/>
      <c r="T4921" s="65"/>
      <c r="U4921" s="65"/>
      <c r="V4921" s="65"/>
      <c r="W4921" s="166"/>
      <c r="X4921" s="166"/>
      <c r="Y4921" s="166"/>
      <c r="Z4921" s="166"/>
      <c r="AA4921" s="166"/>
      <c r="AB4921" s="166"/>
      <c r="AC4921" s="166"/>
      <c r="AD4921" s="166"/>
      <c r="AE4921" s="166"/>
      <c r="AF4921" s="166"/>
      <c r="AG4921" s="166"/>
      <c r="AH4921" s="166"/>
      <c r="AI4921" s="166"/>
    </row>
    <row r="4922" spans="1:35" ht="15.750000" customHeight="1">
      <c r="B4922" s="153"/>
      <c r="I4922" s="220"/>
      <c r="J4922" s="1"/>
      <c r="K4922" s="121"/>
      <c r="L4922" s="1"/>
      <c r="M4922" s="121"/>
      <c r="P4922" s="164"/>
      <c r="Q4922" s="165"/>
      <c r="R4922" s="178"/>
      <c r="S4922" s="65"/>
      <c r="T4922" s="65"/>
      <c r="U4922" s="65"/>
      <c r="V4922" s="65"/>
      <c r="W4922" s="166"/>
      <c r="X4922" s="166"/>
      <c r="Y4922" s="166"/>
      <c r="Z4922" s="166"/>
      <c r="AA4922" s="166"/>
      <c r="AB4922" s="166"/>
      <c r="AC4922" s="166"/>
      <c r="AD4922" s="166"/>
      <c r="AE4922" s="166"/>
      <c r="AF4922" s="166"/>
      <c r="AG4922" s="166"/>
      <c r="AH4922" s="166"/>
      <c r="AI4922" s="166"/>
    </row>
    <row r="4923" spans="1:35" ht="15.750000" customHeight="1">
      <c r="A4923" s="156"/>
      <c r="B4923" s="170"/>
      <c r="C4923" s="241"/>
      <c r="D4923" s="177"/>
      <c r="E4923" s="158"/>
      <c r="F4923" s="158"/>
      <c r="G4923" s="159"/>
      <c r="H4923" s="171"/>
      <c r="I4923" s="162"/>
      <c r="J4923" s="65"/>
      <c r="K4923" s="162"/>
      <c r="L4923" s="65"/>
      <c r="M4923" s="162"/>
      <c r="N4923" s="176"/>
      <c r="O4923" s="163"/>
      <c r="P4923" s="167"/>
      <c r="Q4923" s="168"/>
      <c r="R4923" s="65"/>
      <c r="S4923" s="13"/>
      <c r="T4923" s="65"/>
      <c r="U4923" s="65"/>
      <c r="V4923" s="65"/>
      <c r="W4923" s="166"/>
      <c r="X4923" s="166"/>
      <c r="Y4923" s="166"/>
      <c r="Z4923" s="166"/>
      <c r="AA4923" s="166"/>
      <c r="AB4923" s="166"/>
      <c r="AC4923" s="166"/>
      <c r="AD4923" s="166"/>
      <c r="AE4923" s="166"/>
      <c r="AF4923" s="166"/>
      <c r="AG4923" s="166"/>
      <c r="AH4923" s="166"/>
      <c r="AI4923" s="166"/>
    </row>
    <row r="4924" spans="1:35" ht="15.750000" customHeight="1">
      <c r="B4924" s="153"/>
      <c r="I4924" s="162"/>
      <c r="J4924" s="65"/>
      <c r="K4924" s="162"/>
      <c r="L4924" s="65"/>
      <c r="M4924" s="162"/>
      <c r="P4924" s="164"/>
      <c r="Q4924" s="165"/>
      <c r="R4924" s="65"/>
      <c r="S4924" s="65"/>
      <c r="T4924" s="65"/>
      <c r="U4924" s="65"/>
      <c r="V4924" s="65"/>
      <c r="W4924" s="166"/>
      <c r="X4924" s="166"/>
      <c r="Y4924" s="166"/>
      <c r="Z4924" s="166"/>
      <c r="AA4924" s="166"/>
      <c r="AB4924" s="166"/>
      <c r="AC4924" s="166"/>
      <c r="AD4924" s="166"/>
      <c r="AE4924" s="166"/>
      <c r="AF4924" s="166"/>
      <c r="AG4924" s="166"/>
      <c r="AH4924" s="166"/>
      <c r="AI4924" s="166"/>
    </row>
    <row r="4925" spans="1:35" ht="15.750000" customHeight="1">
      <c r="B4925" s="153"/>
      <c r="I4925" s="162"/>
      <c r="J4925" s="65"/>
      <c r="K4925" s="162"/>
      <c r="L4925" s="65"/>
      <c r="M4925" s="162"/>
      <c r="P4925" s="167"/>
      <c r="Q4925" s="168"/>
      <c r="R4925" s="65"/>
      <c r="S4925" s="65"/>
      <c r="T4925" s="65"/>
      <c r="U4925" s="65"/>
      <c r="V4925" s="65"/>
      <c r="W4925" s="166"/>
      <c r="X4925" s="166"/>
      <c r="Y4925" s="166"/>
      <c r="Z4925" s="166"/>
      <c r="AA4925" s="166"/>
      <c r="AB4925" s="166"/>
      <c r="AC4925" s="166"/>
      <c r="AD4925" s="166"/>
      <c r="AE4925" s="166"/>
      <c r="AF4925" s="166"/>
      <c r="AG4925" s="166"/>
      <c r="AH4925" s="166"/>
      <c r="AI4925" s="166"/>
    </row>
    <row r="4926" spans="1:35" ht="15.750000" customHeight="1">
      <c r="B4926" s="153"/>
      <c r="I4926" s="162"/>
      <c r="J4926" s="65"/>
      <c r="K4926" s="162"/>
      <c r="L4926" s="65"/>
      <c r="M4926" s="162"/>
      <c r="P4926" s="164"/>
      <c r="Q4926" s="165"/>
      <c r="R4926" s="65"/>
      <c r="S4926" s="65"/>
      <c r="T4926" s="65"/>
      <c r="U4926" s="65"/>
      <c r="V4926" s="65"/>
      <c r="W4926" s="166"/>
      <c r="X4926" s="166"/>
      <c r="Y4926" s="166"/>
      <c r="Z4926" s="166"/>
      <c r="AA4926" s="166"/>
      <c r="AB4926" s="166"/>
      <c r="AC4926" s="166"/>
      <c r="AD4926" s="166"/>
      <c r="AE4926" s="166"/>
      <c r="AF4926" s="166"/>
      <c r="AG4926" s="166"/>
      <c r="AH4926" s="166"/>
      <c r="AI4926" s="166"/>
    </row>
    <row r="4927" spans="1:35" ht="15.750000" customHeight="1">
      <c r="B4927" s="153"/>
      <c r="I4927" s="220"/>
      <c r="J4927" s="65"/>
      <c r="K4927" s="162"/>
      <c r="L4927" s="65"/>
      <c r="M4927" s="162"/>
      <c r="P4927" s="167"/>
      <c r="Q4927" s="168"/>
      <c r="R4927" s="65"/>
      <c r="S4927" s="65"/>
      <c r="T4927" s="65"/>
      <c r="U4927" s="65"/>
      <c r="V4927" s="65"/>
      <c r="W4927" s="166"/>
      <c r="X4927" s="166"/>
      <c r="Y4927" s="166"/>
      <c r="Z4927" s="166"/>
      <c r="AA4927" s="166"/>
      <c r="AB4927" s="166"/>
      <c r="AC4927" s="166"/>
      <c r="AD4927" s="166"/>
      <c r="AE4927" s="166"/>
      <c r="AF4927" s="166"/>
      <c r="AG4927" s="166"/>
      <c r="AH4927" s="166"/>
      <c r="AI4927" s="166"/>
    </row>
    <row r="4928" spans="1:35" ht="15.750000" customHeight="1">
      <c r="A4928" s="156"/>
      <c r="B4928" s="170"/>
      <c r="C4928" s="240"/>
      <c r="D4928" s="240"/>
      <c r="E4928" s="158"/>
      <c r="F4928" s="158"/>
      <c r="G4928" s="159"/>
      <c r="H4928" s="186"/>
      <c r="I4928" s="162"/>
      <c r="J4928" s="65"/>
      <c r="K4928" s="162"/>
      <c r="L4928" s="65"/>
      <c r="M4928" s="162"/>
      <c r="N4928" s="162"/>
      <c r="O4928" s="163"/>
      <c r="P4928" s="164"/>
      <c r="Q4928" s="185"/>
      <c r="R4928" s="188"/>
      <c r="S4928" s="13"/>
      <c r="T4928" s="65"/>
      <c r="U4928" s="13"/>
      <c r="V4928" s="165"/>
      <c r="W4928" s="165"/>
      <c r="X4928" s="165"/>
      <c r="Y4928" s="165"/>
      <c r="Z4928" s="166"/>
      <c r="AA4928" s="166"/>
      <c r="AB4928" s="166"/>
      <c r="AC4928" s="166"/>
      <c r="AD4928" s="166"/>
      <c r="AE4928" s="166"/>
      <c r="AF4928" s="166"/>
      <c r="AG4928" s="166"/>
      <c r="AH4928" s="166"/>
      <c r="AI4928" s="166"/>
    </row>
    <row r="4929" spans="1:35" ht="15.750000" customHeight="1">
      <c r="B4929" s="189"/>
      <c r="I4929" s="162"/>
      <c r="J4929" s="65"/>
      <c r="K4929" s="162"/>
      <c r="L4929" s="65"/>
      <c r="M4929" s="162"/>
      <c r="P4929" s="167"/>
      <c r="Q4929" s="185"/>
      <c r="R4929" s="65"/>
      <c r="S4929" s="65"/>
      <c r="T4929" s="65"/>
      <c r="U4929" s="13"/>
      <c r="V4929" s="165"/>
      <c r="W4929" s="165"/>
      <c r="X4929" s="165"/>
      <c r="Y4929" s="165"/>
      <c r="Z4929" s="166"/>
      <c r="AA4929" s="166"/>
      <c r="AB4929" s="166"/>
      <c r="AC4929" s="166"/>
      <c r="AD4929" s="166"/>
      <c r="AE4929" s="166"/>
      <c r="AF4929" s="166"/>
      <c r="AG4929" s="166"/>
      <c r="AH4929" s="166"/>
      <c r="AI4929" s="166"/>
    </row>
    <row r="4930" spans="1:35" ht="15.750000" customHeight="1">
      <c r="B4930" s="189"/>
      <c r="I4930" s="162"/>
      <c r="J4930" s="65"/>
      <c r="K4930" s="162"/>
      <c r="L4930" s="65"/>
      <c r="M4930" s="162"/>
      <c r="P4930" s="164"/>
      <c r="Q4930" s="185"/>
      <c r="R4930" s="65"/>
      <c r="S4930" s="65"/>
      <c r="T4930" s="65"/>
      <c r="U4930" s="13"/>
      <c r="V4930" s="165"/>
      <c r="W4930" s="165"/>
      <c r="X4930" s="165"/>
      <c r="Y4930" s="165"/>
      <c r="Z4930" s="166"/>
      <c r="AA4930" s="166"/>
      <c r="AB4930" s="166"/>
      <c r="AC4930" s="166"/>
      <c r="AD4930" s="166"/>
      <c r="AE4930" s="166"/>
      <c r="AF4930" s="166"/>
      <c r="AG4930" s="166"/>
      <c r="AH4930" s="166"/>
      <c r="AI4930" s="166"/>
    </row>
    <row r="4931" spans="1:35" ht="15.750000" customHeight="1">
      <c r="B4931" s="189"/>
      <c r="I4931" s="162"/>
      <c r="J4931" s="65"/>
      <c r="K4931" s="162"/>
      <c r="L4931" s="65"/>
      <c r="M4931" s="162"/>
      <c r="P4931" s="167"/>
      <c r="Q4931" s="185"/>
      <c r="R4931" s="65"/>
      <c r="S4931" s="65"/>
      <c r="T4931" s="65"/>
      <c r="U4931" s="13"/>
      <c r="V4931" s="165"/>
      <c r="W4931" s="165"/>
      <c r="X4931" s="165"/>
      <c r="Y4931" s="165"/>
      <c r="Z4931" s="166"/>
      <c r="AA4931" s="166"/>
      <c r="AB4931" s="166"/>
      <c r="AC4931" s="166"/>
      <c r="AD4931" s="166"/>
      <c r="AE4931" s="166"/>
      <c r="AF4931" s="166"/>
      <c r="AG4931" s="166"/>
      <c r="AH4931" s="166"/>
      <c r="AI4931" s="166"/>
    </row>
    <row r="4932" spans="1:35" ht="15.750000" customHeight="1">
      <c r="B4932" s="189"/>
      <c r="I4932" s="220"/>
      <c r="J4932" s="65"/>
      <c r="K4932" s="162"/>
      <c r="L4932" s="65"/>
      <c r="M4932" s="162"/>
      <c r="P4932" s="164"/>
      <c r="Q4932" s="185"/>
      <c r="R4932" s="65"/>
      <c r="S4932" s="65"/>
      <c r="T4932" s="65"/>
      <c r="U4932" s="13"/>
      <c r="V4932" s="165"/>
      <c r="W4932" s="165"/>
      <c r="X4932" s="165"/>
      <c r="Y4932" s="165"/>
      <c r="Z4932" s="166"/>
      <c r="AA4932" s="166"/>
      <c r="AB4932" s="166"/>
      <c r="AC4932" s="166"/>
      <c r="AD4932" s="166"/>
      <c r="AE4932" s="166"/>
      <c r="AF4932" s="166"/>
      <c r="AG4932" s="166"/>
      <c r="AH4932" s="166"/>
      <c r="AI4932" s="166"/>
    </row>
    <row r="4933" spans="1:35" ht="15.750000" customHeight="1">
      <c r="A4933" s="156"/>
      <c r="B4933" s="170"/>
      <c r="C4933" s="241"/>
      <c r="D4933" s="241"/>
      <c r="E4933" s="158"/>
      <c r="F4933" s="158"/>
      <c r="G4933" s="159"/>
      <c r="H4933" s="186"/>
      <c r="I4933" s="162"/>
      <c r="J4933" s="65"/>
      <c r="K4933" s="162"/>
      <c r="L4933" s="65"/>
      <c r="M4933" s="162"/>
      <c r="N4933" s="176"/>
      <c r="O4933" s="163"/>
      <c r="P4933" s="167"/>
      <c r="Q4933" s="185"/>
      <c r="R4933" s="65"/>
      <c r="S4933" s="13"/>
      <c r="T4933" s="65"/>
      <c r="U4933" s="13"/>
      <c r="V4933" s="165"/>
      <c r="W4933" s="165"/>
      <c r="X4933" s="165"/>
      <c r="Y4933" s="165"/>
      <c r="Z4933" s="166"/>
      <c r="AA4933" s="166"/>
      <c r="AB4933" s="166"/>
      <c r="AC4933" s="166"/>
      <c r="AD4933" s="166"/>
      <c r="AE4933" s="166"/>
      <c r="AF4933" s="166"/>
      <c r="AG4933" s="166"/>
      <c r="AH4933" s="166"/>
      <c r="AI4933" s="166"/>
    </row>
    <row r="4934" spans="1:35" ht="15.750000" customHeight="1">
      <c r="B4934" s="170"/>
      <c r="I4934" s="162"/>
      <c r="J4934" s="65"/>
      <c r="K4934" s="162"/>
      <c r="L4934" s="65"/>
      <c r="M4934" s="162"/>
      <c r="P4934" s="164"/>
      <c r="Q4934" s="185"/>
      <c r="R4934" s="65"/>
      <c r="S4934" s="65"/>
      <c r="T4934" s="65"/>
      <c r="U4934" s="13"/>
      <c r="V4934" s="165"/>
      <c r="W4934" s="165"/>
      <c r="X4934" s="165"/>
      <c r="Y4934" s="165"/>
      <c r="Z4934" s="166"/>
      <c r="AA4934" s="166"/>
      <c r="AB4934" s="166"/>
      <c r="AC4934" s="166"/>
      <c r="AD4934" s="166"/>
      <c r="AE4934" s="166"/>
      <c r="AF4934" s="166"/>
      <c r="AG4934" s="166"/>
      <c r="AH4934" s="166"/>
      <c r="AI4934" s="166"/>
    </row>
    <row r="4935" spans="1:35" ht="15.750000" customHeight="1">
      <c r="B4935" s="170"/>
      <c r="I4935" s="162"/>
      <c r="J4935" s="65"/>
      <c r="K4935" s="162"/>
      <c r="L4935" s="65"/>
      <c r="M4935" s="162"/>
      <c r="P4935" s="167"/>
      <c r="Q4935" s="185"/>
      <c r="R4935" s="65"/>
      <c r="S4935" s="65"/>
      <c r="T4935" s="65"/>
      <c r="U4935" s="13"/>
      <c r="V4935" s="165"/>
      <c r="W4935" s="165"/>
      <c r="X4935" s="165"/>
      <c r="Y4935" s="165"/>
      <c r="Z4935" s="166"/>
      <c r="AA4935" s="166"/>
      <c r="AB4935" s="166"/>
      <c r="AC4935" s="166"/>
      <c r="AD4935" s="166"/>
      <c r="AE4935" s="166"/>
      <c r="AF4935" s="166"/>
      <c r="AG4935" s="166"/>
      <c r="AH4935" s="166"/>
      <c r="AI4935" s="166"/>
    </row>
    <row r="4936" spans="1:35" ht="15.750000" customHeight="1">
      <c r="B4936" s="189"/>
      <c r="I4936" s="162"/>
      <c r="J4936" s="65"/>
      <c r="K4936" s="162"/>
      <c r="L4936" s="65"/>
      <c r="M4936" s="162"/>
      <c r="P4936" s="164"/>
      <c r="Q4936" s="185"/>
      <c r="R4936" s="65"/>
      <c r="S4936" s="65"/>
      <c r="T4936" s="65"/>
      <c r="U4936" s="13"/>
      <c r="V4936" s="165"/>
      <c r="W4936" s="165"/>
      <c r="X4936" s="165"/>
      <c r="Y4936" s="165"/>
      <c r="Z4936" s="166"/>
      <c r="AA4936" s="166"/>
      <c r="AB4936" s="166"/>
      <c r="AC4936" s="166"/>
      <c r="AD4936" s="166"/>
      <c r="AE4936" s="166"/>
      <c r="AF4936" s="166"/>
      <c r="AG4936" s="166"/>
      <c r="AH4936" s="166"/>
      <c r="AI4936" s="166"/>
    </row>
    <row r="4937" spans="1:35" ht="15.750000" customHeight="1">
      <c r="B4937" s="189"/>
      <c r="I4937" s="220"/>
      <c r="J4937" s="65"/>
      <c r="K4937" s="162"/>
      <c r="L4937" s="65"/>
      <c r="M4937" s="162"/>
      <c r="P4937" s="167"/>
      <c r="Q4937" s="185"/>
      <c r="R4937" s="65"/>
      <c r="S4937" s="65"/>
      <c r="T4937" s="65"/>
      <c r="U4937" s="13"/>
      <c r="V4937" s="165"/>
      <c r="W4937" s="165"/>
      <c r="X4937" s="165"/>
      <c r="Y4937" s="165"/>
      <c r="Z4937" s="166"/>
      <c r="AA4937" s="166"/>
      <c r="AB4937" s="166"/>
      <c r="AC4937" s="166"/>
      <c r="AD4937" s="166"/>
      <c r="AE4937" s="166"/>
      <c r="AF4937" s="166"/>
      <c r="AG4937" s="166"/>
      <c r="AH4937" s="166"/>
      <c r="AI4937" s="166"/>
    </row>
    <row r="4938" spans="1:35" ht="15.750000" customHeight="1">
      <c r="A4938" s="156"/>
      <c r="B4938" s="153"/>
      <c r="C4938" s="240"/>
      <c r="D4938" s="177"/>
      <c r="E4938" s="158"/>
      <c r="F4938" s="158"/>
      <c r="G4938" s="159"/>
      <c r="H4938" s="171"/>
      <c r="I4938" s="162"/>
      <c r="J4938" s="1"/>
      <c r="K4938" s="121"/>
      <c r="L4938" s="1"/>
      <c r="M4938" s="121"/>
      <c r="N4938" s="162"/>
      <c r="O4938" s="163"/>
      <c r="P4938" s="164"/>
      <c r="Q4938" s="165"/>
      <c r="R4938" s="178"/>
      <c r="S4938" s="13"/>
      <c r="T4938" s="65"/>
      <c r="U4938" s="65"/>
      <c r="V4938" s="65"/>
      <c r="W4938" s="166"/>
      <c r="X4938" s="166"/>
      <c r="Y4938" s="166"/>
      <c r="Z4938" s="166"/>
      <c r="AA4938" s="166"/>
      <c r="AB4938" s="166"/>
      <c r="AC4938" s="166"/>
      <c r="AD4938" s="166"/>
      <c r="AE4938" s="166"/>
      <c r="AF4938" s="166"/>
      <c r="AG4938" s="166"/>
      <c r="AH4938" s="166"/>
      <c r="AI4938" s="166"/>
    </row>
    <row r="4939" spans="1:35" ht="15.750000" customHeight="1">
      <c r="B4939" s="153"/>
      <c r="I4939" s="162"/>
      <c r="J4939" s="1"/>
      <c r="K4939" s="121"/>
      <c r="L4939" s="1"/>
      <c r="M4939" s="121"/>
      <c r="P4939" s="167"/>
      <c r="Q4939" s="168"/>
      <c r="R4939" s="65"/>
      <c r="S4939" s="65"/>
      <c r="T4939" s="65"/>
      <c r="U4939" s="65"/>
      <c r="V4939" s="65"/>
      <c r="W4939" s="166"/>
      <c r="X4939" s="166"/>
      <c r="Y4939" s="166"/>
      <c r="Z4939" s="166"/>
      <c r="AA4939" s="166"/>
      <c r="AB4939" s="166"/>
      <c r="AC4939" s="166"/>
      <c r="AD4939" s="166"/>
      <c r="AE4939" s="166"/>
      <c r="AF4939" s="166"/>
      <c r="AG4939" s="166"/>
      <c r="AH4939" s="166"/>
      <c r="AI4939" s="166"/>
    </row>
    <row r="4940" spans="1:35" ht="15.750000" customHeight="1">
      <c r="B4940" s="153"/>
      <c r="I4940" s="162"/>
      <c r="J4940" s="1"/>
      <c r="K4940" s="121"/>
      <c r="L4940" s="1"/>
      <c r="M4940" s="121"/>
      <c r="P4940" s="164"/>
      <c r="Q4940" s="165"/>
      <c r="R4940" s="178"/>
      <c r="S4940" s="65"/>
      <c r="T4940" s="65"/>
      <c r="U4940" s="65"/>
      <c r="V4940" s="65"/>
      <c r="W4940" s="166"/>
      <c r="X4940" s="166"/>
      <c r="Y4940" s="166"/>
      <c r="Z4940" s="166"/>
      <c r="AA4940" s="166"/>
      <c r="AB4940" s="166"/>
      <c r="AC4940" s="166"/>
      <c r="AD4940" s="166"/>
      <c r="AE4940" s="166"/>
      <c r="AF4940" s="166"/>
      <c r="AG4940" s="166"/>
      <c r="AH4940" s="166"/>
      <c r="AI4940" s="166"/>
    </row>
    <row r="4941" spans="1:35" ht="15.750000" customHeight="1">
      <c r="B4941" s="153"/>
      <c r="I4941" s="162"/>
      <c r="J4941" s="1"/>
      <c r="K4941" s="121"/>
      <c r="L4941" s="1"/>
      <c r="M4941" s="121"/>
      <c r="P4941" s="167"/>
      <c r="Q4941" s="168"/>
      <c r="R4941" s="225"/>
      <c r="S4941" s="65"/>
      <c r="T4941" s="65"/>
      <c r="U4941" s="65"/>
      <c r="V4941" s="65"/>
      <c r="W4941" s="166"/>
      <c r="X4941" s="166"/>
      <c r="Y4941" s="166"/>
      <c r="Z4941" s="166"/>
      <c r="AA4941" s="166"/>
      <c r="AB4941" s="166"/>
      <c r="AC4941" s="166"/>
      <c r="AD4941" s="166"/>
      <c r="AE4941" s="166"/>
      <c r="AF4941" s="166"/>
      <c r="AG4941" s="166"/>
      <c r="AH4941" s="166"/>
      <c r="AI4941" s="166"/>
    </row>
    <row r="4942" spans="1:35" ht="15.750000" customHeight="1">
      <c r="B4942" s="153"/>
      <c r="I4942" s="220"/>
      <c r="J4942" s="1"/>
      <c r="K4942" s="121"/>
      <c r="L4942" s="1"/>
      <c r="M4942" s="121"/>
      <c r="P4942" s="164"/>
      <c r="Q4942" s="165"/>
      <c r="R4942" s="178"/>
      <c r="S4942" s="65"/>
      <c r="T4942" s="65"/>
      <c r="U4942" s="65"/>
      <c r="V4942" s="65"/>
      <c r="W4942" s="166"/>
      <c r="X4942" s="166"/>
      <c r="Y4942" s="166"/>
      <c r="Z4942" s="166"/>
      <c r="AA4942" s="166"/>
      <c r="AB4942" s="166"/>
      <c r="AC4942" s="166"/>
      <c r="AD4942" s="166"/>
      <c r="AE4942" s="166"/>
      <c r="AF4942" s="166"/>
      <c r="AG4942" s="166"/>
      <c r="AH4942" s="166"/>
      <c r="AI4942" s="166"/>
    </row>
    <row r="4943" spans="1:35" ht="15.750000" customHeight="1">
      <c r="A4943" s="156"/>
      <c r="B4943" s="170"/>
      <c r="C4943" s="241"/>
      <c r="D4943" s="177"/>
      <c r="E4943" s="158"/>
      <c r="F4943" s="158"/>
      <c r="G4943" s="159"/>
      <c r="H4943" s="171"/>
      <c r="I4943" s="162"/>
      <c r="J4943" s="65"/>
      <c r="K4943" s="162"/>
      <c r="L4943" s="65"/>
      <c r="M4943" s="162"/>
      <c r="N4943" s="176"/>
      <c r="O4943" s="163"/>
      <c r="P4943" s="167"/>
      <c r="Q4943" s="168"/>
      <c r="R4943" s="65"/>
      <c r="S4943" s="13"/>
      <c r="T4943" s="65"/>
      <c r="U4943" s="65"/>
      <c r="V4943" s="65"/>
      <c r="W4943" s="166"/>
      <c r="X4943" s="166"/>
      <c r="Y4943" s="166"/>
      <c r="Z4943" s="166"/>
      <c r="AA4943" s="166"/>
      <c r="AB4943" s="166"/>
      <c r="AC4943" s="166"/>
      <c r="AD4943" s="166"/>
      <c r="AE4943" s="166"/>
      <c r="AF4943" s="166"/>
      <c r="AG4943" s="166"/>
      <c r="AH4943" s="166"/>
      <c r="AI4943" s="166"/>
    </row>
    <row r="4944" spans="1:35" ht="15.750000" customHeight="1">
      <c r="B4944" s="153"/>
      <c r="I4944" s="162"/>
      <c r="J4944" s="65"/>
      <c r="K4944" s="162"/>
      <c r="L4944" s="65"/>
      <c r="M4944" s="162"/>
      <c r="P4944" s="164"/>
      <c r="Q4944" s="165"/>
      <c r="R4944" s="65"/>
      <c r="S4944" s="65"/>
      <c r="T4944" s="65"/>
      <c r="U4944" s="65"/>
      <c r="V4944" s="65"/>
      <c r="W4944" s="166"/>
      <c r="X4944" s="166"/>
      <c r="Y4944" s="166"/>
      <c r="Z4944" s="166"/>
      <c r="AA4944" s="166"/>
      <c r="AB4944" s="166"/>
      <c r="AC4944" s="166"/>
      <c r="AD4944" s="166"/>
      <c r="AE4944" s="166"/>
      <c r="AF4944" s="166"/>
      <c r="AG4944" s="166"/>
      <c r="AH4944" s="166"/>
      <c r="AI4944" s="166"/>
    </row>
    <row r="4945" spans="1:35" ht="15.750000" customHeight="1">
      <c r="B4945" s="153"/>
      <c r="I4945" s="162"/>
      <c r="J4945" s="65"/>
      <c r="K4945" s="162"/>
      <c r="L4945" s="65"/>
      <c r="M4945" s="162"/>
      <c r="P4945" s="167"/>
      <c r="Q4945" s="168"/>
      <c r="R4945" s="65"/>
      <c r="S4945" s="65"/>
      <c r="T4945" s="65"/>
      <c r="U4945" s="65"/>
      <c r="V4945" s="65"/>
      <c r="W4945" s="166"/>
      <c r="X4945" s="166"/>
      <c r="Y4945" s="166"/>
      <c r="Z4945" s="166"/>
      <c r="AA4945" s="166"/>
      <c r="AB4945" s="166"/>
      <c r="AC4945" s="166"/>
      <c r="AD4945" s="166"/>
      <c r="AE4945" s="166"/>
      <c r="AF4945" s="166"/>
      <c r="AG4945" s="166"/>
      <c r="AH4945" s="166"/>
      <c r="AI4945" s="166"/>
    </row>
    <row r="4946" spans="1:35" ht="15.750000" customHeight="1">
      <c r="B4946" s="153"/>
      <c r="I4946" s="162"/>
      <c r="J4946" s="65"/>
      <c r="K4946" s="162"/>
      <c r="L4946" s="65"/>
      <c r="M4946" s="162"/>
      <c r="P4946" s="164"/>
      <c r="Q4946" s="165"/>
      <c r="R4946" s="65"/>
      <c r="S4946" s="65"/>
      <c r="T4946" s="65"/>
      <c r="U4946" s="65"/>
      <c r="V4946" s="65"/>
      <c r="W4946" s="166"/>
      <c r="X4946" s="166"/>
      <c r="Y4946" s="166"/>
      <c r="Z4946" s="166"/>
      <c r="AA4946" s="166"/>
      <c r="AB4946" s="166"/>
      <c r="AC4946" s="166"/>
      <c r="AD4946" s="166"/>
      <c r="AE4946" s="166"/>
      <c r="AF4946" s="166"/>
      <c r="AG4946" s="166"/>
      <c r="AH4946" s="166"/>
      <c r="AI4946" s="166"/>
    </row>
    <row r="4947" spans="1:35" ht="15.750000" customHeight="1">
      <c r="B4947" s="153"/>
      <c r="I4947" s="220"/>
      <c r="J4947" s="65"/>
      <c r="K4947" s="162"/>
      <c r="L4947" s="65"/>
      <c r="M4947" s="162"/>
      <c r="P4947" s="167"/>
      <c r="Q4947" s="168"/>
      <c r="R4947" s="65"/>
      <c r="S4947" s="65"/>
      <c r="T4947" s="65"/>
      <c r="U4947" s="65"/>
      <c r="V4947" s="65"/>
      <c r="W4947" s="166"/>
      <c r="X4947" s="166"/>
      <c r="Y4947" s="166"/>
      <c r="Z4947" s="166"/>
      <c r="AA4947" s="166"/>
      <c r="AB4947" s="166"/>
      <c r="AC4947" s="166"/>
      <c r="AD4947" s="166"/>
      <c r="AE4947" s="166"/>
      <c r="AF4947" s="166"/>
      <c r="AG4947" s="166"/>
      <c r="AH4947" s="166"/>
      <c r="AI4947" s="166"/>
    </row>
    <row r="4948" spans="1:35" ht="15.750000" customHeight="1">
      <c r="A4948" s="156"/>
      <c r="B4948" s="170"/>
      <c r="C4948" s="240"/>
      <c r="D4948" s="240"/>
      <c r="E4948" s="158"/>
      <c r="F4948" s="158"/>
      <c r="G4948" s="159"/>
      <c r="H4948" s="297"/>
      <c r="I4948" s="162"/>
      <c r="J4948" s="65"/>
      <c r="K4948" s="162"/>
      <c r="L4948" s="65"/>
      <c r="M4948" s="162"/>
      <c r="N4948" s="162"/>
      <c r="O4948" s="163"/>
      <c r="P4948" s="164"/>
      <c r="Q4948" s="185"/>
      <c r="R4948" s="188"/>
      <c r="S4948" s="13"/>
      <c r="T4948" s="65"/>
      <c r="U4948" s="13"/>
      <c r="V4948" s="165"/>
      <c r="W4948" s="165"/>
      <c r="X4948" s="165"/>
      <c r="Y4948" s="165"/>
      <c r="Z4948" s="166"/>
      <c r="AA4948" s="166"/>
      <c r="AB4948" s="166"/>
      <c r="AC4948" s="166"/>
      <c r="AD4948" s="166"/>
      <c r="AE4948" s="166"/>
      <c r="AF4948" s="166"/>
      <c r="AG4948" s="166"/>
      <c r="AH4948" s="166"/>
      <c r="AI4948" s="166"/>
    </row>
    <row r="4949" spans="1:35" ht="15.750000" customHeight="1">
      <c r="B4949" s="189"/>
      <c r="I4949" s="162"/>
      <c r="J4949" s="65"/>
      <c r="K4949" s="162"/>
      <c r="L4949" s="65"/>
      <c r="M4949" s="162"/>
      <c r="P4949" s="167"/>
      <c r="Q4949" s="185"/>
      <c r="R4949" s="65"/>
      <c r="S4949" s="65"/>
      <c r="T4949" s="65"/>
      <c r="U4949" s="13"/>
      <c r="V4949" s="165"/>
      <c r="W4949" s="165"/>
      <c r="X4949" s="165"/>
      <c r="Y4949" s="165"/>
      <c r="Z4949" s="166"/>
      <c r="AA4949" s="166"/>
      <c r="AB4949" s="166"/>
      <c r="AC4949" s="166"/>
      <c r="AD4949" s="166"/>
      <c r="AE4949" s="166"/>
      <c r="AF4949" s="166"/>
      <c r="AG4949" s="166"/>
      <c r="AH4949" s="166"/>
      <c r="AI4949" s="166"/>
    </row>
    <row r="4950" spans="1:35" ht="15.750000" customHeight="1">
      <c r="B4950" s="189"/>
      <c r="I4950" s="162"/>
      <c r="J4950" s="65"/>
      <c r="K4950" s="162"/>
      <c r="L4950" s="65"/>
      <c r="M4950" s="162"/>
      <c r="P4950" s="164"/>
      <c r="Q4950" s="185"/>
      <c r="R4950" s="65"/>
      <c r="S4950" s="65"/>
      <c r="T4950" s="65"/>
      <c r="U4950" s="13"/>
      <c r="V4950" s="165"/>
      <c r="W4950" s="165"/>
      <c r="X4950" s="165"/>
      <c r="Y4950" s="165"/>
      <c r="Z4950" s="166"/>
      <c r="AA4950" s="166"/>
      <c r="AB4950" s="166"/>
      <c r="AC4950" s="166"/>
      <c r="AD4950" s="166"/>
      <c r="AE4950" s="166"/>
      <c r="AF4950" s="166"/>
      <c r="AG4950" s="166"/>
      <c r="AH4950" s="166"/>
      <c r="AI4950" s="166"/>
    </row>
    <row r="4951" spans="1:35" ht="15.750000" customHeight="1">
      <c r="B4951" s="189"/>
      <c r="I4951" s="162"/>
      <c r="J4951" s="65"/>
      <c r="K4951" s="162"/>
      <c r="L4951" s="65"/>
      <c r="M4951" s="162"/>
      <c r="P4951" s="167"/>
      <c r="Q4951" s="185"/>
      <c r="R4951" s="65"/>
      <c r="S4951" s="65"/>
      <c r="T4951" s="65"/>
      <c r="U4951" s="13"/>
      <c r="V4951" s="165"/>
      <c r="W4951" s="165"/>
      <c r="X4951" s="165"/>
      <c r="Y4951" s="165"/>
      <c r="Z4951" s="166"/>
      <c r="AA4951" s="166"/>
      <c r="AB4951" s="166"/>
      <c r="AC4951" s="166"/>
      <c r="AD4951" s="166"/>
      <c r="AE4951" s="166"/>
      <c r="AF4951" s="166"/>
      <c r="AG4951" s="166"/>
      <c r="AH4951" s="166"/>
      <c r="AI4951" s="166"/>
    </row>
    <row r="4952" spans="1:35" ht="15.750000" customHeight="1">
      <c r="B4952" s="189"/>
      <c r="I4952" s="220"/>
      <c r="J4952" s="65"/>
      <c r="K4952" s="162"/>
      <c r="L4952" s="65"/>
      <c r="M4952" s="162"/>
      <c r="P4952" s="164"/>
      <c r="Q4952" s="185"/>
      <c r="R4952" s="65"/>
      <c r="S4952" s="65"/>
      <c r="T4952" s="65"/>
      <c r="U4952" s="13"/>
      <c r="V4952" s="165"/>
      <c r="W4952" s="165"/>
      <c r="X4952" s="165"/>
      <c r="Y4952" s="165"/>
      <c r="Z4952" s="166"/>
      <c r="AA4952" s="166"/>
      <c r="AB4952" s="166"/>
      <c r="AC4952" s="166"/>
      <c r="AD4952" s="166"/>
      <c r="AE4952" s="166"/>
      <c r="AF4952" s="166"/>
      <c r="AG4952" s="166"/>
      <c r="AH4952" s="166"/>
      <c r="AI4952" s="166"/>
    </row>
    <row r="4953" spans="1:35" ht="15.750000" customHeight="1">
      <c r="A4953" s="156"/>
      <c r="B4953" s="170"/>
      <c r="C4953" s="241"/>
      <c r="D4953" s="241"/>
      <c r="E4953" s="158"/>
      <c r="F4953" s="158"/>
      <c r="G4953" s="159"/>
      <c r="H4953" s="297"/>
      <c r="I4953" s="162"/>
      <c r="J4953" s="65"/>
      <c r="K4953" s="162"/>
      <c r="L4953" s="65"/>
      <c r="M4953" s="162"/>
      <c r="N4953" s="176"/>
      <c r="O4953" s="163"/>
      <c r="P4953" s="167"/>
      <c r="Q4953" s="185"/>
      <c r="R4953" s="65"/>
      <c r="S4953" s="13"/>
      <c r="T4953" s="65"/>
      <c r="U4953" s="13"/>
      <c r="V4953" s="165"/>
      <c r="W4953" s="165"/>
      <c r="X4953" s="165"/>
      <c r="Y4953" s="165"/>
      <c r="Z4953" s="166"/>
      <c r="AA4953" s="166"/>
      <c r="AB4953" s="166"/>
      <c r="AC4953" s="166"/>
      <c r="AD4953" s="166"/>
      <c r="AE4953" s="166"/>
      <c r="AF4953" s="166"/>
      <c r="AG4953" s="166"/>
      <c r="AH4953" s="166"/>
      <c r="AI4953" s="166"/>
    </row>
    <row r="4954" spans="1:35" ht="15.750000" customHeight="1">
      <c r="B4954" s="170"/>
      <c r="I4954" s="162"/>
      <c r="J4954" s="65"/>
      <c r="K4954" s="162"/>
      <c r="L4954" s="65"/>
      <c r="M4954" s="162"/>
      <c r="P4954" s="164"/>
      <c r="Q4954" s="185"/>
      <c r="R4954" s="65"/>
      <c r="S4954" s="65"/>
      <c r="T4954" s="65"/>
      <c r="U4954" s="13"/>
      <c r="V4954" s="165"/>
      <c r="W4954" s="165"/>
      <c r="X4954" s="165"/>
      <c r="Y4954" s="165"/>
      <c r="Z4954" s="166"/>
      <c r="AA4954" s="166"/>
      <c r="AB4954" s="166"/>
      <c r="AC4954" s="166"/>
      <c r="AD4954" s="166"/>
      <c r="AE4954" s="166"/>
      <c r="AF4954" s="166"/>
      <c r="AG4954" s="166"/>
      <c r="AH4954" s="166"/>
      <c r="AI4954" s="166"/>
    </row>
    <row r="4955" spans="1:35" ht="15.750000" customHeight="1">
      <c r="B4955" s="170"/>
      <c r="I4955" s="162"/>
      <c r="J4955" s="65"/>
      <c r="K4955" s="162"/>
      <c r="L4955" s="65"/>
      <c r="M4955" s="162"/>
      <c r="P4955" s="167"/>
      <c r="Q4955" s="185"/>
      <c r="R4955" s="65"/>
      <c r="S4955" s="65"/>
      <c r="T4955" s="65"/>
      <c r="U4955" s="13"/>
      <c r="V4955" s="165"/>
      <c r="W4955" s="165"/>
      <c r="X4955" s="165"/>
      <c r="Y4955" s="165"/>
      <c r="Z4955" s="166"/>
      <c r="AA4955" s="166"/>
      <c r="AB4955" s="166"/>
      <c r="AC4955" s="166"/>
      <c r="AD4955" s="166"/>
      <c r="AE4955" s="166"/>
      <c r="AF4955" s="166"/>
      <c r="AG4955" s="166"/>
      <c r="AH4955" s="166"/>
      <c r="AI4955" s="166"/>
    </row>
    <row r="4956" spans="1:35" ht="15.750000" customHeight="1">
      <c r="B4956" s="189"/>
      <c r="I4956" s="162"/>
      <c r="J4956" s="65"/>
      <c r="K4956" s="162"/>
      <c r="L4956" s="65"/>
      <c r="M4956" s="162"/>
      <c r="P4956" s="164"/>
      <c r="Q4956" s="185"/>
      <c r="R4956" s="65"/>
      <c r="S4956" s="65"/>
      <c r="T4956" s="65"/>
      <c r="U4956" s="13"/>
      <c r="V4956" s="165"/>
      <c r="W4956" s="165"/>
      <c r="X4956" s="165"/>
      <c r="Y4956" s="165"/>
      <c r="Z4956" s="166"/>
      <c r="AA4956" s="166"/>
      <c r="AB4956" s="166"/>
      <c r="AC4956" s="166"/>
      <c r="AD4956" s="166"/>
      <c r="AE4956" s="166"/>
      <c r="AF4956" s="166"/>
      <c r="AG4956" s="166"/>
      <c r="AH4956" s="166"/>
      <c r="AI4956" s="166"/>
    </row>
    <row r="4957" spans="1:35" ht="15.750000" customHeight="1">
      <c r="B4957" s="189"/>
      <c r="I4957" s="220"/>
      <c r="J4957" s="65"/>
      <c r="K4957" s="162"/>
      <c r="L4957" s="65"/>
      <c r="M4957" s="162"/>
      <c r="P4957" s="167"/>
      <c r="Q4957" s="185"/>
      <c r="R4957" s="65"/>
      <c r="S4957" s="65"/>
      <c r="T4957" s="65"/>
      <c r="U4957" s="13"/>
      <c r="V4957" s="165"/>
      <c r="W4957" s="165"/>
      <c r="X4957" s="165"/>
      <c r="Y4957" s="165"/>
      <c r="Z4957" s="166"/>
      <c r="AA4957" s="166"/>
      <c r="AB4957" s="166"/>
      <c r="AC4957" s="166"/>
      <c r="AD4957" s="166"/>
      <c r="AE4957" s="166"/>
      <c r="AF4957" s="166"/>
      <c r="AG4957" s="166"/>
      <c r="AH4957" s="166"/>
      <c r="AI4957" s="166"/>
    </row>
    <row r="4958" spans="1:35" ht="15.750000" customHeight="1">
      <c r="A4958" s="156"/>
      <c r="B4958" s="153"/>
      <c r="C4958" s="240"/>
      <c r="D4958" s="177"/>
      <c r="E4958" s="158"/>
      <c r="F4958" s="158"/>
      <c r="G4958" s="159"/>
      <c r="H4958" s="171"/>
      <c r="I4958" s="162"/>
      <c r="J4958" s="175"/>
      <c r="K4958" s="176"/>
      <c r="L4958" s="1"/>
      <c r="M4958" s="121"/>
      <c r="N4958" s="162"/>
      <c r="O4958" s="163"/>
      <c r="P4958" s="164"/>
      <c r="Q4958" s="165"/>
      <c r="R4958" s="178"/>
      <c r="S4958" s="13"/>
      <c r="T4958" s="65"/>
      <c r="U4958" s="65"/>
      <c r="V4958" s="65"/>
      <c r="W4958" s="166"/>
      <c r="X4958" s="166"/>
      <c r="Y4958" s="166"/>
      <c r="Z4958" s="166"/>
      <c r="AA4958" s="166"/>
      <c r="AB4958" s="166"/>
      <c r="AC4958" s="166"/>
      <c r="AD4958" s="166"/>
      <c r="AE4958" s="166"/>
      <c r="AF4958" s="166"/>
      <c r="AG4958" s="166"/>
      <c r="AH4958" s="166"/>
      <c r="AI4958" s="166"/>
    </row>
    <row r="4959" spans="1:35" ht="15.750000" customHeight="1">
      <c r="B4959" s="153"/>
      <c r="I4959" s="162"/>
      <c r="J4959" s="65"/>
      <c r="K4959" s="162"/>
      <c r="L4959" s="1"/>
      <c r="M4959" s="121"/>
      <c r="P4959" s="167"/>
      <c r="Q4959" s="168"/>
      <c r="R4959" s="65"/>
      <c r="S4959" s="65"/>
      <c r="T4959" s="65"/>
      <c r="U4959" s="65"/>
      <c r="V4959" s="65"/>
      <c r="W4959" s="166"/>
      <c r="X4959" s="166"/>
      <c r="Y4959" s="166"/>
      <c r="Z4959" s="166"/>
      <c r="AA4959" s="166"/>
      <c r="AB4959" s="166"/>
      <c r="AC4959" s="166"/>
      <c r="AD4959" s="166"/>
      <c r="AE4959" s="166"/>
      <c r="AF4959" s="166"/>
      <c r="AG4959" s="166"/>
      <c r="AH4959" s="166"/>
      <c r="AI4959" s="166"/>
    </row>
    <row r="4960" spans="1:35" ht="15.750000" customHeight="1">
      <c r="B4960" s="153"/>
      <c r="I4960" s="162"/>
      <c r="J4960" s="1"/>
      <c r="K4960" s="121"/>
      <c r="L4960" s="1"/>
      <c r="M4960" s="121"/>
      <c r="P4960" s="164"/>
      <c r="Q4960" s="165"/>
      <c r="R4960" s="178"/>
      <c r="S4960" s="65"/>
      <c r="T4960" s="65"/>
      <c r="U4960" s="65"/>
      <c r="V4960" s="65"/>
      <c r="W4960" s="166"/>
      <c r="X4960" s="166"/>
      <c r="Y4960" s="166"/>
      <c r="Z4960" s="166"/>
      <c r="AA4960" s="166"/>
      <c r="AB4960" s="166"/>
      <c r="AC4960" s="166"/>
      <c r="AD4960" s="166"/>
      <c r="AE4960" s="166"/>
      <c r="AF4960" s="166"/>
      <c r="AG4960" s="166"/>
      <c r="AH4960" s="166"/>
      <c r="AI4960" s="166"/>
    </row>
    <row r="4961" spans="1:35" ht="15.750000" customHeight="1">
      <c r="B4961" s="153"/>
      <c r="I4961" s="162"/>
      <c r="J4961" s="1"/>
      <c r="K4961" s="121"/>
      <c r="L4961" s="1"/>
      <c r="M4961" s="121"/>
      <c r="P4961" s="167"/>
      <c r="Q4961" s="168"/>
      <c r="R4961" s="225"/>
      <c r="S4961" s="65"/>
      <c r="T4961" s="65"/>
      <c r="U4961" s="65"/>
      <c r="V4961" s="65"/>
      <c r="W4961" s="166"/>
      <c r="X4961" s="166"/>
      <c r="Y4961" s="166"/>
      <c r="Z4961" s="166"/>
      <c r="AA4961" s="166"/>
      <c r="AB4961" s="166"/>
      <c r="AC4961" s="166"/>
      <c r="AD4961" s="166"/>
      <c r="AE4961" s="166"/>
      <c r="AF4961" s="166"/>
      <c r="AG4961" s="166"/>
      <c r="AH4961" s="166"/>
      <c r="AI4961" s="166"/>
    </row>
    <row r="4962" spans="1:35" ht="15.750000" customHeight="1">
      <c r="B4962" s="153"/>
      <c r="I4962" s="220"/>
      <c r="J4962" s="1"/>
      <c r="K4962" s="121"/>
      <c r="L4962" s="1"/>
      <c r="M4962" s="121"/>
      <c r="P4962" s="164"/>
      <c r="Q4962" s="165"/>
      <c r="R4962" s="178"/>
      <c r="S4962" s="65"/>
      <c r="T4962" s="65"/>
      <c r="U4962" s="65"/>
      <c r="V4962" s="65"/>
      <c r="W4962" s="166"/>
      <c r="X4962" s="166"/>
      <c r="Y4962" s="166"/>
      <c r="Z4962" s="166"/>
      <c r="AA4962" s="166"/>
      <c r="AB4962" s="166"/>
      <c r="AC4962" s="166"/>
      <c r="AD4962" s="166"/>
      <c r="AE4962" s="166"/>
      <c r="AF4962" s="166"/>
      <c r="AG4962" s="166"/>
      <c r="AH4962" s="166"/>
      <c r="AI4962" s="166"/>
    </row>
    <row r="4963" spans="1:35" ht="15.750000" customHeight="1">
      <c r="A4963" s="156"/>
      <c r="B4963" s="170"/>
      <c r="C4963" s="241"/>
      <c r="D4963" s="177"/>
      <c r="E4963" s="158"/>
      <c r="F4963" s="158"/>
      <c r="G4963" s="159"/>
      <c r="H4963" s="171"/>
      <c r="I4963" s="162"/>
      <c r="J4963" s="65"/>
      <c r="K4963" s="162"/>
      <c r="L4963" s="65"/>
      <c r="M4963" s="162"/>
      <c r="N4963" s="176"/>
      <c r="O4963" s="163"/>
      <c r="P4963" s="167"/>
      <c r="Q4963" s="168"/>
      <c r="R4963" s="65"/>
      <c r="S4963" s="13"/>
      <c r="T4963" s="65"/>
      <c r="U4963" s="65"/>
      <c r="V4963" s="65"/>
      <c r="W4963" s="166"/>
      <c r="X4963" s="166"/>
      <c r="Y4963" s="166"/>
      <c r="Z4963" s="166"/>
      <c r="AA4963" s="166"/>
      <c r="AB4963" s="166"/>
      <c r="AC4963" s="166"/>
      <c r="AD4963" s="166"/>
      <c r="AE4963" s="166"/>
      <c r="AF4963" s="166"/>
      <c r="AG4963" s="166"/>
      <c r="AH4963" s="166"/>
      <c r="AI4963" s="166"/>
    </row>
    <row r="4964" spans="1:35" ht="15.750000" customHeight="1">
      <c r="B4964" s="153"/>
      <c r="I4964" s="162"/>
      <c r="J4964" s="65"/>
      <c r="K4964" s="162"/>
      <c r="L4964" s="65"/>
      <c r="M4964" s="162"/>
      <c r="P4964" s="164"/>
      <c r="Q4964" s="165"/>
      <c r="R4964" s="65"/>
      <c r="S4964" s="65"/>
      <c r="T4964" s="65"/>
      <c r="U4964" s="65"/>
      <c r="V4964" s="65"/>
      <c r="W4964" s="166"/>
      <c r="X4964" s="166"/>
      <c r="Y4964" s="166"/>
      <c r="Z4964" s="166"/>
      <c r="AA4964" s="166"/>
      <c r="AB4964" s="166"/>
      <c r="AC4964" s="166"/>
      <c r="AD4964" s="166"/>
      <c r="AE4964" s="166"/>
      <c r="AF4964" s="166"/>
      <c r="AG4964" s="166"/>
      <c r="AH4964" s="166"/>
      <c r="AI4964" s="166"/>
    </row>
    <row r="4965" spans="1:35" ht="15.750000" customHeight="1">
      <c r="B4965" s="153"/>
      <c r="I4965" s="162"/>
      <c r="J4965" s="65"/>
      <c r="K4965" s="162"/>
      <c r="L4965" s="65"/>
      <c r="M4965" s="162"/>
      <c r="P4965" s="167"/>
      <c r="Q4965" s="168"/>
      <c r="R4965" s="65"/>
      <c r="S4965" s="65"/>
      <c r="T4965" s="65"/>
      <c r="U4965" s="65"/>
      <c r="V4965" s="65"/>
      <c r="W4965" s="166"/>
      <c r="X4965" s="166"/>
      <c r="Y4965" s="166"/>
      <c r="Z4965" s="166"/>
      <c r="AA4965" s="166"/>
      <c r="AB4965" s="166"/>
      <c r="AC4965" s="166"/>
      <c r="AD4965" s="166"/>
      <c r="AE4965" s="166"/>
      <c r="AF4965" s="166"/>
      <c r="AG4965" s="166"/>
      <c r="AH4965" s="166"/>
      <c r="AI4965" s="166"/>
    </row>
    <row r="4966" spans="1:35" ht="15.750000" customHeight="1">
      <c r="B4966" s="153"/>
      <c r="I4966" s="162"/>
      <c r="J4966" s="65"/>
      <c r="K4966" s="162"/>
      <c r="L4966" s="65"/>
      <c r="M4966" s="162"/>
      <c r="P4966" s="164"/>
      <c r="Q4966" s="165"/>
      <c r="R4966" s="65"/>
      <c r="S4966" s="65"/>
      <c r="T4966" s="65"/>
      <c r="U4966" s="65"/>
      <c r="V4966" s="65"/>
      <c r="W4966" s="166"/>
      <c r="X4966" s="166"/>
      <c r="Y4966" s="166"/>
      <c r="Z4966" s="166"/>
      <c r="AA4966" s="166"/>
      <c r="AB4966" s="166"/>
      <c r="AC4966" s="166"/>
      <c r="AD4966" s="166"/>
      <c r="AE4966" s="166"/>
      <c r="AF4966" s="166"/>
      <c r="AG4966" s="166"/>
      <c r="AH4966" s="166"/>
      <c r="AI4966" s="166"/>
    </row>
    <row r="4967" spans="1:35" ht="15.750000" customHeight="1">
      <c r="B4967" s="153"/>
      <c r="I4967" s="220"/>
      <c r="J4967" s="65"/>
      <c r="K4967" s="162"/>
      <c r="L4967" s="65"/>
      <c r="M4967" s="162"/>
      <c r="P4967" s="167"/>
      <c r="Q4967" s="168"/>
      <c r="R4967" s="65"/>
      <c r="S4967" s="65"/>
      <c r="T4967" s="65"/>
      <c r="U4967" s="65"/>
      <c r="V4967" s="65"/>
      <c r="W4967" s="166"/>
      <c r="X4967" s="166"/>
      <c r="Y4967" s="166"/>
      <c r="Z4967" s="166"/>
      <c r="AA4967" s="166"/>
      <c r="AB4967" s="166"/>
      <c r="AC4967" s="166"/>
      <c r="AD4967" s="166"/>
      <c r="AE4967" s="166"/>
      <c r="AF4967" s="166"/>
      <c r="AG4967" s="166"/>
      <c r="AH4967" s="166"/>
      <c r="AI4967" s="166"/>
    </row>
    <row r="4968" spans="1:35" ht="15.750000" customHeight="1">
      <c r="A4968" s="156"/>
      <c r="B4968" s="170"/>
      <c r="C4968" s="240"/>
      <c r="D4968" s="240"/>
      <c r="E4968" s="158"/>
      <c r="F4968" s="158"/>
      <c r="G4968" s="159"/>
      <c r="H4968" s="184"/>
      <c r="I4968" s="162"/>
      <c r="J4968" s="65"/>
      <c r="K4968" s="162"/>
      <c r="L4968" s="65"/>
      <c r="M4968" s="162"/>
      <c r="N4968" s="162"/>
      <c r="O4968" s="163"/>
      <c r="P4968" s="164"/>
      <c r="Q4968" s="185"/>
      <c r="R4968" s="188"/>
      <c r="S4968" s="13"/>
      <c r="T4968" s="65"/>
      <c r="U4968" s="13"/>
      <c r="V4968" s="165"/>
      <c r="W4968" s="165"/>
      <c r="X4968" s="165"/>
      <c r="Y4968" s="165"/>
      <c r="Z4968" s="166"/>
      <c r="AA4968" s="166"/>
      <c r="AB4968" s="166"/>
      <c r="AC4968" s="166"/>
      <c r="AD4968" s="166"/>
      <c r="AE4968" s="166"/>
      <c r="AF4968" s="166"/>
      <c r="AG4968" s="166"/>
      <c r="AH4968" s="166"/>
      <c r="AI4968" s="166"/>
    </row>
    <row r="4969" spans="1:35" ht="15.750000" customHeight="1">
      <c r="B4969" s="189"/>
      <c r="I4969" s="162"/>
      <c r="J4969" s="65"/>
      <c r="K4969" s="162"/>
      <c r="L4969" s="65"/>
      <c r="M4969" s="162"/>
      <c r="P4969" s="167"/>
      <c r="Q4969" s="185"/>
      <c r="R4969" s="65"/>
      <c r="S4969" s="65"/>
      <c r="T4969" s="65"/>
      <c r="U4969" s="13"/>
      <c r="V4969" s="165"/>
      <c r="W4969" s="165"/>
      <c r="X4969" s="165"/>
      <c r="Y4969" s="165"/>
      <c r="Z4969" s="166"/>
      <c r="AA4969" s="166"/>
      <c r="AB4969" s="166"/>
      <c r="AC4969" s="166"/>
      <c r="AD4969" s="166"/>
      <c r="AE4969" s="166"/>
      <c r="AF4969" s="166"/>
      <c r="AG4969" s="166"/>
      <c r="AH4969" s="166"/>
      <c r="AI4969" s="166"/>
    </row>
    <row r="4970" spans="1:35" ht="15.750000" customHeight="1">
      <c r="B4970" s="189"/>
      <c r="I4970" s="162"/>
      <c r="J4970" s="65"/>
      <c r="K4970" s="162"/>
      <c r="L4970" s="65"/>
      <c r="M4970" s="162"/>
      <c r="P4970" s="164"/>
      <c r="Q4970" s="185"/>
      <c r="R4970" s="65"/>
      <c r="S4970" s="65"/>
      <c r="T4970" s="65"/>
      <c r="U4970" s="13"/>
      <c r="V4970" s="165"/>
      <c r="W4970" s="165"/>
      <c r="X4970" s="165"/>
      <c r="Y4970" s="165"/>
      <c r="Z4970" s="166"/>
      <c r="AA4970" s="166"/>
      <c r="AB4970" s="166"/>
      <c r="AC4970" s="166"/>
      <c r="AD4970" s="166"/>
      <c r="AE4970" s="166"/>
      <c r="AF4970" s="166"/>
      <c r="AG4970" s="166"/>
      <c r="AH4970" s="166"/>
      <c r="AI4970" s="166"/>
    </row>
    <row r="4971" spans="1:35" ht="15.750000" customHeight="1">
      <c r="B4971" s="189"/>
      <c r="I4971" s="162"/>
      <c r="J4971" s="65"/>
      <c r="K4971" s="162"/>
      <c r="L4971" s="65"/>
      <c r="M4971" s="162"/>
      <c r="P4971" s="167"/>
      <c r="Q4971" s="185"/>
      <c r="R4971" s="65"/>
      <c r="S4971" s="65"/>
      <c r="T4971" s="65"/>
      <c r="U4971" s="13"/>
      <c r="V4971" s="165"/>
      <c r="W4971" s="165"/>
      <c r="X4971" s="165"/>
      <c r="Y4971" s="165"/>
      <c r="Z4971" s="166"/>
      <c r="AA4971" s="166"/>
      <c r="AB4971" s="166"/>
      <c r="AC4971" s="166"/>
      <c r="AD4971" s="166"/>
      <c r="AE4971" s="166"/>
      <c r="AF4971" s="166"/>
      <c r="AG4971" s="166"/>
      <c r="AH4971" s="166"/>
      <c r="AI4971" s="166"/>
    </row>
    <row r="4972" spans="1:35" ht="15.750000" customHeight="1">
      <c r="B4972" s="189"/>
      <c r="I4972" s="220"/>
      <c r="J4972" s="65"/>
      <c r="K4972" s="162"/>
      <c r="L4972" s="65"/>
      <c r="M4972" s="162"/>
      <c r="P4972" s="164"/>
      <c r="Q4972" s="185"/>
      <c r="R4972" s="65"/>
      <c r="S4972" s="65"/>
      <c r="T4972" s="65"/>
      <c r="U4972" s="13"/>
      <c r="V4972" s="165"/>
      <c r="W4972" s="165"/>
      <c r="X4972" s="165"/>
      <c r="Y4972" s="165"/>
      <c r="Z4972" s="166"/>
      <c r="AA4972" s="166"/>
      <c r="AB4972" s="166"/>
      <c r="AC4972" s="166"/>
      <c r="AD4972" s="166"/>
      <c r="AE4972" s="166"/>
      <c r="AF4972" s="166"/>
      <c r="AG4972" s="166"/>
      <c r="AH4972" s="166"/>
      <c r="AI4972" s="166"/>
    </row>
    <row r="4973" spans="1:35" ht="15.750000" customHeight="1">
      <c r="A4973" s="156"/>
      <c r="B4973" s="170"/>
      <c r="C4973" s="241"/>
      <c r="D4973" s="241"/>
      <c r="E4973" s="158"/>
      <c r="F4973" s="158"/>
      <c r="G4973" s="159"/>
      <c r="H4973" s="186"/>
      <c r="I4973" s="162"/>
      <c r="J4973" s="65"/>
      <c r="K4973" s="162"/>
      <c r="L4973" s="65"/>
      <c r="M4973" s="162"/>
      <c r="N4973" s="176"/>
      <c r="O4973" s="163"/>
      <c r="P4973" s="167"/>
      <c r="Q4973" s="185"/>
      <c r="R4973" s="65"/>
      <c r="S4973" s="13"/>
      <c r="T4973" s="65"/>
      <c r="U4973" s="13"/>
      <c r="V4973" s="165"/>
      <c r="W4973" s="165"/>
      <c r="X4973" s="165"/>
      <c r="Y4973" s="165"/>
      <c r="Z4973" s="166"/>
      <c r="AA4973" s="166"/>
      <c r="AB4973" s="166"/>
      <c r="AC4973" s="166"/>
      <c r="AD4973" s="166"/>
      <c r="AE4973" s="166"/>
      <c r="AF4973" s="166"/>
      <c r="AG4973" s="166"/>
      <c r="AH4973" s="166"/>
      <c r="AI4973" s="166"/>
    </row>
    <row r="4974" spans="1:35" ht="15.750000" customHeight="1">
      <c r="B4974" s="170"/>
      <c r="I4974" s="162"/>
      <c r="J4974" s="65"/>
      <c r="K4974" s="162"/>
      <c r="L4974" s="65"/>
      <c r="M4974" s="162"/>
      <c r="P4974" s="164"/>
      <c r="Q4974" s="185"/>
      <c r="R4974" s="65"/>
      <c r="S4974" s="65"/>
      <c r="T4974" s="65"/>
      <c r="U4974" s="13"/>
      <c r="V4974" s="165"/>
      <c r="W4974" s="165"/>
      <c r="X4974" s="165"/>
      <c r="Y4974" s="165"/>
      <c r="Z4974" s="166"/>
      <c r="AA4974" s="166"/>
      <c r="AB4974" s="166"/>
      <c r="AC4974" s="166"/>
      <c r="AD4974" s="166"/>
      <c r="AE4974" s="166"/>
      <c r="AF4974" s="166"/>
      <c r="AG4974" s="166"/>
      <c r="AH4974" s="166"/>
      <c r="AI4974" s="166"/>
    </row>
    <row r="4975" spans="1:35" ht="15.750000" customHeight="1">
      <c r="B4975" s="170"/>
      <c r="I4975" s="162"/>
      <c r="J4975" s="65"/>
      <c r="K4975" s="162"/>
      <c r="L4975" s="65"/>
      <c r="M4975" s="162"/>
      <c r="P4975" s="167"/>
      <c r="Q4975" s="185"/>
      <c r="R4975" s="65"/>
      <c r="S4975" s="65"/>
      <c r="T4975" s="65"/>
      <c r="U4975" s="13"/>
      <c r="V4975" s="165"/>
      <c r="W4975" s="165"/>
      <c r="X4975" s="165"/>
      <c r="Y4975" s="165"/>
      <c r="Z4975" s="166"/>
      <c r="AA4975" s="166"/>
      <c r="AB4975" s="166"/>
      <c r="AC4975" s="166"/>
      <c r="AD4975" s="166"/>
      <c r="AE4975" s="166"/>
      <c r="AF4975" s="166"/>
      <c r="AG4975" s="166"/>
      <c r="AH4975" s="166"/>
      <c r="AI4975" s="166"/>
    </row>
    <row r="4976" spans="1:35" ht="15.750000" customHeight="1">
      <c r="B4976" s="189"/>
      <c r="I4976" s="162"/>
      <c r="J4976" s="65"/>
      <c r="K4976" s="162"/>
      <c r="L4976" s="65"/>
      <c r="M4976" s="162"/>
      <c r="P4976" s="164"/>
      <c r="Q4976" s="185"/>
      <c r="R4976" s="65"/>
      <c r="S4976" s="65"/>
      <c r="T4976" s="65"/>
      <c r="U4976" s="13"/>
      <c r="V4976" s="165"/>
      <c r="W4976" s="165"/>
      <c r="X4976" s="165"/>
      <c r="Y4976" s="165"/>
      <c r="Z4976" s="166"/>
      <c r="AA4976" s="166"/>
      <c r="AB4976" s="166"/>
      <c r="AC4976" s="166"/>
      <c r="AD4976" s="166"/>
      <c r="AE4976" s="166"/>
      <c r="AF4976" s="166"/>
      <c r="AG4976" s="166"/>
      <c r="AH4976" s="166"/>
      <c r="AI4976" s="166"/>
    </row>
    <row r="4977" spans="1:35" ht="15.750000" customHeight="1">
      <c r="B4977" s="189"/>
      <c r="I4977" s="220"/>
      <c r="J4977" s="65"/>
      <c r="K4977" s="162"/>
      <c r="L4977" s="65"/>
      <c r="M4977" s="162"/>
      <c r="P4977" s="167"/>
      <c r="Q4977" s="185"/>
      <c r="R4977" s="65"/>
      <c r="S4977" s="65"/>
      <c r="T4977" s="65"/>
      <c r="U4977" s="13"/>
      <c r="V4977" s="165"/>
      <c r="W4977" s="165"/>
      <c r="X4977" s="165"/>
      <c r="Y4977" s="165"/>
      <c r="Z4977" s="166"/>
      <c r="AA4977" s="166"/>
      <c r="AB4977" s="166"/>
      <c r="AC4977" s="166"/>
      <c r="AD4977" s="166"/>
      <c r="AE4977" s="166"/>
      <c r="AF4977" s="166"/>
      <c r="AG4977" s="166"/>
      <c r="AH4977" s="166"/>
      <c r="AI4977" s="166"/>
    </row>
    <row r="4978" spans="1:35" ht="15.750000" customHeight="1">
      <c r="A4978" s="156"/>
      <c r="B4978" s="170"/>
      <c r="C4978" s="240"/>
      <c r="D4978" s="177"/>
      <c r="E4978" s="158"/>
      <c r="F4978" s="158"/>
      <c r="G4978" s="159"/>
      <c r="H4978" s="160"/>
      <c r="I4978" s="162"/>
      <c r="J4978" s="65"/>
      <c r="K4978" s="162"/>
      <c r="L4978" s="65"/>
      <c r="M4978" s="162"/>
      <c r="N4978" s="162"/>
      <c r="O4978" s="163"/>
      <c r="P4978" s="164"/>
      <c r="Q4978" s="165"/>
      <c r="R4978" s="65"/>
      <c r="S4978" s="13"/>
      <c r="T4978" s="65"/>
      <c r="U4978" s="65"/>
      <c r="V4978" s="65"/>
      <c r="W4978" s="166"/>
      <c r="X4978" s="166"/>
      <c r="Y4978" s="166"/>
      <c r="Z4978" s="166"/>
      <c r="AA4978" s="166"/>
      <c r="AB4978" s="166"/>
      <c r="AC4978" s="166"/>
      <c r="AD4978" s="166"/>
      <c r="AE4978" s="166"/>
      <c r="AF4978" s="166"/>
      <c r="AG4978" s="166"/>
      <c r="AH4978" s="166"/>
      <c r="AI4978" s="166"/>
    </row>
    <row r="4979" spans="1:35" ht="15.750000" customHeight="1">
      <c r="B4979" s="153"/>
      <c r="I4979" s="162"/>
      <c r="J4979" s="65"/>
      <c r="K4979" s="162"/>
      <c r="L4979" s="65"/>
      <c r="M4979" s="162"/>
      <c r="P4979" s="167"/>
      <c r="Q4979" s="168"/>
      <c r="R4979" s="65"/>
      <c r="S4979" s="65"/>
      <c r="T4979" s="65"/>
      <c r="U4979" s="65"/>
      <c r="V4979" s="65"/>
      <c r="W4979" s="166"/>
      <c r="X4979" s="166"/>
      <c r="Y4979" s="166"/>
      <c r="Z4979" s="166"/>
      <c r="AA4979" s="166"/>
      <c r="AB4979" s="166"/>
      <c r="AC4979" s="166"/>
      <c r="AD4979" s="166"/>
      <c r="AE4979" s="166"/>
      <c r="AF4979" s="166"/>
      <c r="AG4979" s="166"/>
      <c r="AH4979" s="166"/>
      <c r="AI4979" s="166"/>
    </row>
    <row r="4980" spans="1:35" ht="15.750000" customHeight="1">
      <c r="B4980" s="153"/>
      <c r="I4980" s="162"/>
      <c r="J4980" s="65"/>
      <c r="K4980" s="162"/>
      <c r="L4980" s="65"/>
      <c r="M4980" s="162"/>
      <c r="P4980" s="164"/>
      <c r="Q4980" s="165"/>
      <c r="R4980" s="65"/>
      <c r="S4980" s="65"/>
      <c r="T4980" s="65"/>
      <c r="U4980" s="65"/>
      <c r="V4980" s="65"/>
      <c r="W4980" s="166"/>
      <c r="X4980" s="166"/>
      <c r="Y4980" s="166"/>
      <c r="Z4980" s="166"/>
      <c r="AA4980" s="166"/>
      <c r="AB4980" s="166"/>
      <c r="AC4980" s="166"/>
      <c r="AD4980" s="166"/>
      <c r="AE4980" s="166"/>
      <c r="AF4980" s="166"/>
      <c r="AG4980" s="166"/>
      <c r="AH4980" s="166"/>
      <c r="AI4980" s="166"/>
    </row>
    <row r="4981" spans="1:35" ht="15.750000" customHeight="1">
      <c r="B4981" s="153"/>
      <c r="I4981" s="162"/>
      <c r="J4981" s="65"/>
      <c r="K4981" s="162"/>
      <c r="L4981" s="65"/>
      <c r="M4981" s="162"/>
      <c r="P4981" s="167"/>
      <c r="Q4981" s="168"/>
      <c r="R4981" s="65"/>
      <c r="S4981" s="65"/>
      <c r="T4981" s="65"/>
      <c r="U4981" s="65"/>
      <c r="V4981" s="65"/>
      <c r="W4981" s="166"/>
      <c r="X4981" s="166"/>
      <c r="Y4981" s="166"/>
      <c r="Z4981" s="166"/>
      <c r="AA4981" s="166"/>
      <c r="AB4981" s="166"/>
      <c r="AC4981" s="166"/>
      <c r="AD4981" s="166"/>
      <c r="AE4981" s="166"/>
      <c r="AF4981" s="166"/>
      <c r="AG4981" s="166"/>
      <c r="AH4981" s="166"/>
      <c r="AI4981" s="166"/>
    </row>
    <row r="4982" spans="1:35" ht="15.750000" customHeight="1">
      <c r="B4982" s="153"/>
      <c r="I4982" s="220"/>
      <c r="J4982" s="65"/>
      <c r="K4982" s="162"/>
      <c r="L4982" s="65"/>
      <c r="M4982" s="162"/>
      <c r="P4982" s="164"/>
      <c r="Q4982" s="165"/>
      <c r="R4982" s="65"/>
      <c r="S4982" s="65"/>
      <c r="T4982" s="65"/>
      <c r="U4982" s="65"/>
      <c r="V4982" s="65"/>
      <c r="W4982" s="166"/>
      <c r="X4982" s="166"/>
      <c r="Y4982" s="166"/>
      <c r="Z4982" s="166"/>
      <c r="AA4982" s="166"/>
      <c r="AB4982" s="166"/>
      <c r="AC4982" s="166"/>
      <c r="AD4982" s="166"/>
      <c r="AE4982" s="166"/>
      <c r="AF4982" s="166"/>
      <c r="AG4982" s="166"/>
      <c r="AH4982" s="166"/>
      <c r="AI4982" s="166"/>
    </row>
    <row r="4983" spans="1:35" ht="15.750000" customHeight="1">
      <c r="A4983" s="156"/>
      <c r="B4983" s="170"/>
      <c r="C4983" s="241"/>
      <c r="D4983" s="241"/>
      <c r="E4983" s="158"/>
      <c r="F4983" s="158"/>
      <c r="G4983" s="159"/>
      <c r="H4983" s="186"/>
      <c r="I4983" s="162"/>
      <c r="J4983" s="65"/>
      <c r="K4983" s="162"/>
      <c r="L4983" s="65"/>
      <c r="M4983" s="162"/>
      <c r="N4983" s="176"/>
      <c r="O4983" s="163"/>
      <c r="P4983" s="167"/>
      <c r="Q4983" s="185"/>
      <c r="R4983" s="188"/>
      <c r="S4983" s="13"/>
      <c r="T4983" s="65"/>
      <c r="U4983" s="13"/>
      <c r="V4983" s="165"/>
      <c r="W4983" s="165"/>
      <c r="X4983" s="165"/>
      <c r="Y4983" s="165"/>
      <c r="Z4983" s="166"/>
      <c r="AA4983" s="166"/>
      <c r="AB4983" s="166"/>
      <c r="AC4983" s="166"/>
      <c r="AD4983" s="166"/>
      <c r="AE4983" s="166"/>
      <c r="AF4983" s="166"/>
      <c r="AG4983" s="166"/>
      <c r="AH4983" s="166"/>
      <c r="AI4983" s="166"/>
    </row>
    <row r="4984" spans="1:35" ht="15.750000" customHeight="1">
      <c r="B4984" s="189"/>
      <c r="I4984" s="162"/>
      <c r="J4984" s="65"/>
      <c r="K4984" s="162"/>
      <c r="L4984" s="65"/>
      <c r="M4984" s="162"/>
      <c r="P4984" s="164"/>
      <c r="Q4984" s="185"/>
      <c r="R4984" s="65"/>
      <c r="S4984" s="65"/>
      <c r="T4984" s="65"/>
      <c r="U4984" s="13"/>
      <c r="V4984" s="165"/>
      <c r="W4984" s="165"/>
      <c r="X4984" s="165"/>
      <c r="Y4984" s="165"/>
      <c r="Z4984" s="166"/>
      <c r="AA4984" s="166"/>
      <c r="AB4984" s="166"/>
      <c r="AC4984" s="166"/>
      <c r="AD4984" s="166"/>
      <c r="AE4984" s="166"/>
      <c r="AF4984" s="166"/>
      <c r="AG4984" s="166"/>
      <c r="AH4984" s="166"/>
      <c r="AI4984" s="166"/>
    </row>
    <row r="4985" spans="1:35" ht="15.750000" customHeight="1">
      <c r="B4985" s="189"/>
      <c r="I4985" s="162"/>
      <c r="J4985" s="65"/>
      <c r="K4985" s="162"/>
      <c r="L4985" s="65"/>
      <c r="M4985" s="162"/>
      <c r="P4985" s="167"/>
      <c r="Q4985" s="185"/>
      <c r="R4985" s="65"/>
      <c r="S4985" s="65"/>
      <c r="T4985" s="65"/>
      <c r="U4985" s="13"/>
      <c r="V4985" s="165"/>
      <c r="W4985" s="165"/>
      <c r="X4985" s="165"/>
      <c r="Y4985" s="165"/>
      <c r="Z4985" s="166"/>
      <c r="AA4985" s="166"/>
      <c r="AB4985" s="166"/>
      <c r="AC4985" s="166"/>
      <c r="AD4985" s="166"/>
      <c r="AE4985" s="166"/>
      <c r="AF4985" s="166"/>
      <c r="AG4985" s="166"/>
      <c r="AH4985" s="166"/>
      <c r="AI4985" s="166"/>
    </row>
    <row r="4986" spans="1:35" ht="15.750000" customHeight="1">
      <c r="B4986" s="189"/>
      <c r="I4986" s="162"/>
      <c r="J4986" s="65"/>
      <c r="K4986" s="162"/>
      <c r="L4986" s="65"/>
      <c r="M4986" s="162"/>
      <c r="P4986" s="164"/>
      <c r="Q4986" s="185"/>
      <c r="R4986" s="65"/>
      <c r="S4986" s="65"/>
      <c r="T4986" s="65"/>
      <c r="U4986" s="13"/>
      <c r="V4986" s="165"/>
      <c r="W4986" s="165"/>
      <c r="X4986" s="165"/>
      <c r="Y4986" s="165"/>
      <c r="Z4986" s="166"/>
      <c r="AA4986" s="166"/>
      <c r="AB4986" s="166"/>
      <c r="AC4986" s="166"/>
      <c r="AD4986" s="166"/>
      <c r="AE4986" s="166"/>
      <c r="AF4986" s="166"/>
      <c r="AG4986" s="166"/>
      <c r="AH4986" s="166"/>
      <c r="AI4986" s="166"/>
    </row>
    <row r="4987" spans="1:35" ht="15.750000" customHeight="1">
      <c r="B4987" s="189"/>
      <c r="I4987" s="220"/>
      <c r="J4987" s="65"/>
      <c r="K4987" s="162"/>
      <c r="L4987" s="65"/>
      <c r="M4987" s="162"/>
      <c r="P4987" s="167"/>
      <c r="Q4987" s="185"/>
      <c r="R4987" s="65"/>
      <c r="S4987" s="65"/>
      <c r="T4987" s="65"/>
      <c r="U4987" s="13"/>
      <c r="V4987" s="165"/>
      <c r="W4987" s="165"/>
      <c r="X4987" s="165"/>
      <c r="Y4987" s="165"/>
      <c r="Z4987" s="166"/>
      <c r="AA4987" s="166"/>
      <c r="AB4987" s="166"/>
      <c r="AC4987" s="166"/>
      <c r="AD4987" s="166"/>
      <c r="AE4987" s="166"/>
      <c r="AF4987" s="166"/>
      <c r="AG4987" s="166"/>
      <c r="AH4987" s="166"/>
      <c r="AI4987" s="166"/>
    </row>
    <row r="4988" spans="1:35" ht="15.750000" customHeight="1">
      <c r="A4988" s="156"/>
      <c r="B4988" s="170"/>
      <c r="C4988" s="240"/>
      <c r="D4988" s="240"/>
      <c r="E4988" s="158"/>
      <c r="F4988" s="158"/>
      <c r="G4988" s="159"/>
      <c r="H4988" s="184"/>
      <c r="I4988" s="162"/>
      <c r="J4988" s="65"/>
      <c r="K4988" s="162"/>
      <c r="L4988" s="65"/>
      <c r="M4988" s="162"/>
      <c r="N4988" s="162"/>
      <c r="O4988" s="163"/>
      <c r="P4988" s="164"/>
      <c r="Q4988" s="185"/>
      <c r="R4988" s="65"/>
      <c r="S4988" s="13"/>
      <c r="T4988" s="65"/>
      <c r="U4988" s="13"/>
      <c r="V4988" s="165"/>
      <c r="W4988" s="165"/>
      <c r="X4988" s="165"/>
      <c r="Y4988" s="165"/>
      <c r="Z4988" s="166"/>
      <c r="AA4988" s="166"/>
      <c r="AB4988" s="166"/>
      <c r="AC4988" s="166"/>
      <c r="AD4988" s="166"/>
      <c r="AE4988" s="166"/>
      <c r="AF4988" s="166"/>
      <c r="AG4988" s="166"/>
      <c r="AH4988" s="166"/>
      <c r="AI4988" s="166"/>
    </row>
    <row r="4989" spans="1:35" ht="15.750000" customHeight="1">
      <c r="B4989" s="170"/>
      <c r="I4989" s="162"/>
      <c r="J4989" s="65"/>
      <c r="K4989" s="162"/>
      <c r="L4989" s="65"/>
      <c r="M4989" s="162"/>
      <c r="P4989" s="167"/>
      <c r="Q4989" s="185"/>
      <c r="R4989" s="65"/>
      <c r="S4989" s="65"/>
      <c r="T4989" s="65"/>
      <c r="U4989" s="13"/>
      <c r="V4989" s="165"/>
      <c r="W4989" s="165"/>
      <c r="X4989" s="165"/>
      <c r="Y4989" s="165"/>
      <c r="Z4989" s="166"/>
      <c r="AA4989" s="166"/>
      <c r="AB4989" s="166"/>
      <c r="AC4989" s="166"/>
      <c r="AD4989" s="166"/>
      <c r="AE4989" s="166"/>
      <c r="AF4989" s="166"/>
      <c r="AG4989" s="166"/>
      <c r="AH4989" s="166"/>
      <c r="AI4989" s="166"/>
    </row>
    <row r="4990" spans="1:35" ht="15.750000" customHeight="1">
      <c r="B4990" s="170"/>
      <c r="I4990" s="162"/>
      <c r="J4990" s="65"/>
      <c r="K4990" s="162"/>
      <c r="L4990" s="65"/>
      <c r="M4990" s="162"/>
      <c r="P4990" s="164"/>
      <c r="Q4990" s="185"/>
      <c r="R4990" s="65"/>
      <c r="S4990" s="65"/>
      <c r="T4990" s="65"/>
      <c r="U4990" s="13"/>
      <c r="V4990" s="165"/>
      <c r="W4990" s="165"/>
      <c r="X4990" s="165"/>
      <c r="Y4990" s="165"/>
      <c r="Z4990" s="166"/>
      <c r="AA4990" s="166"/>
      <c r="AB4990" s="166"/>
      <c r="AC4990" s="166"/>
      <c r="AD4990" s="166"/>
      <c r="AE4990" s="166"/>
      <c r="AF4990" s="166"/>
      <c r="AG4990" s="166"/>
      <c r="AH4990" s="166"/>
      <c r="AI4990" s="166"/>
    </row>
    <row r="4991" spans="1:35" ht="15.750000" customHeight="1">
      <c r="B4991" s="189"/>
      <c r="I4991" s="162"/>
      <c r="J4991" s="65"/>
      <c r="K4991" s="162"/>
      <c r="L4991" s="65"/>
      <c r="M4991" s="162"/>
      <c r="P4991" s="167"/>
      <c r="Q4991" s="185"/>
      <c r="R4991" s="65"/>
      <c r="S4991" s="65"/>
      <c r="T4991" s="65"/>
      <c r="U4991" s="13"/>
      <c r="V4991" s="165"/>
      <c r="W4991" s="165"/>
      <c r="X4991" s="165"/>
      <c r="Y4991" s="165"/>
      <c r="Z4991" s="166"/>
      <c r="AA4991" s="166"/>
      <c r="AB4991" s="166"/>
      <c r="AC4991" s="166"/>
      <c r="AD4991" s="166"/>
      <c r="AE4991" s="166"/>
      <c r="AF4991" s="166"/>
      <c r="AG4991" s="166"/>
      <c r="AH4991" s="166"/>
      <c r="AI4991" s="166"/>
    </row>
    <row r="4992" spans="1:35" ht="15.750000" customHeight="1">
      <c r="B4992" s="189"/>
      <c r="I4992" s="220"/>
      <c r="J4992" s="65"/>
      <c r="K4992" s="162"/>
      <c r="L4992" s="65"/>
      <c r="M4992" s="162"/>
      <c r="P4992" s="164"/>
      <c r="Q4992" s="185"/>
      <c r="R4992" s="65"/>
      <c r="S4992" s="65"/>
      <c r="T4992" s="65"/>
      <c r="U4992" s="13"/>
      <c r="V4992" s="165"/>
      <c r="W4992" s="165"/>
      <c r="X4992" s="165"/>
      <c r="Y4992" s="165"/>
      <c r="Z4992" s="166"/>
      <c r="AA4992" s="166"/>
      <c r="AB4992" s="166"/>
      <c r="AC4992" s="166"/>
      <c r="AD4992" s="166"/>
      <c r="AE4992" s="166"/>
      <c r="AF4992" s="166"/>
      <c r="AG4992" s="166"/>
      <c r="AH4992" s="166"/>
      <c r="AI4992" s="166"/>
    </row>
    <row r="4993" spans="1:35" ht="15.750000" customHeight="1">
      <c r="A4993" s="156"/>
      <c r="B4993" s="153"/>
      <c r="C4993" s="241"/>
      <c r="D4993" s="177"/>
      <c r="E4993" s="158"/>
      <c r="F4993" s="158"/>
      <c r="G4993" s="159"/>
      <c r="H4993" s="160"/>
      <c r="I4993" s="162"/>
      <c r="J4993" s="1"/>
      <c r="K4993" s="121"/>
      <c r="L4993" s="1"/>
      <c r="M4993" s="121"/>
      <c r="N4993" s="176"/>
      <c r="O4993" s="163"/>
      <c r="P4993" s="167"/>
      <c r="Q4993" s="168"/>
      <c r="R4993" s="225"/>
      <c r="S4993" s="13"/>
      <c r="T4993" s="65"/>
      <c r="U4993" s="65"/>
      <c r="V4993" s="65"/>
      <c r="W4993" s="166"/>
      <c r="X4993" s="166"/>
      <c r="Y4993" s="166"/>
      <c r="Z4993" s="166"/>
      <c r="AA4993" s="166"/>
      <c r="AB4993" s="166"/>
      <c r="AC4993" s="166"/>
      <c r="AD4993" s="166"/>
      <c r="AE4993" s="166"/>
      <c r="AF4993" s="166"/>
      <c r="AG4993" s="166"/>
      <c r="AH4993" s="166"/>
      <c r="AI4993" s="166"/>
    </row>
    <row r="4994" spans="1:35" ht="15.750000" customHeight="1">
      <c r="B4994" s="153"/>
      <c r="I4994" s="162"/>
      <c r="J4994" s="1"/>
      <c r="K4994" s="121"/>
      <c r="L4994" s="1"/>
      <c r="M4994" s="121"/>
      <c r="P4994" s="164"/>
      <c r="Q4994" s="165"/>
      <c r="R4994" s="65"/>
      <c r="S4994" s="65"/>
      <c r="T4994" s="65"/>
      <c r="U4994" s="65"/>
      <c r="V4994" s="65"/>
      <c r="W4994" s="166"/>
      <c r="X4994" s="166"/>
      <c r="Y4994" s="166"/>
      <c r="Z4994" s="166"/>
      <c r="AA4994" s="166"/>
      <c r="AB4994" s="166"/>
      <c r="AC4994" s="166"/>
      <c r="AD4994" s="166"/>
      <c r="AE4994" s="166"/>
      <c r="AF4994" s="166"/>
      <c r="AG4994" s="166"/>
      <c r="AH4994" s="166"/>
      <c r="AI4994" s="166"/>
    </row>
    <row r="4995" spans="1:35" ht="15.750000" customHeight="1">
      <c r="B4995" s="153"/>
      <c r="I4995" s="162"/>
      <c r="J4995" s="1"/>
      <c r="K4995" s="121"/>
      <c r="L4995" s="1"/>
      <c r="M4995" s="121"/>
      <c r="P4995" s="167"/>
      <c r="Q4995" s="168"/>
      <c r="R4995" s="225"/>
      <c r="S4995" s="65"/>
      <c r="T4995" s="65"/>
      <c r="U4995" s="65"/>
      <c r="V4995" s="65"/>
      <c r="W4995" s="166"/>
      <c r="X4995" s="166"/>
      <c r="Y4995" s="166"/>
      <c r="Z4995" s="166"/>
      <c r="AA4995" s="166"/>
      <c r="AB4995" s="166"/>
      <c r="AC4995" s="166"/>
      <c r="AD4995" s="166"/>
      <c r="AE4995" s="166"/>
      <c r="AF4995" s="166"/>
      <c r="AG4995" s="166"/>
      <c r="AH4995" s="166"/>
      <c r="AI4995" s="166"/>
    </row>
    <row r="4996" spans="1:35" ht="15.750000" customHeight="1">
      <c r="B4996" s="153"/>
      <c r="I4996" s="162"/>
      <c r="J4996" s="1"/>
      <c r="K4996" s="121"/>
      <c r="L4996" s="1"/>
      <c r="M4996" s="121"/>
      <c r="P4996" s="164"/>
      <c r="Q4996" s="165"/>
      <c r="R4996" s="178"/>
      <c r="S4996" s="65"/>
      <c r="T4996" s="65"/>
      <c r="U4996" s="65"/>
      <c r="V4996" s="65"/>
      <c r="W4996" s="166"/>
      <c r="X4996" s="166"/>
      <c r="Y4996" s="166"/>
      <c r="Z4996" s="166"/>
      <c r="AA4996" s="166"/>
      <c r="AB4996" s="166"/>
      <c r="AC4996" s="166"/>
      <c r="AD4996" s="166"/>
      <c r="AE4996" s="166"/>
      <c r="AF4996" s="166"/>
      <c r="AG4996" s="166"/>
      <c r="AH4996" s="166"/>
      <c r="AI4996" s="166"/>
    </row>
    <row r="4997" spans="1:35" ht="15.750000" customHeight="1">
      <c r="B4997" s="153"/>
      <c r="I4997" s="220"/>
      <c r="J4997" s="1"/>
      <c r="K4997" s="121"/>
      <c r="L4997" s="1"/>
      <c r="M4997" s="121"/>
      <c r="P4997" s="167"/>
      <c r="Q4997" s="168"/>
      <c r="R4997" s="225"/>
      <c r="S4997" s="65"/>
      <c r="T4997" s="65"/>
      <c r="U4997" s="65"/>
      <c r="V4997" s="65"/>
      <c r="W4997" s="166"/>
      <c r="X4997" s="166"/>
      <c r="Y4997" s="166"/>
      <c r="Z4997" s="166"/>
      <c r="AA4997" s="166"/>
      <c r="AB4997" s="166"/>
      <c r="AC4997" s="166"/>
      <c r="AD4997" s="166"/>
      <c r="AE4997" s="166"/>
      <c r="AF4997" s="166"/>
      <c r="AG4997" s="166"/>
      <c r="AH4997" s="166"/>
      <c r="AI4997" s="166"/>
    </row>
    <row r="4998" spans="1:35" ht="15.750000" customHeight="1">
      <c r="A4998" s="156"/>
      <c r="B4998" s="170"/>
      <c r="C4998" s="240"/>
      <c r="D4998" s="177"/>
      <c r="E4998" s="158"/>
      <c r="F4998" s="158"/>
      <c r="G4998" s="159"/>
      <c r="H4998" s="171"/>
      <c r="I4998" s="162"/>
      <c r="J4998" s="65"/>
      <c r="K4998" s="162"/>
      <c r="L4998" s="65"/>
      <c r="M4998" s="162"/>
      <c r="N4998" s="162"/>
      <c r="O4998" s="163"/>
      <c r="P4998" s="164"/>
      <c r="Q4998" s="165"/>
      <c r="R4998" s="65"/>
      <c r="S4998" s="13"/>
      <c r="T4998" s="65"/>
      <c r="U4998" s="65"/>
      <c r="V4998" s="65"/>
      <c r="W4998" s="166"/>
      <c r="X4998" s="166"/>
      <c r="Y4998" s="166"/>
      <c r="Z4998" s="166"/>
      <c r="AA4998" s="166"/>
      <c r="AB4998" s="166"/>
      <c r="AC4998" s="166"/>
      <c r="AD4998" s="166"/>
      <c r="AE4998" s="166"/>
      <c r="AF4998" s="166"/>
      <c r="AG4998" s="166"/>
      <c r="AH4998" s="166"/>
      <c r="AI4998" s="166"/>
    </row>
    <row r="4999" spans="1:35" ht="15.750000" customHeight="1">
      <c r="B4999" s="153"/>
      <c r="I4999" s="162"/>
      <c r="J4999" s="65"/>
      <c r="K4999" s="162"/>
      <c r="L4999" s="65"/>
      <c r="M4999" s="162"/>
      <c r="P4999" s="167"/>
      <c r="Q4999" s="168"/>
      <c r="R4999" s="65"/>
      <c r="S4999" s="65"/>
      <c r="T4999" s="65"/>
      <c r="U4999" s="65"/>
      <c r="V4999" s="65"/>
      <c r="W4999" s="166"/>
      <c r="X4999" s="166"/>
      <c r="Y4999" s="166"/>
      <c r="Z4999" s="166"/>
      <c r="AA4999" s="166"/>
      <c r="AB4999" s="166"/>
      <c r="AC4999" s="166"/>
      <c r="AD4999" s="166"/>
      <c r="AE4999" s="166"/>
      <c r="AF4999" s="166"/>
      <c r="AG4999" s="166"/>
      <c r="AH4999" s="166"/>
      <c r="AI4999" s="166"/>
    </row>
    <row r="5000" spans="1:35" ht="15.750000" customHeight="1">
      <c r="B5000" s="153"/>
      <c r="I5000" s="162"/>
      <c r="J5000" s="65"/>
      <c r="K5000" s="162"/>
      <c r="L5000" s="65"/>
      <c r="M5000" s="162"/>
      <c r="P5000" s="164"/>
      <c r="Q5000" s="165"/>
      <c r="R5000" s="65"/>
      <c r="S5000" s="65"/>
      <c r="T5000" s="65"/>
      <c r="U5000" s="65"/>
      <c r="V5000" s="65"/>
      <c r="W5000" s="166"/>
      <c r="X5000" s="166"/>
      <c r="Y5000" s="166"/>
      <c r="Z5000" s="166"/>
      <c r="AA5000" s="166"/>
      <c r="AB5000" s="166"/>
      <c r="AC5000" s="166"/>
      <c r="AD5000" s="166"/>
      <c r="AE5000" s="166"/>
      <c r="AF5000" s="166"/>
      <c r="AG5000" s="166"/>
      <c r="AH5000" s="166"/>
      <c r="AI5000" s="166"/>
    </row>
    <row r="5001" spans="1:35" ht="15.750000" customHeight="1">
      <c r="B5001" s="153"/>
      <c r="I5001" s="162"/>
      <c r="J5001" s="65"/>
      <c r="K5001" s="162"/>
      <c r="L5001" s="65"/>
      <c r="M5001" s="162"/>
      <c r="P5001" s="167"/>
      <c r="Q5001" s="168"/>
      <c r="R5001" s="65"/>
      <c r="S5001" s="65"/>
      <c r="T5001" s="65"/>
      <c r="U5001" s="65"/>
      <c r="V5001" s="65"/>
      <c r="W5001" s="166"/>
      <c r="X5001" s="166"/>
      <c r="Y5001" s="166"/>
      <c r="Z5001" s="166"/>
      <c r="AA5001" s="166"/>
      <c r="AB5001" s="166"/>
      <c r="AC5001" s="166"/>
      <c r="AD5001" s="166"/>
      <c r="AE5001" s="166"/>
      <c r="AF5001" s="166"/>
      <c r="AG5001" s="166"/>
      <c r="AH5001" s="166"/>
      <c r="AI5001" s="166"/>
    </row>
    <row r="5002" spans="1:35" ht="15.750000" customHeight="1">
      <c r="B5002" s="153"/>
      <c r="I5002" s="220"/>
      <c r="J5002" s="65"/>
      <c r="K5002" s="162"/>
      <c r="L5002" s="65"/>
      <c r="M5002" s="162"/>
      <c r="P5002" s="164"/>
      <c r="Q5002" s="165"/>
      <c r="R5002" s="65"/>
      <c r="S5002" s="65"/>
      <c r="T5002" s="65"/>
      <c r="U5002" s="65"/>
      <c r="V5002" s="65"/>
      <c r="W5002" s="166"/>
      <c r="X5002" s="166"/>
      <c r="Y5002" s="166"/>
      <c r="Z5002" s="166"/>
      <c r="AA5002" s="166"/>
      <c r="AB5002" s="166"/>
      <c r="AC5002" s="166"/>
      <c r="AD5002" s="166"/>
      <c r="AE5002" s="166"/>
      <c r="AF5002" s="166"/>
      <c r="AG5002" s="166"/>
      <c r="AH5002" s="166"/>
      <c r="AI5002" s="166"/>
    </row>
    <row r="5003" spans="1:35" ht="15.750000" customHeight="1">
      <c r="A5003" s="156"/>
      <c r="B5003" s="170"/>
      <c r="C5003" s="241"/>
      <c r="D5003" s="241"/>
      <c r="E5003" s="158"/>
      <c r="F5003" s="158"/>
      <c r="G5003" s="159"/>
      <c r="H5003" s="186"/>
      <c r="I5003" s="162"/>
      <c r="J5003" s="65"/>
      <c r="K5003" s="162"/>
      <c r="L5003" s="65"/>
      <c r="M5003" s="162"/>
      <c r="N5003" s="176"/>
      <c r="O5003" s="163"/>
      <c r="P5003" s="167"/>
      <c r="Q5003" s="185"/>
      <c r="R5003" s="188"/>
      <c r="S5003" s="13"/>
      <c r="T5003" s="65"/>
      <c r="U5003" s="13"/>
      <c r="V5003" s="165"/>
      <c r="W5003" s="165"/>
      <c r="X5003" s="165"/>
      <c r="Y5003" s="165"/>
      <c r="Z5003" s="166"/>
      <c r="AA5003" s="166"/>
      <c r="AB5003" s="166"/>
      <c r="AC5003" s="166"/>
      <c r="AD5003" s="166"/>
      <c r="AE5003" s="166"/>
      <c r="AF5003" s="166"/>
      <c r="AG5003" s="166"/>
      <c r="AH5003" s="166"/>
      <c r="AI5003" s="166"/>
    </row>
    <row r="5004" spans="1:35" ht="15.750000" customHeight="1">
      <c r="B5004" s="189"/>
      <c r="I5004" s="162"/>
      <c r="J5004" s="65"/>
      <c r="K5004" s="162"/>
      <c r="L5004" s="65"/>
      <c r="M5004" s="162"/>
      <c r="P5004" s="164"/>
      <c r="Q5004" s="185"/>
      <c r="R5004" s="65"/>
      <c r="S5004" s="65"/>
      <c r="T5004" s="65"/>
      <c r="U5004" s="13"/>
      <c r="V5004" s="165"/>
      <c r="W5004" s="165"/>
      <c r="X5004" s="165"/>
      <c r="Y5004" s="165"/>
      <c r="Z5004" s="166"/>
      <c r="AA5004" s="166"/>
      <c r="AB5004" s="166"/>
      <c r="AC5004" s="166"/>
      <c r="AD5004" s="166"/>
      <c r="AE5004" s="166"/>
      <c r="AF5004" s="166"/>
      <c r="AG5004" s="166"/>
      <c r="AH5004" s="166"/>
      <c r="AI5004" s="166"/>
    </row>
    <row r="5005" spans="1:35" ht="15.750000" customHeight="1">
      <c r="B5005" s="189"/>
      <c r="I5005" s="162"/>
      <c r="J5005" s="65"/>
      <c r="K5005" s="162"/>
      <c r="L5005" s="65"/>
      <c r="M5005" s="162"/>
      <c r="P5005" s="167"/>
      <c r="Q5005" s="185"/>
      <c r="R5005" s="65"/>
      <c r="S5005" s="65"/>
      <c r="T5005" s="65"/>
      <c r="U5005" s="13"/>
      <c r="V5005" s="165"/>
      <c r="W5005" s="165"/>
      <c r="X5005" s="165"/>
      <c r="Y5005" s="165"/>
      <c r="Z5005" s="166"/>
      <c r="AA5005" s="166"/>
      <c r="AB5005" s="166"/>
      <c r="AC5005" s="166"/>
      <c r="AD5005" s="166"/>
      <c r="AE5005" s="166"/>
      <c r="AF5005" s="166"/>
      <c r="AG5005" s="166"/>
      <c r="AH5005" s="166"/>
      <c r="AI5005" s="166"/>
    </row>
    <row r="5006" spans="1:35" ht="15.750000" customHeight="1">
      <c r="B5006" s="189"/>
      <c r="I5006" s="162"/>
      <c r="J5006" s="65"/>
      <c r="K5006" s="162"/>
      <c r="L5006" s="65"/>
      <c r="M5006" s="162"/>
      <c r="P5006" s="164"/>
      <c r="Q5006" s="185"/>
      <c r="R5006" s="65"/>
      <c r="S5006" s="65"/>
      <c r="T5006" s="65"/>
      <c r="U5006" s="13"/>
      <c r="V5006" s="165"/>
      <c r="W5006" s="165"/>
      <c r="X5006" s="165"/>
      <c r="Y5006" s="165"/>
      <c r="Z5006" s="166"/>
      <c r="AA5006" s="166"/>
      <c r="AB5006" s="166"/>
      <c r="AC5006" s="166"/>
      <c r="AD5006" s="166"/>
      <c r="AE5006" s="166"/>
      <c r="AF5006" s="166"/>
      <c r="AG5006" s="166"/>
      <c r="AH5006" s="166"/>
      <c r="AI5006" s="166"/>
    </row>
    <row r="5007" spans="1:35" ht="15.750000" customHeight="1">
      <c r="B5007" s="189"/>
      <c r="I5007" s="220"/>
      <c r="J5007" s="65"/>
      <c r="K5007" s="162"/>
      <c r="L5007" s="65"/>
      <c r="M5007" s="162"/>
      <c r="P5007" s="167"/>
      <c r="Q5007" s="185"/>
      <c r="R5007" s="65"/>
      <c r="S5007" s="65"/>
      <c r="T5007" s="65"/>
      <c r="U5007" s="13"/>
      <c r="V5007" s="165"/>
      <c r="W5007" s="165"/>
      <c r="X5007" s="165"/>
      <c r="Y5007" s="165"/>
      <c r="Z5007" s="166"/>
      <c r="AA5007" s="166"/>
      <c r="AB5007" s="166"/>
      <c r="AC5007" s="166"/>
      <c r="AD5007" s="166"/>
      <c r="AE5007" s="166"/>
      <c r="AF5007" s="166"/>
      <c r="AG5007" s="166"/>
      <c r="AH5007" s="166"/>
      <c r="AI5007" s="166"/>
    </row>
    <row r="5008" spans="1:35" ht="15.750000" customHeight="1">
      <c r="A5008" s="156"/>
      <c r="B5008" s="170"/>
      <c r="C5008" s="240"/>
      <c r="D5008" s="240"/>
      <c r="E5008" s="158"/>
      <c r="F5008" s="158"/>
      <c r="G5008" s="159"/>
      <c r="H5008" s="186"/>
      <c r="I5008" s="162"/>
      <c r="J5008" s="65"/>
      <c r="K5008" s="162"/>
      <c r="L5008" s="65"/>
      <c r="M5008" s="162"/>
      <c r="N5008" s="162"/>
      <c r="O5008" s="163"/>
      <c r="P5008" s="164"/>
      <c r="Q5008" s="185"/>
      <c r="R5008" s="65"/>
      <c r="S5008" s="13"/>
      <c r="T5008" s="65"/>
      <c r="U5008" s="13"/>
      <c r="V5008" s="165"/>
      <c r="W5008" s="165"/>
      <c r="X5008" s="165"/>
      <c r="Y5008" s="165"/>
      <c r="Z5008" s="166"/>
      <c r="AA5008" s="166"/>
      <c r="AB5008" s="166"/>
      <c r="AC5008" s="166"/>
      <c r="AD5008" s="166"/>
      <c r="AE5008" s="166"/>
      <c r="AF5008" s="166"/>
      <c r="AG5008" s="166"/>
      <c r="AH5008" s="166"/>
      <c r="AI5008" s="166"/>
    </row>
    <row r="5009" spans="1:35" ht="15.750000" customHeight="1">
      <c r="B5009" s="170"/>
      <c r="I5009" s="162"/>
      <c r="J5009" s="65"/>
      <c r="K5009" s="162"/>
      <c r="L5009" s="65"/>
      <c r="M5009" s="162"/>
      <c r="P5009" s="167"/>
      <c r="Q5009" s="185"/>
      <c r="R5009" s="65"/>
      <c r="S5009" s="65"/>
      <c r="T5009" s="65"/>
      <c r="U5009" s="13"/>
      <c r="V5009" s="165"/>
      <c r="W5009" s="165"/>
      <c r="X5009" s="165"/>
      <c r="Y5009" s="165"/>
      <c r="Z5009" s="166"/>
      <c r="AA5009" s="166"/>
      <c r="AB5009" s="166"/>
      <c r="AC5009" s="166"/>
      <c r="AD5009" s="166"/>
      <c r="AE5009" s="166"/>
      <c r="AF5009" s="166"/>
      <c r="AG5009" s="166"/>
      <c r="AH5009" s="166"/>
      <c r="AI5009" s="166"/>
    </row>
    <row r="5010" spans="1:35" ht="15.750000" customHeight="1">
      <c r="B5010" s="170"/>
      <c r="I5010" s="162"/>
      <c r="J5010" s="65"/>
      <c r="K5010" s="162"/>
      <c r="L5010" s="65"/>
      <c r="M5010" s="162"/>
      <c r="P5010" s="164"/>
      <c r="Q5010" s="185"/>
      <c r="R5010" s="65"/>
      <c r="S5010" s="65"/>
      <c r="T5010" s="65"/>
      <c r="U5010" s="13"/>
      <c r="V5010" s="165"/>
      <c r="W5010" s="165"/>
      <c r="X5010" s="165"/>
      <c r="Y5010" s="165"/>
      <c r="Z5010" s="166"/>
      <c r="AA5010" s="166"/>
      <c r="AB5010" s="166"/>
      <c r="AC5010" s="166"/>
      <c r="AD5010" s="166"/>
      <c r="AE5010" s="166"/>
      <c r="AF5010" s="166"/>
      <c r="AG5010" s="166"/>
      <c r="AH5010" s="166"/>
      <c r="AI5010" s="166"/>
    </row>
    <row r="5011" spans="1:35" ht="15.750000" customHeight="1">
      <c r="B5011" s="189"/>
      <c r="I5011" s="162"/>
      <c r="J5011" s="65"/>
      <c r="K5011" s="162"/>
      <c r="L5011" s="65"/>
      <c r="M5011" s="162"/>
      <c r="P5011" s="167"/>
      <c r="Q5011" s="185"/>
      <c r="R5011" s="65"/>
      <c r="S5011" s="65"/>
      <c r="T5011" s="65"/>
      <c r="U5011" s="13"/>
      <c r="V5011" s="165"/>
      <c r="W5011" s="165"/>
      <c r="X5011" s="165"/>
      <c r="Y5011" s="165"/>
      <c r="Z5011" s="166"/>
      <c r="AA5011" s="166"/>
      <c r="AB5011" s="166"/>
      <c r="AC5011" s="166"/>
      <c r="AD5011" s="166"/>
      <c r="AE5011" s="166"/>
      <c r="AF5011" s="166"/>
      <c r="AG5011" s="166"/>
      <c r="AH5011" s="166"/>
      <c r="AI5011" s="166"/>
    </row>
    <row r="5012" spans="1:35" ht="15.750000" customHeight="1">
      <c r="B5012" s="189"/>
      <c r="I5012" s="220"/>
      <c r="J5012" s="65"/>
      <c r="K5012" s="162"/>
      <c r="L5012" s="65"/>
      <c r="M5012" s="162"/>
      <c r="P5012" s="164"/>
      <c r="Q5012" s="185"/>
      <c r="R5012" s="65"/>
      <c r="S5012" s="65"/>
      <c r="T5012" s="65"/>
      <c r="U5012" s="13"/>
      <c r="V5012" s="165"/>
      <c r="W5012" s="165"/>
      <c r="X5012" s="165"/>
      <c r="Y5012" s="165"/>
      <c r="Z5012" s="166"/>
      <c r="AA5012" s="166"/>
      <c r="AB5012" s="166"/>
      <c r="AC5012" s="166"/>
      <c r="AD5012" s="166"/>
      <c r="AE5012" s="166"/>
      <c r="AF5012" s="166"/>
      <c r="AG5012" s="166"/>
      <c r="AH5012" s="166"/>
      <c r="AI5012" s="166"/>
    </row>
    <row r="5013" spans="1:35" ht="15.750000" customHeight="1">
      <c r="A5013" s="156"/>
      <c r="B5013" s="153"/>
      <c r="C5013" s="241"/>
      <c r="D5013" s="177"/>
      <c r="E5013" s="158"/>
      <c r="F5013" s="158"/>
      <c r="G5013" s="159"/>
      <c r="H5013" s="171"/>
      <c r="I5013" s="162"/>
      <c r="J5013" s="1"/>
      <c r="K5013" s="121"/>
      <c r="L5013" s="1"/>
      <c r="M5013" s="121"/>
      <c r="N5013" s="176"/>
      <c r="O5013" s="163"/>
      <c r="P5013" s="167"/>
      <c r="Q5013" s="168"/>
      <c r="R5013" s="225"/>
      <c r="S5013" s="13"/>
      <c r="T5013" s="65"/>
      <c r="U5013" s="65"/>
      <c r="V5013" s="65"/>
      <c r="W5013" s="166"/>
      <c r="X5013" s="166"/>
      <c r="Y5013" s="166"/>
      <c r="Z5013" s="166"/>
      <c r="AA5013" s="166"/>
      <c r="AB5013" s="166"/>
      <c r="AC5013" s="166"/>
      <c r="AD5013" s="166"/>
      <c r="AE5013" s="166"/>
      <c r="AF5013" s="166"/>
      <c r="AG5013" s="166"/>
      <c r="AH5013" s="166"/>
      <c r="AI5013" s="166"/>
    </row>
    <row r="5014" spans="1:35" ht="15.750000" customHeight="1">
      <c r="B5014" s="153"/>
      <c r="I5014" s="162"/>
      <c r="J5014" s="1"/>
      <c r="K5014" s="121"/>
      <c r="L5014" s="1"/>
      <c r="M5014" s="121"/>
      <c r="P5014" s="164"/>
      <c r="Q5014" s="165"/>
      <c r="R5014" s="65"/>
      <c r="S5014" s="65"/>
      <c r="T5014" s="65"/>
      <c r="U5014" s="65"/>
      <c r="V5014" s="65"/>
      <c r="W5014" s="166"/>
      <c r="X5014" s="166"/>
      <c r="Y5014" s="166"/>
      <c r="Z5014" s="166"/>
      <c r="AA5014" s="166"/>
      <c r="AB5014" s="166"/>
      <c r="AC5014" s="166"/>
      <c r="AD5014" s="166"/>
      <c r="AE5014" s="166"/>
      <c r="AF5014" s="166"/>
      <c r="AG5014" s="166"/>
      <c r="AH5014" s="166"/>
      <c r="AI5014" s="166"/>
    </row>
    <row r="5015" spans="1:35" ht="15.750000" customHeight="1">
      <c r="B5015" s="153"/>
      <c r="I5015" s="162"/>
      <c r="J5015" s="1"/>
      <c r="K5015" s="121"/>
      <c r="L5015" s="1"/>
      <c r="M5015" s="121"/>
      <c r="P5015" s="167"/>
      <c r="Q5015" s="168"/>
      <c r="R5015" s="225"/>
      <c r="S5015" s="65"/>
      <c r="T5015" s="65"/>
      <c r="U5015" s="65"/>
      <c r="V5015" s="65"/>
      <c r="W5015" s="166"/>
      <c r="X5015" s="166"/>
      <c r="Y5015" s="166"/>
      <c r="Z5015" s="166"/>
      <c r="AA5015" s="166"/>
      <c r="AB5015" s="166"/>
      <c r="AC5015" s="166"/>
      <c r="AD5015" s="166"/>
      <c r="AE5015" s="166"/>
      <c r="AF5015" s="166"/>
      <c r="AG5015" s="166"/>
      <c r="AH5015" s="166"/>
      <c r="AI5015" s="166"/>
    </row>
    <row r="5016" spans="1:35" ht="15.750000" customHeight="1">
      <c r="B5016" s="153"/>
      <c r="I5016" s="162"/>
      <c r="J5016" s="1"/>
      <c r="K5016" s="121"/>
      <c r="L5016" s="1"/>
      <c r="M5016" s="121"/>
      <c r="P5016" s="164"/>
      <c r="Q5016" s="165"/>
      <c r="R5016" s="178"/>
      <c r="S5016" s="65"/>
      <c r="T5016" s="65"/>
      <c r="U5016" s="65"/>
      <c r="V5016" s="65"/>
      <c r="W5016" s="166"/>
      <c r="X5016" s="166"/>
      <c r="Y5016" s="166"/>
      <c r="Z5016" s="166"/>
      <c r="AA5016" s="166"/>
      <c r="AB5016" s="166"/>
      <c r="AC5016" s="166"/>
      <c r="AD5016" s="166"/>
      <c r="AE5016" s="166"/>
      <c r="AF5016" s="166"/>
      <c r="AG5016" s="166"/>
      <c r="AH5016" s="166"/>
      <c r="AI5016" s="166"/>
    </row>
    <row r="5017" spans="1:35" ht="15.750000" customHeight="1">
      <c r="B5017" s="153"/>
      <c r="I5017" s="220"/>
      <c r="J5017" s="1"/>
      <c r="K5017" s="121"/>
      <c r="L5017" s="1"/>
      <c r="M5017" s="121"/>
      <c r="P5017" s="167"/>
      <c r="Q5017" s="168"/>
      <c r="R5017" s="225"/>
      <c r="S5017" s="65"/>
      <c r="T5017" s="65"/>
      <c r="U5017" s="65"/>
      <c r="V5017" s="65"/>
      <c r="W5017" s="166"/>
      <c r="X5017" s="166"/>
      <c r="Y5017" s="166"/>
      <c r="Z5017" s="166"/>
      <c r="AA5017" s="166"/>
      <c r="AB5017" s="166"/>
      <c r="AC5017" s="166"/>
      <c r="AD5017" s="166"/>
      <c r="AE5017" s="166"/>
      <c r="AF5017" s="166"/>
      <c r="AG5017" s="166"/>
      <c r="AH5017" s="166"/>
      <c r="AI5017" s="166"/>
    </row>
    <row r="5018" spans="1:35" ht="15.750000" customHeight="1">
      <c r="A5018" s="156"/>
      <c r="B5018" s="170"/>
      <c r="C5018" s="240"/>
      <c r="D5018" s="177"/>
      <c r="E5018" s="158"/>
      <c r="F5018" s="158"/>
      <c r="G5018" s="159"/>
      <c r="H5018" s="171"/>
      <c r="I5018" s="162"/>
      <c r="J5018" s="65"/>
      <c r="K5018" s="162"/>
      <c r="L5018" s="65"/>
      <c r="M5018" s="162"/>
      <c r="N5018" s="162"/>
      <c r="O5018" s="163"/>
      <c r="P5018" s="164"/>
      <c r="Q5018" s="165"/>
      <c r="R5018" s="65"/>
      <c r="S5018" s="13"/>
      <c r="T5018" s="65"/>
      <c r="U5018" s="65"/>
      <c r="V5018" s="65"/>
      <c r="W5018" s="166"/>
      <c r="X5018" s="166"/>
      <c r="Y5018" s="166"/>
      <c r="Z5018" s="166"/>
      <c r="AA5018" s="166"/>
      <c r="AB5018" s="166"/>
      <c r="AC5018" s="166"/>
      <c r="AD5018" s="166"/>
      <c r="AE5018" s="166"/>
      <c r="AF5018" s="166"/>
      <c r="AG5018" s="166"/>
      <c r="AH5018" s="166"/>
      <c r="AI5018" s="166"/>
    </row>
    <row r="5019" spans="1:35" ht="15.750000" customHeight="1">
      <c r="B5019" s="153"/>
      <c r="I5019" s="162"/>
      <c r="J5019" s="65"/>
      <c r="K5019" s="162"/>
      <c r="L5019" s="65"/>
      <c r="M5019" s="162"/>
      <c r="P5019" s="167"/>
      <c r="Q5019" s="168"/>
      <c r="R5019" s="65"/>
      <c r="S5019" s="65"/>
      <c r="T5019" s="65"/>
      <c r="U5019" s="65"/>
      <c r="V5019" s="65"/>
      <c r="W5019" s="166"/>
      <c r="X5019" s="166"/>
      <c r="Y5019" s="166"/>
      <c r="Z5019" s="166"/>
      <c r="AA5019" s="166"/>
      <c r="AB5019" s="166"/>
      <c r="AC5019" s="166"/>
      <c r="AD5019" s="166"/>
      <c r="AE5019" s="166"/>
      <c r="AF5019" s="166"/>
      <c r="AG5019" s="166"/>
      <c r="AH5019" s="166"/>
      <c r="AI5019" s="166"/>
    </row>
    <row r="5020" spans="1:35" ht="15.750000" customHeight="1">
      <c r="B5020" s="153"/>
      <c r="I5020" s="162"/>
      <c r="J5020" s="65"/>
      <c r="K5020" s="162"/>
      <c r="L5020" s="65"/>
      <c r="M5020" s="162"/>
      <c r="P5020" s="164"/>
      <c r="Q5020" s="165"/>
      <c r="R5020" s="65"/>
      <c r="S5020" s="65"/>
      <c r="T5020" s="65"/>
      <c r="U5020" s="65"/>
      <c r="V5020" s="65"/>
      <c r="W5020" s="166"/>
      <c r="X5020" s="166"/>
      <c r="Y5020" s="166"/>
      <c r="Z5020" s="166"/>
      <c r="AA5020" s="166"/>
      <c r="AB5020" s="166"/>
      <c r="AC5020" s="166"/>
      <c r="AD5020" s="166"/>
      <c r="AE5020" s="166"/>
      <c r="AF5020" s="166"/>
      <c r="AG5020" s="166"/>
      <c r="AH5020" s="166"/>
      <c r="AI5020" s="166"/>
    </row>
    <row r="5021" spans="1:35" ht="15.750000" customHeight="1">
      <c r="B5021" s="153"/>
      <c r="I5021" s="162"/>
      <c r="J5021" s="65"/>
      <c r="K5021" s="162"/>
      <c r="L5021" s="65"/>
      <c r="M5021" s="162"/>
      <c r="P5021" s="167"/>
      <c r="Q5021" s="168"/>
      <c r="R5021" s="65"/>
      <c r="S5021" s="65"/>
      <c r="T5021" s="65"/>
      <c r="U5021" s="65"/>
      <c r="V5021" s="65"/>
      <c r="W5021" s="166"/>
      <c r="X5021" s="166"/>
      <c r="Y5021" s="166"/>
      <c r="Z5021" s="166"/>
      <c r="AA5021" s="166"/>
      <c r="AB5021" s="166"/>
      <c r="AC5021" s="166"/>
      <c r="AD5021" s="166"/>
      <c r="AE5021" s="166"/>
      <c r="AF5021" s="166"/>
      <c r="AG5021" s="166"/>
      <c r="AH5021" s="166"/>
      <c r="AI5021" s="166"/>
    </row>
    <row r="5022" spans="1:35" ht="15.750000" customHeight="1">
      <c r="B5022" s="153"/>
      <c r="I5022" s="220"/>
      <c r="J5022" s="65"/>
      <c r="K5022" s="162"/>
      <c r="L5022" s="65"/>
      <c r="M5022" s="162"/>
      <c r="P5022" s="164"/>
      <c r="Q5022" s="165"/>
      <c r="R5022" s="65"/>
      <c r="S5022" s="65"/>
      <c r="T5022" s="65"/>
      <c r="U5022" s="65"/>
      <c r="V5022" s="65"/>
      <c r="W5022" s="166"/>
      <c r="X5022" s="166"/>
      <c r="Y5022" s="166"/>
      <c r="Z5022" s="166"/>
      <c r="AA5022" s="166"/>
      <c r="AB5022" s="166"/>
      <c r="AC5022" s="166"/>
      <c r="AD5022" s="166"/>
      <c r="AE5022" s="166"/>
      <c r="AF5022" s="166"/>
      <c r="AG5022" s="166"/>
      <c r="AH5022" s="166"/>
      <c r="AI5022" s="166"/>
    </row>
    <row r="5023" spans="1:35" ht="15.750000" customHeight="1">
      <c r="A5023" s="156"/>
      <c r="B5023" s="170"/>
      <c r="C5023" s="241"/>
      <c r="D5023" s="241"/>
      <c r="E5023" s="158"/>
      <c r="F5023" s="158"/>
      <c r="G5023" s="159"/>
      <c r="H5023" s="184"/>
      <c r="I5023" s="162"/>
      <c r="J5023" s="65"/>
      <c r="K5023" s="162"/>
      <c r="L5023" s="65"/>
      <c r="M5023" s="162"/>
      <c r="N5023" s="176"/>
      <c r="O5023" s="163"/>
      <c r="P5023" s="167"/>
      <c r="Q5023" s="185"/>
      <c r="R5023" s="188"/>
      <c r="S5023" s="13"/>
      <c r="T5023" s="65"/>
      <c r="U5023" s="13"/>
      <c r="V5023" s="165"/>
      <c r="W5023" s="165"/>
      <c r="X5023" s="165"/>
      <c r="Y5023" s="165"/>
      <c r="Z5023" s="166"/>
      <c r="AA5023" s="166"/>
      <c r="AB5023" s="166"/>
      <c r="AC5023" s="166"/>
      <c r="AD5023" s="166"/>
      <c r="AE5023" s="166"/>
      <c r="AF5023" s="166"/>
      <c r="AG5023" s="166"/>
      <c r="AH5023" s="166"/>
      <c r="AI5023" s="166"/>
    </row>
    <row r="5024" spans="1:35" ht="15.750000" customHeight="1">
      <c r="B5024" s="189"/>
      <c r="I5024" s="162"/>
      <c r="J5024" s="65"/>
      <c r="K5024" s="162"/>
      <c r="L5024" s="65"/>
      <c r="M5024" s="162"/>
      <c r="P5024" s="164"/>
      <c r="Q5024" s="185"/>
      <c r="R5024" s="65"/>
      <c r="S5024" s="65"/>
      <c r="T5024" s="65"/>
      <c r="U5024" s="13"/>
      <c r="V5024" s="165"/>
      <c r="W5024" s="165"/>
      <c r="X5024" s="165"/>
      <c r="Y5024" s="165"/>
      <c r="Z5024" s="166"/>
      <c r="AA5024" s="166"/>
      <c r="AB5024" s="166"/>
      <c r="AC5024" s="166"/>
      <c r="AD5024" s="166"/>
      <c r="AE5024" s="166"/>
      <c r="AF5024" s="166"/>
      <c r="AG5024" s="166"/>
      <c r="AH5024" s="166"/>
      <c r="AI5024" s="166"/>
    </row>
    <row r="5025" spans="1:35" ht="15.750000" customHeight="1">
      <c r="B5025" s="189"/>
      <c r="I5025" s="162"/>
      <c r="J5025" s="65"/>
      <c r="K5025" s="162"/>
      <c r="L5025" s="65"/>
      <c r="M5025" s="162"/>
      <c r="P5025" s="167"/>
      <c r="Q5025" s="185"/>
      <c r="R5025" s="65"/>
      <c r="S5025" s="65"/>
      <c r="T5025" s="65"/>
      <c r="U5025" s="13"/>
      <c r="V5025" s="165"/>
      <c r="W5025" s="165"/>
      <c r="X5025" s="165"/>
      <c r="Y5025" s="165"/>
      <c r="Z5025" s="166"/>
      <c r="AA5025" s="166"/>
      <c r="AB5025" s="166"/>
      <c r="AC5025" s="166"/>
      <c r="AD5025" s="166"/>
      <c r="AE5025" s="166"/>
      <c r="AF5025" s="166"/>
      <c r="AG5025" s="166"/>
      <c r="AH5025" s="166"/>
      <c r="AI5025" s="166"/>
    </row>
    <row r="5026" spans="1:35" ht="15.750000" customHeight="1">
      <c r="B5026" s="189"/>
      <c r="I5026" s="162"/>
      <c r="J5026" s="65"/>
      <c r="K5026" s="162"/>
      <c r="L5026" s="65"/>
      <c r="M5026" s="162"/>
      <c r="P5026" s="164"/>
      <c r="Q5026" s="185"/>
      <c r="R5026" s="65"/>
      <c r="S5026" s="65"/>
      <c r="T5026" s="65"/>
      <c r="U5026" s="13"/>
      <c r="V5026" s="165"/>
      <c r="W5026" s="165"/>
      <c r="X5026" s="165"/>
      <c r="Y5026" s="165"/>
      <c r="Z5026" s="166"/>
      <c r="AA5026" s="166"/>
      <c r="AB5026" s="166"/>
      <c r="AC5026" s="166"/>
      <c r="AD5026" s="166"/>
      <c r="AE5026" s="166"/>
      <c r="AF5026" s="166"/>
      <c r="AG5026" s="166"/>
      <c r="AH5026" s="166"/>
      <c r="AI5026" s="166"/>
    </row>
    <row r="5027" spans="1:35" ht="15.750000" customHeight="1">
      <c r="B5027" s="189"/>
      <c r="I5027" s="220"/>
      <c r="J5027" s="65"/>
      <c r="K5027" s="162"/>
      <c r="L5027" s="65"/>
      <c r="M5027" s="162"/>
      <c r="P5027" s="167"/>
      <c r="Q5027" s="185"/>
      <c r="R5027" s="65"/>
      <c r="S5027" s="65"/>
      <c r="T5027" s="65"/>
      <c r="U5027" s="13"/>
      <c r="V5027" s="165"/>
      <c r="W5027" s="165"/>
      <c r="X5027" s="165"/>
      <c r="Y5027" s="165"/>
      <c r="Z5027" s="166"/>
      <c r="AA5027" s="166"/>
      <c r="AB5027" s="166"/>
      <c r="AC5027" s="166"/>
      <c r="AD5027" s="166"/>
      <c r="AE5027" s="166"/>
      <c r="AF5027" s="166"/>
      <c r="AG5027" s="166"/>
      <c r="AH5027" s="166"/>
      <c r="AI5027" s="166"/>
    </row>
    <row r="5028" spans="1:35" ht="15.750000" customHeight="1">
      <c r="A5028" s="156"/>
      <c r="B5028" s="170"/>
      <c r="C5028" s="240"/>
      <c r="D5028" s="240"/>
      <c r="E5028" s="158"/>
      <c r="F5028" s="158"/>
      <c r="G5028" s="159"/>
      <c r="H5028" s="184"/>
      <c r="I5028" s="162"/>
      <c r="J5028" s="65"/>
      <c r="K5028" s="162"/>
      <c r="L5028" s="65"/>
      <c r="M5028" s="162"/>
      <c r="N5028" s="162"/>
      <c r="O5028" s="163"/>
      <c r="P5028" s="164"/>
      <c r="Q5028" s="185"/>
      <c r="R5028" s="65"/>
      <c r="S5028" s="13"/>
      <c r="T5028" s="65"/>
      <c r="U5028" s="13"/>
      <c r="V5028" s="165"/>
      <c r="W5028" s="165"/>
      <c r="X5028" s="165"/>
      <c r="Y5028" s="165"/>
      <c r="Z5028" s="166"/>
      <c r="AA5028" s="166"/>
      <c r="AB5028" s="166"/>
      <c r="AC5028" s="166"/>
      <c r="AD5028" s="166"/>
      <c r="AE5028" s="166"/>
      <c r="AF5028" s="166"/>
      <c r="AG5028" s="166"/>
      <c r="AH5028" s="166"/>
      <c r="AI5028" s="166"/>
    </row>
    <row r="5029" spans="1:35" ht="15.750000" customHeight="1">
      <c r="B5029" s="170"/>
      <c r="I5029" s="162"/>
      <c r="J5029" s="65"/>
      <c r="K5029" s="162"/>
      <c r="L5029" s="65"/>
      <c r="M5029" s="162"/>
      <c r="P5029" s="167"/>
      <c r="Q5029" s="185"/>
      <c r="R5029" s="65"/>
      <c r="S5029" s="65"/>
      <c r="T5029" s="65"/>
      <c r="U5029" s="13"/>
      <c r="V5029" s="165"/>
      <c r="W5029" s="165"/>
      <c r="X5029" s="165"/>
      <c r="Y5029" s="165"/>
      <c r="Z5029" s="166"/>
      <c r="AA5029" s="166"/>
      <c r="AB5029" s="166"/>
      <c r="AC5029" s="166"/>
      <c r="AD5029" s="166"/>
      <c r="AE5029" s="166"/>
      <c r="AF5029" s="166"/>
      <c r="AG5029" s="166"/>
      <c r="AH5029" s="166"/>
      <c r="AI5029" s="166"/>
    </row>
    <row r="5030" spans="1:35" ht="15.750000" customHeight="1">
      <c r="B5030" s="170"/>
      <c r="I5030" s="162"/>
      <c r="J5030" s="65"/>
      <c r="K5030" s="162"/>
      <c r="L5030" s="65"/>
      <c r="M5030" s="162"/>
      <c r="P5030" s="164"/>
      <c r="Q5030" s="185"/>
      <c r="R5030" s="65"/>
      <c r="S5030" s="65"/>
      <c r="T5030" s="65"/>
      <c r="U5030" s="13"/>
      <c r="V5030" s="165"/>
      <c r="W5030" s="165"/>
      <c r="X5030" s="165"/>
      <c r="Y5030" s="165"/>
      <c r="Z5030" s="166"/>
      <c r="AA5030" s="166"/>
      <c r="AB5030" s="166"/>
      <c r="AC5030" s="166"/>
      <c r="AD5030" s="166"/>
      <c r="AE5030" s="166"/>
      <c r="AF5030" s="166"/>
      <c r="AG5030" s="166"/>
      <c r="AH5030" s="166"/>
      <c r="AI5030" s="166"/>
    </row>
    <row r="5031" spans="1:35" ht="15.750000" customHeight="1">
      <c r="B5031" s="189"/>
      <c r="I5031" s="162"/>
      <c r="J5031" s="65"/>
      <c r="K5031" s="162"/>
      <c r="L5031" s="65"/>
      <c r="M5031" s="162"/>
      <c r="P5031" s="167"/>
      <c r="Q5031" s="185"/>
      <c r="R5031" s="65"/>
      <c r="S5031" s="65"/>
      <c r="T5031" s="65"/>
      <c r="U5031" s="13"/>
      <c r="V5031" s="165"/>
      <c r="W5031" s="165"/>
      <c r="X5031" s="165"/>
      <c r="Y5031" s="165"/>
      <c r="Z5031" s="166"/>
      <c r="AA5031" s="166"/>
      <c r="AB5031" s="166"/>
      <c r="AC5031" s="166"/>
      <c r="AD5031" s="166"/>
      <c r="AE5031" s="166"/>
      <c r="AF5031" s="166"/>
      <c r="AG5031" s="166"/>
      <c r="AH5031" s="166"/>
      <c r="AI5031" s="166"/>
    </row>
    <row r="5032" spans="1:35" ht="15.750000" customHeight="1">
      <c r="B5032" s="189"/>
      <c r="I5032" s="220"/>
      <c r="J5032" s="65"/>
      <c r="K5032" s="162"/>
      <c r="L5032" s="65"/>
      <c r="M5032" s="162"/>
      <c r="P5032" s="164"/>
      <c r="Q5032" s="185"/>
      <c r="R5032" s="65"/>
      <c r="S5032" s="65"/>
      <c r="T5032" s="65"/>
      <c r="U5032" s="13"/>
      <c r="V5032" s="165"/>
      <c r="W5032" s="165"/>
      <c r="X5032" s="165"/>
      <c r="Y5032" s="165"/>
      <c r="Z5032" s="166"/>
      <c r="AA5032" s="166"/>
      <c r="AB5032" s="166"/>
      <c r="AC5032" s="166"/>
      <c r="AD5032" s="166"/>
      <c r="AE5032" s="166"/>
      <c r="AF5032" s="166"/>
      <c r="AG5032" s="166"/>
      <c r="AH5032" s="166"/>
      <c r="AI5032" s="166"/>
    </row>
    <row r="5033" spans="1:35" ht="15.750000" customHeight="1">
      <c r="A5033" s="156"/>
      <c r="B5033" s="170"/>
      <c r="C5033" s="241"/>
      <c r="D5033" s="241"/>
      <c r="E5033" s="158"/>
      <c r="F5033" s="158"/>
      <c r="G5033" s="159"/>
      <c r="H5033" s="186"/>
      <c r="I5033" s="162"/>
      <c r="J5033" s="65"/>
      <c r="K5033" s="162"/>
      <c r="L5033" s="65"/>
      <c r="M5033" s="162"/>
      <c r="N5033" s="176"/>
      <c r="O5033" s="163"/>
      <c r="P5033" s="167"/>
      <c r="Q5033" s="185"/>
      <c r="R5033" s="65"/>
      <c r="S5033" s="13"/>
      <c r="T5033" s="65"/>
      <c r="U5033" s="13"/>
      <c r="V5033" s="165"/>
      <c r="W5033" s="165"/>
      <c r="X5033" s="165"/>
      <c r="Y5033" s="165"/>
      <c r="Z5033" s="166"/>
      <c r="AA5033" s="166"/>
      <c r="AB5033" s="166"/>
      <c r="AC5033" s="166"/>
      <c r="AD5033" s="166"/>
      <c r="AE5033" s="166"/>
      <c r="AF5033" s="166"/>
      <c r="AG5033" s="166"/>
      <c r="AH5033" s="166"/>
      <c r="AI5033" s="166"/>
    </row>
    <row r="5034" spans="1:35" ht="15.750000" customHeight="1">
      <c r="B5034" s="170"/>
      <c r="I5034" s="162"/>
      <c r="J5034" s="65"/>
      <c r="K5034" s="162"/>
      <c r="L5034" s="65"/>
      <c r="M5034" s="162"/>
      <c r="P5034" s="164"/>
      <c r="Q5034" s="185"/>
      <c r="R5034" s="65"/>
      <c r="S5034" s="65"/>
      <c r="T5034" s="65"/>
      <c r="U5034" s="13"/>
      <c r="V5034" s="165"/>
      <c r="W5034" s="165"/>
      <c r="X5034" s="165"/>
      <c r="Y5034" s="165"/>
      <c r="Z5034" s="166"/>
      <c r="AA5034" s="166"/>
      <c r="AB5034" s="166"/>
      <c r="AC5034" s="166"/>
      <c r="AD5034" s="166"/>
      <c r="AE5034" s="166"/>
      <c r="AF5034" s="166"/>
      <c r="AG5034" s="166"/>
      <c r="AH5034" s="166"/>
      <c r="AI5034" s="166"/>
    </row>
    <row r="5035" spans="1:35" ht="15.750000" customHeight="1">
      <c r="B5035" s="170"/>
      <c r="I5035" s="162"/>
      <c r="J5035" s="65"/>
      <c r="K5035" s="162"/>
      <c r="L5035" s="65"/>
      <c r="M5035" s="162"/>
      <c r="P5035" s="167"/>
      <c r="Q5035" s="185"/>
      <c r="R5035" s="65"/>
      <c r="S5035" s="65"/>
      <c r="T5035" s="65"/>
      <c r="U5035" s="13"/>
      <c r="V5035" s="165"/>
      <c r="W5035" s="165"/>
      <c r="X5035" s="165"/>
      <c r="Y5035" s="165"/>
      <c r="Z5035" s="166"/>
      <c r="AA5035" s="166"/>
      <c r="AB5035" s="166"/>
      <c r="AC5035" s="166"/>
      <c r="AD5035" s="166"/>
      <c r="AE5035" s="166"/>
      <c r="AF5035" s="166"/>
      <c r="AG5035" s="166"/>
      <c r="AH5035" s="166"/>
      <c r="AI5035" s="166"/>
    </row>
    <row r="5036" spans="1:35" ht="15.750000" customHeight="1">
      <c r="B5036" s="189"/>
      <c r="I5036" s="162"/>
      <c r="J5036" s="65"/>
      <c r="K5036" s="162"/>
      <c r="L5036" s="65"/>
      <c r="M5036" s="162"/>
      <c r="P5036" s="164"/>
      <c r="Q5036" s="185"/>
      <c r="R5036" s="65"/>
      <c r="S5036" s="65"/>
      <c r="T5036" s="65"/>
      <c r="U5036" s="13"/>
      <c r="V5036" s="165"/>
      <c r="W5036" s="165"/>
      <c r="X5036" s="165"/>
      <c r="Y5036" s="165"/>
      <c r="Z5036" s="166"/>
      <c r="AA5036" s="166"/>
      <c r="AB5036" s="166"/>
      <c r="AC5036" s="166"/>
      <c r="AD5036" s="166"/>
      <c r="AE5036" s="166"/>
      <c r="AF5036" s="166"/>
      <c r="AG5036" s="166"/>
      <c r="AH5036" s="166"/>
      <c r="AI5036" s="166"/>
    </row>
    <row r="5037" spans="1:35" ht="15.750000" customHeight="1">
      <c r="B5037" s="189"/>
      <c r="I5037" s="220"/>
      <c r="J5037" s="65"/>
      <c r="K5037" s="162"/>
      <c r="L5037" s="65"/>
      <c r="M5037" s="162"/>
      <c r="P5037" s="167"/>
      <c r="Q5037" s="185"/>
      <c r="R5037" s="65"/>
      <c r="S5037" s="65"/>
      <c r="T5037" s="65"/>
      <c r="U5037" s="13"/>
      <c r="V5037" s="165"/>
      <c r="W5037" s="165"/>
      <c r="X5037" s="165"/>
      <c r="Y5037" s="165"/>
      <c r="Z5037" s="166"/>
      <c r="AA5037" s="166"/>
      <c r="AB5037" s="166"/>
      <c r="AC5037" s="166"/>
      <c r="AD5037" s="166"/>
      <c r="AE5037" s="166"/>
      <c r="AF5037" s="166"/>
      <c r="AG5037" s="166"/>
      <c r="AH5037" s="166"/>
      <c r="AI5037" s="166"/>
    </row>
    <row r="5038" spans="1:35" ht="15.750000" customHeight="1">
      <c r="A5038" s="156"/>
      <c r="B5038" s="153"/>
      <c r="C5038" s="240"/>
      <c r="D5038" s="177"/>
      <c r="E5038" s="158"/>
      <c r="F5038" s="158"/>
      <c r="G5038" s="159"/>
      <c r="H5038" s="160"/>
      <c r="I5038" s="162"/>
      <c r="J5038" s="1"/>
      <c r="K5038" s="121"/>
      <c r="L5038" s="1"/>
      <c r="M5038" s="121"/>
      <c r="N5038" s="162"/>
      <c r="O5038" s="163"/>
      <c r="P5038" s="164"/>
      <c r="Q5038" s="165"/>
      <c r="R5038" s="178"/>
      <c r="S5038" s="13"/>
      <c r="T5038" s="65"/>
      <c r="U5038" s="65"/>
      <c r="V5038" s="65"/>
      <c r="W5038" s="166"/>
      <c r="X5038" s="166"/>
      <c r="Y5038" s="166"/>
      <c r="Z5038" s="166"/>
      <c r="AA5038" s="166"/>
      <c r="AB5038" s="166"/>
      <c r="AC5038" s="166"/>
      <c r="AD5038" s="166"/>
      <c r="AE5038" s="166"/>
      <c r="AF5038" s="166"/>
      <c r="AG5038" s="166"/>
      <c r="AH5038" s="166"/>
      <c r="AI5038" s="166"/>
    </row>
    <row r="5039" spans="1:35" ht="15.750000" customHeight="1">
      <c r="B5039" s="153"/>
      <c r="I5039" s="162"/>
      <c r="J5039" s="1"/>
      <c r="K5039" s="121"/>
      <c r="L5039" s="1"/>
      <c r="M5039" s="121"/>
      <c r="P5039" s="167"/>
      <c r="Q5039" s="168"/>
      <c r="R5039" s="65"/>
      <c r="S5039" s="65"/>
      <c r="T5039" s="65"/>
      <c r="U5039" s="65"/>
      <c r="V5039" s="65"/>
      <c r="W5039" s="166"/>
      <c r="X5039" s="166"/>
      <c r="Y5039" s="166"/>
      <c r="Z5039" s="166"/>
      <c r="AA5039" s="166"/>
      <c r="AB5039" s="166"/>
      <c r="AC5039" s="166"/>
      <c r="AD5039" s="166"/>
      <c r="AE5039" s="166"/>
      <c r="AF5039" s="166"/>
      <c r="AG5039" s="166"/>
      <c r="AH5039" s="166"/>
      <c r="AI5039" s="166"/>
    </row>
    <row r="5040" spans="1:35" ht="15.750000" customHeight="1">
      <c r="B5040" s="153"/>
      <c r="I5040" s="162"/>
      <c r="J5040" s="1"/>
      <c r="K5040" s="121"/>
      <c r="L5040" s="1"/>
      <c r="M5040" s="121"/>
      <c r="P5040" s="164"/>
      <c r="Q5040" s="165"/>
      <c r="R5040" s="178"/>
      <c r="S5040" s="65"/>
      <c r="T5040" s="65"/>
      <c r="U5040" s="65"/>
      <c r="V5040" s="65"/>
      <c r="W5040" s="166"/>
      <c r="X5040" s="166"/>
      <c r="Y5040" s="166"/>
      <c r="Z5040" s="166"/>
      <c r="AA5040" s="166"/>
      <c r="AB5040" s="166"/>
      <c r="AC5040" s="166"/>
      <c r="AD5040" s="166"/>
      <c r="AE5040" s="166"/>
      <c r="AF5040" s="166"/>
      <c r="AG5040" s="166"/>
      <c r="AH5040" s="166"/>
      <c r="AI5040" s="166"/>
    </row>
    <row r="5041" spans="1:35" ht="15.750000" customHeight="1">
      <c r="B5041" s="153"/>
      <c r="I5041" s="162"/>
      <c r="J5041" s="1"/>
      <c r="K5041" s="121"/>
      <c r="L5041" s="1"/>
      <c r="M5041" s="121"/>
      <c r="P5041" s="167"/>
      <c r="Q5041" s="168"/>
      <c r="R5041" s="225"/>
      <c r="S5041" s="65"/>
      <c r="T5041" s="65"/>
      <c r="U5041" s="65"/>
      <c r="V5041" s="65"/>
      <c r="W5041" s="166"/>
      <c r="X5041" s="166"/>
      <c r="Y5041" s="166"/>
      <c r="Z5041" s="166"/>
      <c r="AA5041" s="166"/>
      <c r="AB5041" s="166"/>
      <c r="AC5041" s="166"/>
      <c r="AD5041" s="166"/>
      <c r="AE5041" s="166"/>
      <c r="AF5041" s="166"/>
      <c r="AG5041" s="166"/>
      <c r="AH5041" s="166"/>
      <c r="AI5041" s="166"/>
    </row>
    <row r="5042" spans="1:35" ht="15.750000" customHeight="1">
      <c r="B5042" s="153"/>
      <c r="I5042" s="220"/>
      <c r="J5042" s="1"/>
      <c r="K5042" s="121"/>
      <c r="L5042" s="1"/>
      <c r="M5042" s="121"/>
      <c r="P5042" s="164"/>
      <c r="Q5042" s="165"/>
      <c r="R5042" s="178"/>
      <c r="S5042" s="65"/>
      <c r="T5042" s="65"/>
      <c r="U5042" s="65"/>
      <c r="V5042" s="65"/>
      <c r="W5042" s="166"/>
      <c r="X5042" s="166"/>
      <c r="Y5042" s="166"/>
      <c r="Z5042" s="166"/>
      <c r="AA5042" s="166"/>
      <c r="AB5042" s="166"/>
      <c r="AC5042" s="166"/>
      <c r="AD5042" s="166"/>
      <c r="AE5042" s="166"/>
      <c r="AF5042" s="166"/>
      <c r="AG5042" s="166"/>
      <c r="AH5042" s="166"/>
      <c r="AI5042" s="166"/>
    </row>
    <row r="5043" spans="1:35" ht="15.750000" customHeight="1">
      <c r="A5043" s="156"/>
      <c r="B5043" s="170"/>
      <c r="C5043" s="241"/>
      <c r="D5043" s="177"/>
      <c r="E5043" s="158"/>
      <c r="F5043" s="158"/>
      <c r="G5043" s="159"/>
      <c r="H5043" s="171"/>
      <c r="I5043" s="162"/>
      <c r="J5043" s="65"/>
      <c r="K5043" s="162"/>
      <c r="L5043" s="65"/>
      <c r="M5043" s="162"/>
      <c r="N5043" s="176"/>
      <c r="O5043" s="163"/>
      <c r="P5043" s="167"/>
      <c r="Q5043" s="168"/>
      <c r="R5043" s="65"/>
      <c r="S5043" s="13"/>
      <c r="T5043" s="65"/>
      <c r="U5043" s="65"/>
      <c r="V5043" s="65"/>
      <c r="W5043" s="166"/>
      <c r="X5043" s="166"/>
      <c r="Y5043" s="166"/>
      <c r="Z5043" s="166"/>
      <c r="AA5043" s="166"/>
      <c r="AB5043" s="166"/>
      <c r="AC5043" s="166"/>
      <c r="AD5043" s="166"/>
      <c r="AE5043" s="166"/>
      <c r="AF5043" s="166"/>
      <c r="AG5043" s="166"/>
      <c r="AH5043" s="166"/>
      <c r="AI5043" s="166"/>
    </row>
    <row r="5044" spans="1:35" ht="15.750000" customHeight="1">
      <c r="B5044" s="153"/>
      <c r="I5044" s="162"/>
      <c r="J5044" s="65"/>
      <c r="K5044" s="162"/>
      <c r="L5044" s="65"/>
      <c r="M5044" s="162"/>
      <c r="P5044" s="164"/>
      <c r="Q5044" s="165"/>
      <c r="R5044" s="65"/>
      <c r="S5044" s="65"/>
      <c r="T5044" s="65"/>
      <c r="U5044" s="65"/>
      <c r="V5044" s="65"/>
      <c r="W5044" s="166"/>
      <c r="X5044" s="166"/>
      <c r="Y5044" s="166"/>
      <c r="Z5044" s="166"/>
      <c r="AA5044" s="166"/>
      <c r="AB5044" s="166"/>
      <c r="AC5044" s="166"/>
      <c r="AD5044" s="166"/>
      <c r="AE5044" s="166"/>
      <c r="AF5044" s="166"/>
      <c r="AG5044" s="166"/>
      <c r="AH5044" s="166"/>
      <c r="AI5044" s="166"/>
    </row>
    <row r="5045" spans="1:35" ht="15.750000" customHeight="1">
      <c r="B5045" s="153"/>
      <c r="I5045" s="162"/>
      <c r="J5045" s="65"/>
      <c r="K5045" s="162"/>
      <c r="L5045" s="65"/>
      <c r="M5045" s="162"/>
      <c r="P5045" s="167"/>
      <c r="Q5045" s="168"/>
      <c r="R5045" s="65"/>
      <c r="S5045" s="65"/>
      <c r="T5045" s="65"/>
      <c r="U5045" s="65"/>
      <c r="V5045" s="65"/>
      <c r="W5045" s="166"/>
      <c r="X5045" s="166"/>
      <c r="Y5045" s="166"/>
      <c r="Z5045" s="166"/>
      <c r="AA5045" s="166"/>
      <c r="AB5045" s="166"/>
      <c r="AC5045" s="166"/>
      <c r="AD5045" s="166"/>
      <c r="AE5045" s="166"/>
      <c r="AF5045" s="166"/>
      <c r="AG5045" s="166"/>
      <c r="AH5045" s="166"/>
      <c r="AI5045" s="166"/>
    </row>
    <row r="5046" spans="1:35" ht="15.750000" customHeight="1">
      <c r="B5046" s="153"/>
      <c r="I5046" s="162"/>
      <c r="J5046" s="65"/>
      <c r="K5046" s="162"/>
      <c r="L5046" s="65"/>
      <c r="M5046" s="162"/>
      <c r="P5046" s="164"/>
      <c r="Q5046" s="165"/>
      <c r="R5046" s="65"/>
      <c r="S5046" s="65"/>
      <c r="T5046" s="65"/>
      <c r="U5046" s="65"/>
      <c r="V5046" s="65"/>
      <c r="W5046" s="166"/>
      <c r="X5046" s="166"/>
      <c r="Y5046" s="166"/>
      <c r="Z5046" s="166"/>
      <c r="AA5046" s="166"/>
      <c r="AB5046" s="166"/>
      <c r="AC5046" s="166"/>
      <c r="AD5046" s="166"/>
      <c r="AE5046" s="166"/>
      <c r="AF5046" s="166"/>
      <c r="AG5046" s="166"/>
      <c r="AH5046" s="166"/>
      <c r="AI5046" s="166"/>
    </row>
    <row r="5047" spans="1:35" ht="15.750000" customHeight="1">
      <c r="B5047" s="153"/>
      <c r="I5047" s="220"/>
      <c r="J5047" s="65"/>
      <c r="K5047" s="162"/>
      <c r="L5047" s="65"/>
      <c r="M5047" s="162"/>
      <c r="P5047" s="167"/>
      <c r="Q5047" s="168"/>
      <c r="R5047" s="65"/>
      <c r="S5047" s="65"/>
      <c r="T5047" s="65"/>
      <c r="U5047" s="65"/>
      <c r="V5047" s="65"/>
      <c r="W5047" s="166"/>
      <c r="X5047" s="166"/>
      <c r="Y5047" s="166"/>
      <c r="Z5047" s="166"/>
      <c r="AA5047" s="166"/>
      <c r="AB5047" s="166"/>
      <c r="AC5047" s="166"/>
      <c r="AD5047" s="166"/>
      <c r="AE5047" s="166"/>
      <c r="AF5047" s="166"/>
      <c r="AG5047" s="166"/>
      <c r="AH5047" s="166"/>
      <c r="AI5047" s="166"/>
    </row>
    <row r="5048" spans="1:35" ht="15.750000" customHeight="1">
      <c r="A5048" s="156"/>
      <c r="B5048" s="170"/>
      <c r="C5048" s="240"/>
      <c r="D5048" s="240"/>
      <c r="E5048" s="158"/>
      <c r="F5048" s="158"/>
      <c r="G5048" s="159"/>
      <c r="H5048" s="184"/>
      <c r="I5048" s="162"/>
      <c r="J5048" s="65"/>
      <c r="K5048" s="162"/>
      <c r="L5048" s="65"/>
      <c r="M5048" s="162"/>
      <c r="N5048" s="162"/>
      <c r="O5048" s="163"/>
      <c r="P5048" s="164"/>
      <c r="Q5048" s="185"/>
      <c r="R5048" s="188"/>
      <c r="S5048" s="13"/>
      <c r="T5048" s="65"/>
      <c r="U5048" s="13"/>
      <c r="V5048" s="165"/>
      <c r="W5048" s="165"/>
      <c r="X5048" s="165"/>
      <c r="Y5048" s="165"/>
      <c r="Z5048" s="166"/>
      <c r="AA5048" s="166"/>
      <c r="AB5048" s="166"/>
      <c r="AC5048" s="166"/>
      <c r="AD5048" s="166"/>
      <c r="AE5048" s="166"/>
      <c r="AF5048" s="166"/>
      <c r="AG5048" s="166"/>
      <c r="AH5048" s="166"/>
      <c r="AI5048" s="166"/>
    </row>
    <row r="5049" spans="1:35" ht="15.750000" customHeight="1">
      <c r="B5049" s="189"/>
      <c r="I5049" s="162"/>
      <c r="J5049" s="65"/>
      <c r="K5049" s="162"/>
      <c r="L5049" s="65"/>
      <c r="M5049" s="162"/>
      <c r="P5049" s="167"/>
      <c r="Q5049" s="185"/>
      <c r="R5049" s="65"/>
      <c r="S5049" s="65"/>
      <c r="T5049" s="65"/>
      <c r="U5049" s="13"/>
      <c r="V5049" s="165"/>
      <c r="W5049" s="165"/>
      <c r="X5049" s="165"/>
      <c r="Y5049" s="165"/>
      <c r="Z5049" s="166"/>
      <c r="AA5049" s="166"/>
      <c r="AB5049" s="166"/>
      <c r="AC5049" s="166"/>
      <c r="AD5049" s="166"/>
      <c r="AE5049" s="166"/>
      <c r="AF5049" s="166"/>
      <c r="AG5049" s="166"/>
      <c r="AH5049" s="166"/>
      <c r="AI5049" s="166"/>
    </row>
    <row r="5050" spans="1:35" ht="15.750000" customHeight="1">
      <c r="B5050" s="189"/>
      <c r="I5050" s="162"/>
      <c r="J5050" s="65"/>
      <c r="K5050" s="162"/>
      <c r="L5050" s="65"/>
      <c r="M5050" s="162"/>
      <c r="P5050" s="164"/>
      <c r="Q5050" s="185"/>
      <c r="R5050" s="65"/>
      <c r="S5050" s="65"/>
      <c r="T5050" s="65"/>
      <c r="U5050" s="13"/>
      <c r="V5050" s="165"/>
      <c r="W5050" s="165"/>
      <c r="X5050" s="165"/>
      <c r="Y5050" s="165"/>
      <c r="Z5050" s="166"/>
      <c r="AA5050" s="166"/>
      <c r="AB5050" s="166"/>
      <c r="AC5050" s="166"/>
      <c r="AD5050" s="166"/>
      <c r="AE5050" s="166"/>
      <c r="AF5050" s="166"/>
      <c r="AG5050" s="166"/>
      <c r="AH5050" s="166"/>
      <c r="AI5050" s="166"/>
    </row>
    <row r="5051" spans="1:35" ht="15.750000" customHeight="1">
      <c r="B5051" s="189"/>
      <c r="I5051" s="162"/>
      <c r="J5051" s="65"/>
      <c r="K5051" s="162"/>
      <c r="L5051" s="65"/>
      <c r="M5051" s="162"/>
      <c r="P5051" s="167"/>
      <c r="Q5051" s="185"/>
      <c r="R5051" s="65"/>
      <c r="S5051" s="65"/>
      <c r="T5051" s="65"/>
      <c r="U5051" s="13"/>
      <c r="V5051" s="165"/>
      <c r="W5051" s="165"/>
      <c r="X5051" s="165"/>
      <c r="Y5051" s="165"/>
      <c r="Z5051" s="166"/>
      <c r="AA5051" s="166"/>
      <c r="AB5051" s="166"/>
      <c r="AC5051" s="166"/>
      <c r="AD5051" s="166"/>
      <c r="AE5051" s="166"/>
      <c r="AF5051" s="166"/>
      <c r="AG5051" s="166"/>
      <c r="AH5051" s="166"/>
      <c r="AI5051" s="166"/>
    </row>
    <row r="5052" spans="1:35" ht="15.750000" customHeight="1">
      <c r="B5052" s="189"/>
      <c r="I5052" s="220"/>
      <c r="J5052" s="65"/>
      <c r="K5052" s="162"/>
      <c r="L5052" s="65"/>
      <c r="M5052" s="162"/>
      <c r="P5052" s="164"/>
      <c r="Q5052" s="185"/>
      <c r="R5052" s="65"/>
      <c r="S5052" s="65"/>
      <c r="T5052" s="65"/>
      <c r="U5052" s="13"/>
      <c r="V5052" s="165"/>
      <c r="W5052" s="165"/>
      <c r="X5052" s="165"/>
      <c r="Y5052" s="165"/>
      <c r="Z5052" s="166"/>
      <c r="AA5052" s="166"/>
      <c r="AB5052" s="166"/>
      <c r="AC5052" s="166"/>
      <c r="AD5052" s="166"/>
      <c r="AE5052" s="166"/>
      <c r="AF5052" s="166"/>
      <c r="AG5052" s="166"/>
      <c r="AH5052" s="166"/>
      <c r="AI5052" s="166"/>
    </row>
    <row r="5053" spans="1:35" ht="15.750000" customHeight="1">
      <c r="A5053" s="156"/>
      <c r="B5053" s="170"/>
      <c r="C5053" s="241"/>
      <c r="D5053" s="241"/>
      <c r="E5053" s="158"/>
      <c r="F5053" s="158"/>
      <c r="G5053" s="159"/>
      <c r="H5053" s="186"/>
      <c r="I5053" s="162"/>
      <c r="J5053" s="65"/>
      <c r="K5053" s="162"/>
      <c r="L5053" s="65"/>
      <c r="M5053" s="162"/>
      <c r="N5053" s="176"/>
      <c r="O5053" s="163"/>
      <c r="P5053" s="167"/>
      <c r="Q5053" s="185"/>
      <c r="R5053" s="65"/>
      <c r="S5053" s="13"/>
      <c r="T5053" s="65"/>
      <c r="U5053" s="13"/>
      <c r="V5053" s="165"/>
      <c r="W5053" s="165"/>
      <c r="X5053" s="165"/>
      <c r="Y5053" s="165"/>
      <c r="Z5053" s="166"/>
      <c r="AA5053" s="166"/>
      <c r="AB5053" s="166"/>
      <c r="AC5053" s="166"/>
      <c r="AD5053" s="166"/>
      <c r="AE5053" s="166"/>
      <c r="AF5053" s="166"/>
      <c r="AG5053" s="166"/>
      <c r="AH5053" s="166"/>
      <c r="AI5053" s="166"/>
    </row>
    <row r="5054" spans="1:35" ht="15.750000" customHeight="1">
      <c r="B5054" s="170"/>
      <c r="I5054" s="162"/>
      <c r="J5054" s="65"/>
      <c r="K5054" s="162"/>
      <c r="L5054" s="65"/>
      <c r="M5054" s="162"/>
      <c r="P5054" s="164"/>
      <c r="Q5054" s="185"/>
      <c r="R5054" s="65"/>
      <c r="S5054" s="65"/>
      <c r="T5054" s="65"/>
      <c r="U5054" s="13"/>
      <c r="V5054" s="165"/>
      <c r="W5054" s="165"/>
      <c r="X5054" s="165"/>
      <c r="Y5054" s="165"/>
      <c r="Z5054" s="166"/>
      <c r="AA5054" s="166"/>
      <c r="AB5054" s="166"/>
      <c r="AC5054" s="166"/>
      <c r="AD5054" s="166"/>
      <c r="AE5054" s="166"/>
      <c r="AF5054" s="166"/>
      <c r="AG5054" s="166"/>
      <c r="AH5054" s="166"/>
      <c r="AI5054" s="166"/>
    </row>
    <row r="5055" spans="1:35" ht="15.750000" customHeight="1">
      <c r="B5055" s="170"/>
      <c r="I5055" s="162"/>
      <c r="J5055" s="65"/>
      <c r="K5055" s="162"/>
      <c r="L5055" s="65"/>
      <c r="M5055" s="162"/>
      <c r="P5055" s="167"/>
      <c r="Q5055" s="185"/>
      <c r="R5055" s="65"/>
      <c r="S5055" s="65"/>
      <c r="T5055" s="65"/>
      <c r="U5055" s="13"/>
      <c r="V5055" s="165"/>
      <c r="W5055" s="165"/>
      <c r="X5055" s="165"/>
      <c r="Y5055" s="165"/>
      <c r="Z5055" s="166"/>
      <c r="AA5055" s="166"/>
      <c r="AB5055" s="166"/>
      <c r="AC5055" s="166"/>
      <c r="AD5055" s="166"/>
      <c r="AE5055" s="166"/>
      <c r="AF5055" s="166"/>
      <c r="AG5055" s="166"/>
      <c r="AH5055" s="166"/>
      <c r="AI5055" s="166"/>
    </row>
    <row r="5056" spans="1:35" ht="15.750000" customHeight="1">
      <c r="B5056" s="189"/>
      <c r="I5056" s="162"/>
      <c r="J5056" s="65"/>
      <c r="K5056" s="162"/>
      <c r="L5056" s="65"/>
      <c r="M5056" s="162"/>
      <c r="P5056" s="164"/>
      <c r="Q5056" s="185"/>
      <c r="R5056" s="65"/>
      <c r="S5056" s="65"/>
      <c r="T5056" s="65"/>
      <c r="U5056" s="13"/>
      <c r="V5056" s="165"/>
      <c r="W5056" s="165"/>
      <c r="X5056" s="165"/>
      <c r="Y5056" s="165"/>
      <c r="Z5056" s="166"/>
      <c r="AA5056" s="166"/>
      <c r="AB5056" s="166"/>
      <c r="AC5056" s="166"/>
      <c r="AD5056" s="166"/>
      <c r="AE5056" s="166"/>
      <c r="AF5056" s="166"/>
      <c r="AG5056" s="166"/>
      <c r="AH5056" s="166"/>
      <c r="AI5056" s="166"/>
    </row>
    <row r="5057" spans="1:35" ht="15.750000" customHeight="1">
      <c r="B5057" s="189"/>
      <c r="I5057" s="220"/>
      <c r="J5057" s="65"/>
      <c r="K5057" s="162"/>
      <c r="L5057" s="65"/>
      <c r="M5057" s="162"/>
      <c r="P5057" s="167"/>
      <c r="Q5057" s="185"/>
      <c r="R5057" s="65"/>
      <c r="S5057" s="65"/>
      <c r="T5057" s="65"/>
      <c r="U5057" s="13"/>
      <c r="V5057" s="165"/>
      <c r="W5057" s="165"/>
      <c r="X5057" s="165"/>
      <c r="Y5057" s="165"/>
      <c r="Z5057" s="166"/>
      <c r="AA5057" s="166"/>
      <c r="AB5057" s="166"/>
      <c r="AC5057" s="166"/>
      <c r="AD5057" s="166"/>
      <c r="AE5057" s="166"/>
      <c r="AF5057" s="166"/>
      <c r="AG5057" s="166"/>
      <c r="AH5057" s="166"/>
      <c r="AI5057" s="166"/>
    </row>
    <row r="5058" spans="1:35" ht="15.750000" customHeight="1">
      <c r="A5058" s="156"/>
      <c r="B5058" s="153"/>
      <c r="C5058" s="240"/>
      <c r="D5058" s="177"/>
      <c r="E5058" s="158"/>
      <c r="F5058" s="158"/>
      <c r="G5058" s="159"/>
      <c r="H5058" s="171"/>
      <c r="I5058" s="162"/>
      <c r="J5058" s="1"/>
      <c r="K5058" s="121"/>
      <c r="L5058" s="1"/>
      <c r="M5058" s="121"/>
      <c r="N5058" s="162"/>
      <c r="O5058" s="163"/>
      <c r="P5058" s="164"/>
      <c r="Q5058" s="165"/>
      <c r="R5058" s="178"/>
      <c r="S5058" s="13"/>
      <c r="T5058" s="65"/>
      <c r="U5058" s="65"/>
      <c r="V5058" s="65"/>
      <c r="W5058" s="166"/>
      <c r="X5058" s="166"/>
      <c r="Y5058" s="166"/>
      <c r="Z5058" s="166"/>
      <c r="AA5058" s="166"/>
      <c r="AB5058" s="166"/>
      <c r="AC5058" s="166"/>
      <c r="AD5058" s="166"/>
      <c r="AE5058" s="166"/>
      <c r="AF5058" s="166"/>
      <c r="AG5058" s="166"/>
      <c r="AH5058" s="166"/>
      <c r="AI5058" s="166"/>
    </row>
    <row r="5059" spans="1:35" ht="15.750000" customHeight="1">
      <c r="B5059" s="153"/>
      <c r="I5059" s="162"/>
      <c r="J5059" s="1"/>
      <c r="K5059" s="121"/>
      <c r="L5059" s="1"/>
      <c r="M5059" s="121"/>
      <c r="P5059" s="167"/>
      <c r="Q5059" s="168"/>
      <c r="R5059" s="65"/>
      <c r="S5059" s="65"/>
      <c r="T5059" s="65"/>
      <c r="U5059" s="65"/>
      <c r="V5059" s="65"/>
      <c r="W5059" s="166"/>
      <c r="X5059" s="166"/>
      <c r="Y5059" s="166"/>
      <c r="Z5059" s="166"/>
      <c r="AA5059" s="166"/>
      <c r="AB5059" s="166"/>
      <c r="AC5059" s="166"/>
      <c r="AD5059" s="166"/>
      <c r="AE5059" s="166"/>
      <c r="AF5059" s="166"/>
      <c r="AG5059" s="166"/>
      <c r="AH5059" s="166"/>
      <c r="AI5059" s="166"/>
    </row>
    <row r="5060" spans="1:35" ht="15.750000" customHeight="1">
      <c r="B5060" s="153"/>
      <c r="I5060" s="162"/>
      <c r="J5060" s="1"/>
      <c r="K5060" s="121"/>
      <c r="L5060" s="1"/>
      <c r="M5060" s="121"/>
      <c r="P5060" s="164"/>
      <c r="Q5060" s="165"/>
      <c r="R5060" s="178"/>
      <c r="S5060" s="65"/>
      <c r="T5060" s="65"/>
      <c r="U5060" s="65"/>
      <c r="V5060" s="65"/>
      <c r="W5060" s="166"/>
      <c r="X5060" s="166"/>
      <c r="Y5060" s="166"/>
      <c r="Z5060" s="166"/>
      <c r="AA5060" s="166"/>
      <c r="AB5060" s="166"/>
      <c r="AC5060" s="166"/>
      <c r="AD5060" s="166"/>
      <c r="AE5060" s="166"/>
      <c r="AF5060" s="166"/>
      <c r="AG5060" s="166"/>
      <c r="AH5060" s="166"/>
      <c r="AI5060" s="166"/>
    </row>
    <row r="5061" spans="1:35" ht="15.750000" customHeight="1">
      <c r="B5061" s="153"/>
      <c r="I5061" s="162"/>
      <c r="J5061" s="1"/>
      <c r="K5061" s="121"/>
      <c r="L5061" s="1"/>
      <c r="M5061" s="121"/>
      <c r="P5061" s="167"/>
      <c r="Q5061" s="168"/>
      <c r="R5061" s="225"/>
      <c r="S5061" s="65"/>
      <c r="T5061" s="65"/>
      <c r="U5061" s="65"/>
      <c r="V5061" s="65"/>
      <c r="W5061" s="166"/>
      <c r="X5061" s="166"/>
      <c r="Y5061" s="166"/>
      <c r="Z5061" s="166"/>
      <c r="AA5061" s="166"/>
      <c r="AB5061" s="166"/>
      <c r="AC5061" s="166"/>
      <c r="AD5061" s="166"/>
      <c r="AE5061" s="166"/>
      <c r="AF5061" s="166"/>
      <c r="AG5061" s="166"/>
      <c r="AH5061" s="166"/>
      <c r="AI5061" s="166"/>
    </row>
    <row r="5062" spans="1:35" ht="15.750000" customHeight="1">
      <c r="B5062" s="153"/>
      <c r="I5062" s="220"/>
      <c r="J5062" s="1"/>
      <c r="K5062" s="121"/>
      <c r="L5062" s="1"/>
      <c r="M5062" s="121"/>
      <c r="P5062" s="164"/>
      <c r="Q5062" s="165"/>
      <c r="R5062" s="178"/>
      <c r="S5062" s="65"/>
      <c r="T5062" s="65"/>
      <c r="U5062" s="65"/>
      <c r="V5062" s="65"/>
      <c r="W5062" s="166"/>
      <c r="X5062" s="166"/>
      <c r="Y5062" s="166"/>
      <c r="Z5062" s="166"/>
      <c r="AA5062" s="166"/>
      <c r="AB5062" s="166"/>
      <c r="AC5062" s="166"/>
      <c r="AD5062" s="166"/>
      <c r="AE5062" s="166"/>
      <c r="AF5062" s="166"/>
      <c r="AG5062" s="166"/>
      <c r="AH5062" s="166"/>
      <c r="AI5062" s="166"/>
    </row>
    <row r="5063" spans="1:35" ht="15.750000" customHeight="1">
      <c r="A5063" s="156"/>
      <c r="B5063" s="170"/>
      <c r="C5063" s="241"/>
      <c r="D5063" s="177"/>
      <c r="E5063" s="158"/>
      <c r="F5063" s="158"/>
      <c r="G5063" s="159"/>
      <c r="H5063" s="160"/>
      <c r="I5063" s="162"/>
      <c r="J5063" s="65"/>
      <c r="K5063" s="162"/>
      <c r="L5063" s="65"/>
      <c r="M5063" s="162"/>
      <c r="N5063" s="176"/>
      <c r="O5063" s="163"/>
      <c r="P5063" s="167"/>
      <c r="Q5063" s="168"/>
      <c r="R5063" s="65"/>
      <c r="S5063" s="13"/>
      <c r="T5063" s="65"/>
      <c r="U5063" s="65"/>
      <c r="V5063" s="65"/>
      <c r="W5063" s="166"/>
      <c r="X5063" s="166"/>
      <c r="Y5063" s="166"/>
      <c r="Z5063" s="166"/>
      <c r="AA5063" s="166"/>
      <c r="AB5063" s="166"/>
      <c r="AC5063" s="166"/>
      <c r="AD5063" s="166"/>
      <c r="AE5063" s="166"/>
      <c r="AF5063" s="166"/>
      <c r="AG5063" s="166"/>
      <c r="AH5063" s="166"/>
      <c r="AI5063" s="166"/>
    </row>
    <row r="5064" spans="1:35" ht="15.750000" customHeight="1">
      <c r="B5064" s="153"/>
      <c r="I5064" s="162"/>
      <c r="J5064" s="65"/>
      <c r="K5064" s="162"/>
      <c r="L5064" s="65"/>
      <c r="M5064" s="162"/>
      <c r="P5064" s="164"/>
      <c r="Q5064" s="165"/>
      <c r="R5064" s="65"/>
      <c r="S5064" s="65"/>
      <c r="T5064" s="65"/>
      <c r="U5064" s="65"/>
      <c r="V5064" s="65"/>
      <c r="W5064" s="166"/>
      <c r="X5064" s="166"/>
      <c r="Y5064" s="166"/>
      <c r="Z5064" s="166"/>
      <c r="AA5064" s="166"/>
      <c r="AB5064" s="166"/>
      <c r="AC5064" s="166"/>
      <c r="AD5064" s="166"/>
      <c r="AE5064" s="166"/>
      <c r="AF5064" s="166"/>
      <c r="AG5064" s="166"/>
      <c r="AH5064" s="166"/>
      <c r="AI5064" s="166"/>
    </row>
    <row r="5065" spans="1:35" ht="15.750000" customHeight="1">
      <c r="B5065" s="153"/>
      <c r="I5065" s="162"/>
      <c r="J5065" s="65"/>
      <c r="K5065" s="162"/>
      <c r="L5065" s="65"/>
      <c r="M5065" s="162"/>
      <c r="P5065" s="167"/>
      <c r="Q5065" s="168"/>
      <c r="R5065" s="65"/>
      <c r="S5065" s="65"/>
      <c r="T5065" s="65"/>
      <c r="U5065" s="65"/>
      <c r="V5065" s="65"/>
      <c r="W5065" s="166"/>
      <c r="X5065" s="166"/>
      <c r="Y5065" s="166"/>
      <c r="Z5065" s="166"/>
      <c r="AA5065" s="166"/>
      <c r="AB5065" s="166"/>
      <c r="AC5065" s="166"/>
      <c r="AD5065" s="166"/>
      <c r="AE5065" s="166"/>
      <c r="AF5065" s="166"/>
      <c r="AG5065" s="166"/>
      <c r="AH5065" s="166"/>
      <c r="AI5065" s="166"/>
    </row>
    <row r="5066" spans="1:35" ht="15.750000" customHeight="1">
      <c r="B5066" s="153"/>
      <c r="I5066" s="162"/>
      <c r="J5066" s="65"/>
      <c r="K5066" s="162"/>
      <c r="L5066" s="65"/>
      <c r="M5066" s="162"/>
      <c r="P5066" s="164"/>
      <c r="Q5066" s="165"/>
      <c r="R5066" s="65"/>
      <c r="S5066" s="65"/>
      <c r="T5066" s="65"/>
      <c r="U5066" s="65"/>
      <c r="V5066" s="65"/>
      <c r="W5066" s="166"/>
      <c r="X5066" s="166"/>
      <c r="Y5066" s="166"/>
      <c r="Z5066" s="166"/>
      <c r="AA5066" s="166"/>
      <c r="AB5066" s="166"/>
      <c r="AC5066" s="166"/>
      <c r="AD5066" s="166"/>
      <c r="AE5066" s="166"/>
      <c r="AF5066" s="166"/>
      <c r="AG5066" s="166"/>
      <c r="AH5066" s="166"/>
      <c r="AI5066" s="166"/>
    </row>
    <row r="5067" spans="1:35" ht="15.750000" customHeight="1">
      <c r="B5067" s="153"/>
      <c r="I5067" s="220"/>
      <c r="J5067" s="65"/>
      <c r="K5067" s="162"/>
      <c r="L5067" s="65"/>
      <c r="M5067" s="162"/>
      <c r="P5067" s="167"/>
      <c r="Q5067" s="168"/>
      <c r="R5067" s="65"/>
      <c r="S5067" s="65"/>
      <c r="T5067" s="65"/>
      <c r="U5067" s="65"/>
      <c r="V5067" s="65"/>
      <c r="W5067" s="166"/>
      <c r="X5067" s="166"/>
      <c r="Y5067" s="166"/>
      <c r="Z5067" s="166"/>
      <c r="AA5067" s="166"/>
      <c r="AB5067" s="166"/>
      <c r="AC5067" s="166"/>
      <c r="AD5067" s="166"/>
      <c r="AE5067" s="166"/>
      <c r="AF5067" s="166"/>
      <c r="AG5067" s="166"/>
      <c r="AH5067" s="166"/>
      <c r="AI5067" s="166"/>
    </row>
    <row r="5068" spans="1:35" ht="15.750000" customHeight="1">
      <c r="A5068" s="156"/>
      <c r="B5068" s="170"/>
      <c r="C5068" s="240"/>
      <c r="D5068" s="240"/>
      <c r="E5068" s="158"/>
      <c r="F5068" s="158"/>
      <c r="G5068" s="159"/>
      <c r="H5068" s="186"/>
      <c r="I5068" s="162"/>
      <c r="J5068" s="65"/>
      <c r="K5068" s="162"/>
      <c r="L5068" s="65"/>
      <c r="M5068" s="162"/>
      <c r="N5068" s="162"/>
      <c r="O5068" s="163"/>
      <c r="P5068" s="164"/>
      <c r="Q5068" s="185"/>
      <c r="R5068" s="188"/>
      <c r="S5068" s="13"/>
      <c r="T5068" s="65"/>
      <c r="U5068" s="13"/>
      <c r="V5068" s="165"/>
      <c r="W5068" s="165"/>
      <c r="X5068" s="165"/>
      <c r="Y5068" s="165"/>
      <c r="Z5068" s="166"/>
      <c r="AA5068" s="166"/>
      <c r="AB5068" s="166"/>
      <c r="AC5068" s="166"/>
      <c r="AD5068" s="166"/>
      <c r="AE5068" s="166"/>
      <c r="AF5068" s="166"/>
      <c r="AG5068" s="166"/>
      <c r="AH5068" s="166"/>
      <c r="AI5068" s="166"/>
    </row>
    <row r="5069" spans="1:35" ht="15.750000" customHeight="1">
      <c r="B5069" s="189"/>
      <c r="I5069" s="162"/>
      <c r="J5069" s="65"/>
      <c r="K5069" s="162"/>
      <c r="L5069" s="65"/>
      <c r="M5069" s="162"/>
      <c r="P5069" s="167"/>
      <c r="Q5069" s="185"/>
      <c r="R5069" s="65"/>
      <c r="S5069" s="65"/>
      <c r="T5069" s="65"/>
      <c r="U5069" s="13"/>
      <c r="V5069" s="165"/>
      <c r="W5069" s="165"/>
      <c r="X5069" s="165"/>
      <c r="Y5069" s="165"/>
      <c r="Z5069" s="166"/>
      <c r="AA5069" s="166"/>
      <c r="AB5069" s="166"/>
      <c r="AC5069" s="166"/>
      <c r="AD5069" s="166"/>
      <c r="AE5069" s="166"/>
      <c r="AF5069" s="166"/>
      <c r="AG5069" s="166"/>
      <c r="AH5069" s="166"/>
      <c r="AI5069" s="166"/>
    </row>
    <row r="5070" spans="1:35" ht="15.750000" customHeight="1">
      <c r="B5070" s="189"/>
      <c r="I5070" s="162"/>
      <c r="J5070" s="65"/>
      <c r="K5070" s="162"/>
      <c r="L5070" s="65"/>
      <c r="M5070" s="162"/>
      <c r="P5070" s="164"/>
      <c r="Q5070" s="185"/>
      <c r="R5070" s="65"/>
      <c r="S5070" s="65"/>
      <c r="T5070" s="65"/>
      <c r="U5070" s="13"/>
      <c r="V5070" s="165"/>
      <c r="W5070" s="165"/>
      <c r="X5070" s="165"/>
      <c r="Y5070" s="165"/>
      <c r="Z5070" s="166"/>
      <c r="AA5070" s="166"/>
      <c r="AB5070" s="166"/>
      <c r="AC5070" s="166"/>
      <c r="AD5070" s="166"/>
      <c r="AE5070" s="166"/>
      <c r="AF5070" s="166"/>
      <c r="AG5070" s="166"/>
      <c r="AH5070" s="166"/>
      <c r="AI5070" s="166"/>
    </row>
    <row r="5071" spans="1:35" ht="15.750000" customHeight="1">
      <c r="B5071" s="189"/>
      <c r="I5071" s="162"/>
      <c r="J5071" s="65"/>
      <c r="K5071" s="162"/>
      <c r="L5071" s="65"/>
      <c r="M5071" s="162"/>
      <c r="P5071" s="167"/>
      <c r="Q5071" s="185"/>
      <c r="R5071" s="65"/>
      <c r="S5071" s="65"/>
      <c r="T5071" s="65"/>
      <c r="U5071" s="13"/>
      <c r="V5071" s="165"/>
      <c r="W5071" s="165"/>
      <c r="X5071" s="165"/>
      <c r="Y5071" s="165"/>
      <c r="Z5071" s="166"/>
      <c r="AA5071" s="166"/>
      <c r="AB5071" s="166"/>
      <c r="AC5071" s="166"/>
      <c r="AD5071" s="166"/>
      <c r="AE5071" s="166"/>
      <c r="AF5071" s="166"/>
      <c r="AG5071" s="166"/>
      <c r="AH5071" s="166"/>
      <c r="AI5071" s="166"/>
    </row>
    <row r="5072" spans="1:35" ht="15.750000" customHeight="1">
      <c r="B5072" s="189"/>
      <c r="I5072" s="220"/>
      <c r="J5072" s="65"/>
      <c r="K5072" s="162"/>
      <c r="L5072" s="65"/>
      <c r="M5072" s="162"/>
      <c r="P5072" s="164"/>
      <c r="Q5072" s="185"/>
      <c r="R5072" s="65"/>
      <c r="S5072" s="65"/>
      <c r="T5072" s="65"/>
      <c r="U5072" s="13"/>
      <c r="V5072" s="165"/>
      <c r="W5072" s="165"/>
      <c r="X5072" s="165"/>
      <c r="Y5072" s="165"/>
      <c r="Z5072" s="166"/>
      <c r="AA5072" s="166"/>
      <c r="AB5072" s="166"/>
      <c r="AC5072" s="166"/>
      <c r="AD5072" s="166"/>
      <c r="AE5072" s="166"/>
      <c r="AF5072" s="166"/>
      <c r="AG5072" s="166"/>
      <c r="AH5072" s="166"/>
      <c r="AI5072" s="166"/>
    </row>
    <row r="5073" spans="1:35" ht="15.750000" customHeight="1">
      <c r="A5073" s="156"/>
      <c r="B5073" s="170"/>
      <c r="C5073" s="241"/>
      <c r="D5073" s="241"/>
      <c r="E5073" s="158"/>
      <c r="F5073" s="158"/>
      <c r="G5073" s="159"/>
      <c r="H5073" s="184"/>
      <c r="I5073" s="162"/>
      <c r="J5073" s="65"/>
      <c r="K5073" s="162"/>
      <c r="L5073" s="65"/>
      <c r="M5073" s="162"/>
      <c r="N5073" s="176"/>
      <c r="O5073" s="163"/>
      <c r="P5073" s="167"/>
      <c r="Q5073" s="185"/>
      <c r="R5073" s="65"/>
      <c r="S5073" s="13"/>
      <c r="T5073" s="65"/>
      <c r="U5073" s="13"/>
      <c r="V5073" s="165"/>
      <c r="W5073" s="165"/>
      <c r="X5073" s="165"/>
      <c r="Y5073" s="165"/>
      <c r="Z5073" s="166"/>
      <c r="AA5073" s="166"/>
      <c r="AB5073" s="166"/>
      <c r="AC5073" s="166"/>
      <c r="AD5073" s="166"/>
      <c r="AE5073" s="166"/>
      <c r="AF5073" s="166"/>
      <c r="AG5073" s="166"/>
      <c r="AH5073" s="166"/>
      <c r="AI5073" s="166"/>
    </row>
    <row r="5074" spans="1:35" ht="15.750000" customHeight="1">
      <c r="B5074" s="170"/>
      <c r="I5074" s="162"/>
      <c r="J5074" s="65"/>
      <c r="K5074" s="162"/>
      <c r="L5074" s="65"/>
      <c r="M5074" s="162"/>
      <c r="P5074" s="164"/>
      <c r="Q5074" s="185"/>
      <c r="R5074" s="65"/>
      <c r="S5074" s="65"/>
      <c r="T5074" s="65"/>
      <c r="U5074" s="13"/>
      <c r="V5074" s="165"/>
      <c r="W5074" s="165"/>
      <c r="X5074" s="165"/>
      <c r="Y5074" s="165"/>
      <c r="Z5074" s="166"/>
      <c r="AA5074" s="166"/>
      <c r="AB5074" s="166"/>
      <c r="AC5074" s="166"/>
      <c r="AD5074" s="166"/>
      <c r="AE5074" s="166"/>
      <c r="AF5074" s="166"/>
      <c r="AG5074" s="166"/>
      <c r="AH5074" s="166"/>
      <c r="AI5074" s="166"/>
    </row>
    <row r="5075" spans="1:35" ht="15.750000" customHeight="1">
      <c r="B5075" s="170"/>
      <c r="I5075" s="162"/>
      <c r="J5075" s="65"/>
      <c r="K5075" s="162"/>
      <c r="L5075" s="65"/>
      <c r="M5075" s="162"/>
      <c r="P5075" s="167"/>
      <c r="Q5075" s="185"/>
      <c r="R5075" s="65"/>
      <c r="S5075" s="65"/>
      <c r="T5075" s="65"/>
      <c r="U5075" s="13"/>
      <c r="V5075" s="165"/>
      <c r="W5075" s="165"/>
      <c r="X5075" s="165"/>
      <c r="Y5075" s="165"/>
      <c r="Z5075" s="166"/>
      <c r="AA5075" s="166"/>
      <c r="AB5075" s="166"/>
      <c r="AC5075" s="166"/>
      <c r="AD5075" s="166"/>
      <c r="AE5075" s="166"/>
      <c r="AF5075" s="166"/>
      <c r="AG5075" s="166"/>
      <c r="AH5075" s="166"/>
      <c r="AI5075" s="166"/>
    </row>
    <row r="5076" spans="1:35" ht="15.750000" customHeight="1">
      <c r="B5076" s="189"/>
      <c r="I5076" s="162"/>
      <c r="J5076" s="65"/>
      <c r="K5076" s="162"/>
      <c r="L5076" s="65"/>
      <c r="M5076" s="162"/>
      <c r="P5076" s="164"/>
      <c r="Q5076" s="185"/>
      <c r="R5076" s="65"/>
      <c r="S5076" s="65"/>
      <c r="T5076" s="65"/>
      <c r="U5076" s="13"/>
      <c r="V5076" s="165"/>
      <c r="W5076" s="165"/>
      <c r="X5076" s="165"/>
      <c r="Y5076" s="165"/>
      <c r="Z5076" s="166"/>
      <c r="AA5076" s="166"/>
      <c r="AB5076" s="166"/>
      <c r="AC5076" s="166"/>
      <c r="AD5076" s="166"/>
      <c r="AE5076" s="166"/>
      <c r="AF5076" s="166"/>
      <c r="AG5076" s="166"/>
      <c r="AH5076" s="166"/>
      <c r="AI5076" s="166"/>
    </row>
    <row r="5077" spans="1:35" ht="15.750000" customHeight="1">
      <c r="B5077" s="189"/>
      <c r="I5077" s="220"/>
      <c r="J5077" s="65"/>
      <c r="K5077" s="162"/>
      <c r="L5077" s="65"/>
      <c r="M5077" s="162"/>
      <c r="P5077" s="167"/>
      <c r="Q5077" s="185"/>
      <c r="R5077" s="65"/>
      <c r="S5077" s="65"/>
      <c r="T5077" s="65"/>
      <c r="U5077" s="13"/>
      <c r="V5077" s="165"/>
      <c r="W5077" s="165"/>
      <c r="X5077" s="165"/>
      <c r="Y5077" s="165"/>
      <c r="Z5077" s="166"/>
      <c r="AA5077" s="166"/>
      <c r="AB5077" s="166"/>
      <c r="AC5077" s="166"/>
      <c r="AD5077" s="166"/>
      <c r="AE5077" s="166"/>
      <c r="AF5077" s="166"/>
      <c r="AG5077" s="166"/>
      <c r="AH5077" s="166"/>
      <c r="AI5077" s="166"/>
    </row>
    <row r="5078" spans="1:35" ht="15.750000" customHeight="1">
      <c r="A5078" s="156"/>
      <c r="B5078" s="153"/>
      <c r="C5078" s="240"/>
      <c r="D5078" s="177"/>
      <c r="E5078" s="158"/>
      <c r="F5078" s="158"/>
      <c r="G5078" s="159"/>
      <c r="H5078" s="171"/>
      <c r="I5078" s="162"/>
      <c r="J5078" s="1"/>
      <c r="K5078" s="121"/>
      <c r="L5078" s="1"/>
      <c r="M5078" s="121"/>
      <c r="N5078" s="162"/>
      <c r="O5078" s="163"/>
      <c r="P5078" s="164"/>
      <c r="Q5078" s="165"/>
      <c r="R5078" s="178"/>
      <c r="S5078" s="13"/>
      <c r="T5078" s="65"/>
      <c r="U5078" s="65"/>
      <c r="V5078" s="65"/>
      <c r="W5078" s="166"/>
      <c r="X5078" s="166"/>
      <c r="Y5078" s="166"/>
      <c r="Z5078" s="166"/>
      <c r="AA5078" s="166"/>
      <c r="AB5078" s="166"/>
      <c r="AC5078" s="166"/>
      <c r="AD5078" s="166"/>
      <c r="AE5078" s="166"/>
      <c r="AF5078" s="166"/>
      <c r="AG5078" s="166"/>
      <c r="AH5078" s="166"/>
      <c r="AI5078" s="166"/>
    </row>
    <row r="5079" spans="1:35" ht="15.750000" customHeight="1">
      <c r="B5079" s="153"/>
      <c r="I5079" s="162"/>
      <c r="J5079" s="1"/>
      <c r="K5079" s="121"/>
      <c r="L5079" s="1"/>
      <c r="M5079" s="121"/>
      <c r="P5079" s="167"/>
      <c r="Q5079" s="168"/>
      <c r="R5079" s="65"/>
      <c r="S5079" s="65"/>
      <c r="T5079" s="65"/>
      <c r="U5079" s="65"/>
      <c r="V5079" s="65"/>
      <c r="W5079" s="166"/>
      <c r="X5079" s="166"/>
      <c r="Y5079" s="166"/>
      <c r="Z5079" s="166"/>
      <c r="AA5079" s="166"/>
      <c r="AB5079" s="166"/>
      <c r="AC5079" s="166"/>
      <c r="AD5079" s="166"/>
      <c r="AE5079" s="166"/>
      <c r="AF5079" s="166"/>
      <c r="AG5079" s="166"/>
      <c r="AH5079" s="166"/>
      <c r="AI5079" s="166"/>
    </row>
    <row r="5080" spans="1:35" ht="15.750000" customHeight="1">
      <c r="B5080" s="153"/>
      <c r="I5080" s="162"/>
      <c r="J5080" s="1"/>
      <c r="K5080" s="121"/>
      <c r="L5080" s="1"/>
      <c r="M5080" s="121"/>
      <c r="P5080" s="164"/>
      <c r="Q5080" s="165"/>
      <c r="R5080" s="178"/>
      <c r="S5080" s="65"/>
      <c r="T5080" s="65"/>
      <c r="U5080" s="65"/>
      <c r="V5080" s="65"/>
      <c r="W5080" s="166"/>
      <c r="X5080" s="166"/>
      <c r="Y5080" s="166"/>
      <c r="Z5080" s="166"/>
      <c r="AA5080" s="166"/>
      <c r="AB5080" s="166"/>
      <c r="AC5080" s="166"/>
      <c r="AD5080" s="166"/>
      <c r="AE5080" s="166"/>
      <c r="AF5080" s="166"/>
      <c r="AG5080" s="166"/>
      <c r="AH5080" s="166"/>
      <c r="AI5080" s="166"/>
    </row>
    <row r="5081" spans="1:35" ht="15.750000" customHeight="1">
      <c r="B5081" s="153"/>
      <c r="I5081" s="162"/>
      <c r="J5081" s="1"/>
      <c r="K5081" s="121"/>
      <c r="L5081" s="1"/>
      <c r="M5081" s="121"/>
      <c r="P5081" s="167"/>
      <c r="Q5081" s="168"/>
      <c r="R5081" s="225"/>
      <c r="S5081" s="65"/>
      <c r="T5081" s="65"/>
      <c r="U5081" s="65"/>
      <c r="V5081" s="65"/>
      <c r="W5081" s="166"/>
      <c r="X5081" s="166"/>
      <c r="Y5081" s="166"/>
      <c r="Z5081" s="166"/>
      <c r="AA5081" s="166"/>
      <c r="AB5081" s="166"/>
      <c r="AC5081" s="166"/>
      <c r="AD5081" s="166"/>
      <c r="AE5081" s="166"/>
      <c r="AF5081" s="166"/>
      <c r="AG5081" s="166"/>
      <c r="AH5081" s="166"/>
      <c r="AI5081" s="166"/>
    </row>
    <row r="5082" spans="1:35" ht="15.750000" customHeight="1">
      <c r="B5082" s="153"/>
      <c r="I5082" s="220"/>
      <c r="J5082" s="1"/>
      <c r="K5082" s="121"/>
      <c r="L5082" s="1"/>
      <c r="M5082" s="121"/>
      <c r="P5082" s="164"/>
      <c r="Q5082" s="165"/>
      <c r="R5082" s="178"/>
      <c r="S5082" s="65"/>
      <c r="T5082" s="65"/>
      <c r="U5082" s="65"/>
      <c r="V5082" s="65"/>
      <c r="W5082" s="166"/>
      <c r="X5082" s="166"/>
      <c r="Y5082" s="166"/>
      <c r="Z5082" s="166"/>
      <c r="AA5082" s="166"/>
      <c r="AB5082" s="166"/>
      <c r="AC5082" s="166"/>
      <c r="AD5082" s="166"/>
      <c r="AE5082" s="166"/>
      <c r="AF5082" s="166"/>
      <c r="AG5082" s="166"/>
      <c r="AH5082" s="166"/>
      <c r="AI5082" s="166"/>
    </row>
    <row r="5083" spans="1:35" ht="15.750000" customHeight="1">
      <c r="A5083" s="156"/>
      <c r="B5083" s="170"/>
      <c r="C5083" s="241"/>
      <c r="D5083" s="177"/>
      <c r="E5083" s="158"/>
      <c r="F5083" s="158"/>
      <c r="G5083" s="159"/>
      <c r="H5083" s="171"/>
      <c r="I5083" s="162"/>
      <c r="J5083" s="65"/>
      <c r="K5083" s="162"/>
      <c r="L5083" s="65"/>
      <c r="M5083" s="162"/>
      <c r="N5083" s="176"/>
      <c r="O5083" s="163"/>
      <c r="P5083" s="167"/>
      <c r="Q5083" s="168"/>
      <c r="R5083" s="65"/>
      <c r="S5083" s="13"/>
      <c r="T5083" s="65"/>
      <c r="U5083" s="65"/>
      <c r="V5083" s="65"/>
      <c r="W5083" s="166"/>
      <c r="X5083" s="166"/>
      <c r="Y5083" s="166"/>
      <c r="Z5083" s="166"/>
      <c r="AA5083" s="166"/>
      <c r="AB5083" s="166"/>
      <c r="AC5083" s="166"/>
      <c r="AD5083" s="166"/>
      <c r="AE5083" s="166"/>
      <c r="AF5083" s="166"/>
      <c r="AG5083" s="166"/>
      <c r="AH5083" s="166"/>
      <c r="AI5083" s="166"/>
    </row>
    <row r="5084" spans="1:35" ht="15.750000" customHeight="1">
      <c r="B5084" s="153"/>
      <c r="I5084" s="162"/>
      <c r="J5084" s="65"/>
      <c r="K5084" s="162"/>
      <c r="L5084" s="65"/>
      <c r="M5084" s="162"/>
      <c r="P5084" s="164"/>
      <c r="Q5084" s="165"/>
      <c r="R5084" s="65"/>
      <c r="S5084" s="65"/>
      <c r="T5084" s="65"/>
      <c r="U5084" s="65"/>
      <c r="V5084" s="65"/>
      <c r="W5084" s="166"/>
      <c r="X5084" s="166"/>
      <c r="Y5084" s="166"/>
      <c r="Z5084" s="166"/>
      <c r="AA5084" s="166"/>
      <c r="AB5084" s="166"/>
      <c r="AC5084" s="166"/>
      <c r="AD5084" s="166"/>
      <c r="AE5084" s="166"/>
      <c r="AF5084" s="166"/>
      <c r="AG5084" s="166"/>
      <c r="AH5084" s="166"/>
      <c r="AI5084" s="166"/>
    </row>
    <row r="5085" spans="1:35" ht="15.750000" customHeight="1">
      <c r="B5085" s="153"/>
      <c r="I5085" s="162"/>
      <c r="J5085" s="65"/>
      <c r="K5085" s="162"/>
      <c r="L5085" s="65"/>
      <c r="M5085" s="162"/>
      <c r="P5085" s="167"/>
      <c r="Q5085" s="168"/>
      <c r="R5085" s="65"/>
      <c r="S5085" s="65"/>
      <c r="T5085" s="65"/>
      <c r="U5085" s="65"/>
      <c r="V5085" s="65"/>
      <c r="W5085" s="166"/>
      <c r="X5085" s="166"/>
      <c r="Y5085" s="166"/>
      <c r="Z5085" s="166"/>
      <c r="AA5085" s="166"/>
      <c r="AB5085" s="166"/>
      <c r="AC5085" s="166"/>
      <c r="AD5085" s="166"/>
      <c r="AE5085" s="166"/>
      <c r="AF5085" s="166"/>
      <c r="AG5085" s="166"/>
      <c r="AH5085" s="166"/>
      <c r="AI5085" s="166"/>
    </row>
    <row r="5086" spans="1:35" ht="15.750000" customHeight="1">
      <c r="B5086" s="153"/>
      <c r="I5086" s="162"/>
      <c r="J5086" s="65"/>
      <c r="K5086" s="162"/>
      <c r="L5086" s="65"/>
      <c r="M5086" s="162"/>
      <c r="P5086" s="164"/>
      <c r="Q5086" s="165"/>
      <c r="R5086" s="65"/>
      <c r="S5086" s="65"/>
      <c r="T5086" s="65"/>
      <c r="U5086" s="65"/>
      <c r="V5086" s="65"/>
      <c r="W5086" s="166"/>
      <c r="X5086" s="166"/>
      <c r="Y5086" s="166"/>
      <c r="Z5086" s="166"/>
      <c r="AA5086" s="166"/>
      <c r="AB5086" s="166"/>
      <c r="AC5086" s="166"/>
      <c r="AD5086" s="166"/>
      <c r="AE5086" s="166"/>
      <c r="AF5086" s="166"/>
      <c r="AG5086" s="166"/>
      <c r="AH5086" s="166"/>
      <c r="AI5086" s="166"/>
    </row>
    <row r="5087" spans="1:35" ht="15.750000" customHeight="1">
      <c r="B5087" s="153"/>
      <c r="I5087" s="220"/>
      <c r="J5087" s="65"/>
      <c r="K5087" s="162"/>
      <c r="L5087" s="65"/>
      <c r="M5087" s="162"/>
      <c r="P5087" s="167"/>
      <c r="Q5087" s="168"/>
      <c r="R5087" s="65"/>
      <c r="S5087" s="65"/>
      <c r="T5087" s="65"/>
      <c r="U5087" s="65"/>
      <c r="V5087" s="65"/>
      <c r="W5087" s="166"/>
      <c r="X5087" s="166"/>
      <c r="Y5087" s="166"/>
      <c r="Z5087" s="166"/>
      <c r="AA5087" s="166"/>
      <c r="AB5087" s="166"/>
      <c r="AC5087" s="166"/>
      <c r="AD5087" s="166"/>
      <c r="AE5087" s="166"/>
      <c r="AF5087" s="166"/>
      <c r="AG5087" s="166"/>
      <c r="AH5087" s="166"/>
      <c r="AI5087" s="166"/>
    </row>
    <row r="5088" spans="1:35" ht="15.750000" customHeight="1">
      <c r="A5088" s="156"/>
      <c r="B5088" s="170"/>
      <c r="C5088" s="240"/>
      <c r="D5088" s="240"/>
      <c r="E5088" s="158"/>
      <c r="F5088" s="158"/>
      <c r="G5088" s="159"/>
      <c r="H5088" s="297"/>
      <c r="I5088" s="162"/>
      <c r="J5088" s="65"/>
      <c r="K5088" s="162"/>
      <c r="L5088" s="65"/>
      <c r="M5088" s="162"/>
      <c r="N5088" s="162"/>
      <c r="O5088" s="163"/>
      <c r="P5088" s="164"/>
      <c r="Q5088" s="185"/>
      <c r="R5088" s="188"/>
      <c r="S5088" s="13"/>
      <c r="T5088" s="65"/>
      <c r="U5088" s="13"/>
      <c r="V5088" s="165"/>
      <c r="W5088" s="165"/>
      <c r="X5088" s="165"/>
      <c r="Y5088" s="165"/>
      <c r="Z5088" s="166"/>
      <c r="AA5088" s="166"/>
      <c r="AB5088" s="166"/>
      <c r="AC5088" s="166"/>
      <c r="AD5088" s="166"/>
      <c r="AE5088" s="166"/>
      <c r="AF5088" s="166"/>
      <c r="AG5088" s="166"/>
      <c r="AH5088" s="166"/>
      <c r="AI5088" s="166"/>
    </row>
    <row r="5089" spans="1:35" ht="15.750000" customHeight="1">
      <c r="B5089" s="189"/>
      <c r="I5089" s="162"/>
      <c r="J5089" s="65"/>
      <c r="K5089" s="162"/>
      <c r="L5089" s="65"/>
      <c r="M5089" s="162"/>
      <c r="P5089" s="167"/>
      <c r="Q5089" s="185"/>
      <c r="R5089" s="65"/>
      <c r="S5089" s="65"/>
      <c r="T5089" s="65"/>
      <c r="U5089" s="13"/>
      <c r="V5089" s="165"/>
      <c r="W5089" s="165"/>
      <c r="X5089" s="165"/>
      <c r="Y5089" s="165"/>
      <c r="Z5089" s="166"/>
      <c r="AA5089" s="166"/>
      <c r="AB5089" s="166"/>
      <c r="AC5089" s="166"/>
      <c r="AD5089" s="166"/>
      <c r="AE5089" s="166"/>
      <c r="AF5089" s="166"/>
      <c r="AG5089" s="166"/>
      <c r="AH5089" s="166"/>
      <c r="AI5089" s="166"/>
    </row>
    <row r="5090" spans="1:35" ht="15.750000" customHeight="1">
      <c r="B5090" s="189"/>
      <c r="I5090" s="162"/>
      <c r="J5090" s="65"/>
      <c r="K5090" s="162"/>
      <c r="L5090" s="65"/>
      <c r="M5090" s="176"/>
      <c r="P5090" s="164"/>
      <c r="Q5090" s="185"/>
      <c r="R5090" s="65"/>
      <c r="S5090" s="65"/>
      <c r="T5090" s="65"/>
      <c r="U5090" s="13"/>
      <c r="V5090" s="165"/>
      <c r="W5090" s="165"/>
      <c r="X5090" s="165"/>
      <c r="Y5090" s="165"/>
      <c r="Z5090" s="166"/>
      <c r="AA5090" s="166"/>
      <c r="AB5090" s="166"/>
      <c r="AC5090" s="166"/>
      <c r="AD5090" s="166"/>
      <c r="AE5090" s="166"/>
      <c r="AF5090" s="166"/>
      <c r="AG5090" s="166"/>
      <c r="AH5090" s="166"/>
      <c r="AI5090" s="166"/>
    </row>
    <row r="5091" spans="1:35" ht="15.750000" customHeight="1">
      <c r="B5091" s="189"/>
      <c r="I5091" s="162"/>
      <c r="J5091" s="65"/>
      <c r="K5091" s="162"/>
      <c r="L5091" s="65"/>
      <c r="M5091" s="162"/>
      <c r="P5091" s="167"/>
      <c r="Q5091" s="185"/>
      <c r="R5091" s="65"/>
      <c r="S5091" s="65"/>
      <c r="T5091" s="65"/>
      <c r="U5091" s="13"/>
      <c r="V5091" s="165"/>
      <c r="W5091" s="165"/>
      <c r="X5091" s="165"/>
      <c r="Y5091" s="165"/>
      <c r="Z5091" s="166"/>
      <c r="AA5091" s="166"/>
      <c r="AB5091" s="166"/>
      <c r="AC5091" s="166"/>
      <c r="AD5091" s="166"/>
      <c r="AE5091" s="166"/>
      <c r="AF5091" s="166"/>
      <c r="AG5091" s="166"/>
      <c r="AH5091" s="166"/>
      <c r="AI5091" s="166"/>
    </row>
    <row r="5092" spans="1:35" ht="15.750000" customHeight="1">
      <c r="B5092" s="189"/>
      <c r="I5092" s="220"/>
      <c r="J5092" s="65"/>
      <c r="K5092" s="162"/>
      <c r="L5092" s="65"/>
      <c r="M5092" s="176"/>
      <c r="P5092" s="164"/>
      <c r="Q5092" s="185"/>
      <c r="R5092" s="65"/>
      <c r="S5092" s="65"/>
      <c r="T5092" s="65"/>
      <c r="U5092" s="13"/>
      <c r="V5092" s="165"/>
      <c r="W5092" s="165"/>
      <c r="X5092" s="165"/>
      <c r="Y5092" s="165"/>
      <c r="Z5092" s="166"/>
      <c r="AA5092" s="166"/>
      <c r="AB5092" s="166"/>
      <c r="AC5092" s="166"/>
      <c r="AD5092" s="166"/>
      <c r="AE5092" s="166"/>
      <c r="AF5092" s="166"/>
      <c r="AG5092" s="166"/>
      <c r="AH5092" s="166"/>
      <c r="AI5092" s="166"/>
    </row>
    <row r="5093" spans="1:35" ht="15.750000" customHeight="1">
      <c r="A5093" s="156"/>
      <c r="B5093" s="170"/>
      <c r="C5093" s="241"/>
      <c r="D5093" s="241"/>
      <c r="E5093" s="158"/>
      <c r="F5093" s="158"/>
      <c r="G5093" s="159"/>
      <c r="H5093" s="186"/>
      <c r="I5093" s="162"/>
      <c r="J5093" s="65"/>
      <c r="K5093" s="162"/>
      <c r="L5093" s="65"/>
      <c r="M5093" s="162"/>
      <c r="N5093" s="176"/>
      <c r="O5093" s="163"/>
      <c r="P5093" s="167"/>
      <c r="Q5093" s="185"/>
      <c r="R5093" s="65"/>
      <c r="S5093" s="13"/>
      <c r="T5093" s="65"/>
      <c r="U5093" s="13"/>
      <c r="V5093" s="165"/>
      <c r="W5093" s="165"/>
      <c r="X5093" s="165"/>
      <c r="Y5093" s="165"/>
      <c r="Z5093" s="166"/>
      <c r="AA5093" s="166"/>
      <c r="AB5093" s="166"/>
      <c r="AC5093" s="166"/>
      <c r="AD5093" s="166"/>
      <c r="AE5093" s="166"/>
      <c r="AF5093" s="166"/>
      <c r="AG5093" s="166"/>
      <c r="AH5093" s="166"/>
      <c r="AI5093" s="166"/>
    </row>
    <row r="5094" spans="1:35" ht="15.750000" customHeight="1">
      <c r="B5094" s="170"/>
      <c r="I5094" s="162"/>
      <c r="J5094" s="65"/>
      <c r="K5094" s="162"/>
      <c r="L5094" s="65"/>
      <c r="M5094" s="162"/>
      <c r="P5094" s="164"/>
      <c r="Q5094" s="185"/>
      <c r="R5094" s="65"/>
      <c r="S5094" s="65"/>
      <c r="T5094" s="65"/>
      <c r="U5094" s="13"/>
      <c r="V5094" s="165"/>
      <c r="W5094" s="165"/>
      <c r="X5094" s="165"/>
      <c r="Y5094" s="165"/>
      <c r="Z5094" s="166"/>
      <c r="AA5094" s="166"/>
      <c r="AB5094" s="166"/>
      <c r="AC5094" s="166"/>
      <c r="AD5094" s="166"/>
      <c r="AE5094" s="166"/>
      <c r="AF5094" s="166"/>
      <c r="AG5094" s="166"/>
      <c r="AH5094" s="166"/>
      <c r="AI5094" s="166"/>
    </row>
    <row r="5095" spans="1:35" ht="15.750000" customHeight="1">
      <c r="B5095" s="170"/>
      <c r="I5095" s="162"/>
      <c r="J5095" s="65"/>
      <c r="K5095" s="162"/>
      <c r="L5095" s="65"/>
      <c r="M5095" s="162"/>
      <c r="P5095" s="167"/>
      <c r="Q5095" s="185"/>
      <c r="R5095" s="65"/>
      <c r="S5095" s="65"/>
      <c r="T5095" s="65"/>
      <c r="U5095" s="13"/>
      <c r="V5095" s="165"/>
      <c r="W5095" s="165"/>
      <c r="X5095" s="165"/>
      <c r="Y5095" s="165"/>
      <c r="Z5095" s="166"/>
      <c r="AA5095" s="166"/>
      <c r="AB5095" s="166"/>
      <c r="AC5095" s="166"/>
      <c r="AD5095" s="166"/>
      <c r="AE5095" s="166"/>
      <c r="AF5095" s="166"/>
      <c r="AG5095" s="166"/>
      <c r="AH5095" s="166"/>
      <c r="AI5095" s="166"/>
    </row>
    <row r="5096" spans="1:35" ht="15.750000" customHeight="1">
      <c r="B5096" s="189"/>
      <c r="I5096" s="162"/>
      <c r="J5096" s="65"/>
      <c r="K5096" s="162"/>
      <c r="L5096" s="65"/>
      <c r="M5096" s="162"/>
      <c r="P5096" s="164"/>
      <c r="Q5096" s="185"/>
      <c r="R5096" s="65"/>
      <c r="S5096" s="65"/>
      <c r="T5096" s="65"/>
      <c r="U5096" s="13"/>
      <c r="V5096" s="165"/>
      <c r="W5096" s="165"/>
      <c r="X5096" s="165"/>
      <c r="Y5096" s="165"/>
      <c r="Z5096" s="166"/>
      <c r="AA5096" s="166"/>
      <c r="AB5096" s="166"/>
      <c r="AC5096" s="166"/>
      <c r="AD5096" s="166"/>
      <c r="AE5096" s="166"/>
      <c r="AF5096" s="166"/>
      <c r="AG5096" s="166"/>
      <c r="AH5096" s="166"/>
      <c r="AI5096" s="166"/>
    </row>
    <row r="5097" spans="1:35" ht="15.750000" customHeight="1">
      <c r="B5097" s="189"/>
      <c r="I5097" s="220"/>
      <c r="J5097" s="65"/>
      <c r="K5097" s="162"/>
      <c r="L5097" s="65"/>
      <c r="M5097" s="162"/>
      <c r="P5097" s="167"/>
      <c r="Q5097" s="185"/>
      <c r="R5097" s="65"/>
      <c r="S5097" s="65"/>
      <c r="T5097" s="65"/>
      <c r="U5097" s="13"/>
      <c r="V5097" s="165"/>
      <c r="W5097" s="165"/>
      <c r="X5097" s="165"/>
      <c r="Y5097" s="165"/>
      <c r="Z5097" s="166"/>
      <c r="AA5097" s="166"/>
      <c r="AB5097" s="166"/>
      <c r="AC5097" s="166"/>
      <c r="AD5097" s="166"/>
      <c r="AE5097" s="166"/>
      <c r="AF5097" s="166"/>
      <c r="AG5097" s="166"/>
      <c r="AH5097" s="166"/>
      <c r="AI5097" s="166"/>
    </row>
    <row r="5098" spans="1:35" ht="15.750000" customHeight="1">
      <c r="A5098" s="156"/>
      <c r="B5098" s="170"/>
      <c r="C5098" s="240"/>
      <c r="D5098" s="177"/>
      <c r="E5098" s="158"/>
      <c r="F5098" s="158"/>
      <c r="G5098" s="159"/>
      <c r="H5098" s="171"/>
      <c r="I5098" s="162"/>
      <c r="J5098" s="65"/>
      <c r="K5098" s="162"/>
      <c r="L5098" s="65"/>
      <c r="M5098" s="162"/>
      <c r="N5098" s="162"/>
      <c r="O5098" s="163"/>
      <c r="P5098" s="164"/>
      <c r="Q5098" s="165"/>
      <c r="R5098" s="65"/>
      <c r="S5098" s="13"/>
      <c r="T5098" s="65"/>
      <c r="U5098" s="65"/>
      <c r="V5098" s="65"/>
      <c r="W5098" s="166"/>
      <c r="X5098" s="166"/>
      <c r="Y5098" s="166"/>
      <c r="Z5098" s="166"/>
      <c r="AA5098" s="166"/>
      <c r="AB5098" s="166"/>
      <c r="AC5098" s="166"/>
      <c r="AD5098" s="166"/>
      <c r="AE5098" s="166"/>
      <c r="AF5098" s="166"/>
      <c r="AG5098" s="166"/>
      <c r="AH5098" s="166"/>
      <c r="AI5098" s="166"/>
    </row>
    <row r="5099" spans="1:35" ht="15.750000" customHeight="1">
      <c r="B5099" s="153"/>
      <c r="I5099" s="162"/>
      <c r="J5099" s="65"/>
      <c r="K5099" s="162"/>
      <c r="L5099" s="65"/>
      <c r="M5099" s="162"/>
      <c r="P5099" s="167"/>
      <c r="Q5099" s="168"/>
      <c r="R5099" s="65"/>
      <c r="S5099" s="65"/>
      <c r="T5099" s="65"/>
      <c r="U5099" s="65"/>
      <c r="V5099" s="65"/>
      <c r="W5099" s="166"/>
      <c r="X5099" s="166"/>
      <c r="Y5099" s="166"/>
      <c r="Z5099" s="166"/>
      <c r="AA5099" s="166"/>
      <c r="AB5099" s="166"/>
      <c r="AC5099" s="166"/>
      <c r="AD5099" s="166"/>
      <c r="AE5099" s="166"/>
      <c r="AF5099" s="166"/>
      <c r="AG5099" s="166"/>
      <c r="AH5099" s="166"/>
      <c r="AI5099" s="166"/>
    </row>
    <row r="5100" spans="1:35" ht="15.750000" customHeight="1">
      <c r="B5100" s="153"/>
      <c r="I5100" s="162"/>
      <c r="J5100" s="65"/>
      <c r="K5100" s="162"/>
      <c r="L5100" s="65"/>
      <c r="M5100" s="162"/>
      <c r="P5100" s="164"/>
      <c r="Q5100" s="165"/>
      <c r="R5100" s="65"/>
      <c r="S5100" s="65"/>
      <c r="T5100" s="65"/>
      <c r="U5100" s="65"/>
      <c r="V5100" s="65"/>
      <c r="W5100" s="166"/>
      <c r="X5100" s="166"/>
      <c r="Y5100" s="166"/>
      <c r="Z5100" s="166"/>
      <c r="AA5100" s="166"/>
      <c r="AB5100" s="166"/>
      <c r="AC5100" s="166"/>
      <c r="AD5100" s="166"/>
      <c r="AE5100" s="166"/>
      <c r="AF5100" s="166"/>
      <c r="AG5100" s="166"/>
      <c r="AH5100" s="166"/>
      <c r="AI5100" s="166"/>
    </row>
    <row r="5101" spans="1:35" ht="15.750000" customHeight="1">
      <c r="B5101" s="153"/>
      <c r="I5101" s="162"/>
      <c r="J5101" s="65"/>
      <c r="K5101" s="162"/>
      <c r="L5101" s="65"/>
      <c r="M5101" s="162"/>
      <c r="P5101" s="167"/>
      <c r="Q5101" s="168"/>
      <c r="R5101" s="65"/>
      <c r="S5101" s="65"/>
      <c r="T5101" s="65"/>
      <c r="U5101" s="65"/>
      <c r="V5101" s="65"/>
      <c r="W5101" s="166"/>
      <c r="X5101" s="166"/>
      <c r="Y5101" s="166"/>
      <c r="Z5101" s="166"/>
      <c r="AA5101" s="166"/>
      <c r="AB5101" s="166"/>
      <c r="AC5101" s="166"/>
      <c r="AD5101" s="166"/>
      <c r="AE5101" s="166"/>
      <c r="AF5101" s="166"/>
      <c r="AG5101" s="166"/>
      <c r="AH5101" s="166"/>
      <c r="AI5101" s="166"/>
    </row>
    <row r="5102" spans="1:35" ht="15.750000" customHeight="1">
      <c r="B5102" s="153"/>
      <c r="I5102" s="220"/>
      <c r="J5102" s="65"/>
      <c r="K5102" s="162"/>
      <c r="L5102" s="65"/>
      <c r="M5102" s="162"/>
      <c r="P5102" s="164"/>
      <c r="Q5102" s="165"/>
      <c r="R5102" s="65"/>
      <c r="S5102" s="65"/>
      <c r="T5102" s="65"/>
      <c r="U5102" s="65"/>
      <c r="V5102" s="65"/>
      <c r="W5102" s="166"/>
      <c r="X5102" s="166"/>
      <c r="Y5102" s="166"/>
      <c r="Z5102" s="166"/>
      <c r="AA5102" s="166"/>
      <c r="AB5102" s="166"/>
      <c r="AC5102" s="166"/>
      <c r="AD5102" s="166"/>
      <c r="AE5102" s="166"/>
      <c r="AF5102" s="166"/>
      <c r="AG5102" s="166"/>
      <c r="AH5102" s="166"/>
      <c r="AI5102" s="166"/>
    </row>
    <row r="5103" spans="1:35" ht="15.750000" customHeight="1">
      <c r="A5103" s="156"/>
      <c r="B5103" s="170"/>
      <c r="C5103" s="241"/>
      <c r="D5103" s="241"/>
      <c r="E5103" s="158"/>
      <c r="F5103" s="158"/>
      <c r="G5103" s="159"/>
      <c r="H5103" s="186"/>
      <c r="I5103" s="162"/>
      <c r="J5103" s="65"/>
      <c r="K5103" s="162"/>
      <c r="L5103" s="65"/>
      <c r="M5103" s="162"/>
      <c r="N5103" s="176"/>
      <c r="O5103" s="163"/>
      <c r="P5103" s="167"/>
      <c r="Q5103" s="185"/>
      <c r="R5103" s="188"/>
      <c r="S5103" s="13"/>
      <c r="T5103" s="65"/>
      <c r="U5103" s="13"/>
      <c r="V5103" s="165"/>
      <c r="W5103" s="165"/>
      <c r="X5103" s="165"/>
      <c r="Y5103" s="165"/>
      <c r="Z5103" s="166"/>
      <c r="AA5103" s="166"/>
      <c r="AB5103" s="166"/>
      <c r="AC5103" s="166"/>
      <c r="AD5103" s="166"/>
      <c r="AE5103" s="166"/>
      <c r="AF5103" s="166"/>
      <c r="AG5103" s="166"/>
      <c r="AH5103" s="166"/>
      <c r="AI5103" s="166"/>
    </row>
    <row r="5104" spans="1:35" ht="15.750000" customHeight="1">
      <c r="B5104" s="189"/>
      <c r="I5104" s="162"/>
      <c r="J5104" s="65"/>
      <c r="K5104" s="162"/>
      <c r="L5104" s="65"/>
      <c r="M5104" s="162"/>
      <c r="P5104" s="164"/>
      <c r="Q5104" s="185"/>
      <c r="R5104" s="65"/>
      <c r="S5104" s="65"/>
      <c r="T5104" s="65"/>
      <c r="U5104" s="13"/>
      <c r="V5104" s="165"/>
      <c r="W5104" s="165"/>
      <c r="X5104" s="165"/>
      <c r="Y5104" s="165"/>
      <c r="Z5104" s="166"/>
      <c r="AA5104" s="166"/>
      <c r="AB5104" s="166"/>
      <c r="AC5104" s="166"/>
      <c r="AD5104" s="166"/>
      <c r="AE5104" s="166"/>
      <c r="AF5104" s="166"/>
      <c r="AG5104" s="166"/>
      <c r="AH5104" s="166"/>
      <c r="AI5104" s="166"/>
    </row>
    <row r="5105" spans="1:35" ht="15.750000" customHeight="1">
      <c r="B5105" s="189"/>
      <c r="I5105" s="162"/>
      <c r="J5105" s="65"/>
      <c r="K5105" s="162"/>
      <c r="L5105" s="65"/>
      <c r="M5105" s="162"/>
      <c r="P5105" s="167"/>
      <c r="Q5105" s="185"/>
      <c r="R5105" s="65"/>
      <c r="S5105" s="65"/>
      <c r="T5105" s="65"/>
      <c r="U5105" s="13"/>
      <c r="V5105" s="165"/>
      <c r="W5105" s="165"/>
      <c r="X5105" s="165"/>
      <c r="Y5105" s="165"/>
      <c r="Z5105" s="166"/>
      <c r="AA5105" s="166"/>
      <c r="AB5105" s="166"/>
      <c r="AC5105" s="166"/>
      <c r="AD5105" s="166"/>
      <c r="AE5105" s="166"/>
      <c r="AF5105" s="166"/>
      <c r="AG5105" s="166"/>
      <c r="AH5105" s="166"/>
      <c r="AI5105" s="166"/>
    </row>
    <row r="5106" spans="1:35" ht="15.750000" customHeight="1">
      <c r="B5106" s="189"/>
      <c r="I5106" s="162"/>
      <c r="J5106" s="65"/>
      <c r="K5106" s="162"/>
      <c r="L5106" s="65"/>
      <c r="M5106" s="162"/>
      <c r="P5106" s="164"/>
      <c r="Q5106" s="185"/>
      <c r="R5106" s="65"/>
      <c r="S5106" s="65"/>
      <c r="T5106" s="65"/>
      <c r="U5106" s="13"/>
      <c r="V5106" s="165"/>
      <c r="W5106" s="165"/>
      <c r="X5106" s="165"/>
      <c r="Y5106" s="165"/>
      <c r="Z5106" s="166"/>
      <c r="AA5106" s="166"/>
      <c r="AB5106" s="166"/>
      <c r="AC5106" s="166"/>
      <c r="AD5106" s="166"/>
      <c r="AE5106" s="166"/>
      <c r="AF5106" s="166"/>
      <c r="AG5106" s="166"/>
      <c r="AH5106" s="166"/>
      <c r="AI5106" s="166"/>
    </row>
    <row r="5107" spans="1:35" ht="15.750000" customHeight="1">
      <c r="B5107" s="189"/>
      <c r="I5107" s="220"/>
      <c r="J5107" s="65"/>
      <c r="K5107" s="162"/>
      <c r="L5107" s="65"/>
      <c r="M5107" s="162"/>
      <c r="P5107" s="167"/>
      <c r="Q5107" s="185"/>
      <c r="R5107" s="65"/>
      <c r="S5107" s="65"/>
      <c r="T5107" s="65"/>
      <c r="U5107" s="13"/>
      <c r="V5107" s="165"/>
      <c r="W5107" s="165"/>
      <c r="X5107" s="165"/>
      <c r="Y5107" s="165"/>
      <c r="Z5107" s="166"/>
      <c r="AA5107" s="166"/>
      <c r="AB5107" s="166"/>
      <c r="AC5107" s="166"/>
      <c r="AD5107" s="166"/>
      <c r="AE5107" s="166"/>
      <c r="AF5107" s="166"/>
      <c r="AG5107" s="166"/>
      <c r="AH5107" s="166"/>
      <c r="AI5107" s="166"/>
    </row>
    <row r="5108" spans="1:35" ht="15.750000" customHeight="1">
      <c r="A5108" s="156"/>
      <c r="B5108" s="170"/>
      <c r="C5108" s="240"/>
      <c r="D5108" s="240"/>
      <c r="E5108" s="158"/>
      <c r="F5108" s="158"/>
      <c r="G5108" s="159"/>
      <c r="H5108" s="186"/>
      <c r="I5108" s="162"/>
      <c r="J5108" s="65"/>
      <c r="K5108" s="162"/>
      <c r="L5108" s="65"/>
      <c r="M5108" s="162"/>
      <c r="N5108" s="162"/>
      <c r="O5108" s="163"/>
      <c r="P5108" s="164"/>
      <c r="Q5108" s="185"/>
      <c r="R5108" s="65"/>
      <c r="S5108" s="13"/>
      <c r="T5108" s="65"/>
      <c r="U5108" s="13"/>
      <c r="V5108" s="165"/>
      <c r="W5108" s="165"/>
      <c r="X5108" s="165"/>
      <c r="Y5108" s="165"/>
      <c r="Z5108" s="166"/>
      <c r="AA5108" s="166"/>
      <c r="AB5108" s="166"/>
      <c r="AC5108" s="166"/>
      <c r="AD5108" s="166"/>
      <c r="AE5108" s="166"/>
      <c r="AF5108" s="166"/>
      <c r="AG5108" s="166"/>
      <c r="AH5108" s="166"/>
      <c r="AI5108" s="166"/>
    </row>
    <row r="5109" spans="1:35" ht="15.750000" customHeight="1">
      <c r="B5109" s="170"/>
      <c r="I5109" s="162"/>
      <c r="J5109" s="65"/>
      <c r="K5109" s="162"/>
      <c r="L5109" s="65"/>
      <c r="M5109" s="162"/>
      <c r="P5109" s="167"/>
      <c r="Q5109" s="185"/>
      <c r="R5109" s="65"/>
      <c r="S5109" s="65"/>
      <c r="T5109" s="65"/>
      <c r="U5109" s="13"/>
      <c r="V5109" s="165"/>
      <c r="W5109" s="165"/>
      <c r="X5109" s="165"/>
      <c r="Y5109" s="165"/>
      <c r="Z5109" s="166"/>
      <c r="AA5109" s="166"/>
      <c r="AB5109" s="166"/>
      <c r="AC5109" s="166"/>
      <c r="AD5109" s="166"/>
      <c r="AE5109" s="166"/>
      <c r="AF5109" s="166"/>
      <c r="AG5109" s="166"/>
      <c r="AH5109" s="166"/>
      <c r="AI5109" s="166"/>
    </row>
    <row r="5110" spans="1:35" ht="15.750000" customHeight="1">
      <c r="B5110" s="170"/>
      <c r="I5110" s="162"/>
      <c r="J5110" s="65"/>
      <c r="K5110" s="162"/>
      <c r="L5110" s="65"/>
      <c r="M5110" s="162"/>
      <c r="P5110" s="164"/>
      <c r="Q5110" s="185"/>
      <c r="R5110" s="65"/>
      <c r="S5110" s="65"/>
      <c r="T5110" s="65"/>
      <c r="U5110" s="13"/>
      <c r="V5110" s="165"/>
      <c r="W5110" s="165"/>
      <c r="X5110" s="165"/>
      <c r="Y5110" s="165"/>
      <c r="Z5110" s="166"/>
      <c r="AA5110" s="166"/>
      <c r="AB5110" s="166"/>
      <c r="AC5110" s="166"/>
      <c r="AD5110" s="166"/>
      <c r="AE5110" s="166"/>
      <c r="AF5110" s="166"/>
      <c r="AG5110" s="166"/>
      <c r="AH5110" s="166"/>
      <c r="AI5110" s="166"/>
    </row>
    <row r="5111" spans="1:35" ht="15.750000" customHeight="1">
      <c r="B5111" s="189"/>
      <c r="I5111" s="162"/>
      <c r="J5111" s="65"/>
      <c r="K5111" s="162"/>
      <c r="L5111" s="65"/>
      <c r="M5111" s="162"/>
      <c r="P5111" s="167"/>
      <c r="Q5111" s="185"/>
      <c r="R5111" s="65"/>
      <c r="S5111" s="65"/>
      <c r="T5111" s="65"/>
      <c r="U5111" s="13"/>
      <c r="V5111" s="165"/>
      <c r="W5111" s="165"/>
      <c r="X5111" s="165"/>
      <c r="Y5111" s="165"/>
      <c r="Z5111" s="166"/>
      <c r="AA5111" s="166"/>
      <c r="AB5111" s="166"/>
      <c r="AC5111" s="166"/>
      <c r="AD5111" s="166"/>
      <c r="AE5111" s="166"/>
      <c r="AF5111" s="166"/>
      <c r="AG5111" s="166"/>
      <c r="AH5111" s="166"/>
      <c r="AI5111" s="166"/>
    </row>
    <row r="5112" spans="1:35" ht="15.750000" customHeight="1">
      <c r="B5112" s="189"/>
      <c r="I5112" s="220"/>
      <c r="J5112" s="65"/>
      <c r="K5112" s="162"/>
      <c r="L5112" s="65"/>
      <c r="M5112" s="162"/>
      <c r="P5112" s="164"/>
      <c r="Q5112" s="185"/>
      <c r="R5112" s="65"/>
      <c r="S5112" s="65"/>
      <c r="T5112" s="65"/>
      <c r="U5112" s="13"/>
      <c r="V5112" s="165"/>
      <c r="W5112" s="165"/>
      <c r="X5112" s="165"/>
      <c r="Y5112" s="165"/>
      <c r="Z5112" s="166"/>
      <c r="AA5112" s="166"/>
      <c r="AB5112" s="166"/>
      <c r="AC5112" s="166"/>
      <c r="AD5112" s="166"/>
      <c r="AE5112" s="166"/>
      <c r="AF5112" s="166"/>
      <c r="AG5112" s="166"/>
      <c r="AH5112" s="166"/>
      <c r="AI5112" s="166"/>
    </row>
    <row r="5113" spans="1:35" ht="15.750000" customHeight="1">
      <c r="A5113" s="156"/>
      <c r="B5113" s="153"/>
      <c r="C5113" s="241"/>
      <c r="D5113" s="177"/>
      <c r="E5113" s="158"/>
      <c r="F5113" s="158"/>
      <c r="G5113" s="159"/>
      <c r="H5113" s="171"/>
      <c r="I5113" s="162"/>
      <c r="J5113" s="1"/>
      <c r="K5113" s="121"/>
      <c r="L5113" s="1"/>
      <c r="M5113" s="121"/>
      <c r="N5113" s="176"/>
      <c r="O5113" s="163"/>
      <c r="P5113" s="167"/>
      <c r="Q5113" s="168"/>
      <c r="R5113" s="225"/>
      <c r="S5113" s="13"/>
      <c r="T5113" s="65"/>
      <c r="U5113" s="65"/>
      <c r="V5113" s="65"/>
      <c r="W5113" s="166"/>
      <c r="X5113" s="166"/>
      <c r="Y5113" s="166"/>
      <c r="Z5113" s="166"/>
      <c r="AA5113" s="166"/>
      <c r="AB5113" s="166"/>
      <c r="AC5113" s="166"/>
      <c r="AD5113" s="166"/>
      <c r="AE5113" s="166"/>
      <c r="AF5113" s="166"/>
      <c r="AG5113" s="166"/>
      <c r="AH5113" s="166"/>
      <c r="AI5113" s="166"/>
    </row>
    <row r="5114" spans="1:35" ht="15.750000" customHeight="1">
      <c r="B5114" s="153"/>
      <c r="I5114" s="162"/>
      <c r="J5114" s="1"/>
      <c r="K5114" s="121"/>
      <c r="L5114" s="1"/>
      <c r="M5114" s="121"/>
      <c r="P5114" s="164"/>
      <c r="Q5114" s="165"/>
      <c r="R5114" s="65"/>
      <c r="S5114" s="65"/>
      <c r="T5114" s="65"/>
      <c r="U5114" s="65"/>
      <c r="V5114" s="65"/>
      <c r="W5114" s="166"/>
      <c r="X5114" s="166"/>
      <c r="Y5114" s="166"/>
      <c r="Z5114" s="166"/>
      <c r="AA5114" s="166"/>
      <c r="AB5114" s="166"/>
      <c r="AC5114" s="166"/>
      <c r="AD5114" s="166"/>
      <c r="AE5114" s="166"/>
      <c r="AF5114" s="166"/>
      <c r="AG5114" s="166"/>
      <c r="AH5114" s="166"/>
      <c r="AI5114" s="166"/>
    </row>
    <row r="5115" spans="1:35" ht="15.750000" customHeight="1">
      <c r="B5115" s="153"/>
      <c r="I5115" s="162"/>
      <c r="J5115" s="1"/>
      <c r="K5115" s="121"/>
      <c r="L5115" s="1"/>
      <c r="M5115" s="121"/>
      <c r="P5115" s="167"/>
      <c r="Q5115" s="168"/>
      <c r="R5115" s="225"/>
      <c r="S5115" s="65"/>
      <c r="T5115" s="65"/>
      <c r="U5115" s="65"/>
      <c r="V5115" s="65"/>
      <c r="W5115" s="166"/>
      <c r="X5115" s="166"/>
      <c r="Y5115" s="166"/>
      <c r="Z5115" s="166"/>
      <c r="AA5115" s="166"/>
      <c r="AB5115" s="166"/>
      <c r="AC5115" s="166"/>
      <c r="AD5115" s="166"/>
      <c r="AE5115" s="166"/>
      <c r="AF5115" s="166"/>
      <c r="AG5115" s="166"/>
      <c r="AH5115" s="166"/>
      <c r="AI5115" s="166"/>
    </row>
    <row r="5116" spans="1:35" ht="15.750000" customHeight="1">
      <c r="B5116" s="153"/>
      <c r="I5116" s="162"/>
      <c r="J5116" s="1"/>
      <c r="K5116" s="121"/>
      <c r="L5116" s="1"/>
      <c r="M5116" s="121"/>
      <c r="P5116" s="164"/>
      <c r="Q5116" s="165"/>
      <c r="R5116" s="178"/>
      <c r="S5116" s="65"/>
      <c r="T5116" s="65"/>
      <c r="U5116" s="65"/>
      <c r="V5116" s="65"/>
      <c r="W5116" s="166"/>
      <c r="X5116" s="166"/>
      <c r="Y5116" s="166"/>
      <c r="Z5116" s="166"/>
      <c r="AA5116" s="166"/>
      <c r="AB5116" s="166"/>
      <c r="AC5116" s="166"/>
      <c r="AD5116" s="166"/>
      <c r="AE5116" s="166"/>
      <c r="AF5116" s="166"/>
      <c r="AG5116" s="166"/>
      <c r="AH5116" s="166"/>
      <c r="AI5116" s="166"/>
    </row>
    <row r="5117" spans="1:35" ht="15.750000" customHeight="1">
      <c r="B5117" s="153"/>
      <c r="I5117" s="220"/>
      <c r="J5117" s="1"/>
      <c r="K5117" s="121"/>
      <c r="L5117" s="1"/>
      <c r="M5117" s="121"/>
      <c r="P5117" s="167"/>
      <c r="Q5117" s="168"/>
      <c r="R5117" s="225"/>
      <c r="S5117" s="65"/>
      <c r="T5117" s="65"/>
      <c r="U5117" s="65"/>
      <c r="V5117" s="65"/>
      <c r="W5117" s="166"/>
      <c r="X5117" s="166"/>
      <c r="Y5117" s="166"/>
      <c r="Z5117" s="166"/>
      <c r="AA5117" s="166"/>
      <c r="AB5117" s="166"/>
      <c r="AC5117" s="166"/>
      <c r="AD5117" s="166"/>
      <c r="AE5117" s="166"/>
      <c r="AF5117" s="166"/>
      <c r="AG5117" s="166"/>
      <c r="AH5117" s="166"/>
      <c r="AI5117" s="166"/>
    </row>
    <row r="5118" spans="1:35" ht="15.750000" customHeight="1">
      <c r="A5118" s="156"/>
      <c r="B5118" s="170"/>
      <c r="C5118" s="240"/>
      <c r="D5118" s="177"/>
      <c r="E5118" s="158"/>
      <c r="F5118" s="158"/>
      <c r="G5118" s="159"/>
      <c r="H5118" s="160"/>
      <c r="I5118" s="162"/>
      <c r="J5118" s="65"/>
      <c r="K5118" s="162"/>
      <c r="L5118" s="65"/>
      <c r="M5118" s="162"/>
      <c r="N5118" s="162"/>
      <c r="O5118" s="163"/>
      <c r="P5118" s="164"/>
      <c r="Q5118" s="165"/>
      <c r="R5118" s="65"/>
      <c r="S5118" s="13"/>
      <c r="T5118" s="65"/>
      <c r="U5118" s="65"/>
      <c r="V5118" s="65"/>
      <c r="W5118" s="166"/>
      <c r="X5118" s="166"/>
      <c r="Y5118" s="166"/>
      <c r="Z5118" s="166"/>
      <c r="AA5118" s="166"/>
      <c r="AB5118" s="166"/>
      <c r="AC5118" s="166"/>
      <c r="AD5118" s="166"/>
      <c r="AE5118" s="166"/>
      <c r="AF5118" s="166"/>
      <c r="AG5118" s="166"/>
      <c r="AH5118" s="166"/>
      <c r="AI5118" s="166"/>
    </row>
    <row r="5119" spans="1:35" ht="15.750000" customHeight="1">
      <c r="B5119" s="153"/>
      <c r="I5119" s="162"/>
      <c r="J5119" s="65"/>
      <c r="K5119" s="162"/>
      <c r="L5119" s="65"/>
      <c r="M5119" s="162"/>
      <c r="P5119" s="167"/>
      <c r="Q5119" s="168"/>
      <c r="R5119" s="65"/>
      <c r="S5119" s="65"/>
      <c r="T5119" s="65"/>
      <c r="U5119" s="65"/>
      <c r="V5119" s="65"/>
      <c r="W5119" s="166"/>
      <c r="X5119" s="166"/>
      <c r="Y5119" s="166"/>
      <c r="Z5119" s="166"/>
      <c r="AA5119" s="166"/>
      <c r="AB5119" s="166"/>
      <c r="AC5119" s="166"/>
      <c r="AD5119" s="166"/>
      <c r="AE5119" s="166"/>
      <c r="AF5119" s="166"/>
      <c r="AG5119" s="166"/>
      <c r="AH5119" s="166"/>
      <c r="AI5119" s="166"/>
    </row>
    <row r="5120" spans="1:35" ht="15.750000" customHeight="1">
      <c r="B5120" s="153"/>
      <c r="I5120" s="162"/>
      <c r="J5120" s="65"/>
      <c r="K5120" s="162"/>
      <c r="L5120" s="65"/>
      <c r="M5120" s="162"/>
      <c r="P5120" s="164"/>
      <c r="Q5120" s="165"/>
      <c r="R5120" s="65"/>
      <c r="S5120" s="65"/>
      <c r="T5120" s="65"/>
      <c r="U5120" s="65"/>
      <c r="V5120" s="65"/>
      <c r="W5120" s="166"/>
      <c r="X5120" s="166"/>
      <c r="Y5120" s="166"/>
      <c r="Z5120" s="166"/>
      <c r="AA5120" s="166"/>
      <c r="AB5120" s="166"/>
      <c r="AC5120" s="166"/>
      <c r="AD5120" s="166"/>
      <c r="AE5120" s="166"/>
      <c r="AF5120" s="166"/>
      <c r="AG5120" s="166"/>
      <c r="AH5120" s="166"/>
      <c r="AI5120" s="166"/>
    </row>
    <row r="5121" spans="1:35" ht="15.750000" customHeight="1">
      <c r="B5121" s="153"/>
      <c r="I5121" s="162"/>
      <c r="J5121" s="65"/>
      <c r="K5121" s="162"/>
      <c r="L5121" s="65"/>
      <c r="M5121" s="162"/>
      <c r="P5121" s="167"/>
      <c r="Q5121" s="168"/>
      <c r="R5121" s="65"/>
      <c r="S5121" s="65"/>
      <c r="T5121" s="65"/>
      <c r="U5121" s="65"/>
      <c r="V5121" s="65"/>
      <c r="W5121" s="166"/>
      <c r="X5121" s="166"/>
      <c r="Y5121" s="166"/>
      <c r="Z5121" s="166"/>
      <c r="AA5121" s="166"/>
      <c r="AB5121" s="166"/>
      <c r="AC5121" s="166"/>
      <c r="AD5121" s="166"/>
      <c r="AE5121" s="166"/>
      <c r="AF5121" s="166"/>
      <c r="AG5121" s="166"/>
      <c r="AH5121" s="166"/>
      <c r="AI5121" s="166"/>
    </row>
    <row r="5122" spans="1:35" ht="15.750000" customHeight="1">
      <c r="B5122" s="153"/>
      <c r="I5122" s="220"/>
      <c r="J5122" s="65"/>
      <c r="K5122" s="162"/>
      <c r="L5122" s="65"/>
      <c r="M5122" s="162"/>
      <c r="P5122" s="164"/>
      <c r="Q5122" s="165"/>
      <c r="R5122" s="65"/>
      <c r="S5122" s="65"/>
      <c r="T5122" s="65"/>
      <c r="U5122" s="65"/>
      <c r="V5122" s="65"/>
      <c r="W5122" s="166"/>
      <c r="X5122" s="166"/>
      <c r="Y5122" s="166"/>
      <c r="Z5122" s="166"/>
      <c r="AA5122" s="166"/>
      <c r="AB5122" s="166"/>
      <c r="AC5122" s="166"/>
      <c r="AD5122" s="166"/>
      <c r="AE5122" s="166"/>
      <c r="AF5122" s="166"/>
      <c r="AG5122" s="166"/>
      <c r="AH5122" s="166"/>
      <c r="AI5122" s="166"/>
    </row>
    <row r="5123" spans="1:35" ht="15.750000" customHeight="1">
      <c r="A5123" s="156"/>
      <c r="B5123" s="170"/>
      <c r="C5123" s="241"/>
      <c r="D5123" s="241"/>
      <c r="E5123" s="158"/>
      <c r="F5123" s="158"/>
      <c r="G5123" s="159"/>
      <c r="H5123" s="186"/>
      <c r="I5123" s="162"/>
      <c r="J5123" s="65"/>
      <c r="K5123" s="162"/>
      <c r="L5123" s="65"/>
      <c r="M5123" s="162"/>
      <c r="N5123" s="176"/>
      <c r="O5123" s="163"/>
      <c r="P5123" s="167"/>
      <c r="Q5123" s="185"/>
      <c r="R5123" s="188"/>
      <c r="S5123" s="13"/>
      <c r="T5123" s="65"/>
      <c r="U5123" s="13"/>
      <c r="V5123" s="165"/>
      <c r="W5123" s="165"/>
      <c r="X5123" s="165"/>
      <c r="Y5123" s="165"/>
      <c r="Z5123" s="166"/>
      <c r="AA5123" s="166"/>
      <c r="AB5123" s="166"/>
      <c r="AC5123" s="166"/>
      <c r="AD5123" s="166"/>
      <c r="AE5123" s="166"/>
      <c r="AF5123" s="166"/>
      <c r="AG5123" s="166"/>
      <c r="AH5123" s="166"/>
      <c r="AI5123" s="166"/>
    </row>
    <row r="5124" spans="1:35" ht="15.750000" customHeight="1">
      <c r="B5124" s="189"/>
      <c r="I5124" s="162"/>
      <c r="J5124" s="65"/>
      <c r="K5124" s="162"/>
      <c r="L5124" s="65"/>
      <c r="M5124" s="162"/>
      <c r="P5124" s="164"/>
      <c r="Q5124" s="185"/>
      <c r="R5124" s="65"/>
      <c r="S5124" s="65"/>
      <c r="T5124" s="65"/>
      <c r="U5124" s="13"/>
      <c r="V5124" s="165"/>
      <c r="W5124" s="165"/>
      <c r="X5124" s="165"/>
      <c r="Y5124" s="165"/>
      <c r="Z5124" s="166"/>
      <c r="AA5124" s="166"/>
      <c r="AB5124" s="166"/>
      <c r="AC5124" s="166"/>
      <c r="AD5124" s="166"/>
      <c r="AE5124" s="166"/>
      <c r="AF5124" s="166"/>
      <c r="AG5124" s="166"/>
      <c r="AH5124" s="166"/>
      <c r="AI5124" s="166"/>
    </row>
    <row r="5125" spans="1:35" ht="15.750000" customHeight="1">
      <c r="B5125" s="189"/>
      <c r="I5125" s="162"/>
      <c r="J5125" s="65"/>
      <c r="K5125" s="162"/>
      <c r="L5125" s="65"/>
      <c r="M5125" s="162"/>
      <c r="P5125" s="167"/>
      <c r="Q5125" s="185"/>
      <c r="R5125" s="65"/>
      <c r="S5125" s="65"/>
      <c r="T5125" s="65"/>
      <c r="U5125" s="13"/>
      <c r="V5125" s="165"/>
      <c r="W5125" s="165"/>
      <c r="X5125" s="165"/>
      <c r="Y5125" s="165"/>
      <c r="Z5125" s="166"/>
      <c r="AA5125" s="166"/>
      <c r="AB5125" s="166"/>
      <c r="AC5125" s="166"/>
      <c r="AD5125" s="166"/>
      <c r="AE5125" s="166"/>
      <c r="AF5125" s="166"/>
      <c r="AG5125" s="166"/>
      <c r="AH5125" s="166"/>
      <c r="AI5125" s="166"/>
    </row>
    <row r="5126" spans="1:35" ht="15.750000" customHeight="1">
      <c r="B5126" s="189"/>
      <c r="I5126" s="162"/>
      <c r="J5126" s="65"/>
      <c r="K5126" s="162"/>
      <c r="L5126" s="65"/>
      <c r="M5126" s="162"/>
      <c r="P5126" s="164"/>
      <c r="Q5126" s="185"/>
      <c r="R5126" s="65"/>
      <c r="S5126" s="65"/>
      <c r="T5126" s="65"/>
      <c r="U5126" s="13"/>
      <c r="V5126" s="165"/>
      <c r="W5126" s="165"/>
      <c r="X5126" s="165"/>
      <c r="Y5126" s="165"/>
      <c r="Z5126" s="166"/>
      <c r="AA5126" s="166"/>
      <c r="AB5126" s="166"/>
      <c r="AC5126" s="166"/>
      <c r="AD5126" s="166"/>
      <c r="AE5126" s="166"/>
      <c r="AF5126" s="166"/>
      <c r="AG5126" s="166"/>
      <c r="AH5126" s="166"/>
      <c r="AI5126" s="166"/>
    </row>
    <row r="5127" spans="1:35" ht="15.750000" customHeight="1">
      <c r="B5127" s="189"/>
      <c r="I5127" s="220"/>
      <c r="J5127" s="65"/>
      <c r="K5127" s="162"/>
      <c r="L5127" s="65"/>
      <c r="M5127" s="162"/>
      <c r="P5127" s="167"/>
      <c r="Q5127" s="185"/>
      <c r="R5127" s="65"/>
      <c r="S5127" s="65"/>
      <c r="T5127" s="65"/>
      <c r="U5127" s="13"/>
      <c r="V5127" s="165"/>
      <c r="W5127" s="165"/>
      <c r="X5127" s="165"/>
      <c r="Y5127" s="165"/>
      <c r="Z5127" s="166"/>
      <c r="AA5127" s="166"/>
      <c r="AB5127" s="166"/>
      <c r="AC5127" s="166"/>
      <c r="AD5127" s="166"/>
      <c r="AE5127" s="166"/>
      <c r="AF5127" s="166"/>
      <c r="AG5127" s="166"/>
      <c r="AH5127" s="166"/>
      <c r="AI5127" s="166"/>
    </row>
    <row r="5128" spans="1:35" ht="15.750000" customHeight="1">
      <c r="A5128" s="156"/>
      <c r="B5128" s="170"/>
      <c r="C5128" s="240"/>
      <c r="D5128" s="240"/>
      <c r="E5128" s="158"/>
      <c r="F5128" s="158"/>
      <c r="G5128" s="159"/>
      <c r="H5128" s="297"/>
      <c r="I5128" s="162"/>
      <c r="J5128" s="65"/>
      <c r="K5128" s="162"/>
      <c r="L5128" s="65"/>
      <c r="M5128" s="162"/>
      <c r="N5128" s="162"/>
      <c r="O5128" s="163"/>
      <c r="P5128" s="164"/>
      <c r="Q5128" s="185"/>
      <c r="R5128" s="65"/>
      <c r="S5128" s="13"/>
      <c r="T5128" s="65"/>
      <c r="U5128" s="13"/>
      <c r="V5128" s="165"/>
      <c r="W5128" s="165"/>
      <c r="X5128" s="165"/>
      <c r="Y5128" s="165"/>
      <c r="Z5128" s="166"/>
      <c r="AA5128" s="166"/>
      <c r="AB5128" s="166"/>
      <c r="AC5128" s="166"/>
      <c r="AD5128" s="166"/>
      <c r="AE5128" s="166"/>
      <c r="AF5128" s="166"/>
      <c r="AG5128" s="166"/>
      <c r="AH5128" s="166"/>
      <c r="AI5128" s="166"/>
    </row>
    <row r="5129" spans="1:35" ht="15.750000" customHeight="1">
      <c r="B5129" s="170"/>
      <c r="I5129" s="162"/>
      <c r="J5129" s="65"/>
      <c r="K5129" s="162"/>
      <c r="L5129" s="65"/>
      <c r="M5129" s="162"/>
      <c r="P5129" s="167"/>
      <c r="Q5129" s="185"/>
      <c r="R5129" s="65"/>
      <c r="S5129" s="65"/>
      <c r="T5129" s="65"/>
      <c r="U5129" s="13"/>
      <c r="V5129" s="165"/>
      <c r="W5129" s="165"/>
      <c r="X5129" s="165"/>
      <c r="Y5129" s="165"/>
      <c r="Z5129" s="166"/>
      <c r="AA5129" s="166"/>
      <c r="AB5129" s="166"/>
      <c r="AC5129" s="166"/>
      <c r="AD5129" s="166"/>
      <c r="AE5129" s="166"/>
      <c r="AF5129" s="166"/>
      <c r="AG5129" s="166"/>
      <c r="AH5129" s="166"/>
      <c r="AI5129" s="166"/>
    </row>
    <row r="5130" spans="1:35" ht="15.750000" customHeight="1">
      <c r="B5130" s="170"/>
      <c r="I5130" s="162"/>
      <c r="J5130" s="65"/>
      <c r="K5130" s="162"/>
      <c r="L5130" s="65"/>
      <c r="M5130" s="162"/>
      <c r="P5130" s="164"/>
      <c r="Q5130" s="185"/>
      <c r="R5130" s="65"/>
      <c r="S5130" s="65"/>
      <c r="T5130" s="65"/>
      <c r="U5130" s="13"/>
      <c r="V5130" s="165"/>
      <c r="W5130" s="165"/>
      <c r="X5130" s="165"/>
      <c r="Y5130" s="165"/>
      <c r="Z5130" s="166"/>
      <c r="AA5130" s="166"/>
      <c r="AB5130" s="166"/>
      <c r="AC5130" s="166"/>
      <c r="AD5130" s="166"/>
      <c r="AE5130" s="166"/>
      <c r="AF5130" s="166"/>
      <c r="AG5130" s="166"/>
      <c r="AH5130" s="166"/>
      <c r="AI5130" s="166"/>
    </row>
    <row r="5131" spans="1:35" ht="15.750000" customHeight="1">
      <c r="B5131" s="189"/>
      <c r="I5131" s="162"/>
      <c r="J5131" s="65"/>
      <c r="K5131" s="162"/>
      <c r="L5131" s="65"/>
      <c r="M5131" s="162"/>
      <c r="P5131" s="167"/>
      <c r="Q5131" s="185"/>
      <c r="R5131" s="65"/>
      <c r="S5131" s="65"/>
      <c r="T5131" s="65"/>
      <c r="U5131" s="13"/>
      <c r="V5131" s="165"/>
      <c r="W5131" s="165"/>
      <c r="X5131" s="165"/>
      <c r="Y5131" s="165"/>
      <c r="Z5131" s="166"/>
      <c r="AA5131" s="166"/>
      <c r="AB5131" s="166"/>
      <c r="AC5131" s="166"/>
      <c r="AD5131" s="166"/>
      <c r="AE5131" s="166"/>
      <c r="AF5131" s="166"/>
      <c r="AG5131" s="166"/>
      <c r="AH5131" s="166"/>
      <c r="AI5131" s="166"/>
    </row>
    <row r="5132" spans="1:35" ht="15.750000" customHeight="1">
      <c r="B5132" s="189"/>
      <c r="I5132" s="220"/>
      <c r="J5132" s="65"/>
      <c r="K5132" s="162"/>
      <c r="L5132" s="65"/>
      <c r="M5132" s="162"/>
      <c r="P5132" s="164"/>
      <c r="Q5132" s="185"/>
      <c r="R5132" s="65"/>
      <c r="S5132" s="65"/>
      <c r="T5132" s="65"/>
      <c r="U5132" s="13"/>
      <c r="V5132" s="165"/>
      <c r="W5132" s="165"/>
      <c r="X5132" s="165"/>
      <c r="Y5132" s="165"/>
      <c r="Z5132" s="166"/>
      <c r="AA5132" s="166"/>
      <c r="AB5132" s="166"/>
      <c r="AC5132" s="166"/>
      <c r="AD5132" s="166"/>
      <c r="AE5132" s="166"/>
      <c r="AF5132" s="166"/>
      <c r="AG5132" s="166"/>
      <c r="AH5132" s="166"/>
      <c r="AI5132" s="166"/>
    </row>
    <row r="5133" spans="1:35" ht="15.750000" customHeight="1">
      <c r="A5133" s="156"/>
      <c r="B5133" s="153"/>
      <c r="C5133" s="241"/>
      <c r="D5133" s="177"/>
      <c r="E5133" s="158"/>
      <c r="F5133" s="158"/>
      <c r="G5133" s="159"/>
      <c r="H5133" s="171"/>
      <c r="I5133" s="162"/>
      <c r="J5133" s="1"/>
      <c r="K5133" s="121"/>
      <c r="L5133" s="1"/>
      <c r="M5133" s="121"/>
      <c r="N5133" s="176"/>
      <c r="O5133" s="163"/>
      <c r="P5133" s="167"/>
      <c r="Q5133" s="168"/>
      <c r="R5133" s="225"/>
      <c r="S5133" s="13"/>
      <c r="T5133" s="65"/>
      <c r="U5133" s="65"/>
      <c r="V5133" s="65"/>
      <c r="W5133" s="166"/>
      <c r="X5133" s="166"/>
      <c r="Y5133" s="166"/>
      <c r="Z5133" s="166"/>
      <c r="AA5133" s="166"/>
      <c r="AB5133" s="166"/>
      <c r="AC5133" s="166"/>
      <c r="AD5133" s="166"/>
      <c r="AE5133" s="166"/>
      <c r="AF5133" s="166"/>
      <c r="AG5133" s="166"/>
      <c r="AH5133" s="166"/>
      <c r="AI5133" s="166"/>
    </row>
    <row r="5134" spans="1:35" ht="15.750000" customHeight="1">
      <c r="B5134" s="153"/>
      <c r="I5134" s="162"/>
      <c r="J5134" s="1"/>
      <c r="K5134" s="121"/>
      <c r="L5134" s="1"/>
      <c r="M5134" s="121"/>
      <c r="P5134" s="164"/>
      <c r="Q5134" s="165"/>
      <c r="R5134" s="65"/>
      <c r="S5134" s="65"/>
      <c r="T5134" s="65"/>
      <c r="U5134" s="65"/>
      <c r="V5134" s="65"/>
      <c r="W5134" s="166"/>
      <c r="X5134" s="166"/>
      <c r="Y5134" s="166"/>
      <c r="Z5134" s="166"/>
      <c r="AA5134" s="166"/>
      <c r="AB5134" s="166"/>
      <c r="AC5134" s="166"/>
      <c r="AD5134" s="166"/>
      <c r="AE5134" s="166"/>
      <c r="AF5134" s="166"/>
      <c r="AG5134" s="166"/>
      <c r="AH5134" s="166"/>
      <c r="AI5134" s="166"/>
    </row>
    <row r="5135" spans="1:35" ht="15.750000" customHeight="1">
      <c r="B5135" s="153"/>
      <c r="I5135" s="162"/>
      <c r="J5135" s="1"/>
      <c r="K5135" s="121"/>
      <c r="L5135" s="1"/>
      <c r="M5135" s="121"/>
      <c r="P5135" s="167"/>
      <c r="Q5135" s="168"/>
      <c r="R5135" s="225"/>
      <c r="S5135" s="65"/>
      <c r="T5135" s="65"/>
      <c r="U5135" s="65"/>
      <c r="V5135" s="65"/>
      <c r="W5135" s="166"/>
      <c r="X5135" s="166"/>
      <c r="Y5135" s="166"/>
      <c r="Z5135" s="166"/>
      <c r="AA5135" s="166"/>
      <c r="AB5135" s="166"/>
      <c r="AC5135" s="166"/>
      <c r="AD5135" s="166"/>
      <c r="AE5135" s="166"/>
      <c r="AF5135" s="166"/>
      <c r="AG5135" s="166"/>
      <c r="AH5135" s="166"/>
      <c r="AI5135" s="166"/>
    </row>
    <row r="5136" spans="1:35" ht="15.750000" customHeight="1">
      <c r="B5136" s="153"/>
      <c r="I5136" s="162"/>
      <c r="J5136" s="1"/>
      <c r="K5136" s="121"/>
      <c r="L5136" s="1"/>
      <c r="M5136" s="121"/>
      <c r="P5136" s="164"/>
      <c r="Q5136" s="165"/>
      <c r="R5136" s="178"/>
      <c r="S5136" s="65"/>
      <c r="T5136" s="65"/>
      <c r="U5136" s="65"/>
      <c r="V5136" s="65"/>
      <c r="W5136" s="166"/>
      <c r="X5136" s="166"/>
      <c r="Y5136" s="166"/>
      <c r="Z5136" s="166"/>
      <c r="AA5136" s="166"/>
      <c r="AB5136" s="166"/>
      <c r="AC5136" s="166"/>
      <c r="AD5136" s="166"/>
      <c r="AE5136" s="166"/>
      <c r="AF5136" s="166"/>
      <c r="AG5136" s="166"/>
      <c r="AH5136" s="166"/>
      <c r="AI5136" s="166"/>
    </row>
    <row r="5137" spans="1:35" ht="15.750000" customHeight="1">
      <c r="B5137" s="153"/>
      <c r="I5137" s="220"/>
      <c r="J5137" s="1"/>
      <c r="K5137" s="121"/>
      <c r="L5137" s="1"/>
      <c r="M5137" s="121"/>
      <c r="P5137" s="167"/>
      <c r="Q5137" s="168"/>
      <c r="R5137" s="225"/>
      <c r="S5137" s="65"/>
      <c r="T5137" s="65"/>
      <c r="U5137" s="65"/>
      <c r="V5137" s="65"/>
      <c r="W5137" s="166"/>
      <c r="X5137" s="166"/>
      <c r="Y5137" s="166"/>
      <c r="Z5137" s="166"/>
      <c r="AA5137" s="166"/>
      <c r="AB5137" s="166"/>
      <c r="AC5137" s="166"/>
      <c r="AD5137" s="166"/>
      <c r="AE5137" s="166"/>
      <c r="AF5137" s="166"/>
      <c r="AG5137" s="166"/>
      <c r="AH5137" s="166"/>
      <c r="AI5137" s="166"/>
    </row>
    <row r="5138" spans="1:35" ht="15.750000" customHeight="1">
      <c r="A5138" s="156"/>
      <c r="B5138" s="170"/>
      <c r="C5138" s="240"/>
      <c r="D5138" s="177"/>
      <c r="E5138" s="158"/>
      <c r="F5138" s="158"/>
      <c r="G5138" s="159"/>
      <c r="H5138" s="171"/>
      <c r="I5138" s="162"/>
      <c r="J5138" s="65"/>
      <c r="K5138" s="162"/>
      <c r="L5138" s="65"/>
      <c r="M5138" s="162"/>
      <c r="N5138" s="162"/>
      <c r="O5138" s="163"/>
      <c r="P5138" s="164"/>
      <c r="Q5138" s="165"/>
      <c r="R5138" s="65"/>
      <c r="S5138" s="13"/>
      <c r="T5138" s="65"/>
      <c r="U5138" s="65"/>
      <c r="V5138" s="65"/>
      <c r="W5138" s="166"/>
      <c r="X5138" s="166"/>
      <c r="Y5138" s="166"/>
      <c r="Z5138" s="166"/>
      <c r="AA5138" s="166"/>
      <c r="AB5138" s="166"/>
      <c r="AC5138" s="166"/>
      <c r="AD5138" s="166"/>
      <c r="AE5138" s="166"/>
      <c r="AF5138" s="166"/>
      <c r="AG5138" s="166"/>
      <c r="AH5138" s="166"/>
      <c r="AI5138" s="166"/>
    </row>
    <row r="5139" spans="1:35" ht="15.750000" customHeight="1">
      <c r="B5139" s="153"/>
      <c r="I5139" s="162"/>
      <c r="J5139" s="65"/>
      <c r="K5139" s="162"/>
      <c r="L5139" s="65"/>
      <c r="M5139" s="162"/>
      <c r="P5139" s="167"/>
      <c r="Q5139" s="168"/>
      <c r="R5139" s="65"/>
      <c r="S5139" s="65"/>
      <c r="T5139" s="65"/>
      <c r="U5139" s="65"/>
      <c r="V5139" s="65"/>
      <c r="W5139" s="166"/>
      <c r="X5139" s="166"/>
      <c r="Y5139" s="166"/>
      <c r="Z5139" s="166"/>
      <c r="AA5139" s="166"/>
      <c r="AB5139" s="166"/>
      <c r="AC5139" s="166"/>
      <c r="AD5139" s="166"/>
      <c r="AE5139" s="166"/>
      <c r="AF5139" s="166"/>
      <c r="AG5139" s="166"/>
      <c r="AH5139" s="166"/>
      <c r="AI5139" s="166"/>
    </row>
    <row r="5140" spans="1:35" ht="15.750000" customHeight="1">
      <c r="B5140" s="153"/>
      <c r="I5140" s="162"/>
      <c r="J5140" s="65"/>
      <c r="K5140" s="162"/>
      <c r="L5140" s="65"/>
      <c r="M5140" s="162"/>
      <c r="P5140" s="164"/>
      <c r="Q5140" s="165"/>
      <c r="R5140" s="65"/>
      <c r="S5140" s="65"/>
      <c r="T5140" s="65"/>
      <c r="U5140" s="65"/>
      <c r="V5140" s="65"/>
      <c r="W5140" s="166"/>
      <c r="X5140" s="166"/>
      <c r="Y5140" s="166"/>
      <c r="Z5140" s="166"/>
      <c r="AA5140" s="166"/>
      <c r="AB5140" s="166"/>
      <c r="AC5140" s="166"/>
      <c r="AD5140" s="166"/>
      <c r="AE5140" s="166"/>
      <c r="AF5140" s="166"/>
      <c r="AG5140" s="166"/>
      <c r="AH5140" s="166"/>
      <c r="AI5140" s="166"/>
    </row>
    <row r="5141" spans="1:35" ht="15.750000" customHeight="1">
      <c r="B5141" s="153"/>
      <c r="I5141" s="162"/>
      <c r="J5141" s="65"/>
      <c r="K5141" s="162"/>
      <c r="L5141" s="65"/>
      <c r="M5141" s="162"/>
      <c r="P5141" s="167"/>
      <c r="Q5141" s="168"/>
      <c r="R5141" s="65"/>
      <c r="S5141" s="65"/>
      <c r="T5141" s="65"/>
      <c r="U5141" s="65"/>
      <c r="V5141" s="65"/>
      <c r="W5141" s="166"/>
      <c r="X5141" s="166"/>
      <c r="Y5141" s="166"/>
      <c r="Z5141" s="166"/>
      <c r="AA5141" s="166"/>
      <c r="AB5141" s="166"/>
      <c r="AC5141" s="166"/>
      <c r="AD5141" s="166"/>
      <c r="AE5141" s="166"/>
      <c r="AF5141" s="166"/>
      <c r="AG5141" s="166"/>
      <c r="AH5141" s="166"/>
      <c r="AI5141" s="166"/>
    </row>
    <row r="5142" spans="1:35" ht="15.750000" customHeight="1">
      <c r="B5142" s="153"/>
      <c r="I5142" s="220"/>
      <c r="J5142" s="65"/>
      <c r="K5142" s="162"/>
      <c r="L5142" s="65"/>
      <c r="M5142" s="162"/>
      <c r="P5142" s="164"/>
      <c r="Q5142" s="165"/>
      <c r="R5142" s="65"/>
      <c r="S5142" s="65"/>
      <c r="T5142" s="65"/>
      <c r="U5142" s="65"/>
      <c r="V5142" s="65"/>
      <c r="W5142" s="166"/>
      <c r="X5142" s="166"/>
      <c r="Y5142" s="166"/>
      <c r="Z5142" s="166"/>
      <c r="AA5142" s="166"/>
      <c r="AB5142" s="166"/>
      <c r="AC5142" s="166"/>
      <c r="AD5142" s="166"/>
      <c r="AE5142" s="166"/>
      <c r="AF5142" s="166"/>
      <c r="AG5142" s="166"/>
      <c r="AH5142" s="166"/>
      <c r="AI5142" s="166"/>
    </row>
    <row r="5143" spans="1:35" ht="15.750000" customHeight="1">
      <c r="A5143" s="156"/>
      <c r="B5143" s="170"/>
      <c r="C5143" s="241"/>
      <c r="D5143" s="241"/>
      <c r="E5143" s="158"/>
      <c r="F5143" s="158"/>
      <c r="G5143" s="159"/>
      <c r="H5143" s="186"/>
      <c r="I5143" s="162"/>
      <c r="J5143" s="65"/>
      <c r="K5143" s="162"/>
      <c r="L5143" s="65"/>
      <c r="M5143" s="162"/>
      <c r="N5143" s="176"/>
      <c r="O5143" s="163"/>
      <c r="P5143" s="167"/>
      <c r="Q5143" s="185"/>
      <c r="R5143" s="188"/>
      <c r="S5143" s="13"/>
      <c r="T5143" s="65"/>
      <c r="U5143" s="13"/>
      <c r="V5143" s="165"/>
      <c r="W5143" s="165"/>
      <c r="X5143" s="165"/>
      <c r="Y5143" s="165"/>
      <c r="Z5143" s="166"/>
      <c r="AA5143" s="166"/>
      <c r="AB5143" s="166"/>
      <c r="AC5143" s="166"/>
      <c r="AD5143" s="166"/>
      <c r="AE5143" s="166"/>
      <c r="AF5143" s="166"/>
      <c r="AG5143" s="166"/>
      <c r="AH5143" s="166"/>
      <c r="AI5143" s="166"/>
    </row>
    <row r="5144" spans="1:35" ht="15.750000" customHeight="1">
      <c r="B5144" s="189"/>
      <c r="I5144" s="162"/>
      <c r="J5144" s="65"/>
      <c r="K5144" s="162"/>
      <c r="L5144" s="65"/>
      <c r="M5144" s="162"/>
      <c r="P5144" s="164"/>
      <c r="Q5144" s="185"/>
      <c r="R5144" s="65"/>
      <c r="S5144" s="65"/>
      <c r="T5144" s="65"/>
      <c r="U5144" s="13"/>
      <c r="V5144" s="165"/>
      <c r="W5144" s="165"/>
      <c r="X5144" s="165"/>
      <c r="Y5144" s="165"/>
      <c r="Z5144" s="166"/>
      <c r="AA5144" s="166"/>
      <c r="AB5144" s="166"/>
      <c r="AC5144" s="166"/>
      <c r="AD5144" s="166"/>
      <c r="AE5144" s="166"/>
      <c r="AF5144" s="166"/>
      <c r="AG5144" s="166"/>
      <c r="AH5144" s="166"/>
      <c r="AI5144" s="166"/>
    </row>
    <row r="5145" spans="1:35" ht="15.750000" customHeight="1">
      <c r="B5145" s="189"/>
      <c r="I5145" s="162"/>
      <c r="J5145" s="65"/>
      <c r="K5145" s="162"/>
      <c r="L5145" s="65"/>
      <c r="M5145" s="162"/>
      <c r="P5145" s="167"/>
      <c r="Q5145" s="185"/>
      <c r="R5145" s="65"/>
      <c r="S5145" s="65"/>
      <c r="T5145" s="65"/>
      <c r="U5145" s="13"/>
      <c r="V5145" s="165"/>
      <c r="W5145" s="165"/>
      <c r="X5145" s="165"/>
      <c r="Y5145" s="165"/>
      <c r="Z5145" s="166"/>
      <c r="AA5145" s="166"/>
      <c r="AB5145" s="166"/>
      <c r="AC5145" s="166"/>
      <c r="AD5145" s="166"/>
      <c r="AE5145" s="166"/>
      <c r="AF5145" s="166"/>
      <c r="AG5145" s="166"/>
      <c r="AH5145" s="166"/>
      <c r="AI5145" s="166"/>
    </row>
    <row r="5146" spans="1:35" ht="15.750000" customHeight="1">
      <c r="B5146" s="189"/>
      <c r="I5146" s="162"/>
      <c r="J5146" s="65"/>
      <c r="K5146" s="162"/>
      <c r="L5146" s="65"/>
      <c r="M5146" s="162"/>
      <c r="P5146" s="164"/>
      <c r="Q5146" s="185"/>
      <c r="R5146" s="65"/>
      <c r="S5146" s="65"/>
      <c r="T5146" s="65"/>
      <c r="U5146" s="13"/>
      <c r="V5146" s="165"/>
      <c r="W5146" s="165"/>
      <c r="X5146" s="165"/>
      <c r="Y5146" s="165"/>
      <c r="Z5146" s="166"/>
      <c r="AA5146" s="166"/>
      <c r="AB5146" s="166"/>
      <c r="AC5146" s="166"/>
      <c r="AD5146" s="166"/>
      <c r="AE5146" s="166"/>
      <c r="AF5146" s="166"/>
      <c r="AG5146" s="166"/>
      <c r="AH5146" s="166"/>
      <c r="AI5146" s="166"/>
    </row>
    <row r="5147" spans="1:35" ht="15.750000" customHeight="1">
      <c r="B5147" s="189"/>
      <c r="I5147" s="220"/>
      <c r="J5147" s="65"/>
      <c r="K5147" s="162"/>
      <c r="L5147" s="65"/>
      <c r="M5147" s="162"/>
      <c r="P5147" s="167"/>
      <c r="Q5147" s="185"/>
      <c r="R5147" s="65"/>
      <c r="S5147" s="65"/>
      <c r="T5147" s="65"/>
      <c r="U5147" s="13"/>
      <c r="V5147" s="165"/>
      <c r="W5147" s="165"/>
      <c r="X5147" s="165"/>
      <c r="Y5147" s="165"/>
      <c r="Z5147" s="166"/>
      <c r="AA5147" s="166"/>
      <c r="AB5147" s="166"/>
      <c r="AC5147" s="166"/>
      <c r="AD5147" s="166"/>
      <c r="AE5147" s="166"/>
      <c r="AF5147" s="166"/>
      <c r="AG5147" s="166"/>
      <c r="AH5147" s="166"/>
      <c r="AI5147" s="166"/>
    </row>
    <row r="5148" spans="1:35" ht="15.750000" customHeight="1">
      <c r="A5148" s="156"/>
      <c r="B5148" s="170"/>
      <c r="C5148" s="240"/>
      <c r="D5148" s="240"/>
      <c r="E5148" s="158"/>
      <c r="F5148" s="158"/>
      <c r="G5148" s="159"/>
      <c r="H5148" s="184"/>
      <c r="I5148" s="162"/>
      <c r="J5148" s="65"/>
      <c r="K5148" s="162"/>
      <c r="L5148" s="65"/>
      <c r="M5148" s="162"/>
      <c r="N5148" s="162"/>
      <c r="O5148" s="163"/>
      <c r="P5148" s="164"/>
      <c r="Q5148" s="185"/>
      <c r="R5148" s="65"/>
      <c r="S5148" s="13"/>
      <c r="T5148" s="65"/>
      <c r="U5148" s="13"/>
      <c r="V5148" s="165"/>
      <c r="W5148" s="165"/>
      <c r="X5148" s="165"/>
      <c r="Y5148" s="165"/>
      <c r="Z5148" s="166"/>
      <c r="AA5148" s="166"/>
      <c r="AB5148" s="166"/>
      <c r="AC5148" s="166"/>
      <c r="AD5148" s="166"/>
      <c r="AE5148" s="166"/>
      <c r="AF5148" s="166"/>
      <c r="AG5148" s="166"/>
      <c r="AH5148" s="166"/>
      <c r="AI5148" s="166"/>
    </row>
    <row r="5149" spans="1:35" ht="15.750000" customHeight="1">
      <c r="B5149" s="170"/>
      <c r="I5149" s="162"/>
      <c r="J5149" s="65"/>
      <c r="K5149" s="162"/>
      <c r="L5149" s="65"/>
      <c r="M5149" s="162"/>
      <c r="P5149" s="167"/>
      <c r="Q5149" s="185"/>
      <c r="R5149" s="65"/>
      <c r="S5149" s="65"/>
      <c r="T5149" s="65"/>
      <c r="U5149" s="13"/>
      <c r="V5149" s="165"/>
      <c r="W5149" s="165"/>
      <c r="X5149" s="165"/>
      <c r="Y5149" s="165"/>
      <c r="Z5149" s="166"/>
      <c r="AA5149" s="166"/>
      <c r="AB5149" s="166"/>
      <c r="AC5149" s="166"/>
      <c r="AD5149" s="166"/>
      <c r="AE5149" s="166"/>
      <c r="AF5149" s="166"/>
      <c r="AG5149" s="166"/>
      <c r="AH5149" s="166"/>
      <c r="AI5149" s="166"/>
    </row>
    <row r="5150" spans="1:35" ht="15.750000" customHeight="1">
      <c r="B5150" s="170"/>
      <c r="I5150" s="162"/>
      <c r="J5150" s="65"/>
      <c r="K5150" s="162"/>
      <c r="L5150" s="65"/>
      <c r="M5150" s="162"/>
      <c r="P5150" s="164"/>
      <c r="Q5150" s="185"/>
      <c r="R5150" s="65"/>
      <c r="S5150" s="65"/>
      <c r="T5150" s="65"/>
      <c r="U5150" s="13"/>
      <c r="V5150" s="165"/>
      <c r="W5150" s="165"/>
      <c r="X5150" s="165"/>
      <c r="Y5150" s="165"/>
      <c r="Z5150" s="166"/>
      <c r="AA5150" s="166"/>
      <c r="AB5150" s="166"/>
      <c r="AC5150" s="166"/>
      <c r="AD5150" s="166"/>
      <c r="AE5150" s="166"/>
      <c r="AF5150" s="166"/>
      <c r="AG5150" s="166"/>
      <c r="AH5150" s="166"/>
      <c r="AI5150" s="166"/>
    </row>
    <row r="5151" spans="1:35" ht="15.750000" customHeight="1">
      <c r="B5151" s="189"/>
      <c r="I5151" s="162"/>
      <c r="J5151" s="65"/>
      <c r="K5151" s="162"/>
      <c r="L5151" s="65"/>
      <c r="M5151" s="162"/>
      <c r="P5151" s="167"/>
      <c r="Q5151" s="185"/>
      <c r="R5151" s="65"/>
      <c r="S5151" s="65"/>
      <c r="T5151" s="65"/>
      <c r="U5151" s="13"/>
      <c r="V5151" s="165"/>
      <c r="W5151" s="165"/>
      <c r="X5151" s="165"/>
      <c r="Y5151" s="165"/>
      <c r="Z5151" s="166"/>
      <c r="AA5151" s="166"/>
      <c r="AB5151" s="166"/>
      <c r="AC5151" s="166"/>
      <c r="AD5151" s="166"/>
      <c r="AE5151" s="166"/>
      <c r="AF5151" s="166"/>
      <c r="AG5151" s="166"/>
      <c r="AH5151" s="166"/>
      <c r="AI5151" s="166"/>
    </row>
    <row r="5152" spans="1:35" ht="15.750000" customHeight="1">
      <c r="B5152" s="189"/>
      <c r="I5152" s="220"/>
      <c r="J5152" s="65"/>
      <c r="K5152" s="162"/>
      <c r="L5152" s="65"/>
      <c r="M5152" s="162"/>
      <c r="P5152" s="164"/>
      <c r="Q5152" s="185"/>
      <c r="R5152" s="65"/>
      <c r="S5152" s="65"/>
      <c r="T5152" s="65"/>
      <c r="U5152" s="13"/>
      <c r="V5152" s="165"/>
      <c r="W5152" s="165"/>
      <c r="X5152" s="165"/>
      <c r="Y5152" s="165"/>
      <c r="Z5152" s="166"/>
      <c r="AA5152" s="166"/>
      <c r="AB5152" s="166"/>
      <c r="AC5152" s="166"/>
      <c r="AD5152" s="166"/>
      <c r="AE5152" s="166"/>
      <c r="AF5152" s="166"/>
      <c r="AG5152" s="166"/>
      <c r="AH5152" s="166"/>
      <c r="AI5152" s="166"/>
    </row>
    <row r="5153" spans="1:35" ht="15.750000" customHeight="1">
      <c r="A5153" s="156"/>
      <c r="B5153" s="170"/>
      <c r="C5153" s="241"/>
      <c r="D5153" s="241"/>
      <c r="E5153" s="158"/>
      <c r="F5153" s="158"/>
      <c r="G5153" s="159"/>
      <c r="H5153" s="184"/>
      <c r="I5153" s="162"/>
      <c r="J5153" s="65"/>
      <c r="K5153" s="162"/>
      <c r="L5153" s="65"/>
      <c r="M5153" s="162"/>
      <c r="N5153" s="176"/>
      <c r="O5153" s="163"/>
      <c r="P5153" s="167"/>
      <c r="Q5153" s="185"/>
      <c r="R5153" s="65"/>
      <c r="S5153" s="13"/>
      <c r="T5153" s="65"/>
      <c r="U5153" s="13"/>
      <c r="V5153" s="165"/>
      <c r="W5153" s="165"/>
      <c r="X5153" s="165"/>
      <c r="Y5153" s="165"/>
      <c r="Z5153" s="166"/>
      <c r="AA5153" s="166"/>
      <c r="AB5153" s="166"/>
      <c r="AC5153" s="166"/>
      <c r="AD5153" s="166"/>
      <c r="AE5153" s="166"/>
      <c r="AF5153" s="166"/>
      <c r="AG5153" s="166"/>
      <c r="AH5153" s="166"/>
      <c r="AI5153" s="166"/>
    </row>
    <row r="5154" spans="1:35" ht="15.750000" customHeight="1">
      <c r="B5154" s="170"/>
      <c r="I5154" s="162"/>
      <c r="J5154" s="65"/>
      <c r="K5154" s="162"/>
      <c r="L5154" s="65"/>
      <c r="M5154" s="162"/>
      <c r="P5154" s="164"/>
      <c r="Q5154" s="185"/>
      <c r="R5154" s="65"/>
      <c r="S5154" s="65"/>
      <c r="T5154" s="65"/>
      <c r="U5154" s="13"/>
      <c r="V5154" s="165"/>
      <c r="W5154" s="165"/>
      <c r="X5154" s="165"/>
      <c r="Y5154" s="165"/>
      <c r="Z5154" s="166"/>
      <c r="AA5154" s="166"/>
      <c r="AB5154" s="166"/>
      <c r="AC5154" s="166"/>
      <c r="AD5154" s="166"/>
      <c r="AE5154" s="166"/>
      <c r="AF5154" s="166"/>
      <c r="AG5154" s="166"/>
      <c r="AH5154" s="166"/>
      <c r="AI5154" s="166"/>
    </row>
    <row r="5155" spans="1:35" ht="15.750000" customHeight="1">
      <c r="B5155" s="170"/>
      <c r="I5155" s="162"/>
      <c r="J5155" s="65"/>
      <c r="K5155" s="162"/>
      <c r="L5155" s="65"/>
      <c r="M5155" s="162"/>
      <c r="P5155" s="167"/>
      <c r="Q5155" s="185"/>
      <c r="R5155" s="65"/>
      <c r="S5155" s="65"/>
      <c r="T5155" s="65"/>
      <c r="U5155" s="13"/>
      <c r="V5155" s="165"/>
      <c r="W5155" s="165"/>
      <c r="X5155" s="165"/>
      <c r="Y5155" s="165"/>
      <c r="Z5155" s="166"/>
      <c r="AA5155" s="166"/>
      <c r="AB5155" s="166"/>
      <c r="AC5155" s="166"/>
      <c r="AD5155" s="166"/>
      <c r="AE5155" s="166"/>
      <c r="AF5155" s="166"/>
      <c r="AG5155" s="166"/>
      <c r="AH5155" s="166"/>
      <c r="AI5155" s="166"/>
    </row>
    <row r="5156" spans="1:35" ht="15.750000" customHeight="1">
      <c r="B5156" s="189"/>
      <c r="I5156" s="162"/>
      <c r="J5156" s="65"/>
      <c r="K5156" s="162"/>
      <c r="L5156" s="65"/>
      <c r="M5156" s="162"/>
      <c r="P5156" s="164"/>
      <c r="Q5156" s="185"/>
      <c r="R5156" s="65"/>
      <c r="S5156" s="65"/>
      <c r="T5156" s="65"/>
      <c r="U5156" s="13"/>
      <c r="V5156" s="165"/>
      <c r="W5156" s="165"/>
      <c r="X5156" s="165"/>
      <c r="Y5156" s="165"/>
      <c r="Z5156" s="166"/>
      <c r="AA5156" s="166"/>
      <c r="AB5156" s="166"/>
      <c r="AC5156" s="166"/>
      <c r="AD5156" s="166"/>
      <c r="AE5156" s="166"/>
      <c r="AF5156" s="166"/>
      <c r="AG5156" s="166"/>
      <c r="AH5156" s="166"/>
      <c r="AI5156" s="166"/>
    </row>
    <row r="5157" spans="1:35" ht="15.750000" customHeight="1">
      <c r="B5157" s="189"/>
      <c r="I5157" s="220"/>
      <c r="J5157" s="65"/>
      <c r="K5157" s="162"/>
      <c r="L5157" s="65"/>
      <c r="M5157" s="162"/>
      <c r="P5157" s="167"/>
      <c r="Q5157" s="185"/>
      <c r="R5157" s="65"/>
      <c r="S5157" s="65"/>
      <c r="T5157" s="65"/>
      <c r="U5157" s="13"/>
      <c r="V5157" s="165"/>
      <c r="W5157" s="165"/>
      <c r="X5157" s="165"/>
      <c r="Y5157" s="165"/>
      <c r="Z5157" s="166"/>
      <c r="AA5157" s="166"/>
      <c r="AB5157" s="166"/>
      <c r="AC5157" s="166"/>
      <c r="AD5157" s="166"/>
      <c r="AE5157" s="166"/>
      <c r="AF5157" s="166"/>
      <c r="AG5157" s="166"/>
      <c r="AH5157" s="166"/>
      <c r="AI5157" s="166"/>
    </row>
    <row r="5158" spans="1:35" ht="15.750000" customHeight="1">
      <c r="A5158" s="156"/>
      <c r="B5158" s="153"/>
      <c r="C5158" s="240"/>
      <c r="D5158" s="177"/>
      <c r="E5158" s="158"/>
      <c r="F5158" s="158"/>
      <c r="G5158" s="159"/>
      <c r="H5158" s="160"/>
      <c r="I5158" s="162"/>
      <c r="J5158" s="1"/>
      <c r="K5158" s="121"/>
      <c r="L5158" s="1"/>
      <c r="M5158" s="121"/>
      <c r="N5158" s="162"/>
      <c r="O5158" s="163"/>
      <c r="P5158" s="164"/>
      <c r="Q5158" s="165"/>
      <c r="R5158" s="178"/>
      <c r="S5158" s="13"/>
      <c r="T5158" s="65"/>
      <c r="U5158" s="65"/>
      <c r="V5158" s="65"/>
      <c r="W5158" s="166"/>
      <c r="X5158" s="166"/>
      <c r="Y5158" s="166"/>
      <c r="Z5158" s="166"/>
      <c r="AA5158" s="166"/>
      <c r="AB5158" s="166"/>
      <c r="AC5158" s="166"/>
      <c r="AD5158" s="166"/>
      <c r="AE5158" s="166"/>
      <c r="AF5158" s="166"/>
      <c r="AG5158" s="166"/>
      <c r="AH5158" s="166"/>
      <c r="AI5158" s="166"/>
    </row>
    <row r="5159" spans="1:35" ht="15.750000" customHeight="1">
      <c r="B5159" s="153"/>
      <c r="I5159" s="162"/>
      <c r="J5159" s="1"/>
      <c r="K5159" s="121"/>
      <c r="L5159" s="1"/>
      <c r="M5159" s="121"/>
      <c r="P5159" s="167"/>
      <c r="Q5159" s="168"/>
      <c r="R5159" s="65"/>
      <c r="S5159" s="65"/>
      <c r="T5159" s="65"/>
      <c r="U5159" s="65"/>
      <c r="V5159" s="65"/>
      <c r="W5159" s="166"/>
      <c r="X5159" s="166"/>
      <c r="Y5159" s="166"/>
      <c r="Z5159" s="166"/>
      <c r="AA5159" s="166"/>
      <c r="AB5159" s="166"/>
      <c r="AC5159" s="166"/>
      <c r="AD5159" s="166"/>
      <c r="AE5159" s="166"/>
      <c r="AF5159" s="166"/>
      <c r="AG5159" s="166"/>
      <c r="AH5159" s="166"/>
      <c r="AI5159" s="166"/>
    </row>
    <row r="5160" spans="1:35" ht="15.750000" customHeight="1">
      <c r="B5160" s="153"/>
      <c r="I5160" s="162"/>
      <c r="J5160" s="1"/>
      <c r="K5160" s="121"/>
      <c r="L5160" s="1"/>
      <c r="M5160" s="121"/>
      <c r="P5160" s="164"/>
      <c r="Q5160" s="165"/>
      <c r="R5160" s="178"/>
      <c r="S5160" s="65"/>
      <c r="T5160" s="65"/>
      <c r="U5160" s="65"/>
      <c r="V5160" s="65"/>
      <c r="W5160" s="166"/>
      <c r="X5160" s="166"/>
      <c r="Y5160" s="166"/>
      <c r="Z5160" s="166"/>
      <c r="AA5160" s="166"/>
      <c r="AB5160" s="166"/>
      <c r="AC5160" s="166"/>
      <c r="AD5160" s="166"/>
      <c r="AE5160" s="166"/>
      <c r="AF5160" s="166"/>
      <c r="AG5160" s="166"/>
      <c r="AH5160" s="166"/>
      <c r="AI5160" s="166"/>
    </row>
    <row r="5161" spans="1:35" ht="15.750000" customHeight="1">
      <c r="B5161" s="153"/>
      <c r="I5161" s="162"/>
      <c r="J5161" s="1"/>
      <c r="K5161" s="121"/>
      <c r="L5161" s="1"/>
      <c r="M5161" s="121"/>
      <c r="P5161" s="167"/>
      <c r="Q5161" s="168"/>
      <c r="R5161" s="225"/>
      <c r="S5161" s="65"/>
      <c r="T5161" s="65"/>
      <c r="U5161" s="65"/>
      <c r="V5161" s="65"/>
      <c r="W5161" s="166"/>
      <c r="X5161" s="166"/>
      <c r="Y5161" s="166"/>
      <c r="Z5161" s="166"/>
      <c r="AA5161" s="166"/>
      <c r="AB5161" s="166"/>
      <c r="AC5161" s="166"/>
      <c r="AD5161" s="166"/>
      <c r="AE5161" s="166"/>
      <c r="AF5161" s="166"/>
      <c r="AG5161" s="166"/>
      <c r="AH5161" s="166"/>
      <c r="AI5161" s="166"/>
    </row>
    <row r="5162" spans="1:35" ht="15.750000" customHeight="1">
      <c r="B5162" s="153"/>
      <c r="I5162" s="220"/>
      <c r="J5162" s="1"/>
      <c r="K5162" s="121"/>
      <c r="L5162" s="1"/>
      <c r="M5162" s="121"/>
      <c r="P5162" s="164"/>
      <c r="Q5162" s="165"/>
      <c r="R5162" s="178"/>
      <c r="S5162" s="65"/>
      <c r="T5162" s="65"/>
      <c r="U5162" s="65"/>
      <c r="V5162" s="65"/>
      <c r="W5162" s="166"/>
      <c r="X5162" s="166"/>
      <c r="Y5162" s="166"/>
      <c r="Z5162" s="166"/>
      <c r="AA5162" s="166"/>
      <c r="AB5162" s="166"/>
      <c r="AC5162" s="166"/>
      <c r="AD5162" s="166"/>
      <c r="AE5162" s="166"/>
      <c r="AF5162" s="166"/>
      <c r="AG5162" s="166"/>
      <c r="AH5162" s="166"/>
      <c r="AI5162" s="166"/>
    </row>
    <row r="5163" spans="1:35" ht="15.750000" customHeight="1">
      <c r="A5163" s="156"/>
      <c r="B5163" s="170"/>
      <c r="C5163" s="241"/>
      <c r="D5163" s="177"/>
      <c r="E5163" s="158"/>
      <c r="F5163" s="158"/>
      <c r="G5163" s="159"/>
      <c r="H5163" s="171"/>
      <c r="I5163" s="162"/>
      <c r="J5163" s="65"/>
      <c r="K5163" s="162"/>
      <c r="L5163" s="65"/>
      <c r="M5163" s="162"/>
      <c r="N5163" s="176"/>
      <c r="O5163" s="163"/>
      <c r="P5163" s="167"/>
      <c r="Q5163" s="168"/>
      <c r="R5163" s="65"/>
      <c r="S5163" s="13"/>
      <c r="T5163" s="65"/>
      <c r="U5163" s="65"/>
      <c r="V5163" s="65"/>
      <c r="W5163" s="166"/>
      <c r="X5163" s="166"/>
      <c r="Y5163" s="166"/>
      <c r="Z5163" s="166"/>
      <c r="AA5163" s="166"/>
      <c r="AB5163" s="166"/>
      <c r="AC5163" s="166"/>
      <c r="AD5163" s="166"/>
      <c r="AE5163" s="166"/>
      <c r="AF5163" s="166"/>
      <c r="AG5163" s="166"/>
      <c r="AH5163" s="166"/>
      <c r="AI5163" s="166"/>
    </row>
    <row r="5164" spans="1:35" ht="15.750000" customHeight="1">
      <c r="B5164" s="153"/>
      <c r="I5164" s="162"/>
      <c r="J5164" s="65"/>
      <c r="K5164" s="162"/>
      <c r="L5164" s="65"/>
      <c r="M5164" s="162"/>
      <c r="P5164" s="164"/>
      <c r="Q5164" s="165"/>
      <c r="R5164" s="65"/>
      <c r="S5164" s="65"/>
      <c r="T5164" s="65"/>
      <c r="U5164" s="65"/>
      <c r="V5164" s="65"/>
      <c r="W5164" s="166"/>
      <c r="X5164" s="166"/>
      <c r="Y5164" s="166"/>
      <c r="Z5164" s="166"/>
      <c r="AA5164" s="166"/>
      <c r="AB5164" s="166"/>
      <c r="AC5164" s="166"/>
      <c r="AD5164" s="166"/>
      <c r="AE5164" s="166"/>
      <c r="AF5164" s="166"/>
      <c r="AG5164" s="166"/>
      <c r="AH5164" s="166"/>
      <c r="AI5164" s="166"/>
    </row>
    <row r="5165" spans="1:35" ht="15.750000" customHeight="1">
      <c r="B5165" s="153"/>
      <c r="I5165" s="162"/>
      <c r="J5165" s="65"/>
      <c r="K5165" s="162"/>
      <c r="L5165" s="65"/>
      <c r="M5165" s="162"/>
      <c r="P5165" s="167"/>
      <c r="Q5165" s="168"/>
      <c r="R5165" s="65"/>
      <c r="S5165" s="65"/>
      <c r="T5165" s="65"/>
      <c r="U5165" s="65"/>
      <c r="V5165" s="65"/>
      <c r="W5165" s="166"/>
      <c r="X5165" s="166"/>
      <c r="Y5165" s="166"/>
      <c r="Z5165" s="166"/>
      <c r="AA5165" s="166"/>
      <c r="AB5165" s="166"/>
      <c r="AC5165" s="166"/>
      <c r="AD5165" s="166"/>
      <c r="AE5165" s="166"/>
      <c r="AF5165" s="166"/>
      <c r="AG5165" s="166"/>
      <c r="AH5165" s="166"/>
      <c r="AI5165" s="166"/>
    </row>
    <row r="5166" spans="1:35" ht="15.750000" customHeight="1">
      <c r="B5166" s="153"/>
      <c r="I5166" s="162"/>
      <c r="J5166" s="65"/>
      <c r="K5166" s="162"/>
      <c r="L5166" s="65"/>
      <c r="M5166" s="162"/>
      <c r="P5166" s="164"/>
      <c r="Q5166" s="165"/>
      <c r="R5166" s="65"/>
      <c r="S5166" s="65"/>
      <c r="T5166" s="65"/>
      <c r="U5166" s="65"/>
      <c r="V5166" s="65"/>
      <c r="W5166" s="166"/>
      <c r="X5166" s="166"/>
      <c r="Y5166" s="166"/>
      <c r="Z5166" s="166"/>
      <c r="AA5166" s="166"/>
      <c r="AB5166" s="166"/>
      <c r="AC5166" s="166"/>
      <c r="AD5166" s="166"/>
      <c r="AE5166" s="166"/>
      <c r="AF5166" s="166"/>
      <c r="AG5166" s="166"/>
      <c r="AH5166" s="166"/>
      <c r="AI5166" s="166"/>
    </row>
    <row r="5167" spans="1:35" ht="15.750000" customHeight="1">
      <c r="B5167" s="153"/>
      <c r="I5167" s="220"/>
      <c r="J5167" s="65"/>
      <c r="K5167" s="162"/>
      <c r="L5167" s="65"/>
      <c r="M5167" s="162"/>
      <c r="P5167" s="167"/>
      <c r="Q5167" s="168"/>
      <c r="R5167" s="65"/>
      <c r="S5167" s="65"/>
      <c r="T5167" s="65"/>
      <c r="U5167" s="65"/>
      <c r="V5167" s="65"/>
      <c r="W5167" s="166"/>
      <c r="X5167" s="166"/>
      <c r="Y5167" s="166"/>
      <c r="Z5167" s="166"/>
      <c r="AA5167" s="166"/>
      <c r="AB5167" s="166"/>
      <c r="AC5167" s="166"/>
      <c r="AD5167" s="166"/>
      <c r="AE5167" s="166"/>
      <c r="AF5167" s="166"/>
      <c r="AG5167" s="166"/>
      <c r="AH5167" s="166"/>
      <c r="AI5167" s="166"/>
    </row>
    <row r="5168" spans="1:35" ht="15.750000" customHeight="1">
      <c r="A5168" s="156"/>
      <c r="B5168" s="170"/>
      <c r="C5168" s="240"/>
      <c r="D5168" s="240"/>
      <c r="E5168" s="158"/>
      <c r="F5168" s="158"/>
      <c r="G5168" s="159"/>
      <c r="H5168" s="184"/>
      <c r="I5168" s="162"/>
      <c r="J5168" s="65"/>
      <c r="K5168" s="162"/>
      <c r="L5168" s="65"/>
      <c r="M5168" s="162"/>
      <c r="N5168" s="162"/>
      <c r="O5168" s="163"/>
      <c r="P5168" s="164"/>
      <c r="Q5168" s="185"/>
      <c r="R5168" s="188"/>
      <c r="S5168" s="13"/>
      <c r="T5168" s="65"/>
      <c r="U5168" s="13"/>
      <c r="V5168" s="165"/>
      <c r="W5168" s="165"/>
      <c r="X5168" s="165"/>
      <c r="Y5168" s="165"/>
      <c r="Z5168" s="166"/>
      <c r="AA5168" s="166"/>
      <c r="AB5168" s="166"/>
      <c r="AC5168" s="166"/>
      <c r="AD5168" s="166"/>
      <c r="AE5168" s="166"/>
      <c r="AF5168" s="166"/>
      <c r="AG5168" s="166"/>
      <c r="AH5168" s="166"/>
      <c r="AI5168" s="166"/>
    </row>
    <row r="5169" spans="1:35" ht="15.750000" customHeight="1">
      <c r="B5169" s="189"/>
      <c r="I5169" s="162"/>
      <c r="J5169" s="65"/>
      <c r="K5169" s="162"/>
      <c r="L5169" s="65"/>
      <c r="M5169" s="162"/>
      <c r="P5169" s="167"/>
      <c r="Q5169" s="185"/>
      <c r="R5169" s="65"/>
      <c r="S5169" s="65"/>
      <c r="T5169" s="65"/>
      <c r="U5169" s="13"/>
      <c r="V5169" s="165"/>
      <c r="W5169" s="165"/>
      <c r="X5169" s="165"/>
      <c r="Y5169" s="165"/>
      <c r="Z5169" s="166"/>
      <c r="AA5169" s="166"/>
      <c r="AB5169" s="166"/>
      <c r="AC5169" s="166"/>
      <c r="AD5169" s="166"/>
      <c r="AE5169" s="166"/>
      <c r="AF5169" s="166"/>
      <c r="AG5169" s="166"/>
      <c r="AH5169" s="166"/>
      <c r="AI5169" s="166"/>
    </row>
    <row r="5170" spans="1:35" ht="15.750000" customHeight="1">
      <c r="B5170" s="189"/>
      <c r="I5170" s="162"/>
      <c r="J5170" s="65"/>
      <c r="K5170" s="162"/>
      <c r="L5170" s="65"/>
      <c r="M5170" s="162"/>
      <c r="P5170" s="164"/>
      <c r="Q5170" s="185"/>
      <c r="R5170" s="65"/>
      <c r="S5170" s="65"/>
      <c r="T5170" s="65"/>
      <c r="U5170" s="13"/>
      <c r="V5170" s="165"/>
      <c r="W5170" s="165"/>
      <c r="X5170" s="165"/>
      <c r="Y5170" s="165"/>
      <c r="Z5170" s="166"/>
      <c r="AA5170" s="166"/>
      <c r="AB5170" s="166"/>
      <c r="AC5170" s="166"/>
      <c r="AD5170" s="166"/>
      <c r="AE5170" s="166"/>
      <c r="AF5170" s="166"/>
      <c r="AG5170" s="166"/>
      <c r="AH5170" s="166"/>
      <c r="AI5170" s="166"/>
    </row>
    <row r="5171" spans="1:35" ht="15.750000" customHeight="1">
      <c r="B5171" s="189"/>
      <c r="I5171" s="162"/>
      <c r="J5171" s="65"/>
      <c r="K5171" s="162"/>
      <c r="L5171" s="65"/>
      <c r="M5171" s="162"/>
      <c r="P5171" s="167"/>
      <c r="Q5171" s="185"/>
      <c r="R5171" s="65"/>
      <c r="S5171" s="65"/>
      <c r="T5171" s="65"/>
      <c r="U5171" s="13"/>
      <c r="V5171" s="165"/>
      <c r="W5171" s="165"/>
      <c r="X5171" s="165"/>
      <c r="Y5171" s="165"/>
      <c r="Z5171" s="166"/>
      <c r="AA5171" s="166"/>
      <c r="AB5171" s="166"/>
      <c r="AC5171" s="166"/>
      <c r="AD5171" s="166"/>
      <c r="AE5171" s="166"/>
      <c r="AF5171" s="166"/>
      <c r="AG5171" s="166"/>
      <c r="AH5171" s="166"/>
      <c r="AI5171" s="166"/>
    </row>
    <row r="5172" spans="1:35" ht="15.750000" customHeight="1">
      <c r="B5172" s="189"/>
      <c r="I5172" s="220"/>
      <c r="J5172" s="65"/>
      <c r="K5172" s="162"/>
      <c r="L5172" s="65"/>
      <c r="M5172" s="162"/>
      <c r="P5172" s="164"/>
      <c r="Q5172" s="185"/>
      <c r="R5172" s="65"/>
      <c r="S5172" s="65"/>
      <c r="T5172" s="65"/>
      <c r="U5172" s="13"/>
      <c r="V5172" s="165"/>
      <c r="W5172" s="165"/>
      <c r="X5172" s="165"/>
      <c r="Y5172" s="165"/>
      <c r="Z5172" s="166"/>
      <c r="AA5172" s="166"/>
      <c r="AB5172" s="166"/>
      <c r="AC5172" s="166"/>
      <c r="AD5172" s="166"/>
      <c r="AE5172" s="166"/>
      <c r="AF5172" s="166"/>
      <c r="AG5172" s="166"/>
      <c r="AH5172" s="166"/>
      <c r="AI5172" s="166"/>
    </row>
    <row r="5173" spans="1:35" ht="15.750000" customHeight="1">
      <c r="A5173" s="156"/>
      <c r="B5173" s="170"/>
      <c r="C5173" s="241"/>
      <c r="D5173" s="241"/>
      <c r="E5173" s="158"/>
      <c r="F5173" s="158"/>
      <c r="G5173" s="159"/>
      <c r="H5173" s="186"/>
      <c r="I5173" s="162"/>
      <c r="J5173" s="65"/>
      <c r="K5173" s="162"/>
      <c r="L5173" s="65"/>
      <c r="M5173" s="162"/>
      <c r="N5173" s="176"/>
      <c r="O5173" s="163"/>
      <c r="P5173" s="167"/>
      <c r="Q5173" s="185"/>
      <c r="R5173" s="65"/>
      <c r="S5173" s="13"/>
      <c r="T5173" s="65"/>
      <c r="U5173" s="13"/>
      <c r="V5173" s="165"/>
      <c r="W5173" s="165"/>
      <c r="X5173" s="165"/>
      <c r="Y5173" s="165"/>
      <c r="Z5173" s="166"/>
      <c r="AA5173" s="166"/>
      <c r="AB5173" s="166"/>
      <c r="AC5173" s="166"/>
      <c r="AD5173" s="166"/>
      <c r="AE5173" s="166"/>
      <c r="AF5173" s="166"/>
      <c r="AG5173" s="166"/>
      <c r="AH5173" s="166"/>
      <c r="AI5173" s="166"/>
    </row>
    <row r="5174" spans="1:35" ht="15.750000" customHeight="1">
      <c r="B5174" s="170"/>
      <c r="I5174" s="162"/>
      <c r="J5174" s="65"/>
      <c r="K5174" s="162"/>
      <c r="L5174" s="65"/>
      <c r="M5174" s="162"/>
      <c r="P5174" s="164"/>
      <c r="Q5174" s="185"/>
      <c r="R5174" s="65"/>
      <c r="S5174" s="65"/>
      <c r="T5174" s="65"/>
      <c r="U5174" s="13"/>
      <c r="V5174" s="165"/>
      <c r="W5174" s="165"/>
      <c r="X5174" s="165"/>
      <c r="Y5174" s="165"/>
      <c r="Z5174" s="166"/>
      <c r="AA5174" s="166"/>
      <c r="AB5174" s="166"/>
      <c r="AC5174" s="166"/>
      <c r="AD5174" s="166"/>
      <c r="AE5174" s="166"/>
      <c r="AF5174" s="166"/>
      <c r="AG5174" s="166"/>
      <c r="AH5174" s="166"/>
      <c r="AI5174" s="166"/>
    </row>
    <row r="5175" spans="1:35" ht="15.750000" customHeight="1">
      <c r="B5175" s="170"/>
      <c r="I5175" s="162"/>
      <c r="J5175" s="65"/>
      <c r="K5175" s="162"/>
      <c r="L5175" s="65"/>
      <c r="M5175" s="162"/>
      <c r="P5175" s="167"/>
      <c r="Q5175" s="185"/>
      <c r="R5175" s="65"/>
      <c r="S5175" s="65"/>
      <c r="T5175" s="65"/>
      <c r="U5175" s="13"/>
      <c r="V5175" s="165"/>
      <c r="W5175" s="165"/>
      <c r="X5175" s="165"/>
      <c r="Y5175" s="165"/>
      <c r="Z5175" s="166"/>
      <c r="AA5175" s="166"/>
      <c r="AB5175" s="166"/>
      <c r="AC5175" s="166"/>
      <c r="AD5175" s="166"/>
      <c r="AE5175" s="166"/>
      <c r="AF5175" s="166"/>
      <c r="AG5175" s="166"/>
      <c r="AH5175" s="166"/>
      <c r="AI5175" s="166"/>
    </row>
    <row r="5176" spans="1:35" ht="15.750000" customHeight="1">
      <c r="B5176" s="189"/>
      <c r="I5176" s="162"/>
      <c r="J5176" s="65"/>
      <c r="K5176" s="162"/>
      <c r="L5176" s="65"/>
      <c r="M5176" s="162"/>
      <c r="P5176" s="164"/>
      <c r="Q5176" s="185"/>
      <c r="R5176" s="65"/>
      <c r="S5176" s="65"/>
      <c r="T5176" s="65"/>
      <c r="U5176" s="13"/>
      <c r="V5176" s="165"/>
      <c r="W5176" s="165"/>
      <c r="X5176" s="165"/>
      <c r="Y5176" s="165"/>
      <c r="Z5176" s="166"/>
      <c r="AA5176" s="166"/>
      <c r="AB5176" s="166"/>
      <c r="AC5176" s="166"/>
      <c r="AD5176" s="166"/>
      <c r="AE5176" s="166"/>
      <c r="AF5176" s="166"/>
      <c r="AG5176" s="166"/>
      <c r="AH5176" s="166"/>
      <c r="AI5176" s="166"/>
    </row>
    <row r="5177" spans="1:35" ht="15.750000" customHeight="1">
      <c r="B5177" s="189"/>
      <c r="I5177" s="220"/>
      <c r="J5177" s="65"/>
      <c r="K5177" s="162"/>
      <c r="L5177" s="65"/>
      <c r="M5177" s="162"/>
      <c r="P5177" s="167"/>
      <c r="Q5177" s="185"/>
      <c r="R5177" s="65"/>
      <c r="S5177" s="65"/>
      <c r="T5177" s="65"/>
      <c r="U5177" s="13"/>
      <c r="V5177" s="165"/>
      <c r="W5177" s="165"/>
      <c r="X5177" s="165"/>
      <c r="Y5177" s="165"/>
      <c r="Z5177" s="166"/>
      <c r="AA5177" s="166"/>
      <c r="AB5177" s="166"/>
      <c r="AC5177" s="166"/>
      <c r="AD5177" s="166"/>
      <c r="AE5177" s="166"/>
      <c r="AF5177" s="166"/>
      <c r="AG5177" s="166"/>
      <c r="AH5177" s="166"/>
      <c r="AI5177" s="166"/>
    </row>
    <row r="5178" spans="1:35" ht="15.750000" customHeight="1">
      <c r="A5178" s="156"/>
      <c r="B5178" s="153"/>
      <c r="C5178" s="240"/>
      <c r="D5178" s="177"/>
      <c r="E5178" s="158"/>
      <c r="F5178" s="158"/>
      <c r="G5178" s="159"/>
      <c r="H5178" s="160"/>
      <c r="I5178" s="162"/>
      <c r="J5178" s="1"/>
      <c r="K5178" s="121"/>
      <c r="L5178" s="1"/>
      <c r="M5178" s="121"/>
      <c r="N5178" s="162"/>
      <c r="O5178" s="163"/>
      <c r="P5178" s="164"/>
      <c r="Q5178" s="165"/>
      <c r="R5178" s="178"/>
      <c r="S5178" s="13"/>
      <c r="T5178" s="65"/>
      <c r="U5178" s="65"/>
      <c r="V5178" s="65"/>
      <c r="W5178" s="166"/>
      <c r="X5178" s="166"/>
      <c r="Y5178" s="166"/>
      <c r="Z5178" s="166"/>
      <c r="AA5178" s="166"/>
      <c r="AB5178" s="166"/>
      <c r="AC5178" s="166"/>
      <c r="AD5178" s="166"/>
      <c r="AE5178" s="166"/>
      <c r="AF5178" s="166"/>
      <c r="AG5178" s="166"/>
      <c r="AH5178" s="166"/>
      <c r="AI5178" s="166"/>
    </row>
    <row r="5179" spans="1:35" ht="15.750000" customHeight="1">
      <c r="B5179" s="153"/>
      <c r="I5179" s="162"/>
      <c r="J5179" s="1"/>
      <c r="K5179" s="121"/>
      <c r="L5179" s="1"/>
      <c r="M5179" s="121"/>
      <c r="P5179" s="167"/>
      <c r="Q5179" s="168"/>
      <c r="R5179" s="65"/>
      <c r="S5179" s="65"/>
      <c r="T5179" s="65"/>
      <c r="U5179" s="65"/>
      <c r="V5179" s="65"/>
      <c r="W5179" s="166"/>
      <c r="X5179" s="166"/>
      <c r="Y5179" s="166"/>
      <c r="Z5179" s="166"/>
      <c r="AA5179" s="166"/>
      <c r="AB5179" s="166"/>
      <c r="AC5179" s="166"/>
      <c r="AD5179" s="166"/>
      <c r="AE5179" s="166"/>
      <c r="AF5179" s="166"/>
      <c r="AG5179" s="166"/>
      <c r="AH5179" s="166"/>
      <c r="AI5179" s="166"/>
    </row>
    <row r="5180" spans="1:35" ht="15.750000" customHeight="1">
      <c r="B5180" s="153"/>
      <c r="I5180" s="162"/>
      <c r="J5180" s="1"/>
      <c r="K5180" s="121"/>
      <c r="L5180" s="1"/>
      <c r="M5180" s="121"/>
      <c r="P5180" s="164"/>
      <c r="Q5180" s="165"/>
      <c r="R5180" s="178"/>
      <c r="S5180" s="65"/>
      <c r="T5180" s="65"/>
      <c r="U5180" s="65"/>
      <c r="V5180" s="65"/>
      <c r="W5180" s="166"/>
      <c r="X5180" s="166"/>
      <c r="Y5180" s="166"/>
      <c r="Z5180" s="166"/>
      <c r="AA5180" s="166"/>
      <c r="AB5180" s="166"/>
      <c r="AC5180" s="166"/>
      <c r="AD5180" s="166"/>
      <c r="AE5180" s="166"/>
      <c r="AF5180" s="166"/>
      <c r="AG5180" s="166"/>
      <c r="AH5180" s="166"/>
      <c r="AI5180" s="166"/>
    </row>
    <row r="5181" spans="1:35" ht="15.750000" customHeight="1">
      <c r="B5181" s="153"/>
      <c r="I5181" s="162"/>
      <c r="J5181" s="1"/>
      <c r="K5181" s="121"/>
      <c r="L5181" s="1"/>
      <c r="M5181" s="121"/>
      <c r="P5181" s="167"/>
      <c r="Q5181" s="168"/>
      <c r="R5181" s="225"/>
      <c r="S5181" s="65"/>
      <c r="T5181" s="65"/>
      <c r="U5181" s="65"/>
      <c r="V5181" s="65"/>
      <c r="W5181" s="166"/>
      <c r="X5181" s="166"/>
      <c r="Y5181" s="166"/>
      <c r="Z5181" s="166"/>
      <c r="AA5181" s="166"/>
      <c r="AB5181" s="166"/>
      <c r="AC5181" s="166"/>
      <c r="AD5181" s="166"/>
      <c r="AE5181" s="166"/>
      <c r="AF5181" s="166"/>
      <c r="AG5181" s="166"/>
      <c r="AH5181" s="166"/>
      <c r="AI5181" s="166"/>
    </row>
    <row r="5182" spans="1:35" ht="15.750000" customHeight="1">
      <c r="B5182" s="153"/>
      <c r="I5182" s="220"/>
      <c r="J5182" s="1"/>
      <c r="K5182" s="121"/>
      <c r="L5182" s="1"/>
      <c r="M5182" s="121"/>
      <c r="P5182" s="164"/>
      <c r="Q5182" s="165"/>
      <c r="R5182" s="178"/>
      <c r="S5182" s="65"/>
      <c r="T5182" s="65"/>
      <c r="U5182" s="65"/>
      <c r="V5182" s="65"/>
      <c r="W5182" s="166"/>
      <c r="X5182" s="166"/>
      <c r="Y5182" s="166"/>
      <c r="Z5182" s="166"/>
      <c r="AA5182" s="166"/>
      <c r="AB5182" s="166"/>
      <c r="AC5182" s="166"/>
      <c r="AD5182" s="166"/>
      <c r="AE5182" s="166"/>
      <c r="AF5182" s="166"/>
      <c r="AG5182" s="166"/>
      <c r="AH5182" s="166"/>
      <c r="AI5182" s="166"/>
    </row>
    <row r="5183" spans="1:35" ht="15.750000" customHeight="1">
      <c r="A5183" s="156"/>
      <c r="B5183" s="170"/>
      <c r="C5183" s="241"/>
      <c r="D5183" s="177"/>
      <c r="E5183" s="158"/>
      <c r="F5183" s="158"/>
      <c r="G5183" s="159"/>
      <c r="H5183" s="171"/>
      <c r="I5183" s="162"/>
      <c r="J5183" s="65"/>
      <c r="K5183" s="162"/>
      <c r="L5183" s="65"/>
      <c r="M5183" s="162"/>
      <c r="N5183" s="176"/>
      <c r="O5183" s="163"/>
      <c r="P5183" s="167"/>
      <c r="Q5183" s="168"/>
      <c r="R5183" s="65"/>
      <c r="S5183" s="13"/>
      <c r="T5183" s="65"/>
      <c r="U5183" s="65"/>
      <c r="V5183" s="65"/>
      <c r="W5183" s="166"/>
      <c r="X5183" s="166"/>
      <c r="Y5183" s="166"/>
      <c r="Z5183" s="166"/>
      <c r="AA5183" s="166"/>
      <c r="AB5183" s="166"/>
      <c r="AC5183" s="166"/>
      <c r="AD5183" s="166"/>
      <c r="AE5183" s="166"/>
      <c r="AF5183" s="166"/>
      <c r="AG5183" s="166"/>
      <c r="AH5183" s="166"/>
      <c r="AI5183" s="166"/>
    </row>
    <row r="5184" spans="1:35" ht="15.750000" customHeight="1">
      <c r="B5184" s="153"/>
      <c r="I5184" s="162"/>
      <c r="J5184" s="65"/>
      <c r="K5184" s="162"/>
      <c r="L5184" s="65"/>
      <c r="M5184" s="162"/>
      <c r="P5184" s="164"/>
      <c r="Q5184" s="165"/>
      <c r="R5184" s="65"/>
      <c r="S5184" s="65"/>
      <c r="T5184" s="65"/>
      <c r="U5184" s="65"/>
      <c r="V5184" s="65"/>
      <c r="W5184" s="166"/>
      <c r="X5184" s="166"/>
      <c r="Y5184" s="166"/>
      <c r="Z5184" s="166"/>
      <c r="AA5184" s="166"/>
      <c r="AB5184" s="166"/>
      <c r="AC5184" s="166"/>
      <c r="AD5184" s="166"/>
      <c r="AE5184" s="166"/>
      <c r="AF5184" s="166"/>
      <c r="AG5184" s="166"/>
      <c r="AH5184" s="166"/>
      <c r="AI5184" s="166"/>
    </row>
    <row r="5185" spans="1:35" ht="15.750000" customHeight="1">
      <c r="B5185" s="153"/>
      <c r="I5185" s="162"/>
      <c r="J5185" s="65"/>
      <c r="K5185" s="162"/>
      <c r="L5185" s="65"/>
      <c r="M5185" s="162"/>
      <c r="P5185" s="167"/>
      <c r="Q5185" s="168"/>
      <c r="R5185" s="65"/>
      <c r="S5185" s="65"/>
      <c r="T5185" s="65"/>
      <c r="U5185" s="65"/>
      <c r="V5185" s="65"/>
      <c r="W5185" s="166"/>
      <c r="X5185" s="166"/>
      <c r="Y5185" s="166"/>
      <c r="Z5185" s="166"/>
      <c r="AA5185" s="166"/>
      <c r="AB5185" s="166"/>
      <c r="AC5185" s="166"/>
      <c r="AD5185" s="166"/>
      <c r="AE5185" s="166"/>
      <c r="AF5185" s="166"/>
      <c r="AG5185" s="166"/>
      <c r="AH5185" s="166"/>
      <c r="AI5185" s="166"/>
    </row>
    <row r="5186" spans="1:35" ht="15.750000" customHeight="1">
      <c r="B5186" s="153"/>
      <c r="I5186" s="162"/>
      <c r="J5186" s="65"/>
      <c r="K5186" s="162"/>
      <c r="L5186" s="65"/>
      <c r="M5186" s="162"/>
      <c r="P5186" s="164"/>
      <c r="Q5186" s="165"/>
      <c r="R5186" s="65"/>
      <c r="S5186" s="65"/>
      <c r="T5186" s="65"/>
      <c r="U5186" s="65"/>
      <c r="V5186" s="65"/>
      <c r="W5186" s="166"/>
      <c r="X5186" s="166"/>
      <c r="Y5186" s="166"/>
      <c r="Z5186" s="166"/>
      <c r="AA5186" s="166"/>
      <c r="AB5186" s="166"/>
      <c r="AC5186" s="166"/>
      <c r="AD5186" s="166"/>
      <c r="AE5186" s="166"/>
      <c r="AF5186" s="166"/>
      <c r="AG5186" s="166"/>
      <c r="AH5186" s="166"/>
      <c r="AI5186" s="166"/>
    </row>
    <row r="5187" spans="1:35" ht="15.750000" customHeight="1">
      <c r="B5187" s="153"/>
      <c r="I5187" s="220"/>
      <c r="J5187" s="65"/>
      <c r="K5187" s="162"/>
      <c r="L5187" s="65"/>
      <c r="M5187" s="162"/>
      <c r="P5187" s="167"/>
      <c r="Q5187" s="168"/>
      <c r="R5187" s="65"/>
      <c r="S5187" s="65"/>
      <c r="T5187" s="65"/>
      <c r="U5187" s="65"/>
      <c r="V5187" s="65"/>
      <c r="W5187" s="166"/>
      <c r="X5187" s="166"/>
      <c r="Y5187" s="166"/>
      <c r="Z5187" s="166"/>
      <c r="AA5187" s="166"/>
      <c r="AB5187" s="166"/>
      <c r="AC5187" s="166"/>
      <c r="AD5187" s="166"/>
      <c r="AE5187" s="166"/>
      <c r="AF5187" s="166"/>
      <c r="AG5187" s="166"/>
      <c r="AH5187" s="166"/>
      <c r="AI5187" s="166"/>
    </row>
    <row r="5188" spans="1:35" ht="15.750000" customHeight="1">
      <c r="A5188" s="156"/>
      <c r="B5188" s="170"/>
      <c r="C5188" s="240"/>
      <c r="D5188" s="240"/>
      <c r="E5188" s="158"/>
      <c r="F5188" s="158"/>
      <c r="G5188" s="159"/>
      <c r="H5188" s="186"/>
      <c r="I5188" s="162"/>
      <c r="J5188" s="65"/>
      <c r="K5188" s="162"/>
      <c r="L5188" s="65"/>
      <c r="M5188" s="162"/>
      <c r="N5188" s="162"/>
      <c r="O5188" s="163"/>
      <c r="P5188" s="164"/>
      <c r="Q5188" s="185"/>
      <c r="R5188" s="188"/>
      <c r="S5188" s="13"/>
      <c r="T5188" s="65"/>
      <c r="U5188" s="13"/>
      <c r="V5188" s="165"/>
      <c r="W5188" s="165"/>
      <c r="X5188" s="165"/>
      <c r="Y5188" s="165"/>
      <c r="Z5188" s="166"/>
      <c r="AA5188" s="166"/>
      <c r="AB5188" s="166"/>
      <c r="AC5188" s="166"/>
      <c r="AD5188" s="166"/>
      <c r="AE5188" s="166"/>
      <c r="AF5188" s="166"/>
      <c r="AG5188" s="166"/>
      <c r="AH5188" s="166"/>
      <c r="AI5188" s="166"/>
    </row>
    <row r="5189" spans="1:35" ht="15.750000" customHeight="1">
      <c r="B5189" s="189"/>
      <c r="I5189" s="162"/>
      <c r="J5189" s="65"/>
      <c r="K5189" s="162"/>
      <c r="L5189" s="65"/>
      <c r="M5189" s="162"/>
      <c r="P5189" s="167"/>
      <c r="Q5189" s="185"/>
      <c r="R5189" s="65"/>
      <c r="S5189" s="65"/>
      <c r="T5189" s="65"/>
      <c r="U5189" s="13"/>
      <c r="V5189" s="165"/>
      <c r="W5189" s="165"/>
      <c r="X5189" s="165"/>
      <c r="Y5189" s="165"/>
      <c r="Z5189" s="166"/>
      <c r="AA5189" s="166"/>
      <c r="AB5189" s="166"/>
      <c r="AC5189" s="166"/>
      <c r="AD5189" s="166"/>
      <c r="AE5189" s="166"/>
      <c r="AF5189" s="166"/>
      <c r="AG5189" s="166"/>
      <c r="AH5189" s="166"/>
      <c r="AI5189" s="166"/>
    </row>
    <row r="5190" spans="1:35" ht="15.750000" customHeight="1">
      <c r="B5190" s="189"/>
      <c r="I5190" s="162"/>
      <c r="J5190" s="65"/>
      <c r="K5190" s="162"/>
      <c r="L5190" s="65"/>
      <c r="M5190" s="162"/>
      <c r="P5190" s="164"/>
      <c r="Q5190" s="185"/>
      <c r="R5190" s="65"/>
      <c r="S5190" s="65"/>
      <c r="T5190" s="65"/>
      <c r="U5190" s="13"/>
      <c r="V5190" s="165"/>
      <c r="W5190" s="165"/>
      <c r="X5190" s="165"/>
      <c r="Y5190" s="165"/>
      <c r="Z5190" s="166"/>
      <c r="AA5190" s="166"/>
      <c r="AB5190" s="166"/>
      <c r="AC5190" s="166"/>
      <c r="AD5190" s="166"/>
      <c r="AE5190" s="166"/>
      <c r="AF5190" s="166"/>
      <c r="AG5190" s="166"/>
      <c r="AH5190" s="166"/>
      <c r="AI5190" s="166"/>
    </row>
    <row r="5191" spans="1:35" ht="15.750000" customHeight="1">
      <c r="B5191" s="189"/>
      <c r="I5191" s="162"/>
      <c r="J5191" s="65"/>
      <c r="K5191" s="162"/>
      <c r="L5191" s="65"/>
      <c r="M5191" s="162"/>
      <c r="P5191" s="167"/>
      <c r="Q5191" s="185"/>
      <c r="R5191" s="65"/>
      <c r="S5191" s="65"/>
      <c r="T5191" s="65"/>
      <c r="U5191" s="13"/>
      <c r="V5191" s="165"/>
      <c r="W5191" s="165"/>
      <c r="X5191" s="165"/>
      <c r="Y5191" s="165"/>
      <c r="Z5191" s="166"/>
      <c r="AA5191" s="166"/>
      <c r="AB5191" s="166"/>
      <c r="AC5191" s="166"/>
      <c r="AD5191" s="166"/>
      <c r="AE5191" s="166"/>
      <c r="AF5191" s="166"/>
      <c r="AG5191" s="166"/>
      <c r="AH5191" s="166"/>
      <c r="AI5191" s="166"/>
    </row>
    <row r="5192" spans="1:35" ht="15.750000" customHeight="1">
      <c r="B5192" s="189"/>
      <c r="I5192" s="220"/>
      <c r="J5192" s="65"/>
      <c r="K5192" s="162"/>
      <c r="L5192" s="65"/>
      <c r="M5192" s="162"/>
      <c r="P5192" s="164"/>
      <c r="Q5192" s="185"/>
      <c r="R5192" s="65"/>
      <c r="S5192" s="65"/>
      <c r="T5192" s="65"/>
      <c r="U5192" s="13"/>
      <c r="V5192" s="165"/>
      <c r="W5192" s="165"/>
      <c r="X5192" s="165"/>
      <c r="Y5192" s="165"/>
      <c r="Z5192" s="166"/>
      <c r="AA5192" s="166"/>
      <c r="AB5192" s="166"/>
      <c r="AC5192" s="166"/>
      <c r="AD5192" s="166"/>
      <c r="AE5192" s="166"/>
      <c r="AF5192" s="166"/>
      <c r="AG5192" s="166"/>
      <c r="AH5192" s="166"/>
      <c r="AI5192" s="166"/>
    </row>
    <row r="5193" spans="1:35" ht="15.750000" customHeight="1">
      <c r="A5193" s="156"/>
      <c r="B5193" s="170"/>
      <c r="C5193" s="241"/>
      <c r="D5193" s="241"/>
      <c r="E5193" s="158"/>
      <c r="F5193" s="158"/>
      <c r="G5193" s="159"/>
      <c r="H5193" s="297"/>
      <c r="I5193" s="162"/>
      <c r="J5193" s="65"/>
      <c r="K5193" s="162"/>
      <c r="L5193" s="65"/>
      <c r="M5193" s="162"/>
      <c r="N5193" s="176"/>
      <c r="O5193" s="163"/>
      <c r="P5193" s="167"/>
      <c r="Q5193" s="185"/>
      <c r="R5193" s="65"/>
      <c r="S5193" s="13"/>
      <c r="T5193" s="65"/>
      <c r="U5193" s="13"/>
      <c r="V5193" s="165"/>
      <c r="W5193" s="165"/>
      <c r="X5193" s="165"/>
      <c r="Y5193" s="165"/>
      <c r="Z5193" s="166"/>
      <c r="AA5193" s="166"/>
      <c r="AB5193" s="166"/>
      <c r="AC5193" s="166"/>
      <c r="AD5193" s="166"/>
      <c r="AE5193" s="166"/>
      <c r="AF5193" s="166"/>
      <c r="AG5193" s="166"/>
      <c r="AH5193" s="166"/>
      <c r="AI5193" s="166"/>
    </row>
    <row r="5194" spans="1:35" ht="15.750000" customHeight="1">
      <c r="B5194" s="170"/>
      <c r="I5194" s="162"/>
      <c r="J5194" s="65"/>
      <c r="K5194" s="162"/>
      <c r="L5194" s="65"/>
      <c r="M5194" s="162"/>
      <c r="P5194" s="164"/>
      <c r="Q5194" s="185"/>
      <c r="R5194" s="65"/>
      <c r="S5194" s="65"/>
      <c r="T5194" s="65"/>
      <c r="U5194" s="13"/>
      <c r="V5194" s="165"/>
      <c r="W5194" s="165"/>
      <c r="X5194" s="165"/>
      <c r="Y5194" s="165"/>
      <c r="Z5194" s="166"/>
      <c r="AA5194" s="166"/>
      <c r="AB5194" s="166"/>
      <c r="AC5194" s="166"/>
      <c r="AD5194" s="166"/>
      <c r="AE5194" s="166"/>
      <c r="AF5194" s="166"/>
      <c r="AG5194" s="166"/>
      <c r="AH5194" s="166"/>
      <c r="AI5194" s="166"/>
    </row>
    <row r="5195" spans="1:35" ht="15.750000" customHeight="1">
      <c r="B5195" s="170"/>
      <c r="I5195" s="162"/>
      <c r="J5195" s="65"/>
      <c r="K5195" s="162"/>
      <c r="L5195" s="65"/>
      <c r="M5195" s="162"/>
      <c r="P5195" s="167"/>
      <c r="Q5195" s="185"/>
      <c r="R5195" s="65"/>
      <c r="S5195" s="65"/>
      <c r="T5195" s="65"/>
      <c r="U5195" s="13"/>
      <c r="V5195" s="165"/>
      <c r="W5195" s="165"/>
      <c r="X5195" s="165"/>
      <c r="Y5195" s="165"/>
      <c r="Z5195" s="166"/>
      <c r="AA5195" s="166"/>
      <c r="AB5195" s="166"/>
      <c r="AC5195" s="166"/>
      <c r="AD5195" s="166"/>
      <c r="AE5195" s="166"/>
      <c r="AF5195" s="166"/>
      <c r="AG5195" s="166"/>
      <c r="AH5195" s="166"/>
      <c r="AI5195" s="166"/>
    </row>
    <row r="5196" spans="1:35" ht="15.750000" customHeight="1">
      <c r="B5196" s="189"/>
      <c r="I5196" s="162"/>
      <c r="J5196" s="65"/>
      <c r="K5196" s="162"/>
      <c r="L5196" s="65"/>
      <c r="M5196" s="162"/>
      <c r="P5196" s="164"/>
      <c r="Q5196" s="185"/>
      <c r="R5196" s="65"/>
      <c r="S5196" s="65"/>
      <c r="T5196" s="65"/>
      <c r="U5196" s="13"/>
      <c r="V5196" s="165"/>
      <c r="W5196" s="165"/>
      <c r="X5196" s="165"/>
      <c r="Y5196" s="165"/>
      <c r="Z5196" s="166"/>
      <c r="AA5196" s="166"/>
      <c r="AB5196" s="166"/>
      <c r="AC5196" s="166"/>
      <c r="AD5196" s="166"/>
      <c r="AE5196" s="166"/>
      <c r="AF5196" s="166"/>
      <c r="AG5196" s="166"/>
      <c r="AH5196" s="166"/>
      <c r="AI5196" s="166"/>
    </row>
    <row r="5197" spans="1:35" ht="15.750000" customHeight="1">
      <c r="B5197" s="189"/>
      <c r="I5197" s="220"/>
      <c r="J5197" s="65"/>
      <c r="K5197" s="162"/>
      <c r="L5197" s="65"/>
      <c r="M5197" s="162"/>
      <c r="P5197" s="167"/>
      <c r="Q5197" s="185"/>
      <c r="R5197" s="65"/>
      <c r="S5197" s="65"/>
      <c r="T5197" s="65"/>
      <c r="U5197" s="13"/>
      <c r="V5197" s="165"/>
      <c r="W5197" s="165"/>
      <c r="X5197" s="165"/>
      <c r="Y5197" s="165"/>
      <c r="Z5197" s="166"/>
      <c r="AA5197" s="166"/>
      <c r="AB5197" s="166"/>
      <c r="AC5197" s="166"/>
      <c r="AD5197" s="166"/>
      <c r="AE5197" s="166"/>
      <c r="AF5197" s="166"/>
      <c r="AG5197" s="166"/>
      <c r="AH5197" s="166"/>
      <c r="AI5197" s="166"/>
    </row>
    <row r="5198" spans="1:35" ht="15.750000" customHeight="1">
      <c r="A5198" s="156"/>
      <c r="B5198" s="153"/>
      <c r="C5198" s="240"/>
      <c r="D5198" s="177"/>
      <c r="E5198" s="158"/>
      <c r="F5198" s="158"/>
      <c r="G5198" s="159"/>
      <c r="H5198" s="160"/>
      <c r="I5198" s="162"/>
      <c r="J5198" s="1"/>
      <c r="K5198" s="121"/>
      <c r="L5198" s="1"/>
      <c r="M5198" s="121"/>
      <c r="N5198" s="162"/>
      <c r="O5198" s="163"/>
      <c r="P5198" s="164"/>
      <c r="Q5198" s="165"/>
      <c r="R5198" s="178"/>
      <c r="S5198" s="13"/>
      <c r="T5198" s="65"/>
      <c r="U5198" s="65"/>
      <c r="V5198" s="65"/>
      <c r="W5198" s="166"/>
      <c r="X5198" s="166"/>
      <c r="Y5198" s="166"/>
      <c r="Z5198" s="166"/>
      <c r="AA5198" s="166"/>
      <c r="AB5198" s="166"/>
      <c r="AC5198" s="166"/>
      <c r="AD5198" s="166"/>
      <c r="AE5198" s="166"/>
      <c r="AF5198" s="166"/>
      <c r="AG5198" s="166"/>
      <c r="AH5198" s="166"/>
      <c r="AI5198" s="166"/>
    </row>
    <row r="5199" spans="1:35" ht="15.750000" customHeight="1">
      <c r="B5199" s="153"/>
      <c r="I5199" s="162"/>
      <c r="J5199" s="1"/>
      <c r="K5199" s="121"/>
      <c r="L5199" s="1"/>
      <c r="M5199" s="121"/>
      <c r="P5199" s="167"/>
      <c r="Q5199" s="168"/>
      <c r="R5199" s="65"/>
      <c r="S5199" s="65"/>
      <c r="T5199" s="65"/>
      <c r="U5199" s="65"/>
      <c r="V5199" s="65"/>
      <c r="W5199" s="166"/>
      <c r="X5199" s="166"/>
      <c r="Y5199" s="166"/>
      <c r="Z5199" s="166"/>
      <c r="AA5199" s="166"/>
      <c r="AB5199" s="166"/>
      <c r="AC5199" s="166"/>
      <c r="AD5199" s="166"/>
      <c r="AE5199" s="166"/>
      <c r="AF5199" s="166"/>
      <c r="AG5199" s="166"/>
      <c r="AH5199" s="166"/>
      <c r="AI5199" s="166"/>
    </row>
    <row r="5200" spans="1:35" ht="15.750000" customHeight="1">
      <c r="B5200" s="153"/>
      <c r="I5200" s="162"/>
      <c r="J5200" s="1"/>
      <c r="K5200" s="121"/>
      <c r="L5200" s="1"/>
      <c r="M5200" s="121"/>
      <c r="P5200" s="164"/>
      <c r="Q5200" s="165"/>
      <c r="R5200" s="178"/>
      <c r="S5200" s="65"/>
      <c r="T5200" s="65"/>
      <c r="U5200" s="65"/>
      <c r="V5200" s="65"/>
      <c r="W5200" s="166"/>
      <c r="X5200" s="166"/>
      <c r="Y5200" s="166"/>
      <c r="Z5200" s="166"/>
      <c r="AA5200" s="166"/>
      <c r="AB5200" s="166"/>
      <c r="AC5200" s="166"/>
      <c r="AD5200" s="166"/>
      <c r="AE5200" s="166"/>
      <c r="AF5200" s="166"/>
      <c r="AG5200" s="166"/>
      <c r="AH5200" s="166"/>
      <c r="AI5200" s="166"/>
    </row>
    <row r="5201" spans="1:35" ht="15.750000" customHeight="1">
      <c r="B5201" s="153"/>
      <c r="I5201" s="162"/>
      <c r="J5201" s="1"/>
      <c r="K5201" s="121"/>
      <c r="L5201" s="1"/>
      <c r="M5201" s="121"/>
      <c r="P5201" s="167"/>
      <c r="Q5201" s="168"/>
      <c r="R5201" s="225"/>
      <c r="S5201" s="65"/>
      <c r="T5201" s="65"/>
      <c r="U5201" s="65"/>
      <c r="V5201" s="65"/>
      <c r="W5201" s="166"/>
      <c r="X5201" s="166"/>
      <c r="Y5201" s="166"/>
      <c r="Z5201" s="166"/>
      <c r="AA5201" s="166"/>
      <c r="AB5201" s="166"/>
      <c r="AC5201" s="166"/>
      <c r="AD5201" s="166"/>
      <c r="AE5201" s="166"/>
      <c r="AF5201" s="166"/>
      <c r="AG5201" s="166"/>
      <c r="AH5201" s="166"/>
      <c r="AI5201" s="166"/>
    </row>
    <row r="5202" spans="1:35" ht="15.750000" customHeight="1">
      <c r="B5202" s="153"/>
      <c r="I5202" s="220"/>
      <c r="J5202" s="1"/>
      <c r="K5202" s="121"/>
      <c r="L5202" s="1"/>
      <c r="M5202" s="121"/>
      <c r="P5202" s="164"/>
      <c r="Q5202" s="165"/>
      <c r="R5202" s="178"/>
      <c r="S5202" s="65"/>
      <c r="T5202" s="65"/>
      <c r="U5202" s="65"/>
      <c r="V5202" s="65"/>
      <c r="W5202" s="166"/>
      <c r="X5202" s="166"/>
      <c r="Y5202" s="166"/>
      <c r="Z5202" s="166"/>
      <c r="AA5202" s="166"/>
      <c r="AB5202" s="166"/>
      <c r="AC5202" s="166"/>
      <c r="AD5202" s="166"/>
      <c r="AE5202" s="166"/>
      <c r="AF5202" s="166"/>
      <c r="AG5202" s="166"/>
      <c r="AH5202" s="166"/>
      <c r="AI5202" s="166"/>
    </row>
    <row r="5203" spans="1:35" ht="15.750000" customHeight="1">
      <c r="A5203" s="156"/>
      <c r="B5203" s="170"/>
      <c r="C5203" s="241"/>
      <c r="D5203" s="177"/>
      <c r="E5203" s="158"/>
      <c r="F5203" s="158"/>
      <c r="G5203" s="159"/>
      <c r="H5203" s="160"/>
      <c r="I5203" s="162"/>
      <c r="J5203" s="65"/>
      <c r="K5203" s="162"/>
      <c r="L5203" s="65"/>
      <c r="M5203" s="162"/>
      <c r="N5203" s="176"/>
      <c r="O5203" s="163"/>
      <c r="P5203" s="167"/>
      <c r="Q5203" s="168"/>
      <c r="R5203" s="65"/>
      <c r="S5203" s="13"/>
      <c r="T5203" s="65"/>
      <c r="U5203" s="65"/>
      <c r="V5203" s="65"/>
      <c r="W5203" s="166"/>
      <c r="X5203" s="166"/>
      <c r="Y5203" s="166"/>
      <c r="Z5203" s="166"/>
      <c r="AA5203" s="166"/>
      <c r="AB5203" s="166"/>
      <c r="AC5203" s="166"/>
      <c r="AD5203" s="166"/>
      <c r="AE5203" s="166"/>
      <c r="AF5203" s="166"/>
      <c r="AG5203" s="166"/>
      <c r="AH5203" s="166"/>
      <c r="AI5203" s="166"/>
    </row>
    <row r="5204" spans="1:35" ht="15.750000" customHeight="1">
      <c r="B5204" s="153"/>
      <c r="I5204" s="162"/>
      <c r="J5204" s="65"/>
      <c r="K5204" s="162"/>
      <c r="L5204" s="65"/>
      <c r="M5204" s="162"/>
      <c r="P5204" s="164"/>
      <c r="Q5204" s="165"/>
      <c r="R5204" s="65"/>
      <c r="S5204" s="65"/>
      <c r="T5204" s="65"/>
      <c r="U5204" s="65"/>
      <c r="V5204" s="65"/>
      <c r="W5204" s="166"/>
      <c r="X5204" s="166"/>
      <c r="Y5204" s="166"/>
      <c r="Z5204" s="166"/>
      <c r="AA5204" s="166"/>
      <c r="AB5204" s="166"/>
      <c r="AC5204" s="166"/>
      <c r="AD5204" s="166"/>
      <c r="AE5204" s="166"/>
      <c r="AF5204" s="166"/>
      <c r="AG5204" s="166"/>
      <c r="AH5204" s="166"/>
      <c r="AI5204" s="166"/>
    </row>
    <row r="5205" spans="1:35" ht="15.750000" customHeight="1">
      <c r="B5205" s="153"/>
      <c r="I5205" s="162"/>
      <c r="J5205" s="65"/>
      <c r="K5205" s="162"/>
      <c r="L5205" s="65"/>
      <c r="M5205" s="162"/>
      <c r="P5205" s="167"/>
      <c r="Q5205" s="168"/>
      <c r="R5205" s="65"/>
      <c r="S5205" s="65"/>
      <c r="T5205" s="65"/>
      <c r="U5205" s="65"/>
      <c r="V5205" s="65"/>
      <c r="W5205" s="166"/>
      <c r="X5205" s="166"/>
      <c r="Y5205" s="166"/>
      <c r="Z5205" s="166"/>
      <c r="AA5205" s="166"/>
      <c r="AB5205" s="166"/>
      <c r="AC5205" s="166"/>
      <c r="AD5205" s="166"/>
      <c r="AE5205" s="166"/>
      <c r="AF5205" s="166"/>
      <c r="AG5205" s="166"/>
      <c r="AH5205" s="166"/>
      <c r="AI5205" s="166"/>
    </row>
    <row r="5206" spans="1:35" ht="15.750000" customHeight="1">
      <c r="B5206" s="153"/>
      <c r="I5206" s="162"/>
      <c r="J5206" s="65"/>
      <c r="K5206" s="162"/>
      <c r="L5206" s="65"/>
      <c r="M5206" s="162"/>
      <c r="P5206" s="164"/>
      <c r="Q5206" s="165"/>
      <c r="R5206" s="65"/>
      <c r="S5206" s="65"/>
      <c r="T5206" s="65"/>
      <c r="U5206" s="65"/>
      <c r="V5206" s="65"/>
      <c r="W5206" s="166"/>
      <c r="X5206" s="166"/>
      <c r="Y5206" s="166"/>
      <c r="Z5206" s="166"/>
      <c r="AA5206" s="166"/>
      <c r="AB5206" s="166"/>
      <c r="AC5206" s="166"/>
      <c r="AD5206" s="166"/>
      <c r="AE5206" s="166"/>
      <c r="AF5206" s="166"/>
      <c r="AG5206" s="166"/>
      <c r="AH5206" s="166"/>
      <c r="AI5206" s="166"/>
    </row>
    <row r="5207" spans="1:35" ht="15.750000" customHeight="1">
      <c r="B5207" s="153"/>
      <c r="I5207" s="220"/>
      <c r="J5207" s="65"/>
      <c r="K5207" s="162"/>
      <c r="L5207" s="65"/>
      <c r="M5207" s="162"/>
      <c r="P5207" s="167"/>
      <c r="Q5207" s="168"/>
      <c r="R5207" s="65"/>
      <c r="S5207" s="65"/>
      <c r="T5207" s="65"/>
      <c r="U5207" s="65"/>
      <c r="V5207" s="65"/>
      <c r="W5207" s="166"/>
      <c r="X5207" s="166"/>
      <c r="Y5207" s="166"/>
      <c r="Z5207" s="166"/>
      <c r="AA5207" s="166"/>
      <c r="AB5207" s="166"/>
      <c r="AC5207" s="166"/>
      <c r="AD5207" s="166"/>
      <c r="AE5207" s="166"/>
      <c r="AF5207" s="166"/>
      <c r="AG5207" s="166"/>
      <c r="AH5207" s="166"/>
      <c r="AI5207" s="166"/>
    </row>
    <row r="5208" spans="1:35" ht="15.750000" customHeight="1">
      <c r="A5208" s="156"/>
      <c r="B5208" s="170"/>
      <c r="C5208" s="240"/>
      <c r="D5208" s="240"/>
      <c r="E5208" s="158"/>
      <c r="F5208" s="158"/>
      <c r="G5208" s="159"/>
      <c r="H5208" s="186"/>
      <c r="I5208" s="162"/>
      <c r="J5208" s="65"/>
      <c r="K5208" s="162"/>
      <c r="L5208" s="65"/>
      <c r="M5208" s="162"/>
      <c r="N5208" s="162"/>
      <c r="O5208" s="163"/>
      <c r="P5208" s="164"/>
      <c r="Q5208" s="185"/>
      <c r="R5208" s="188"/>
      <c r="S5208" s="13"/>
      <c r="T5208" s="65"/>
      <c r="U5208" s="13"/>
      <c r="V5208" s="165"/>
      <c r="W5208" s="165"/>
      <c r="X5208" s="165"/>
      <c r="Y5208" s="165"/>
      <c r="Z5208" s="166"/>
      <c r="AA5208" s="166"/>
      <c r="AB5208" s="166"/>
      <c r="AC5208" s="166"/>
      <c r="AD5208" s="166"/>
      <c r="AE5208" s="166"/>
      <c r="AF5208" s="166"/>
      <c r="AG5208" s="166"/>
      <c r="AH5208" s="166"/>
      <c r="AI5208" s="166"/>
    </row>
    <row r="5209" spans="1:35" ht="15.750000" customHeight="1">
      <c r="B5209" s="189"/>
      <c r="I5209" s="162"/>
      <c r="J5209" s="65"/>
      <c r="K5209" s="162"/>
      <c r="L5209" s="65"/>
      <c r="M5209" s="162"/>
      <c r="P5209" s="167"/>
      <c r="Q5209" s="185"/>
      <c r="R5209" s="65"/>
      <c r="S5209" s="65"/>
      <c r="T5209" s="65"/>
      <c r="U5209" s="13"/>
      <c r="V5209" s="165"/>
      <c r="W5209" s="165"/>
      <c r="X5209" s="165"/>
      <c r="Y5209" s="165"/>
      <c r="Z5209" s="166"/>
      <c r="AA5209" s="166"/>
      <c r="AB5209" s="166"/>
      <c r="AC5209" s="166"/>
      <c r="AD5209" s="166"/>
      <c r="AE5209" s="166"/>
      <c r="AF5209" s="166"/>
      <c r="AG5209" s="166"/>
      <c r="AH5209" s="166"/>
      <c r="AI5209" s="166"/>
    </row>
    <row r="5210" spans="1:35" ht="15.750000" customHeight="1">
      <c r="B5210" s="189"/>
      <c r="I5210" s="162"/>
      <c r="J5210" s="65"/>
      <c r="K5210" s="162"/>
      <c r="L5210" s="65"/>
      <c r="M5210" s="162"/>
      <c r="P5210" s="164"/>
      <c r="Q5210" s="185"/>
      <c r="R5210" s="65"/>
      <c r="S5210" s="65"/>
      <c r="T5210" s="65"/>
      <c r="U5210" s="13"/>
      <c r="V5210" s="165"/>
      <c r="W5210" s="165"/>
      <c r="X5210" s="165"/>
      <c r="Y5210" s="165"/>
      <c r="Z5210" s="166"/>
      <c r="AA5210" s="166"/>
      <c r="AB5210" s="166"/>
      <c r="AC5210" s="166"/>
      <c r="AD5210" s="166"/>
      <c r="AE5210" s="166"/>
      <c r="AF5210" s="166"/>
      <c r="AG5210" s="166"/>
      <c r="AH5210" s="166"/>
      <c r="AI5210" s="166"/>
    </row>
    <row r="5211" spans="1:35" ht="15.750000" customHeight="1">
      <c r="B5211" s="189"/>
      <c r="I5211" s="162"/>
      <c r="J5211" s="65"/>
      <c r="K5211" s="162"/>
      <c r="L5211" s="65"/>
      <c r="M5211" s="162"/>
      <c r="P5211" s="167"/>
      <c r="Q5211" s="185"/>
      <c r="R5211" s="65"/>
      <c r="S5211" s="65"/>
      <c r="T5211" s="65"/>
      <c r="U5211" s="13"/>
      <c r="V5211" s="165"/>
      <c r="W5211" s="165"/>
      <c r="X5211" s="165"/>
      <c r="Y5211" s="165"/>
      <c r="Z5211" s="166"/>
      <c r="AA5211" s="166"/>
      <c r="AB5211" s="166"/>
      <c r="AC5211" s="166"/>
      <c r="AD5211" s="166"/>
      <c r="AE5211" s="166"/>
      <c r="AF5211" s="166"/>
      <c r="AG5211" s="166"/>
      <c r="AH5211" s="166"/>
      <c r="AI5211" s="166"/>
    </row>
    <row r="5212" spans="1:35" ht="15.750000" customHeight="1">
      <c r="B5212" s="189"/>
      <c r="I5212" s="220"/>
      <c r="J5212" s="65"/>
      <c r="K5212" s="162"/>
      <c r="L5212" s="65"/>
      <c r="M5212" s="162"/>
      <c r="P5212" s="164"/>
      <c r="Q5212" s="185"/>
      <c r="R5212" s="65"/>
      <c r="S5212" s="65"/>
      <c r="T5212" s="65"/>
      <c r="U5212" s="13"/>
      <c r="V5212" s="165"/>
      <c r="W5212" s="165"/>
      <c r="X5212" s="165"/>
      <c r="Y5212" s="165"/>
      <c r="Z5212" s="166"/>
      <c r="AA5212" s="166"/>
      <c r="AB5212" s="166"/>
      <c r="AC5212" s="166"/>
      <c r="AD5212" s="166"/>
      <c r="AE5212" s="166"/>
      <c r="AF5212" s="166"/>
      <c r="AG5212" s="166"/>
      <c r="AH5212" s="166"/>
      <c r="AI5212" s="166"/>
    </row>
    <row r="5213" spans="1:35" ht="15.750000" customHeight="1">
      <c r="A5213" s="156"/>
      <c r="B5213" s="170"/>
      <c r="C5213" s="241"/>
      <c r="D5213" s="241"/>
      <c r="E5213" s="158"/>
      <c r="F5213" s="158"/>
      <c r="G5213" s="159"/>
      <c r="H5213" s="184"/>
      <c r="I5213" s="162"/>
      <c r="J5213" s="65"/>
      <c r="K5213" s="162"/>
      <c r="L5213" s="65"/>
      <c r="M5213" s="162"/>
      <c r="N5213" s="176"/>
      <c r="O5213" s="163"/>
      <c r="P5213" s="167"/>
      <c r="Q5213" s="185"/>
      <c r="R5213" s="65"/>
      <c r="S5213" s="13"/>
      <c r="T5213" s="65"/>
      <c r="U5213" s="13"/>
      <c r="V5213" s="165"/>
      <c r="W5213" s="165"/>
      <c r="X5213" s="165"/>
      <c r="Y5213" s="165"/>
      <c r="Z5213" s="166"/>
      <c r="AA5213" s="166"/>
      <c r="AB5213" s="166"/>
      <c r="AC5213" s="166"/>
      <c r="AD5213" s="166"/>
      <c r="AE5213" s="166"/>
      <c r="AF5213" s="166"/>
      <c r="AG5213" s="166"/>
      <c r="AH5213" s="166"/>
      <c r="AI5213" s="166"/>
    </row>
    <row r="5214" spans="1:35" ht="15.750000" customHeight="1">
      <c r="B5214" s="170"/>
      <c r="I5214" s="162"/>
      <c r="J5214" s="65"/>
      <c r="K5214" s="162"/>
      <c r="L5214" s="65"/>
      <c r="M5214" s="162"/>
      <c r="P5214" s="164"/>
      <c r="Q5214" s="185"/>
      <c r="R5214" s="65"/>
      <c r="S5214" s="65"/>
      <c r="T5214" s="65"/>
      <c r="U5214" s="13"/>
      <c r="V5214" s="165"/>
      <c r="W5214" s="165"/>
      <c r="X5214" s="165"/>
      <c r="Y5214" s="165"/>
      <c r="Z5214" s="166"/>
      <c r="AA5214" s="166"/>
      <c r="AB5214" s="166"/>
      <c r="AC5214" s="166"/>
      <c r="AD5214" s="166"/>
      <c r="AE5214" s="166"/>
      <c r="AF5214" s="166"/>
      <c r="AG5214" s="166"/>
      <c r="AH5214" s="166"/>
      <c r="AI5214" s="166"/>
    </row>
    <row r="5215" spans="1:35" ht="15.750000" customHeight="1">
      <c r="B5215" s="170"/>
      <c r="I5215" s="162"/>
      <c r="J5215" s="65"/>
      <c r="K5215" s="162"/>
      <c r="L5215" s="65"/>
      <c r="M5215" s="162"/>
      <c r="P5215" s="167"/>
      <c r="Q5215" s="185"/>
      <c r="R5215" s="65"/>
      <c r="S5215" s="65"/>
      <c r="T5215" s="65"/>
      <c r="U5215" s="13"/>
      <c r="V5215" s="165"/>
      <c r="W5215" s="165"/>
      <c r="X5215" s="165"/>
      <c r="Y5215" s="165"/>
      <c r="Z5215" s="166"/>
      <c r="AA5215" s="166"/>
      <c r="AB5215" s="166"/>
      <c r="AC5215" s="166"/>
      <c r="AD5215" s="166"/>
      <c r="AE5215" s="166"/>
      <c r="AF5215" s="166"/>
      <c r="AG5215" s="166"/>
      <c r="AH5215" s="166"/>
      <c r="AI5215" s="166"/>
    </row>
    <row r="5216" spans="1:35" ht="15.750000" customHeight="1">
      <c r="B5216" s="189"/>
      <c r="I5216" s="162"/>
      <c r="J5216" s="65"/>
      <c r="K5216" s="162"/>
      <c r="L5216" s="65"/>
      <c r="M5216" s="162"/>
      <c r="P5216" s="164"/>
      <c r="Q5216" s="185"/>
      <c r="R5216" s="65"/>
      <c r="S5216" s="65"/>
      <c r="T5216" s="65"/>
      <c r="U5216" s="13"/>
      <c r="V5216" s="165"/>
      <c r="W5216" s="165"/>
      <c r="X5216" s="165"/>
      <c r="Y5216" s="165"/>
      <c r="Z5216" s="166"/>
      <c r="AA5216" s="166"/>
      <c r="AB5216" s="166"/>
      <c r="AC5216" s="166"/>
      <c r="AD5216" s="166"/>
      <c r="AE5216" s="166"/>
      <c r="AF5216" s="166"/>
      <c r="AG5216" s="166"/>
      <c r="AH5216" s="166"/>
      <c r="AI5216" s="166"/>
    </row>
    <row r="5217" spans="1:35" ht="15.750000" customHeight="1">
      <c r="B5217" s="189"/>
      <c r="I5217" s="220"/>
      <c r="J5217" s="65"/>
      <c r="K5217" s="162"/>
      <c r="L5217" s="65"/>
      <c r="M5217" s="162"/>
      <c r="P5217" s="167"/>
      <c r="Q5217" s="185"/>
      <c r="R5217" s="65"/>
      <c r="S5217" s="65"/>
      <c r="T5217" s="65"/>
      <c r="U5217" s="13"/>
      <c r="V5217" s="165"/>
      <c r="W5217" s="165"/>
      <c r="X5217" s="165"/>
      <c r="Y5217" s="165"/>
      <c r="Z5217" s="166"/>
      <c r="AA5217" s="166"/>
      <c r="AB5217" s="166"/>
      <c r="AC5217" s="166"/>
      <c r="AD5217" s="166"/>
      <c r="AE5217" s="166"/>
      <c r="AF5217" s="166"/>
      <c r="AG5217" s="166"/>
      <c r="AH5217" s="166"/>
      <c r="AI5217" s="166"/>
    </row>
    <row r="5218" spans="1:35" ht="15.750000" customHeight="1">
      <c r="A5218" s="156"/>
      <c r="B5218" s="170"/>
      <c r="C5218" s="240"/>
      <c r="D5218" s="177"/>
      <c r="E5218" s="158"/>
      <c r="F5218" s="158"/>
      <c r="G5218" s="159"/>
      <c r="H5218" s="171"/>
      <c r="I5218" s="162"/>
      <c r="J5218" s="65"/>
      <c r="K5218" s="162"/>
      <c r="L5218" s="65"/>
      <c r="M5218" s="162"/>
      <c r="N5218" s="162"/>
      <c r="O5218" s="163"/>
      <c r="P5218" s="164"/>
      <c r="Q5218" s="165"/>
      <c r="R5218" s="65"/>
      <c r="S5218" s="13"/>
      <c r="T5218" s="65"/>
      <c r="U5218" s="65"/>
      <c r="V5218" s="65"/>
      <c r="W5218" s="166"/>
      <c r="X5218" s="166"/>
      <c r="Y5218" s="166"/>
      <c r="Z5218" s="166"/>
      <c r="AA5218" s="166"/>
      <c r="AB5218" s="166"/>
      <c r="AC5218" s="166"/>
      <c r="AD5218" s="166"/>
      <c r="AE5218" s="166"/>
      <c r="AF5218" s="166"/>
      <c r="AG5218" s="166"/>
      <c r="AH5218" s="166"/>
      <c r="AI5218" s="166"/>
    </row>
    <row r="5219" spans="1:35" ht="15.750000" customHeight="1">
      <c r="B5219" s="153"/>
      <c r="I5219" s="162"/>
      <c r="J5219" s="65"/>
      <c r="K5219" s="162"/>
      <c r="L5219" s="65"/>
      <c r="M5219" s="162"/>
      <c r="P5219" s="167"/>
      <c r="Q5219" s="168"/>
      <c r="R5219" s="65"/>
      <c r="S5219" s="65"/>
      <c r="T5219" s="65"/>
      <c r="U5219" s="65"/>
      <c r="V5219" s="65"/>
      <c r="W5219" s="166"/>
      <c r="X5219" s="166"/>
      <c r="Y5219" s="166"/>
      <c r="Z5219" s="166"/>
      <c r="AA5219" s="166"/>
      <c r="AB5219" s="166"/>
      <c r="AC5219" s="166"/>
      <c r="AD5219" s="166"/>
      <c r="AE5219" s="166"/>
      <c r="AF5219" s="166"/>
      <c r="AG5219" s="166"/>
      <c r="AH5219" s="166"/>
      <c r="AI5219" s="166"/>
    </row>
    <row r="5220" spans="1:35" ht="15.750000" customHeight="1">
      <c r="B5220" s="153"/>
      <c r="I5220" s="162"/>
      <c r="J5220" s="65"/>
      <c r="K5220" s="162"/>
      <c r="L5220" s="65"/>
      <c r="M5220" s="162"/>
      <c r="P5220" s="164"/>
      <c r="Q5220" s="165"/>
      <c r="R5220" s="65"/>
      <c r="S5220" s="65"/>
      <c r="T5220" s="65"/>
      <c r="U5220" s="65"/>
      <c r="V5220" s="65"/>
      <c r="W5220" s="166"/>
      <c r="X5220" s="166"/>
      <c r="Y5220" s="166"/>
      <c r="Z5220" s="166"/>
      <c r="AA5220" s="166"/>
      <c r="AB5220" s="166"/>
      <c r="AC5220" s="166"/>
      <c r="AD5220" s="166"/>
      <c r="AE5220" s="166"/>
      <c r="AF5220" s="166"/>
      <c r="AG5220" s="166"/>
      <c r="AH5220" s="166"/>
      <c r="AI5220" s="166"/>
    </row>
    <row r="5221" spans="1:35" ht="15.750000" customHeight="1">
      <c r="B5221" s="153"/>
      <c r="I5221" s="162"/>
      <c r="J5221" s="65"/>
      <c r="K5221" s="162"/>
      <c r="L5221" s="65"/>
      <c r="M5221" s="162"/>
      <c r="P5221" s="167"/>
      <c r="Q5221" s="168"/>
      <c r="R5221" s="65"/>
      <c r="S5221" s="65"/>
      <c r="T5221" s="65"/>
      <c r="U5221" s="65"/>
      <c r="V5221" s="65"/>
      <c r="W5221" s="166"/>
      <c r="X5221" s="166"/>
      <c r="Y5221" s="166"/>
      <c r="Z5221" s="166"/>
      <c r="AA5221" s="166"/>
      <c r="AB5221" s="166"/>
      <c r="AC5221" s="166"/>
      <c r="AD5221" s="166"/>
      <c r="AE5221" s="166"/>
      <c r="AF5221" s="166"/>
      <c r="AG5221" s="166"/>
      <c r="AH5221" s="166"/>
      <c r="AI5221" s="166"/>
    </row>
    <row r="5222" spans="1:35" ht="15.750000" customHeight="1">
      <c r="B5222" s="153"/>
      <c r="I5222" s="220"/>
      <c r="J5222" s="65"/>
      <c r="K5222" s="162"/>
      <c r="L5222" s="65"/>
      <c r="M5222" s="162"/>
      <c r="P5222" s="164"/>
      <c r="Q5222" s="165"/>
      <c r="R5222" s="65"/>
      <c r="S5222" s="65"/>
      <c r="T5222" s="65"/>
      <c r="U5222" s="65"/>
      <c r="V5222" s="65"/>
      <c r="W5222" s="166"/>
      <c r="X5222" s="166"/>
      <c r="Y5222" s="166"/>
      <c r="Z5222" s="166"/>
      <c r="AA5222" s="166"/>
      <c r="AB5222" s="166"/>
      <c r="AC5222" s="166"/>
      <c r="AD5222" s="166"/>
      <c r="AE5222" s="166"/>
      <c r="AF5222" s="166"/>
      <c r="AG5222" s="166"/>
      <c r="AH5222" s="166"/>
      <c r="AI5222" s="166"/>
    </row>
    <row r="5223" spans="1:35" ht="15.750000" customHeight="1">
      <c r="A5223" s="156"/>
      <c r="B5223" s="170"/>
      <c r="C5223" s="241"/>
      <c r="D5223" s="241"/>
      <c r="E5223" s="158"/>
      <c r="F5223" s="158"/>
      <c r="G5223" s="159"/>
      <c r="H5223" s="186"/>
      <c r="I5223" s="162"/>
      <c r="J5223" s="65"/>
      <c r="K5223" s="162"/>
      <c r="L5223" s="65"/>
      <c r="M5223" s="162"/>
      <c r="N5223" s="176"/>
      <c r="O5223" s="163"/>
      <c r="P5223" s="167"/>
      <c r="Q5223" s="185"/>
      <c r="R5223" s="188"/>
      <c r="S5223" s="13"/>
      <c r="T5223" s="65"/>
      <c r="U5223" s="13"/>
      <c r="V5223" s="165"/>
      <c r="W5223" s="165"/>
      <c r="X5223" s="165"/>
      <c r="Y5223" s="165"/>
      <c r="Z5223" s="166"/>
      <c r="AA5223" s="166"/>
      <c r="AB5223" s="166"/>
      <c r="AC5223" s="166"/>
      <c r="AD5223" s="166"/>
      <c r="AE5223" s="166"/>
      <c r="AF5223" s="166"/>
      <c r="AG5223" s="166"/>
      <c r="AH5223" s="166"/>
      <c r="AI5223" s="166"/>
    </row>
    <row r="5224" spans="1:35" ht="15.750000" customHeight="1">
      <c r="B5224" s="189"/>
      <c r="I5224" s="162"/>
      <c r="J5224" s="65"/>
      <c r="K5224" s="162"/>
      <c r="L5224" s="65"/>
      <c r="M5224" s="162"/>
      <c r="P5224" s="164"/>
      <c r="Q5224" s="185"/>
      <c r="R5224" s="65"/>
      <c r="S5224" s="65"/>
      <c r="T5224" s="65"/>
      <c r="U5224" s="13"/>
      <c r="V5224" s="165"/>
      <c r="W5224" s="165"/>
      <c r="X5224" s="165"/>
      <c r="Y5224" s="165"/>
      <c r="Z5224" s="166"/>
      <c r="AA5224" s="166"/>
      <c r="AB5224" s="166"/>
      <c r="AC5224" s="166"/>
      <c r="AD5224" s="166"/>
      <c r="AE5224" s="166"/>
      <c r="AF5224" s="166"/>
      <c r="AG5224" s="166"/>
      <c r="AH5224" s="166"/>
      <c r="AI5224" s="166"/>
    </row>
    <row r="5225" spans="1:35" ht="15.750000" customHeight="1">
      <c r="B5225" s="189"/>
      <c r="I5225" s="162"/>
      <c r="J5225" s="65"/>
      <c r="K5225" s="162"/>
      <c r="L5225" s="65"/>
      <c r="M5225" s="162"/>
      <c r="P5225" s="167"/>
      <c r="Q5225" s="185"/>
      <c r="R5225" s="65"/>
      <c r="S5225" s="65"/>
      <c r="T5225" s="65"/>
      <c r="U5225" s="13"/>
      <c r="V5225" s="165"/>
      <c r="W5225" s="165"/>
      <c r="X5225" s="165"/>
      <c r="Y5225" s="165"/>
      <c r="Z5225" s="166"/>
      <c r="AA5225" s="166"/>
      <c r="AB5225" s="166"/>
      <c r="AC5225" s="166"/>
      <c r="AD5225" s="166"/>
      <c r="AE5225" s="166"/>
      <c r="AF5225" s="166"/>
      <c r="AG5225" s="166"/>
      <c r="AH5225" s="166"/>
      <c r="AI5225" s="166"/>
    </row>
    <row r="5226" spans="1:35" ht="15.750000" customHeight="1">
      <c r="B5226" s="189"/>
      <c r="I5226" s="162"/>
      <c r="J5226" s="65"/>
      <c r="K5226" s="162"/>
      <c r="L5226" s="65"/>
      <c r="M5226" s="162"/>
      <c r="P5226" s="164"/>
      <c r="Q5226" s="185"/>
      <c r="R5226" s="65"/>
      <c r="S5226" s="65"/>
      <c r="T5226" s="65"/>
      <c r="U5226" s="13"/>
      <c r="V5226" s="165"/>
      <c r="W5226" s="165"/>
      <c r="X5226" s="165"/>
      <c r="Y5226" s="165"/>
      <c r="Z5226" s="166"/>
      <c r="AA5226" s="166"/>
      <c r="AB5226" s="166"/>
      <c r="AC5226" s="166"/>
      <c r="AD5226" s="166"/>
      <c r="AE5226" s="166"/>
      <c r="AF5226" s="166"/>
      <c r="AG5226" s="166"/>
      <c r="AH5226" s="166"/>
      <c r="AI5226" s="166"/>
    </row>
    <row r="5227" spans="1:35" ht="15.750000" customHeight="1">
      <c r="B5227" s="189"/>
      <c r="I5227" s="220"/>
      <c r="J5227" s="65"/>
      <c r="K5227" s="162"/>
      <c r="L5227" s="65"/>
      <c r="M5227" s="162"/>
      <c r="P5227" s="167"/>
      <c r="Q5227" s="185"/>
      <c r="R5227" s="65"/>
      <c r="S5227" s="65"/>
      <c r="T5227" s="65"/>
      <c r="U5227" s="13"/>
      <c r="V5227" s="165"/>
      <c r="W5227" s="165"/>
      <c r="X5227" s="165"/>
      <c r="Y5227" s="165"/>
      <c r="Z5227" s="166"/>
      <c r="AA5227" s="166"/>
      <c r="AB5227" s="166"/>
      <c r="AC5227" s="166"/>
      <c r="AD5227" s="166"/>
      <c r="AE5227" s="166"/>
      <c r="AF5227" s="166"/>
      <c r="AG5227" s="166"/>
      <c r="AH5227" s="166"/>
      <c r="AI5227" s="166"/>
    </row>
    <row r="5228" spans="1:35" ht="15.750000" customHeight="1">
      <c r="A5228" s="156"/>
      <c r="B5228" s="170"/>
      <c r="C5228" s="240"/>
      <c r="D5228" s="240"/>
      <c r="E5228" s="158"/>
      <c r="F5228" s="158"/>
      <c r="G5228" s="159"/>
      <c r="H5228" s="186"/>
      <c r="I5228" s="162"/>
      <c r="J5228" s="65"/>
      <c r="K5228" s="162"/>
      <c r="L5228" s="65"/>
      <c r="M5228" s="162"/>
      <c r="N5228" s="162"/>
      <c r="O5228" s="163"/>
      <c r="P5228" s="164"/>
      <c r="Q5228" s="185"/>
      <c r="R5228" s="65"/>
      <c r="S5228" s="13"/>
      <c r="T5228" s="65"/>
      <c r="U5228" s="13"/>
      <c r="V5228" s="165"/>
      <c r="W5228" s="165"/>
      <c r="X5228" s="165"/>
      <c r="Y5228" s="165"/>
      <c r="Z5228" s="166"/>
      <c r="AA5228" s="166"/>
      <c r="AB5228" s="166"/>
      <c r="AC5228" s="166"/>
      <c r="AD5228" s="166"/>
      <c r="AE5228" s="166"/>
      <c r="AF5228" s="166"/>
      <c r="AG5228" s="166"/>
      <c r="AH5228" s="166"/>
      <c r="AI5228" s="166"/>
    </row>
    <row r="5229" spans="1:35" ht="15.750000" customHeight="1">
      <c r="B5229" s="170"/>
      <c r="I5229" s="162"/>
      <c r="J5229" s="65"/>
      <c r="K5229" s="162"/>
      <c r="L5229" s="65"/>
      <c r="M5229" s="162"/>
      <c r="P5229" s="167"/>
      <c r="Q5229" s="185"/>
      <c r="R5229" s="65"/>
      <c r="S5229" s="65"/>
      <c r="T5229" s="65"/>
      <c r="U5229" s="13"/>
      <c r="V5229" s="165"/>
      <c r="W5229" s="165"/>
      <c r="X5229" s="165"/>
      <c r="Y5229" s="165"/>
      <c r="Z5229" s="166"/>
      <c r="AA5229" s="166"/>
      <c r="AB5229" s="166"/>
      <c r="AC5229" s="166"/>
      <c r="AD5229" s="166"/>
      <c r="AE5229" s="166"/>
      <c r="AF5229" s="166"/>
      <c r="AG5229" s="166"/>
      <c r="AH5229" s="166"/>
      <c r="AI5229" s="166"/>
    </row>
    <row r="5230" spans="1:35" ht="15.750000" customHeight="1">
      <c r="B5230" s="170"/>
      <c r="I5230" s="162"/>
      <c r="J5230" s="65"/>
      <c r="K5230" s="162"/>
      <c r="L5230" s="65"/>
      <c r="M5230" s="162"/>
      <c r="P5230" s="164"/>
      <c r="Q5230" s="185"/>
      <c r="R5230" s="65"/>
      <c r="S5230" s="65"/>
      <c r="T5230" s="65"/>
      <c r="U5230" s="13"/>
      <c r="V5230" s="165"/>
      <c r="W5230" s="165"/>
      <c r="X5230" s="165"/>
      <c r="Y5230" s="165"/>
      <c r="Z5230" s="166"/>
      <c r="AA5230" s="166"/>
      <c r="AB5230" s="166"/>
      <c r="AC5230" s="166"/>
      <c r="AD5230" s="166"/>
      <c r="AE5230" s="166"/>
      <c r="AF5230" s="166"/>
      <c r="AG5230" s="166"/>
      <c r="AH5230" s="166"/>
      <c r="AI5230" s="166"/>
    </row>
    <row r="5231" spans="1:35" ht="15.750000" customHeight="1">
      <c r="B5231" s="189"/>
      <c r="I5231" s="162"/>
      <c r="J5231" s="65"/>
      <c r="K5231" s="162"/>
      <c r="L5231" s="65"/>
      <c r="M5231" s="162"/>
      <c r="P5231" s="167"/>
      <c r="Q5231" s="185"/>
      <c r="R5231" s="65"/>
      <c r="S5231" s="65"/>
      <c r="T5231" s="65"/>
      <c r="U5231" s="13"/>
      <c r="V5231" s="165"/>
      <c r="W5231" s="165"/>
      <c r="X5231" s="165"/>
      <c r="Y5231" s="165"/>
      <c r="Z5231" s="166"/>
      <c r="AA5231" s="166"/>
      <c r="AB5231" s="166"/>
      <c r="AC5231" s="166"/>
      <c r="AD5231" s="166"/>
      <c r="AE5231" s="166"/>
      <c r="AF5231" s="166"/>
      <c r="AG5231" s="166"/>
      <c r="AH5231" s="166"/>
      <c r="AI5231" s="166"/>
    </row>
    <row r="5232" spans="1:35" ht="15.750000" customHeight="1">
      <c r="B5232" s="189"/>
      <c r="I5232" s="220"/>
      <c r="J5232" s="65"/>
      <c r="K5232" s="162"/>
      <c r="L5232" s="65"/>
      <c r="M5232" s="162"/>
      <c r="P5232" s="164"/>
      <c r="Q5232" s="185"/>
      <c r="R5232" s="65"/>
      <c r="S5232" s="65"/>
      <c r="T5232" s="65"/>
      <c r="U5232" s="13"/>
      <c r="V5232" s="165"/>
      <c r="W5232" s="165"/>
      <c r="X5232" s="165"/>
      <c r="Y5232" s="165"/>
      <c r="Z5232" s="166"/>
      <c r="AA5232" s="166"/>
      <c r="AB5232" s="166"/>
      <c r="AC5232" s="166"/>
      <c r="AD5232" s="166"/>
      <c r="AE5232" s="166"/>
      <c r="AF5232" s="166"/>
      <c r="AG5232" s="166"/>
      <c r="AH5232" s="166"/>
      <c r="AI5232" s="166"/>
    </row>
    <row r="5233" spans="1:35" ht="15.750000" customHeight="1">
      <c r="A5233" s="156"/>
      <c r="B5233" s="153"/>
      <c r="C5233" s="241"/>
      <c r="D5233" s="177"/>
      <c r="E5233" s="158"/>
      <c r="F5233" s="158"/>
      <c r="G5233" s="159"/>
      <c r="H5233" s="171"/>
      <c r="I5233" s="162"/>
      <c r="J5233" s="1"/>
      <c r="K5233" s="121"/>
      <c r="L5233" s="1"/>
      <c r="M5233" s="121"/>
      <c r="N5233" s="176"/>
      <c r="O5233" s="163"/>
      <c r="P5233" s="167"/>
      <c r="Q5233" s="168"/>
      <c r="R5233" s="225"/>
      <c r="S5233" s="13"/>
      <c r="T5233" s="65"/>
      <c r="U5233" s="65"/>
      <c r="V5233" s="65"/>
      <c r="W5233" s="166"/>
      <c r="X5233" s="166"/>
      <c r="Y5233" s="166"/>
      <c r="Z5233" s="166"/>
      <c r="AA5233" s="166"/>
      <c r="AB5233" s="166"/>
      <c r="AC5233" s="166"/>
      <c r="AD5233" s="166"/>
      <c r="AE5233" s="166"/>
      <c r="AF5233" s="166"/>
      <c r="AG5233" s="166"/>
      <c r="AH5233" s="166"/>
      <c r="AI5233" s="166"/>
    </row>
    <row r="5234" spans="1:35" ht="15.750000" customHeight="1">
      <c r="B5234" s="153"/>
      <c r="I5234" s="162"/>
      <c r="J5234" s="1"/>
      <c r="K5234" s="121"/>
      <c r="L5234" s="1"/>
      <c r="M5234" s="121"/>
      <c r="P5234" s="164"/>
      <c r="Q5234" s="165"/>
      <c r="R5234" s="65"/>
      <c r="S5234" s="65"/>
      <c r="T5234" s="65"/>
      <c r="U5234" s="65"/>
      <c r="V5234" s="65"/>
      <c r="W5234" s="166"/>
      <c r="X5234" s="166"/>
      <c r="Y5234" s="166"/>
      <c r="Z5234" s="166"/>
      <c r="AA5234" s="166"/>
      <c r="AB5234" s="166"/>
      <c r="AC5234" s="166"/>
      <c r="AD5234" s="166"/>
      <c r="AE5234" s="166"/>
      <c r="AF5234" s="166"/>
      <c r="AG5234" s="166"/>
      <c r="AH5234" s="166"/>
      <c r="AI5234" s="166"/>
    </row>
    <row r="5235" spans="1:35" ht="15.750000" customHeight="1">
      <c r="B5235" s="153"/>
      <c r="I5235" s="162"/>
      <c r="J5235" s="1"/>
      <c r="K5235" s="121"/>
      <c r="L5235" s="1"/>
      <c r="M5235" s="121"/>
      <c r="P5235" s="167"/>
      <c r="Q5235" s="168"/>
      <c r="R5235" s="225"/>
      <c r="S5235" s="65"/>
      <c r="T5235" s="65"/>
      <c r="U5235" s="65"/>
      <c r="V5235" s="65"/>
      <c r="W5235" s="166"/>
      <c r="X5235" s="166"/>
      <c r="Y5235" s="166"/>
      <c r="Z5235" s="166"/>
      <c r="AA5235" s="166"/>
      <c r="AB5235" s="166"/>
      <c r="AC5235" s="166"/>
      <c r="AD5235" s="166"/>
      <c r="AE5235" s="166"/>
      <c r="AF5235" s="166"/>
      <c r="AG5235" s="166"/>
      <c r="AH5235" s="166"/>
      <c r="AI5235" s="166"/>
    </row>
    <row r="5236" spans="1:35" ht="15.750000" customHeight="1">
      <c r="B5236" s="153"/>
      <c r="I5236" s="162"/>
      <c r="J5236" s="1"/>
      <c r="K5236" s="121"/>
      <c r="L5236" s="1"/>
      <c r="M5236" s="121"/>
      <c r="P5236" s="164"/>
      <c r="Q5236" s="165"/>
      <c r="R5236" s="178"/>
      <c r="S5236" s="65"/>
      <c r="T5236" s="65"/>
      <c r="U5236" s="65"/>
      <c r="V5236" s="65"/>
      <c r="W5236" s="166"/>
      <c r="X5236" s="166"/>
      <c r="Y5236" s="166"/>
      <c r="Z5236" s="166"/>
      <c r="AA5236" s="166"/>
      <c r="AB5236" s="166"/>
      <c r="AC5236" s="166"/>
      <c r="AD5236" s="166"/>
      <c r="AE5236" s="166"/>
      <c r="AF5236" s="166"/>
      <c r="AG5236" s="166"/>
      <c r="AH5236" s="166"/>
      <c r="AI5236" s="166"/>
    </row>
    <row r="5237" spans="1:35" ht="15.750000" customHeight="1">
      <c r="B5237" s="153"/>
      <c r="I5237" s="220"/>
      <c r="J5237" s="1"/>
      <c r="K5237" s="121"/>
      <c r="L5237" s="1"/>
      <c r="M5237" s="121"/>
      <c r="P5237" s="167"/>
      <c r="Q5237" s="168"/>
      <c r="R5237" s="225"/>
      <c r="S5237" s="65"/>
      <c r="T5237" s="65"/>
      <c r="U5237" s="65"/>
      <c r="V5237" s="65"/>
      <c r="W5237" s="166"/>
      <c r="X5237" s="166"/>
      <c r="Y5237" s="166"/>
      <c r="Z5237" s="166"/>
      <c r="AA5237" s="166"/>
      <c r="AB5237" s="166"/>
      <c r="AC5237" s="166"/>
      <c r="AD5237" s="166"/>
      <c r="AE5237" s="166"/>
      <c r="AF5237" s="166"/>
      <c r="AG5237" s="166"/>
      <c r="AH5237" s="166"/>
      <c r="AI5237" s="166"/>
    </row>
    <row r="5238" spans="1:35" ht="15.750000" customHeight="1">
      <c r="A5238" s="156"/>
      <c r="B5238" s="170"/>
      <c r="C5238" s="240"/>
      <c r="D5238" s="177"/>
      <c r="E5238" s="158"/>
      <c r="F5238" s="158"/>
      <c r="G5238" s="159"/>
      <c r="H5238" s="171"/>
      <c r="I5238" s="162"/>
      <c r="J5238" s="65"/>
      <c r="K5238" s="162"/>
      <c r="L5238" s="65"/>
      <c r="M5238" s="162"/>
      <c r="N5238" s="162"/>
      <c r="O5238" s="163"/>
      <c r="P5238" s="164"/>
      <c r="Q5238" s="165"/>
      <c r="R5238" s="65"/>
      <c r="S5238" s="13"/>
      <c r="T5238" s="65"/>
      <c r="U5238" s="65"/>
      <c r="V5238" s="65"/>
      <c r="W5238" s="166"/>
      <c r="X5238" s="166"/>
      <c r="Y5238" s="166"/>
      <c r="Z5238" s="166"/>
      <c r="AA5238" s="166"/>
      <c r="AB5238" s="166"/>
      <c r="AC5238" s="166"/>
      <c r="AD5238" s="166"/>
      <c r="AE5238" s="166"/>
      <c r="AF5238" s="166"/>
      <c r="AG5238" s="166"/>
      <c r="AH5238" s="166"/>
      <c r="AI5238" s="166"/>
    </row>
    <row r="5239" spans="1:35" ht="15.750000" customHeight="1">
      <c r="B5239" s="153"/>
      <c r="I5239" s="162"/>
      <c r="J5239" s="65"/>
      <c r="K5239" s="162"/>
      <c r="L5239" s="65"/>
      <c r="M5239" s="162"/>
      <c r="P5239" s="167"/>
      <c r="Q5239" s="168"/>
      <c r="R5239" s="65"/>
      <c r="S5239" s="65"/>
      <c r="T5239" s="65"/>
      <c r="U5239" s="65"/>
      <c r="V5239" s="65"/>
      <c r="W5239" s="166"/>
      <c r="X5239" s="166"/>
      <c r="Y5239" s="166"/>
      <c r="Z5239" s="166"/>
      <c r="AA5239" s="166"/>
      <c r="AB5239" s="166"/>
      <c r="AC5239" s="166"/>
      <c r="AD5239" s="166"/>
      <c r="AE5239" s="166"/>
      <c r="AF5239" s="166"/>
      <c r="AG5239" s="166"/>
      <c r="AH5239" s="166"/>
      <c r="AI5239" s="166"/>
    </row>
    <row r="5240" spans="1:35" ht="15.750000" customHeight="1">
      <c r="B5240" s="153"/>
      <c r="I5240" s="162"/>
      <c r="J5240" s="65"/>
      <c r="K5240" s="162"/>
      <c r="L5240" s="65"/>
      <c r="M5240" s="162"/>
      <c r="P5240" s="164"/>
      <c r="Q5240" s="165"/>
      <c r="R5240" s="65"/>
      <c r="S5240" s="65"/>
      <c r="T5240" s="65"/>
      <c r="U5240" s="65"/>
      <c r="V5240" s="65"/>
      <c r="W5240" s="166"/>
      <c r="X5240" s="166"/>
      <c r="Y5240" s="166"/>
      <c r="Z5240" s="166"/>
      <c r="AA5240" s="166"/>
      <c r="AB5240" s="166"/>
      <c r="AC5240" s="166"/>
      <c r="AD5240" s="166"/>
      <c r="AE5240" s="166"/>
      <c r="AF5240" s="166"/>
      <c r="AG5240" s="166"/>
      <c r="AH5240" s="166"/>
      <c r="AI5240" s="166"/>
    </row>
    <row r="5241" spans="1:35" ht="15.750000" customHeight="1">
      <c r="B5241" s="153"/>
      <c r="I5241" s="162"/>
      <c r="J5241" s="65"/>
      <c r="K5241" s="162"/>
      <c r="L5241" s="65"/>
      <c r="M5241" s="162"/>
      <c r="P5241" s="167"/>
      <c r="Q5241" s="168"/>
      <c r="R5241" s="65"/>
      <c r="S5241" s="65"/>
      <c r="T5241" s="65"/>
      <c r="U5241" s="65"/>
      <c r="V5241" s="65"/>
      <c r="W5241" s="166"/>
      <c r="X5241" s="166"/>
      <c r="Y5241" s="166"/>
      <c r="Z5241" s="166"/>
      <c r="AA5241" s="166"/>
      <c r="AB5241" s="166"/>
      <c r="AC5241" s="166"/>
      <c r="AD5241" s="166"/>
      <c r="AE5241" s="166"/>
      <c r="AF5241" s="166"/>
      <c r="AG5241" s="166"/>
      <c r="AH5241" s="166"/>
      <c r="AI5241" s="166"/>
    </row>
    <row r="5242" spans="1:35" ht="15.750000" customHeight="1">
      <c r="B5242" s="153"/>
      <c r="I5242" s="220"/>
      <c r="J5242" s="65"/>
      <c r="K5242" s="162"/>
      <c r="L5242" s="65"/>
      <c r="M5242" s="162"/>
      <c r="P5242" s="164"/>
      <c r="Q5242" s="165"/>
      <c r="R5242" s="65"/>
      <c r="S5242" s="65"/>
      <c r="T5242" s="65"/>
      <c r="U5242" s="65"/>
      <c r="V5242" s="65"/>
      <c r="W5242" s="166"/>
      <c r="X5242" s="166"/>
      <c r="Y5242" s="166"/>
      <c r="Z5242" s="166"/>
      <c r="AA5242" s="166"/>
      <c r="AB5242" s="166"/>
      <c r="AC5242" s="166"/>
      <c r="AD5242" s="166"/>
      <c r="AE5242" s="166"/>
      <c r="AF5242" s="166"/>
      <c r="AG5242" s="166"/>
      <c r="AH5242" s="166"/>
      <c r="AI5242" s="166"/>
    </row>
    <row r="5243" spans="1:35" ht="15.750000" customHeight="1">
      <c r="A5243" s="156"/>
      <c r="B5243" s="170"/>
      <c r="C5243" s="241"/>
      <c r="D5243" s="241"/>
      <c r="E5243" s="158"/>
      <c r="F5243" s="158"/>
      <c r="G5243" s="159"/>
      <c r="H5243" s="184"/>
      <c r="I5243" s="162"/>
      <c r="J5243" s="65"/>
      <c r="K5243" s="162"/>
      <c r="L5243" s="65"/>
      <c r="M5243" s="162"/>
      <c r="N5243" s="176"/>
      <c r="O5243" s="163"/>
      <c r="P5243" s="167"/>
      <c r="Q5243" s="185"/>
      <c r="R5243" s="188"/>
      <c r="S5243" s="13"/>
      <c r="T5243" s="65"/>
      <c r="U5243" s="13"/>
      <c r="V5243" s="165"/>
      <c r="W5243" s="165"/>
      <c r="X5243" s="165"/>
      <c r="Y5243" s="165"/>
      <c r="Z5243" s="166"/>
      <c r="AA5243" s="166"/>
      <c r="AB5243" s="166"/>
      <c r="AC5243" s="166"/>
      <c r="AD5243" s="166"/>
      <c r="AE5243" s="166"/>
      <c r="AF5243" s="166"/>
      <c r="AG5243" s="166"/>
      <c r="AH5243" s="166"/>
      <c r="AI5243" s="166"/>
    </row>
    <row r="5244" spans="1:35" ht="15.750000" customHeight="1">
      <c r="B5244" s="189"/>
      <c r="I5244" s="162"/>
      <c r="J5244" s="65"/>
      <c r="K5244" s="162"/>
      <c r="L5244" s="65"/>
      <c r="M5244" s="162"/>
      <c r="P5244" s="164"/>
      <c r="Q5244" s="185"/>
      <c r="R5244" s="65"/>
      <c r="S5244" s="65"/>
      <c r="T5244" s="65"/>
      <c r="U5244" s="13"/>
      <c r="V5244" s="165"/>
      <c r="W5244" s="165"/>
      <c r="X5244" s="165"/>
      <c r="Y5244" s="165"/>
      <c r="Z5244" s="166"/>
      <c r="AA5244" s="166"/>
      <c r="AB5244" s="166"/>
      <c r="AC5244" s="166"/>
      <c r="AD5244" s="166"/>
      <c r="AE5244" s="166"/>
      <c r="AF5244" s="166"/>
      <c r="AG5244" s="166"/>
      <c r="AH5244" s="166"/>
      <c r="AI5244" s="166"/>
    </row>
    <row r="5245" spans="1:35" ht="15.750000" customHeight="1">
      <c r="B5245" s="189"/>
      <c r="I5245" s="162"/>
      <c r="J5245" s="65"/>
      <c r="K5245" s="162"/>
      <c r="L5245" s="65"/>
      <c r="M5245" s="162"/>
      <c r="P5245" s="167"/>
      <c r="Q5245" s="185"/>
      <c r="R5245" s="65"/>
      <c r="S5245" s="65"/>
      <c r="T5245" s="65"/>
      <c r="U5245" s="13"/>
      <c r="V5245" s="165"/>
      <c r="W5245" s="165"/>
      <c r="X5245" s="165"/>
      <c r="Y5245" s="165"/>
      <c r="Z5245" s="166"/>
      <c r="AA5245" s="166"/>
      <c r="AB5245" s="166"/>
      <c r="AC5245" s="166"/>
      <c r="AD5245" s="166"/>
      <c r="AE5245" s="166"/>
      <c r="AF5245" s="166"/>
      <c r="AG5245" s="166"/>
      <c r="AH5245" s="166"/>
      <c r="AI5245" s="166"/>
    </row>
    <row r="5246" spans="1:35" ht="15.750000" customHeight="1">
      <c r="B5246" s="189"/>
      <c r="I5246" s="162"/>
      <c r="J5246" s="65"/>
      <c r="K5246" s="162"/>
      <c r="L5246" s="65"/>
      <c r="M5246" s="162"/>
      <c r="P5246" s="164"/>
      <c r="Q5246" s="185"/>
      <c r="R5246" s="65"/>
      <c r="S5246" s="65"/>
      <c r="T5246" s="65"/>
      <c r="U5246" s="13"/>
      <c r="V5246" s="165"/>
      <c r="W5246" s="165"/>
      <c r="X5246" s="165"/>
      <c r="Y5246" s="165"/>
      <c r="Z5246" s="166"/>
      <c r="AA5246" s="166"/>
      <c r="AB5246" s="166"/>
      <c r="AC5246" s="166"/>
      <c r="AD5246" s="166"/>
      <c r="AE5246" s="166"/>
      <c r="AF5246" s="166"/>
      <c r="AG5246" s="166"/>
      <c r="AH5246" s="166"/>
      <c r="AI5246" s="166"/>
    </row>
    <row r="5247" spans="1:35" ht="15.750000" customHeight="1">
      <c r="B5247" s="189"/>
      <c r="I5247" s="220"/>
      <c r="J5247" s="65"/>
      <c r="K5247" s="162"/>
      <c r="L5247" s="65"/>
      <c r="M5247" s="162"/>
      <c r="P5247" s="167"/>
      <c r="Q5247" s="185"/>
      <c r="R5247" s="65"/>
      <c r="S5247" s="65"/>
      <c r="T5247" s="65"/>
      <c r="U5247" s="13"/>
      <c r="V5247" s="165"/>
      <c r="W5247" s="165"/>
      <c r="X5247" s="165"/>
      <c r="Y5247" s="165"/>
      <c r="Z5247" s="166"/>
      <c r="AA5247" s="166"/>
      <c r="AB5247" s="166"/>
      <c r="AC5247" s="166"/>
      <c r="AD5247" s="166"/>
      <c r="AE5247" s="166"/>
      <c r="AF5247" s="166"/>
      <c r="AG5247" s="166"/>
      <c r="AH5247" s="166"/>
      <c r="AI5247" s="166"/>
    </row>
    <row r="5248" spans="1:35" ht="15.750000" customHeight="1">
      <c r="A5248" s="156"/>
      <c r="B5248" s="170"/>
      <c r="C5248" s="240"/>
      <c r="D5248" s="240"/>
      <c r="E5248" s="158"/>
      <c r="F5248" s="158"/>
      <c r="G5248" s="159"/>
      <c r="H5248" s="186"/>
      <c r="I5248" s="162"/>
      <c r="J5248" s="65"/>
      <c r="K5248" s="162"/>
      <c r="L5248" s="65"/>
      <c r="M5248" s="162"/>
      <c r="N5248" s="162"/>
      <c r="O5248" s="163"/>
      <c r="P5248" s="164"/>
      <c r="Q5248" s="185"/>
      <c r="R5248" s="65"/>
      <c r="S5248" s="13"/>
      <c r="T5248" s="65"/>
      <c r="U5248" s="13"/>
      <c r="V5248" s="165"/>
      <c r="W5248" s="165"/>
      <c r="X5248" s="165"/>
      <c r="Y5248" s="165"/>
      <c r="Z5248" s="166"/>
      <c r="AA5248" s="166"/>
      <c r="AB5248" s="166"/>
      <c r="AC5248" s="166"/>
      <c r="AD5248" s="166"/>
      <c r="AE5248" s="166"/>
      <c r="AF5248" s="166"/>
      <c r="AG5248" s="166"/>
      <c r="AH5248" s="166"/>
      <c r="AI5248" s="166"/>
    </row>
    <row r="5249" spans="1:35" ht="15.750000" customHeight="1">
      <c r="B5249" s="170"/>
      <c r="I5249" s="162"/>
      <c r="J5249" s="65"/>
      <c r="K5249" s="162"/>
      <c r="L5249" s="65"/>
      <c r="M5249" s="162"/>
      <c r="P5249" s="167"/>
      <c r="Q5249" s="185"/>
      <c r="R5249" s="65"/>
      <c r="S5249" s="65"/>
      <c r="T5249" s="65"/>
      <c r="U5249" s="13"/>
      <c r="V5249" s="165"/>
      <c r="W5249" s="165"/>
      <c r="X5249" s="165"/>
      <c r="Y5249" s="165"/>
      <c r="Z5249" s="166"/>
      <c r="AA5249" s="166"/>
      <c r="AB5249" s="166"/>
      <c r="AC5249" s="166"/>
      <c r="AD5249" s="166"/>
      <c r="AE5249" s="166"/>
      <c r="AF5249" s="166"/>
      <c r="AG5249" s="166"/>
      <c r="AH5249" s="166"/>
      <c r="AI5249" s="166"/>
    </row>
    <row r="5250" spans="1:35" ht="15.750000" customHeight="1">
      <c r="B5250" s="170"/>
      <c r="I5250" s="162"/>
      <c r="J5250" s="65"/>
      <c r="K5250" s="162"/>
      <c r="L5250" s="65"/>
      <c r="M5250" s="162"/>
      <c r="P5250" s="164"/>
      <c r="Q5250" s="185"/>
      <c r="R5250" s="65"/>
      <c r="S5250" s="65"/>
      <c r="T5250" s="65"/>
      <c r="U5250" s="13"/>
      <c r="V5250" s="165"/>
      <c r="W5250" s="165"/>
      <c r="X5250" s="165"/>
      <c r="Y5250" s="165"/>
      <c r="Z5250" s="166"/>
      <c r="AA5250" s="166"/>
      <c r="AB5250" s="166"/>
      <c r="AC5250" s="166"/>
      <c r="AD5250" s="166"/>
      <c r="AE5250" s="166"/>
      <c r="AF5250" s="166"/>
      <c r="AG5250" s="166"/>
      <c r="AH5250" s="166"/>
      <c r="AI5250" s="166"/>
    </row>
    <row r="5251" spans="1:35" ht="15.750000" customHeight="1">
      <c r="B5251" s="189"/>
      <c r="I5251" s="162"/>
      <c r="J5251" s="65"/>
      <c r="K5251" s="162"/>
      <c r="L5251" s="65"/>
      <c r="M5251" s="162"/>
      <c r="P5251" s="167"/>
      <c r="Q5251" s="185"/>
      <c r="R5251" s="65"/>
      <c r="S5251" s="65"/>
      <c r="T5251" s="65"/>
      <c r="U5251" s="13"/>
      <c r="V5251" s="165"/>
      <c r="W5251" s="165"/>
      <c r="X5251" s="165"/>
      <c r="Y5251" s="165"/>
      <c r="Z5251" s="166"/>
      <c r="AA5251" s="166"/>
      <c r="AB5251" s="166"/>
      <c r="AC5251" s="166"/>
      <c r="AD5251" s="166"/>
      <c r="AE5251" s="166"/>
      <c r="AF5251" s="166"/>
      <c r="AG5251" s="166"/>
      <c r="AH5251" s="166"/>
      <c r="AI5251" s="166"/>
    </row>
    <row r="5252" spans="1:35" ht="15.750000" customHeight="1">
      <c r="B5252" s="189"/>
      <c r="I5252" s="220"/>
      <c r="J5252" s="65"/>
      <c r="K5252" s="162"/>
      <c r="L5252" s="65"/>
      <c r="M5252" s="162"/>
      <c r="P5252" s="164"/>
      <c r="Q5252" s="185"/>
      <c r="R5252" s="65"/>
      <c r="S5252" s="65"/>
      <c r="T5252" s="65"/>
      <c r="U5252" s="13"/>
      <c r="V5252" s="165"/>
      <c r="W5252" s="165"/>
      <c r="X5252" s="165"/>
      <c r="Y5252" s="165"/>
      <c r="Z5252" s="166"/>
      <c r="AA5252" s="166"/>
      <c r="AB5252" s="166"/>
      <c r="AC5252" s="166"/>
      <c r="AD5252" s="166"/>
      <c r="AE5252" s="166"/>
      <c r="AF5252" s="166"/>
      <c r="AG5252" s="166"/>
      <c r="AH5252" s="166"/>
      <c r="AI5252" s="166"/>
    </row>
    <row r="5253" spans="1:35" ht="15.750000" customHeight="1">
      <c r="A5253" s="156"/>
      <c r="B5253" s="153"/>
      <c r="C5253" s="241"/>
      <c r="D5253" s="177"/>
      <c r="E5253" s="158"/>
      <c r="F5253" s="158"/>
      <c r="G5253" s="159"/>
      <c r="H5253" s="171"/>
      <c r="I5253" s="162"/>
      <c r="J5253" s="1"/>
      <c r="K5253" s="121"/>
      <c r="L5253" s="1"/>
      <c r="M5253" s="121"/>
      <c r="N5253" s="176"/>
      <c r="O5253" s="163"/>
      <c r="P5253" s="167"/>
      <c r="Q5253" s="168"/>
      <c r="R5253" s="225"/>
      <c r="S5253" s="13"/>
      <c r="T5253" s="65"/>
      <c r="U5253" s="65"/>
      <c r="V5253" s="65"/>
      <c r="W5253" s="166"/>
      <c r="X5253" s="166"/>
      <c r="Y5253" s="166"/>
      <c r="Z5253" s="166"/>
      <c r="AA5253" s="166"/>
      <c r="AB5253" s="166"/>
      <c r="AC5253" s="166"/>
      <c r="AD5253" s="166"/>
      <c r="AE5253" s="166"/>
      <c r="AF5253" s="166"/>
      <c r="AG5253" s="166"/>
      <c r="AH5253" s="166"/>
      <c r="AI5253" s="166"/>
    </row>
    <row r="5254" spans="1:35" ht="15.750000" customHeight="1">
      <c r="B5254" s="153"/>
      <c r="I5254" s="162"/>
      <c r="J5254" s="1"/>
      <c r="K5254" s="121"/>
      <c r="L5254" s="1"/>
      <c r="M5254" s="121"/>
      <c r="P5254" s="164"/>
      <c r="Q5254" s="165"/>
      <c r="R5254" s="65"/>
      <c r="S5254" s="65"/>
      <c r="T5254" s="65"/>
      <c r="U5254" s="65"/>
      <c r="V5254" s="65"/>
      <c r="W5254" s="166"/>
      <c r="X5254" s="166"/>
      <c r="Y5254" s="166"/>
      <c r="Z5254" s="166"/>
      <c r="AA5254" s="166"/>
      <c r="AB5254" s="166"/>
      <c r="AC5254" s="166"/>
      <c r="AD5254" s="166"/>
      <c r="AE5254" s="166"/>
      <c r="AF5254" s="166"/>
      <c r="AG5254" s="166"/>
      <c r="AH5254" s="166"/>
      <c r="AI5254" s="166"/>
    </row>
    <row r="5255" spans="1:35" ht="15.750000" customHeight="1">
      <c r="B5255" s="153"/>
      <c r="I5255" s="162"/>
      <c r="J5255" s="1"/>
      <c r="K5255" s="121"/>
      <c r="L5255" s="1"/>
      <c r="M5255" s="121"/>
      <c r="P5255" s="167"/>
      <c r="Q5255" s="168"/>
      <c r="R5255" s="225"/>
      <c r="S5255" s="65"/>
      <c r="T5255" s="65"/>
      <c r="U5255" s="65"/>
      <c r="V5255" s="65"/>
      <c r="W5255" s="166"/>
      <c r="X5255" s="166"/>
      <c r="Y5255" s="166"/>
      <c r="Z5255" s="166"/>
      <c r="AA5255" s="166"/>
      <c r="AB5255" s="166"/>
      <c r="AC5255" s="166"/>
      <c r="AD5255" s="166"/>
      <c r="AE5255" s="166"/>
      <c r="AF5255" s="166"/>
      <c r="AG5255" s="166"/>
      <c r="AH5255" s="166"/>
      <c r="AI5255" s="166"/>
    </row>
    <row r="5256" spans="1:35" ht="15.750000" customHeight="1">
      <c r="B5256" s="153"/>
      <c r="I5256" s="162"/>
      <c r="J5256" s="1"/>
      <c r="K5256" s="121"/>
      <c r="L5256" s="1"/>
      <c r="M5256" s="121"/>
      <c r="P5256" s="164"/>
      <c r="Q5256" s="165"/>
      <c r="R5256" s="178"/>
      <c r="S5256" s="65"/>
      <c r="T5256" s="65"/>
      <c r="U5256" s="65"/>
      <c r="V5256" s="65"/>
      <c r="W5256" s="166"/>
      <c r="X5256" s="166"/>
      <c r="Y5256" s="166"/>
      <c r="Z5256" s="166"/>
      <c r="AA5256" s="166"/>
      <c r="AB5256" s="166"/>
      <c r="AC5256" s="166"/>
      <c r="AD5256" s="166"/>
      <c r="AE5256" s="166"/>
      <c r="AF5256" s="166"/>
      <c r="AG5256" s="166"/>
      <c r="AH5256" s="166"/>
      <c r="AI5256" s="166"/>
    </row>
    <row r="5257" spans="1:35" ht="15.750000" customHeight="1">
      <c r="B5257" s="153"/>
      <c r="I5257" s="220"/>
      <c r="J5257" s="1"/>
      <c r="K5257" s="121"/>
      <c r="L5257" s="1"/>
      <c r="M5257" s="121"/>
      <c r="P5257" s="167"/>
      <c r="Q5257" s="168"/>
      <c r="R5257" s="225"/>
      <c r="S5257" s="65"/>
      <c r="T5257" s="65"/>
      <c r="U5257" s="65"/>
      <c r="V5257" s="65"/>
      <c r="W5257" s="166"/>
      <c r="X5257" s="166"/>
      <c r="Y5257" s="166"/>
      <c r="Z5257" s="166"/>
      <c r="AA5257" s="166"/>
      <c r="AB5257" s="166"/>
      <c r="AC5257" s="166"/>
      <c r="AD5257" s="166"/>
      <c r="AE5257" s="166"/>
      <c r="AF5257" s="166"/>
      <c r="AG5257" s="166"/>
      <c r="AH5257" s="166"/>
      <c r="AI5257" s="166"/>
    </row>
    <row r="5258" spans="1:35" ht="15.750000" customHeight="1">
      <c r="A5258" s="156"/>
      <c r="B5258" s="170"/>
      <c r="C5258" s="240"/>
      <c r="D5258" s="177"/>
      <c r="E5258" s="158"/>
      <c r="F5258" s="158"/>
      <c r="G5258" s="159"/>
      <c r="H5258" s="160"/>
      <c r="I5258" s="162"/>
      <c r="J5258" s="65"/>
      <c r="K5258" s="162"/>
      <c r="L5258" s="65"/>
      <c r="M5258" s="162"/>
      <c r="N5258" s="162"/>
      <c r="O5258" s="163"/>
      <c r="P5258" s="164"/>
      <c r="Q5258" s="165"/>
      <c r="R5258" s="65"/>
      <c r="S5258" s="13"/>
      <c r="T5258" s="65"/>
      <c r="U5258" s="65"/>
      <c r="V5258" s="65"/>
      <c r="W5258" s="166"/>
      <c r="X5258" s="166"/>
      <c r="Y5258" s="166"/>
      <c r="Z5258" s="166"/>
      <c r="AA5258" s="166"/>
      <c r="AB5258" s="166"/>
      <c r="AC5258" s="166"/>
      <c r="AD5258" s="166"/>
      <c r="AE5258" s="166"/>
      <c r="AF5258" s="166"/>
      <c r="AG5258" s="166"/>
      <c r="AH5258" s="166"/>
      <c r="AI5258" s="166"/>
    </row>
    <row r="5259" spans="1:35" ht="15.750000" customHeight="1">
      <c r="B5259" s="153"/>
      <c r="I5259" s="162"/>
      <c r="J5259" s="65"/>
      <c r="K5259" s="162"/>
      <c r="L5259" s="65"/>
      <c r="M5259" s="162"/>
      <c r="P5259" s="167"/>
      <c r="Q5259" s="168"/>
      <c r="R5259" s="65"/>
      <c r="S5259" s="65"/>
      <c r="T5259" s="65"/>
      <c r="U5259" s="65"/>
      <c r="V5259" s="65"/>
      <c r="W5259" s="166"/>
      <c r="X5259" s="166"/>
      <c r="Y5259" s="166"/>
      <c r="Z5259" s="166"/>
      <c r="AA5259" s="166"/>
      <c r="AB5259" s="166"/>
      <c r="AC5259" s="166"/>
      <c r="AD5259" s="166"/>
      <c r="AE5259" s="166"/>
      <c r="AF5259" s="166"/>
      <c r="AG5259" s="166"/>
      <c r="AH5259" s="166"/>
      <c r="AI5259" s="166"/>
    </row>
    <row r="5260" spans="1:35" ht="15.750000" customHeight="1">
      <c r="B5260" s="153"/>
      <c r="I5260" s="162"/>
      <c r="J5260" s="65"/>
      <c r="K5260" s="162"/>
      <c r="L5260" s="65"/>
      <c r="M5260" s="162"/>
      <c r="P5260" s="164"/>
      <c r="Q5260" s="165"/>
      <c r="R5260" s="65"/>
      <c r="S5260" s="65"/>
      <c r="T5260" s="65"/>
      <c r="U5260" s="65"/>
      <c r="V5260" s="65"/>
      <c r="W5260" s="166"/>
      <c r="X5260" s="166"/>
      <c r="Y5260" s="166"/>
      <c r="Z5260" s="166"/>
      <c r="AA5260" s="166"/>
      <c r="AB5260" s="166"/>
      <c r="AC5260" s="166"/>
      <c r="AD5260" s="166"/>
      <c r="AE5260" s="166"/>
      <c r="AF5260" s="166"/>
      <c r="AG5260" s="166"/>
      <c r="AH5260" s="166"/>
      <c r="AI5260" s="166"/>
    </row>
    <row r="5261" spans="1:35" ht="15.750000" customHeight="1">
      <c r="B5261" s="153"/>
      <c r="I5261" s="162"/>
      <c r="J5261" s="65"/>
      <c r="K5261" s="162"/>
      <c r="L5261" s="65"/>
      <c r="M5261" s="162"/>
      <c r="P5261" s="167"/>
      <c r="Q5261" s="168"/>
      <c r="R5261" s="65"/>
      <c r="S5261" s="65"/>
      <c r="T5261" s="65"/>
      <c r="U5261" s="65"/>
      <c r="V5261" s="65"/>
      <c r="W5261" s="166"/>
      <c r="X5261" s="166"/>
      <c r="Y5261" s="166"/>
      <c r="Z5261" s="166"/>
      <c r="AA5261" s="166"/>
      <c r="AB5261" s="166"/>
      <c r="AC5261" s="166"/>
      <c r="AD5261" s="166"/>
      <c r="AE5261" s="166"/>
      <c r="AF5261" s="166"/>
      <c r="AG5261" s="166"/>
      <c r="AH5261" s="166"/>
      <c r="AI5261" s="166"/>
    </row>
    <row r="5262" spans="1:35" ht="15.750000" customHeight="1">
      <c r="B5262" s="153"/>
      <c r="I5262" s="220"/>
      <c r="J5262" s="65"/>
      <c r="K5262" s="162"/>
      <c r="L5262" s="65"/>
      <c r="M5262" s="162"/>
      <c r="P5262" s="164"/>
      <c r="Q5262" s="165"/>
      <c r="R5262" s="65"/>
      <c r="S5262" s="65"/>
      <c r="T5262" s="65"/>
      <c r="U5262" s="65"/>
      <c r="V5262" s="65"/>
      <c r="W5262" s="166"/>
      <c r="X5262" s="166"/>
      <c r="Y5262" s="166"/>
      <c r="Z5262" s="166"/>
      <c r="AA5262" s="166"/>
      <c r="AB5262" s="166"/>
      <c r="AC5262" s="166"/>
      <c r="AD5262" s="166"/>
      <c r="AE5262" s="166"/>
      <c r="AF5262" s="166"/>
      <c r="AG5262" s="166"/>
      <c r="AH5262" s="166"/>
      <c r="AI5262" s="166"/>
    </row>
    <row r="5263" spans="1:35" ht="15.750000" customHeight="1">
      <c r="A5263" s="156"/>
      <c r="B5263" s="170"/>
      <c r="C5263" s="241"/>
      <c r="D5263" s="241"/>
      <c r="E5263" s="158"/>
      <c r="F5263" s="158"/>
      <c r="G5263" s="159"/>
      <c r="H5263" s="186"/>
      <c r="I5263" s="162"/>
      <c r="J5263" s="65"/>
      <c r="K5263" s="162"/>
      <c r="L5263" s="65"/>
      <c r="M5263" s="162"/>
      <c r="N5263" s="176"/>
      <c r="O5263" s="163"/>
      <c r="P5263" s="167"/>
      <c r="Q5263" s="185"/>
      <c r="R5263" s="188"/>
      <c r="S5263" s="13"/>
      <c r="T5263" s="65"/>
      <c r="U5263" s="13"/>
      <c r="V5263" s="165"/>
      <c r="W5263" s="165"/>
      <c r="X5263" s="165"/>
      <c r="Y5263" s="165"/>
      <c r="Z5263" s="166"/>
      <c r="AA5263" s="166"/>
      <c r="AB5263" s="166"/>
      <c r="AC5263" s="166"/>
      <c r="AD5263" s="166"/>
      <c r="AE5263" s="166"/>
      <c r="AF5263" s="166"/>
      <c r="AG5263" s="166"/>
      <c r="AH5263" s="166"/>
      <c r="AI5263" s="166"/>
    </row>
    <row r="5264" spans="1:35" ht="15.750000" customHeight="1">
      <c r="B5264" s="189"/>
      <c r="I5264" s="162"/>
      <c r="J5264" s="65"/>
      <c r="K5264" s="162"/>
      <c r="L5264" s="65"/>
      <c r="M5264" s="162"/>
      <c r="P5264" s="164"/>
      <c r="Q5264" s="185"/>
      <c r="R5264" s="65"/>
      <c r="S5264" s="65"/>
      <c r="T5264" s="65"/>
      <c r="U5264" s="13"/>
      <c r="V5264" s="165"/>
      <c r="W5264" s="165"/>
      <c r="X5264" s="165"/>
      <c r="Y5264" s="165"/>
      <c r="Z5264" s="166"/>
      <c r="AA5264" s="166"/>
      <c r="AB5264" s="166"/>
      <c r="AC5264" s="166"/>
      <c r="AD5264" s="166"/>
      <c r="AE5264" s="166"/>
      <c r="AF5264" s="166"/>
      <c r="AG5264" s="166"/>
      <c r="AH5264" s="166"/>
      <c r="AI5264" s="166"/>
    </row>
    <row r="5265" spans="1:35" ht="15.750000" customHeight="1">
      <c r="B5265" s="189"/>
      <c r="I5265" s="162"/>
      <c r="J5265" s="65"/>
      <c r="K5265" s="162"/>
      <c r="L5265" s="65"/>
      <c r="M5265" s="162"/>
      <c r="P5265" s="167"/>
      <c r="Q5265" s="185"/>
      <c r="R5265" s="65"/>
      <c r="S5265" s="65"/>
      <c r="T5265" s="65"/>
      <c r="U5265" s="13"/>
      <c r="V5265" s="165"/>
      <c r="W5265" s="165"/>
      <c r="X5265" s="165"/>
      <c r="Y5265" s="165"/>
      <c r="Z5265" s="166"/>
      <c r="AA5265" s="166"/>
      <c r="AB5265" s="166"/>
      <c r="AC5265" s="166"/>
      <c r="AD5265" s="166"/>
      <c r="AE5265" s="166"/>
      <c r="AF5265" s="166"/>
      <c r="AG5265" s="166"/>
      <c r="AH5265" s="166"/>
      <c r="AI5265" s="166"/>
    </row>
    <row r="5266" spans="1:35" ht="15.750000" customHeight="1">
      <c r="B5266" s="189"/>
      <c r="I5266" s="162"/>
      <c r="J5266" s="65"/>
      <c r="K5266" s="162"/>
      <c r="L5266" s="65"/>
      <c r="M5266" s="162"/>
      <c r="P5266" s="164"/>
      <c r="Q5266" s="185"/>
      <c r="R5266" s="65"/>
      <c r="S5266" s="65"/>
      <c r="T5266" s="65"/>
      <c r="U5266" s="13"/>
      <c r="V5266" s="165"/>
      <c r="W5266" s="165"/>
      <c r="X5266" s="165"/>
      <c r="Y5266" s="165"/>
      <c r="Z5266" s="166"/>
      <c r="AA5266" s="166"/>
      <c r="AB5266" s="166"/>
      <c r="AC5266" s="166"/>
      <c r="AD5266" s="166"/>
      <c r="AE5266" s="166"/>
      <c r="AF5266" s="166"/>
      <c r="AG5266" s="166"/>
      <c r="AH5266" s="166"/>
      <c r="AI5266" s="166"/>
    </row>
    <row r="5267" spans="1:35" ht="15.750000" customHeight="1">
      <c r="B5267" s="189"/>
      <c r="I5267" s="220"/>
      <c r="J5267" s="65"/>
      <c r="K5267" s="162"/>
      <c r="L5267" s="65"/>
      <c r="M5267" s="162"/>
      <c r="P5267" s="167"/>
      <c r="Q5267" s="185"/>
      <c r="R5267" s="65"/>
      <c r="S5267" s="65"/>
      <c r="T5267" s="65"/>
      <c r="U5267" s="13"/>
      <c r="V5267" s="165"/>
      <c r="W5267" s="165"/>
      <c r="X5267" s="165"/>
      <c r="Y5267" s="165"/>
      <c r="Z5267" s="166"/>
      <c r="AA5267" s="166"/>
      <c r="AB5267" s="166"/>
      <c r="AC5267" s="166"/>
      <c r="AD5267" s="166"/>
      <c r="AE5267" s="166"/>
      <c r="AF5267" s="166"/>
      <c r="AG5267" s="166"/>
      <c r="AH5267" s="166"/>
      <c r="AI5267" s="166"/>
    </row>
    <row r="5268" spans="1:35" ht="15.750000" customHeight="1">
      <c r="A5268" s="156"/>
      <c r="B5268" s="170"/>
      <c r="C5268" s="240"/>
      <c r="D5268" s="240"/>
      <c r="E5268" s="158"/>
      <c r="F5268" s="158"/>
      <c r="G5268" s="159"/>
      <c r="H5268" s="184"/>
      <c r="I5268" s="162"/>
      <c r="J5268" s="65"/>
      <c r="K5268" s="162"/>
      <c r="L5268" s="65"/>
      <c r="M5268" s="162"/>
      <c r="N5268" s="162"/>
      <c r="O5268" s="163"/>
      <c r="P5268" s="164"/>
      <c r="Q5268" s="185"/>
      <c r="R5268" s="65"/>
      <c r="S5268" s="13"/>
      <c r="T5268" s="65"/>
      <c r="U5268" s="13"/>
      <c r="V5268" s="165"/>
      <c r="W5268" s="165"/>
      <c r="X5268" s="165"/>
      <c r="Y5268" s="165"/>
      <c r="Z5268" s="166"/>
      <c r="AA5268" s="166"/>
      <c r="AB5268" s="166"/>
      <c r="AC5268" s="166"/>
      <c r="AD5268" s="166"/>
      <c r="AE5268" s="166"/>
      <c r="AF5268" s="166"/>
      <c r="AG5268" s="166"/>
      <c r="AH5268" s="166"/>
      <c r="AI5268" s="166"/>
    </row>
    <row r="5269" spans="1:35" ht="15.750000" customHeight="1">
      <c r="B5269" s="170"/>
      <c r="I5269" s="162"/>
      <c r="J5269" s="65"/>
      <c r="K5269" s="162"/>
      <c r="L5269" s="65"/>
      <c r="M5269" s="162"/>
      <c r="P5269" s="167"/>
      <c r="Q5269" s="185"/>
      <c r="R5269" s="65"/>
      <c r="S5269" s="65"/>
      <c r="T5269" s="65"/>
      <c r="U5269" s="13"/>
      <c r="V5269" s="165"/>
      <c r="W5269" s="165"/>
      <c r="X5269" s="165"/>
      <c r="Y5269" s="165"/>
      <c r="Z5269" s="166"/>
      <c r="AA5269" s="166"/>
      <c r="AB5269" s="166"/>
      <c r="AC5269" s="166"/>
      <c r="AD5269" s="166"/>
      <c r="AE5269" s="166"/>
      <c r="AF5269" s="166"/>
      <c r="AG5269" s="166"/>
      <c r="AH5269" s="166"/>
      <c r="AI5269" s="166"/>
    </row>
    <row r="5270" spans="1:35" ht="15.750000" customHeight="1">
      <c r="B5270" s="170"/>
      <c r="I5270" s="162"/>
      <c r="J5270" s="65"/>
      <c r="K5270" s="162"/>
      <c r="L5270" s="65"/>
      <c r="M5270" s="162"/>
      <c r="P5270" s="164"/>
      <c r="Q5270" s="185"/>
      <c r="R5270" s="65"/>
      <c r="S5270" s="65"/>
      <c r="T5270" s="65"/>
      <c r="U5270" s="13"/>
      <c r="V5270" s="165"/>
      <c r="W5270" s="165"/>
      <c r="X5270" s="165"/>
      <c r="Y5270" s="165"/>
      <c r="Z5270" s="166"/>
      <c r="AA5270" s="166"/>
      <c r="AB5270" s="166"/>
      <c r="AC5270" s="166"/>
      <c r="AD5270" s="166"/>
      <c r="AE5270" s="166"/>
      <c r="AF5270" s="166"/>
      <c r="AG5270" s="166"/>
      <c r="AH5270" s="166"/>
      <c r="AI5270" s="166"/>
    </row>
    <row r="5271" spans="1:35" ht="15.750000" customHeight="1">
      <c r="B5271" s="189"/>
      <c r="I5271" s="162"/>
      <c r="J5271" s="65"/>
      <c r="K5271" s="162"/>
      <c r="L5271" s="65"/>
      <c r="M5271" s="162"/>
      <c r="P5271" s="167"/>
      <c r="Q5271" s="185"/>
      <c r="R5271" s="65"/>
      <c r="S5271" s="65"/>
      <c r="T5271" s="65"/>
      <c r="U5271" s="13"/>
      <c r="V5271" s="165"/>
      <c r="W5271" s="165"/>
      <c r="X5271" s="165"/>
      <c r="Y5271" s="165"/>
      <c r="Z5271" s="166"/>
      <c r="AA5271" s="166"/>
      <c r="AB5271" s="166"/>
      <c r="AC5271" s="166"/>
      <c r="AD5271" s="166"/>
      <c r="AE5271" s="166"/>
      <c r="AF5271" s="166"/>
      <c r="AG5271" s="166"/>
      <c r="AH5271" s="166"/>
      <c r="AI5271" s="166"/>
    </row>
    <row r="5272" spans="1:35" ht="15.750000" customHeight="1">
      <c r="B5272" s="189"/>
      <c r="I5272" s="220"/>
      <c r="J5272" s="65"/>
      <c r="K5272" s="162"/>
      <c r="L5272" s="65"/>
      <c r="M5272" s="162"/>
      <c r="P5272" s="164"/>
      <c r="Q5272" s="185"/>
      <c r="R5272" s="65"/>
      <c r="S5272" s="65"/>
      <c r="T5272" s="65"/>
      <c r="U5272" s="13"/>
      <c r="V5272" s="165"/>
      <c r="W5272" s="165"/>
      <c r="X5272" s="165"/>
      <c r="Y5272" s="165"/>
      <c r="Z5272" s="166"/>
      <c r="AA5272" s="166"/>
      <c r="AB5272" s="166"/>
      <c r="AC5272" s="166"/>
      <c r="AD5272" s="166"/>
      <c r="AE5272" s="166"/>
      <c r="AF5272" s="166"/>
      <c r="AG5272" s="166"/>
      <c r="AH5272" s="166"/>
      <c r="AI5272" s="166"/>
    </row>
    <row r="5273" spans="1:35" ht="15.750000" customHeight="1">
      <c r="A5273" s="156"/>
      <c r="B5273" s="170"/>
      <c r="C5273" s="241"/>
      <c r="D5273" s="241"/>
      <c r="E5273" s="158"/>
      <c r="F5273" s="158"/>
      <c r="G5273" s="159"/>
      <c r="H5273" s="184"/>
      <c r="I5273" s="162"/>
      <c r="J5273" s="65"/>
      <c r="K5273" s="162"/>
      <c r="L5273" s="65"/>
      <c r="M5273" s="162"/>
      <c r="N5273" s="176"/>
      <c r="O5273" s="163"/>
      <c r="P5273" s="167"/>
      <c r="Q5273" s="185"/>
      <c r="R5273" s="65"/>
      <c r="S5273" s="13"/>
      <c r="T5273" s="65"/>
      <c r="U5273" s="13"/>
      <c r="V5273" s="165"/>
      <c r="W5273" s="165"/>
      <c r="X5273" s="165"/>
      <c r="Y5273" s="165"/>
      <c r="Z5273" s="166"/>
      <c r="AA5273" s="166"/>
      <c r="AB5273" s="166"/>
      <c r="AC5273" s="166"/>
      <c r="AD5273" s="166"/>
      <c r="AE5273" s="166"/>
      <c r="AF5273" s="166"/>
      <c r="AG5273" s="166"/>
      <c r="AH5273" s="166"/>
      <c r="AI5273" s="166"/>
    </row>
    <row r="5274" spans="1:35" ht="15.750000" customHeight="1">
      <c r="B5274" s="170"/>
      <c r="I5274" s="162"/>
      <c r="J5274" s="65"/>
      <c r="K5274" s="162"/>
      <c r="L5274" s="65"/>
      <c r="M5274" s="162"/>
      <c r="P5274" s="164"/>
      <c r="Q5274" s="185"/>
      <c r="R5274" s="65"/>
      <c r="S5274" s="65"/>
      <c r="T5274" s="65"/>
      <c r="U5274" s="13"/>
      <c r="V5274" s="165"/>
      <c r="W5274" s="165"/>
      <c r="X5274" s="165"/>
      <c r="Y5274" s="165"/>
      <c r="Z5274" s="166"/>
      <c r="AA5274" s="166"/>
      <c r="AB5274" s="166"/>
      <c r="AC5274" s="166"/>
      <c r="AD5274" s="166"/>
      <c r="AE5274" s="166"/>
      <c r="AF5274" s="166"/>
      <c r="AG5274" s="166"/>
      <c r="AH5274" s="166"/>
      <c r="AI5274" s="166"/>
    </row>
    <row r="5275" spans="1:35" ht="15.750000" customHeight="1">
      <c r="B5275" s="170"/>
      <c r="I5275" s="162"/>
      <c r="J5275" s="65"/>
      <c r="K5275" s="162"/>
      <c r="L5275" s="65"/>
      <c r="M5275" s="162"/>
      <c r="P5275" s="167"/>
      <c r="Q5275" s="185"/>
      <c r="R5275" s="65"/>
      <c r="S5275" s="65"/>
      <c r="T5275" s="65"/>
      <c r="U5275" s="13"/>
      <c r="V5275" s="165"/>
      <c r="W5275" s="165"/>
      <c r="X5275" s="165"/>
      <c r="Y5275" s="165"/>
      <c r="Z5275" s="166"/>
      <c r="AA5275" s="166"/>
      <c r="AB5275" s="166"/>
      <c r="AC5275" s="166"/>
      <c r="AD5275" s="166"/>
      <c r="AE5275" s="166"/>
      <c r="AF5275" s="166"/>
      <c r="AG5275" s="166"/>
      <c r="AH5275" s="166"/>
      <c r="AI5275" s="166"/>
    </row>
    <row r="5276" spans="1:35" ht="15.750000" customHeight="1">
      <c r="B5276" s="189"/>
      <c r="I5276" s="162"/>
      <c r="J5276" s="65"/>
      <c r="K5276" s="162"/>
      <c r="L5276" s="65"/>
      <c r="M5276" s="162"/>
      <c r="P5276" s="164"/>
      <c r="Q5276" s="185"/>
      <c r="R5276" s="65"/>
      <c r="S5276" s="65"/>
      <c r="T5276" s="65"/>
      <c r="U5276" s="13"/>
      <c r="V5276" s="165"/>
      <c r="W5276" s="165"/>
      <c r="X5276" s="165"/>
      <c r="Y5276" s="165"/>
      <c r="Z5276" s="166"/>
      <c r="AA5276" s="166"/>
      <c r="AB5276" s="166"/>
      <c r="AC5276" s="166"/>
      <c r="AD5276" s="166"/>
      <c r="AE5276" s="166"/>
      <c r="AF5276" s="166"/>
      <c r="AG5276" s="166"/>
      <c r="AH5276" s="166"/>
      <c r="AI5276" s="166"/>
    </row>
    <row r="5277" spans="1:35" ht="15.750000" customHeight="1">
      <c r="B5277" s="189"/>
      <c r="I5277" s="220"/>
      <c r="J5277" s="65"/>
      <c r="K5277" s="162"/>
      <c r="L5277" s="65"/>
      <c r="M5277" s="162"/>
      <c r="P5277" s="167"/>
      <c r="Q5277" s="185"/>
      <c r="R5277" s="65"/>
      <c r="S5277" s="65"/>
      <c r="T5277" s="65"/>
      <c r="U5277" s="13"/>
      <c r="V5277" s="165"/>
      <c r="W5277" s="165"/>
      <c r="X5277" s="165"/>
      <c r="Y5277" s="165"/>
      <c r="Z5277" s="166"/>
      <c r="AA5277" s="166"/>
      <c r="AB5277" s="166"/>
      <c r="AC5277" s="166"/>
      <c r="AD5277" s="166"/>
      <c r="AE5277" s="166"/>
      <c r="AF5277" s="166"/>
      <c r="AG5277" s="166"/>
      <c r="AH5277" s="166"/>
      <c r="AI5277" s="166"/>
    </row>
    <row r="5278" spans="1:35" ht="15.750000" customHeight="1">
      <c r="A5278" s="156"/>
      <c r="B5278" s="153"/>
      <c r="C5278" s="240"/>
      <c r="D5278" s="177"/>
      <c r="E5278" s="158"/>
      <c r="F5278" s="158"/>
      <c r="G5278" s="159"/>
      <c r="H5278" s="160"/>
      <c r="I5278" s="162"/>
      <c r="J5278" s="1"/>
      <c r="K5278" s="121"/>
      <c r="L5278" s="1"/>
      <c r="M5278" s="121"/>
      <c r="N5278" s="162"/>
      <c r="O5278" s="163"/>
      <c r="P5278" s="164"/>
      <c r="Q5278" s="165"/>
      <c r="R5278" s="178"/>
      <c r="S5278" s="13"/>
      <c r="T5278" s="65"/>
      <c r="U5278" s="65"/>
      <c r="V5278" s="65"/>
      <c r="W5278" s="166"/>
      <c r="X5278" s="166"/>
      <c r="Y5278" s="166"/>
      <c r="Z5278" s="166"/>
      <c r="AA5278" s="166"/>
      <c r="AB5278" s="166"/>
      <c r="AC5278" s="166"/>
      <c r="AD5278" s="166"/>
      <c r="AE5278" s="166"/>
      <c r="AF5278" s="166"/>
      <c r="AG5278" s="166"/>
      <c r="AH5278" s="166"/>
      <c r="AI5278" s="166"/>
    </row>
    <row r="5279" spans="1:35" ht="15.750000" customHeight="1">
      <c r="B5279" s="153"/>
      <c r="I5279" s="162"/>
      <c r="J5279" s="1"/>
      <c r="K5279" s="121"/>
      <c r="L5279" s="1"/>
      <c r="M5279" s="121"/>
      <c r="P5279" s="167"/>
      <c r="Q5279" s="168"/>
      <c r="R5279" s="65"/>
      <c r="S5279" s="65"/>
      <c r="T5279" s="65"/>
      <c r="U5279" s="65"/>
      <c r="V5279" s="65"/>
      <c r="W5279" s="166"/>
      <c r="X5279" s="166"/>
      <c r="Y5279" s="166"/>
      <c r="Z5279" s="166"/>
      <c r="AA5279" s="166"/>
      <c r="AB5279" s="166"/>
      <c r="AC5279" s="166"/>
      <c r="AD5279" s="166"/>
      <c r="AE5279" s="166"/>
      <c r="AF5279" s="166"/>
      <c r="AG5279" s="166"/>
      <c r="AH5279" s="166"/>
      <c r="AI5279" s="166"/>
    </row>
    <row r="5280" spans="1:35" ht="15.750000" customHeight="1">
      <c r="B5280" s="153"/>
      <c r="I5280" s="162"/>
      <c r="J5280" s="1"/>
      <c r="K5280" s="121"/>
      <c r="L5280" s="1"/>
      <c r="M5280" s="121"/>
      <c r="P5280" s="164"/>
      <c r="Q5280" s="165"/>
      <c r="R5280" s="178"/>
      <c r="S5280" s="65"/>
      <c r="T5280" s="65"/>
      <c r="U5280" s="65"/>
      <c r="V5280" s="65"/>
      <c r="W5280" s="166"/>
      <c r="X5280" s="166"/>
      <c r="Y5280" s="166"/>
      <c r="Z5280" s="166"/>
      <c r="AA5280" s="166"/>
      <c r="AB5280" s="166"/>
      <c r="AC5280" s="166"/>
      <c r="AD5280" s="166"/>
      <c r="AE5280" s="166"/>
      <c r="AF5280" s="166"/>
      <c r="AG5280" s="166"/>
      <c r="AH5280" s="166"/>
      <c r="AI5280" s="166"/>
    </row>
    <row r="5281" spans="1:35" ht="15.750000" customHeight="1">
      <c r="B5281" s="153"/>
      <c r="I5281" s="162"/>
      <c r="J5281" s="1"/>
      <c r="K5281" s="121"/>
      <c r="L5281" s="1"/>
      <c r="M5281" s="121"/>
      <c r="P5281" s="167"/>
      <c r="Q5281" s="168"/>
      <c r="R5281" s="225"/>
      <c r="S5281" s="65"/>
      <c r="T5281" s="65"/>
      <c r="U5281" s="65"/>
      <c r="V5281" s="65"/>
      <c r="W5281" s="166"/>
      <c r="X5281" s="166"/>
      <c r="Y5281" s="166"/>
      <c r="Z5281" s="166"/>
      <c r="AA5281" s="166"/>
      <c r="AB5281" s="166"/>
      <c r="AC5281" s="166"/>
      <c r="AD5281" s="166"/>
      <c r="AE5281" s="166"/>
      <c r="AF5281" s="166"/>
      <c r="AG5281" s="166"/>
      <c r="AH5281" s="166"/>
      <c r="AI5281" s="166"/>
    </row>
    <row r="5282" spans="1:35" ht="15.750000" customHeight="1">
      <c r="B5282" s="153"/>
      <c r="I5282" s="220"/>
      <c r="J5282" s="1"/>
      <c r="K5282" s="121"/>
      <c r="L5282" s="1"/>
      <c r="M5282" s="121"/>
      <c r="P5282" s="164"/>
      <c r="Q5282" s="165"/>
      <c r="R5282" s="178"/>
      <c r="S5282" s="65"/>
      <c r="T5282" s="65"/>
      <c r="U5282" s="65"/>
      <c r="V5282" s="65"/>
      <c r="W5282" s="166"/>
      <c r="X5282" s="166"/>
      <c r="Y5282" s="166"/>
      <c r="Z5282" s="166"/>
      <c r="AA5282" s="166"/>
      <c r="AB5282" s="166"/>
      <c r="AC5282" s="166"/>
      <c r="AD5282" s="166"/>
      <c r="AE5282" s="166"/>
      <c r="AF5282" s="166"/>
      <c r="AG5282" s="166"/>
      <c r="AH5282" s="166"/>
      <c r="AI5282" s="166"/>
    </row>
    <row r="5283" spans="1:35" ht="15.750000" customHeight="1">
      <c r="A5283" s="156"/>
      <c r="B5283" s="170"/>
      <c r="C5283" s="241"/>
      <c r="D5283" s="177"/>
      <c r="E5283" s="158"/>
      <c r="F5283" s="158"/>
      <c r="G5283" s="159"/>
      <c r="H5283" s="160"/>
      <c r="I5283" s="162"/>
      <c r="J5283" s="65"/>
      <c r="K5283" s="162"/>
      <c r="L5283" s="65"/>
      <c r="M5283" s="162"/>
      <c r="N5283" s="176"/>
      <c r="O5283" s="163"/>
      <c r="P5283" s="167"/>
      <c r="Q5283" s="168"/>
      <c r="R5283" s="65"/>
      <c r="S5283" s="13"/>
      <c r="T5283" s="65"/>
      <c r="U5283" s="65"/>
      <c r="V5283" s="65"/>
      <c r="W5283" s="166"/>
      <c r="X5283" s="166"/>
      <c r="Y5283" s="166"/>
      <c r="Z5283" s="166"/>
      <c r="AA5283" s="166"/>
      <c r="AB5283" s="166"/>
      <c r="AC5283" s="166"/>
      <c r="AD5283" s="166"/>
      <c r="AE5283" s="166"/>
      <c r="AF5283" s="166"/>
      <c r="AG5283" s="166"/>
      <c r="AH5283" s="166"/>
      <c r="AI5283" s="166"/>
    </row>
    <row r="5284" spans="1:35" ht="15.750000" customHeight="1">
      <c r="B5284" s="153"/>
      <c r="I5284" s="162"/>
      <c r="J5284" s="65"/>
      <c r="K5284" s="162"/>
      <c r="L5284" s="65"/>
      <c r="M5284" s="162"/>
      <c r="P5284" s="164"/>
      <c r="Q5284" s="165"/>
      <c r="R5284" s="65"/>
      <c r="S5284" s="65"/>
      <c r="T5284" s="65"/>
      <c r="U5284" s="65"/>
      <c r="V5284" s="65"/>
      <c r="W5284" s="166"/>
      <c r="X5284" s="166"/>
      <c r="Y5284" s="166"/>
      <c r="Z5284" s="166"/>
      <c r="AA5284" s="166"/>
      <c r="AB5284" s="166"/>
      <c r="AC5284" s="166"/>
      <c r="AD5284" s="166"/>
      <c r="AE5284" s="166"/>
      <c r="AF5284" s="166"/>
      <c r="AG5284" s="166"/>
      <c r="AH5284" s="166"/>
      <c r="AI5284" s="166"/>
    </row>
    <row r="5285" spans="1:35" ht="15.750000" customHeight="1">
      <c r="B5285" s="153"/>
      <c r="I5285" s="162"/>
      <c r="J5285" s="65"/>
      <c r="K5285" s="162"/>
      <c r="L5285" s="65"/>
      <c r="M5285" s="162"/>
      <c r="P5285" s="167"/>
      <c r="Q5285" s="168"/>
      <c r="R5285" s="65"/>
      <c r="S5285" s="65"/>
      <c r="T5285" s="65"/>
      <c r="U5285" s="65"/>
      <c r="V5285" s="65"/>
      <c r="W5285" s="166"/>
      <c r="X5285" s="166"/>
      <c r="Y5285" s="166"/>
      <c r="Z5285" s="166"/>
      <c r="AA5285" s="166"/>
      <c r="AB5285" s="166"/>
      <c r="AC5285" s="166"/>
      <c r="AD5285" s="166"/>
      <c r="AE5285" s="166"/>
      <c r="AF5285" s="166"/>
      <c r="AG5285" s="166"/>
      <c r="AH5285" s="166"/>
      <c r="AI5285" s="166"/>
    </row>
    <row r="5286" spans="1:35" ht="15.750000" customHeight="1">
      <c r="B5286" s="153"/>
      <c r="I5286" s="162"/>
      <c r="J5286" s="65"/>
      <c r="K5286" s="162"/>
      <c r="L5286" s="65"/>
      <c r="M5286" s="162"/>
      <c r="P5286" s="164"/>
      <c r="Q5286" s="165"/>
      <c r="R5286" s="65"/>
      <c r="S5286" s="65"/>
      <c r="T5286" s="65"/>
      <c r="U5286" s="65"/>
      <c r="V5286" s="65"/>
      <c r="W5286" s="166"/>
      <c r="X5286" s="166"/>
      <c r="Y5286" s="166"/>
      <c r="Z5286" s="166"/>
      <c r="AA5286" s="166"/>
      <c r="AB5286" s="166"/>
      <c r="AC5286" s="166"/>
      <c r="AD5286" s="166"/>
      <c r="AE5286" s="166"/>
      <c r="AF5286" s="166"/>
      <c r="AG5286" s="166"/>
      <c r="AH5286" s="166"/>
      <c r="AI5286" s="166"/>
    </row>
    <row r="5287" spans="1:35" ht="15.750000" customHeight="1">
      <c r="B5287" s="153"/>
      <c r="I5287" s="220"/>
      <c r="J5287" s="65"/>
      <c r="K5287" s="162"/>
      <c r="L5287" s="65"/>
      <c r="M5287" s="162"/>
      <c r="P5287" s="167"/>
      <c r="Q5287" s="168"/>
      <c r="R5287" s="65"/>
      <c r="S5287" s="65"/>
      <c r="T5287" s="65"/>
      <c r="U5287" s="65"/>
      <c r="V5287" s="65"/>
      <c r="W5287" s="166"/>
      <c r="X5287" s="166"/>
      <c r="Y5287" s="166"/>
      <c r="Z5287" s="166"/>
      <c r="AA5287" s="166"/>
      <c r="AB5287" s="166"/>
      <c r="AC5287" s="166"/>
      <c r="AD5287" s="166"/>
      <c r="AE5287" s="166"/>
      <c r="AF5287" s="166"/>
      <c r="AG5287" s="166"/>
      <c r="AH5287" s="166"/>
      <c r="AI5287" s="166"/>
    </row>
    <row r="5288" spans="1:35" ht="15.750000" customHeight="1">
      <c r="A5288" s="156"/>
      <c r="B5288" s="170"/>
      <c r="C5288" s="240"/>
      <c r="D5288" s="240"/>
      <c r="E5288" s="158"/>
      <c r="F5288" s="158"/>
      <c r="G5288" s="159"/>
      <c r="H5288" s="184"/>
      <c r="I5288" s="162"/>
      <c r="J5288" s="65"/>
      <c r="K5288" s="162"/>
      <c r="L5288" s="65"/>
      <c r="M5288" s="162"/>
      <c r="N5288" s="162"/>
      <c r="O5288" s="163"/>
      <c r="P5288" s="164"/>
      <c r="Q5288" s="185"/>
      <c r="R5288" s="188"/>
      <c r="S5288" s="13"/>
      <c r="T5288" s="65"/>
      <c r="U5288" s="13"/>
      <c r="V5288" s="165"/>
      <c r="W5288" s="165"/>
      <c r="X5288" s="165"/>
      <c r="Y5288" s="165"/>
      <c r="Z5288" s="166"/>
      <c r="AA5288" s="166"/>
      <c r="AB5288" s="166"/>
      <c r="AC5288" s="166"/>
      <c r="AD5288" s="166"/>
      <c r="AE5288" s="166"/>
      <c r="AF5288" s="166"/>
      <c r="AG5288" s="166"/>
      <c r="AH5288" s="166"/>
      <c r="AI5288" s="166"/>
    </row>
    <row r="5289" spans="1:35" ht="15.750000" customHeight="1">
      <c r="B5289" s="189"/>
      <c r="I5289" s="162"/>
      <c r="J5289" s="65"/>
      <c r="K5289" s="162"/>
      <c r="L5289" s="65"/>
      <c r="M5289" s="162"/>
      <c r="P5289" s="167"/>
      <c r="Q5289" s="185"/>
      <c r="R5289" s="65"/>
      <c r="S5289" s="65"/>
      <c r="T5289" s="65"/>
      <c r="U5289" s="13"/>
      <c r="V5289" s="165"/>
      <c r="W5289" s="165"/>
      <c r="X5289" s="165"/>
      <c r="Y5289" s="165"/>
      <c r="Z5289" s="166"/>
      <c r="AA5289" s="166"/>
      <c r="AB5289" s="166"/>
      <c r="AC5289" s="166"/>
      <c r="AD5289" s="166"/>
      <c r="AE5289" s="166"/>
      <c r="AF5289" s="166"/>
      <c r="AG5289" s="166"/>
      <c r="AH5289" s="166"/>
      <c r="AI5289" s="166"/>
    </row>
    <row r="5290" spans="1:35" ht="15.750000" customHeight="1">
      <c r="B5290" s="189"/>
      <c r="I5290" s="162"/>
      <c r="J5290" s="65"/>
      <c r="K5290" s="162"/>
      <c r="L5290" s="65"/>
      <c r="M5290" s="162"/>
      <c r="P5290" s="164"/>
      <c r="Q5290" s="185"/>
      <c r="R5290" s="65"/>
      <c r="S5290" s="65"/>
      <c r="T5290" s="65"/>
      <c r="U5290" s="13"/>
      <c r="V5290" s="165"/>
      <c r="W5290" s="165"/>
      <c r="X5290" s="165"/>
      <c r="Y5290" s="165"/>
      <c r="Z5290" s="166"/>
      <c r="AA5290" s="166"/>
      <c r="AB5290" s="166"/>
      <c r="AC5290" s="166"/>
      <c r="AD5290" s="166"/>
      <c r="AE5290" s="166"/>
      <c r="AF5290" s="166"/>
      <c r="AG5290" s="166"/>
      <c r="AH5290" s="166"/>
      <c r="AI5290" s="166"/>
    </row>
    <row r="5291" spans="1:35" ht="15.750000" customHeight="1">
      <c r="B5291" s="189"/>
      <c r="I5291" s="162"/>
      <c r="J5291" s="65"/>
      <c r="K5291" s="162"/>
      <c r="L5291" s="65"/>
      <c r="M5291" s="162"/>
      <c r="P5291" s="167"/>
      <c r="Q5291" s="185"/>
      <c r="R5291" s="65"/>
      <c r="S5291" s="65"/>
      <c r="T5291" s="65"/>
      <c r="U5291" s="13"/>
      <c r="V5291" s="165"/>
      <c r="W5291" s="165"/>
      <c r="X5291" s="165"/>
      <c r="Y5291" s="165"/>
      <c r="Z5291" s="166"/>
      <c r="AA5291" s="166"/>
      <c r="AB5291" s="166"/>
      <c r="AC5291" s="166"/>
      <c r="AD5291" s="166"/>
      <c r="AE5291" s="166"/>
      <c r="AF5291" s="166"/>
      <c r="AG5291" s="166"/>
      <c r="AH5291" s="166"/>
      <c r="AI5291" s="166"/>
    </row>
    <row r="5292" spans="1:35" ht="15.750000" customHeight="1">
      <c r="B5292" s="189"/>
      <c r="I5292" s="220"/>
      <c r="J5292" s="65"/>
      <c r="K5292" s="162"/>
      <c r="L5292" s="65"/>
      <c r="M5292" s="162"/>
      <c r="P5292" s="164"/>
      <c r="Q5292" s="185"/>
      <c r="R5292" s="65"/>
      <c r="S5292" s="65"/>
      <c r="T5292" s="65"/>
      <c r="U5292" s="13"/>
      <c r="V5292" s="165"/>
      <c r="W5292" s="165"/>
      <c r="X5292" s="165"/>
      <c r="Y5292" s="165"/>
      <c r="Z5292" s="166"/>
      <c r="AA5292" s="166"/>
      <c r="AB5292" s="166"/>
      <c r="AC5292" s="166"/>
      <c r="AD5292" s="166"/>
      <c r="AE5292" s="166"/>
      <c r="AF5292" s="166"/>
      <c r="AG5292" s="166"/>
      <c r="AH5292" s="166"/>
      <c r="AI5292" s="166"/>
    </row>
    <row r="5293" spans="1:35" ht="15.750000" customHeight="1">
      <c r="A5293" s="156"/>
      <c r="B5293" s="170"/>
      <c r="C5293" s="241"/>
      <c r="D5293" s="241"/>
      <c r="E5293" s="158"/>
      <c r="F5293" s="158"/>
      <c r="G5293" s="159"/>
      <c r="H5293" s="184"/>
      <c r="I5293" s="162"/>
      <c r="J5293" s="65"/>
      <c r="K5293" s="162"/>
      <c r="L5293" s="65"/>
      <c r="M5293" s="162"/>
      <c r="N5293" s="176"/>
      <c r="O5293" s="163"/>
      <c r="P5293" s="167"/>
      <c r="Q5293" s="185"/>
      <c r="R5293" s="65"/>
      <c r="S5293" s="13"/>
      <c r="T5293" s="65"/>
      <c r="U5293" s="13"/>
      <c r="V5293" s="165"/>
      <c r="W5293" s="165"/>
      <c r="X5293" s="165"/>
      <c r="Y5293" s="165"/>
      <c r="Z5293" s="166"/>
      <c r="AA5293" s="166"/>
      <c r="AB5293" s="166"/>
      <c r="AC5293" s="166"/>
      <c r="AD5293" s="166"/>
      <c r="AE5293" s="166"/>
      <c r="AF5293" s="166"/>
      <c r="AG5293" s="166"/>
      <c r="AH5293" s="166"/>
      <c r="AI5293" s="166"/>
    </row>
    <row r="5294" spans="1:35" ht="15.750000" customHeight="1">
      <c r="B5294" s="170"/>
      <c r="I5294" s="162"/>
      <c r="J5294" s="65"/>
      <c r="K5294" s="162"/>
      <c r="L5294" s="65"/>
      <c r="M5294" s="162"/>
      <c r="P5294" s="164"/>
      <c r="Q5294" s="185"/>
      <c r="R5294" s="65"/>
      <c r="S5294" s="65"/>
      <c r="T5294" s="65"/>
      <c r="U5294" s="13"/>
      <c r="V5294" s="165"/>
      <c r="W5294" s="165"/>
      <c r="X5294" s="165"/>
      <c r="Y5294" s="165"/>
      <c r="Z5294" s="166"/>
      <c r="AA5294" s="166"/>
      <c r="AB5294" s="166"/>
      <c r="AC5294" s="166"/>
      <c r="AD5294" s="166"/>
      <c r="AE5294" s="166"/>
      <c r="AF5294" s="166"/>
      <c r="AG5294" s="166"/>
      <c r="AH5294" s="166"/>
      <c r="AI5294" s="166"/>
    </row>
    <row r="5295" spans="1:35" ht="15.750000" customHeight="1">
      <c r="B5295" s="170"/>
      <c r="I5295" s="162"/>
      <c r="J5295" s="65"/>
      <c r="K5295" s="162"/>
      <c r="L5295" s="65"/>
      <c r="M5295" s="162"/>
      <c r="P5295" s="167"/>
      <c r="Q5295" s="185"/>
      <c r="R5295" s="65"/>
      <c r="S5295" s="65"/>
      <c r="T5295" s="65"/>
      <c r="U5295" s="13"/>
      <c r="V5295" s="165"/>
      <c r="W5295" s="165"/>
      <c r="X5295" s="165"/>
      <c r="Y5295" s="165"/>
      <c r="Z5295" s="166"/>
      <c r="AA5295" s="166"/>
      <c r="AB5295" s="166"/>
      <c r="AC5295" s="166"/>
      <c r="AD5295" s="166"/>
      <c r="AE5295" s="166"/>
      <c r="AF5295" s="166"/>
      <c r="AG5295" s="166"/>
      <c r="AH5295" s="166"/>
      <c r="AI5295" s="166"/>
    </row>
    <row r="5296" spans="1:35" ht="15.750000" customHeight="1">
      <c r="B5296" s="189"/>
      <c r="I5296" s="162"/>
      <c r="J5296" s="65"/>
      <c r="K5296" s="162"/>
      <c r="L5296" s="65"/>
      <c r="M5296" s="162"/>
      <c r="P5296" s="164"/>
      <c r="Q5296" s="185"/>
      <c r="R5296" s="65"/>
      <c r="S5296" s="65"/>
      <c r="T5296" s="65"/>
      <c r="U5296" s="13"/>
      <c r="V5296" s="165"/>
      <c r="W5296" s="165"/>
      <c r="X5296" s="165"/>
      <c r="Y5296" s="165"/>
      <c r="Z5296" s="166"/>
      <c r="AA5296" s="166"/>
      <c r="AB5296" s="166"/>
      <c r="AC5296" s="166"/>
      <c r="AD5296" s="166"/>
      <c r="AE5296" s="166"/>
      <c r="AF5296" s="166"/>
      <c r="AG5296" s="166"/>
      <c r="AH5296" s="166"/>
      <c r="AI5296" s="166"/>
    </row>
    <row r="5297" spans="1:35" ht="15.750000" customHeight="1">
      <c r="B5297" s="189"/>
      <c r="I5297" s="220"/>
      <c r="J5297" s="65"/>
      <c r="K5297" s="162"/>
      <c r="L5297" s="65"/>
      <c r="M5297" s="162"/>
      <c r="P5297" s="167"/>
      <c r="Q5297" s="185"/>
      <c r="R5297" s="65"/>
      <c r="S5297" s="65"/>
      <c r="T5297" s="65"/>
      <c r="U5297" s="13"/>
      <c r="V5297" s="165"/>
      <c r="W5297" s="165"/>
      <c r="X5297" s="165"/>
      <c r="Y5297" s="165"/>
      <c r="Z5297" s="166"/>
      <c r="AA5297" s="166"/>
      <c r="AB5297" s="166"/>
      <c r="AC5297" s="166"/>
      <c r="AD5297" s="166"/>
      <c r="AE5297" s="166"/>
      <c r="AF5297" s="166"/>
      <c r="AG5297" s="166"/>
      <c r="AH5297" s="166"/>
      <c r="AI5297" s="166"/>
    </row>
    <row r="5298" spans="1:35" ht="15.750000" customHeight="1">
      <c r="A5298" s="156"/>
      <c r="B5298" s="153"/>
      <c r="C5298" s="240"/>
      <c r="D5298" s="177"/>
      <c r="E5298" s="158"/>
      <c r="F5298" s="158"/>
      <c r="G5298" s="159"/>
      <c r="H5298" s="171"/>
      <c r="I5298" s="162"/>
      <c r="J5298" s="1"/>
      <c r="K5298" s="121"/>
      <c r="L5298" s="1"/>
      <c r="M5298" s="121"/>
      <c r="N5298" s="162"/>
      <c r="O5298" s="163"/>
      <c r="P5298" s="164"/>
      <c r="Q5298" s="165"/>
      <c r="R5298" s="178"/>
      <c r="S5298" s="13"/>
      <c r="T5298" s="65"/>
      <c r="U5298" s="65"/>
      <c r="V5298" s="65"/>
      <c r="W5298" s="166"/>
      <c r="X5298" s="166"/>
      <c r="Y5298" s="166"/>
      <c r="Z5298" s="166"/>
      <c r="AA5298" s="166"/>
      <c r="AB5298" s="166"/>
      <c r="AC5298" s="166"/>
      <c r="AD5298" s="166"/>
      <c r="AE5298" s="166"/>
      <c r="AF5298" s="166"/>
      <c r="AG5298" s="166"/>
      <c r="AH5298" s="166"/>
      <c r="AI5298" s="166"/>
    </row>
    <row r="5299" spans="1:35" ht="15.750000" customHeight="1">
      <c r="B5299" s="153"/>
      <c r="I5299" s="162"/>
      <c r="J5299" s="1"/>
      <c r="K5299" s="121"/>
      <c r="L5299" s="1"/>
      <c r="M5299" s="121"/>
      <c r="P5299" s="167"/>
      <c r="Q5299" s="168"/>
      <c r="R5299" s="65"/>
      <c r="S5299" s="65"/>
      <c r="T5299" s="65"/>
      <c r="U5299" s="65"/>
      <c r="V5299" s="65"/>
      <c r="W5299" s="166"/>
      <c r="X5299" s="166"/>
      <c r="Y5299" s="166"/>
      <c r="Z5299" s="166"/>
      <c r="AA5299" s="166"/>
      <c r="AB5299" s="166"/>
      <c r="AC5299" s="166"/>
      <c r="AD5299" s="166"/>
      <c r="AE5299" s="166"/>
      <c r="AF5299" s="166"/>
      <c r="AG5299" s="166"/>
      <c r="AH5299" s="166"/>
      <c r="AI5299" s="166"/>
    </row>
    <row r="5300" spans="1:35" ht="15.750000" customHeight="1">
      <c r="B5300" s="153"/>
      <c r="I5300" s="162"/>
      <c r="J5300" s="1"/>
      <c r="K5300" s="121"/>
      <c r="L5300" s="1"/>
      <c r="M5300" s="121"/>
      <c r="P5300" s="164"/>
      <c r="Q5300" s="165"/>
      <c r="R5300" s="178"/>
      <c r="S5300" s="65"/>
      <c r="T5300" s="65"/>
      <c r="U5300" s="65"/>
      <c r="V5300" s="65"/>
      <c r="W5300" s="166"/>
      <c r="X5300" s="166"/>
      <c r="Y5300" s="166"/>
      <c r="Z5300" s="166"/>
      <c r="AA5300" s="166"/>
      <c r="AB5300" s="166"/>
      <c r="AC5300" s="166"/>
      <c r="AD5300" s="166"/>
      <c r="AE5300" s="166"/>
      <c r="AF5300" s="166"/>
      <c r="AG5300" s="166"/>
      <c r="AH5300" s="166"/>
      <c r="AI5300" s="166"/>
    </row>
    <row r="5301" spans="1:35" ht="15.750000" customHeight="1">
      <c r="B5301" s="153"/>
      <c r="I5301" s="162"/>
      <c r="J5301" s="1"/>
      <c r="K5301" s="121"/>
      <c r="L5301" s="1"/>
      <c r="M5301" s="121"/>
      <c r="P5301" s="167"/>
      <c r="Q5301" s="168"/>
      <c r="R5301" s="225"/>
      <c r="S5301" s="65"/>
      <c r="T5301" s="65"/>
      <c r="U5301" s="65"/>
      <c r="V5301" s="65"/>
      <c r="W5301" s="166"/>
      <c r="X5301" s="166"/>
      <c r="Y5301" s="166"/>
      <c r="Z5301" s="166"/>
      <c r="AA5301" s="166"/>
      <c r="AB5301" s="166"/>
      <c r="AC5301" s="166"/>
      <c r="AD5301" s="166"/>
      <c r="AE5301" s="166"/>
      <c r="AF5301" s="166"/>
      <c r="AG5301" s="166"/>
      <c r="AH5301" s="166"/>
      <c r="AI5301" s="166"/>
    </row>
    <row r="5302" spans="1:35" ht="15.750000" customHeight="1">
      <c r="B5302" s="153"/>
      <c r="I5302" s="220"/>
      <c r="J5302" s="1"/>
      <c r="K5302" s="121"/>
      <c r="L5302" s="1"/>
      <c r="M5302" s="121"/>
      <c r="P5302" s="164"/>
      <c r="Q5302" s="165"/>
      <c r="R5302" s="178"/>
      <c r="S5302" s="65"/>
      <c r="T5302" s="65"/>
      <c r="U5302" s="65"/>
      <c r="V5302" s="65"/>
      <c r="W5302" s="166"/>
      <c r="X5302" s="166"/>
      <c r="Y5302" s="166"/>
      <c r="Z5302" s="166"/>
      <c r="AA5302" s="166"/>
      <c r="AB5302" s="166"/>
      <c r="AC5302" s="166"/>
      <c r="AD5302" s="166"/>
      <c r="AE5302" s="166"/>
      <c r="AF5302" s="166"/>
      <c r="AG5302" s="166"/>
      <c r="AH5302" s="166"/>
      <c r="AI5302" s="166"/>
    </row>
    <row r="5303" spans="1:35" ht="15.750000" customHeight="1">
      <c r="A5303" s="156"/>
      <c r="B5303" s="170"/>
      <c r="C5303" s="241"/>
      <c r="D5303" s="177"/>
      <c r="E5303" s="158"/>
      <c r="F5303" s="158"/>
      <c r="G5303" s="159"/>
      <c r="H5303" s="160"/>
      <c r="I5303" s="162"/>
      <c r="J5303" s="65"/>
      <c r="K5303" s="162"/>
      <c r="L5303" s="65"/>
      <c r="M5303" s="162"/>
      <c r="N5303" s="176"/>
      <c r="O5303" s="163"/>
      <c r="P5303" s="167"/>
      <c r="Q5303" s="168"/>
      <c r="R5303" s="65"/>
      <c r="S5303" s="13"/>
      <c r="T5303" s="65"/>
      <c r="U5303" s="65"/>
      <c r="V5303" s="65"/>
      <c r="W5303" s="166"/>
      <c r="X5303" s="166"/>
      <c r="Y5303" s="166"/>
      <c r="Z5303" s="166"/>
      <c r="AA5303" s="166"/>
      <c r="AB5303" s="166"/>
      <c r="AC5303" s="166"/>
      <c r="AD5303" s="166"/>
      <c r="AE5303" s="166"/>
      <c r="AF5303" s="166"/>
      <c r="AG5303" s="166"/>
      <c r="AH5303" s="166"/>
      <c r="AI5303" s="166"/>
    </row>
    <row r="5304" spans="1:35" ht="15.750000" customHeight="1">
      <c r="B5304" s="153"/>
      <c r="I5304" s="162"/>
      <c r="J5304" s="65"/>
      <c r="K5304" s="162"/>
      <c r="L5304" s="65"/>
      <c r="M5304" s="162"/>
      <c r="P5304" s="164"/>
      <c r="Q5304" s="165"/>
      <c r="R5304" s="65"/>
      <c r="S5304" s="65"/>
      <c r="T5304" s="65"/>
      <c r="U5304" s="65"/>
      <c r="V5304" s="65"/>
      <c r="W5304" s="166"/>
      <c r="X5304" s="166"/>
      <c r="Y5304" s="166"/>
      <c r="Z5304" s="166"/>
      <c r="AA5304" s="166"/>
      <c r="AB5304" s="166"/>
      <c r="AC5304" s="166"/>
      <c r="AD5304" s="166"/>
      <c r="AE5304" s="166"/>
      <c r="AF5304" s="166"/>
      <c r="AG5304" s="166"/>
      <c r="AH5304" s="166"/>
      <c r="AI5304" s="166"/>
    </row>
    <row r="5305" spans="1:35" ht="15.750000" customHeight="1">
      <c r="B5305" s="153"/>
      <c r="I5305" s="162"/>
      <c r="J5305" s="65"/>
      <c r="K5305" s="162"/>
      <c r="L5305" s="65"/>
      <c r="M5305" s="162"/>
      <c r="P5305" s="167"/>
      <c r="Q5305" s="168"/>
      <c r="R5305" s="65"/>
      <c r="S5305" s="65"/>
      <c r="T5305" s="65"/>
      <c r="U5305" s="65"/>
      <c r="V5305" s="65"/>
      <c r="W5305" s="166"/>
      <c r="X5305" s="166"/>
      <c r="Y5305" s="166"/>
      <c r="Z5305" s="166"/>
      <c r="AA5305" s="166"/>
      <c r="AB5305" s="166"/>
      <c r="AC5305" s="166"/>
      <c r="AD5305" s="166"/>
      <c r="AE5305" s="166"/>
      <c r="AF5305" s="166"/>
      <c r="AG5305" s="166"/>
      <c r="AH5305" s="166"/>
      <c r="AI5305" s="166"/>
    </row>
    <row r="5306" spans="1:35" ht="15.750000" customHeight="1">
      <c r="B5306" s="153"/>
      <c r="I5306" s="162"/>
      <c r="J5306" s="65"/>
      <c r="K5306" s="162"/>
      <c r="L5306" s="65"/>
      <c r="M5306" s="162"/>
      <c r="P5306" s="164"/>
      <c r="Q5306" s="165"/>
      <c r="R5306" s="65"/>
      <c r="S5306" s="65"/>
      <c r="T5306" s="65"/>
      <c r="U5306" s="65"/>
      <c r="V5306" s="65"/>
      <c r="W5306" s="166"/>
      <c r="X5306" s="166"/>
      <c r="Y5306" s="166"/>
      <c r="Z5306" s="166"/>
      <c r="AA5306" s="166"/>
      <c r="AB5306" s="166"/>
      <c r="AC5306" s="166"/>
      <c r="AD5306" s="166"/>
      <c r="AE5306" s="166"/>
      <c r="AF5306" s="166"/>
      <c r="AG5306" s="166"/>
      <c r="AH5306" s="166"/>
      <c r="AI5306" s="166"/>
    </row>
    <row r="5307" spans="1:35" ht="15.750000" customHeight="1">
      <c r="B5307" s="153"/>
      <c r="I5307" s="220"/>
      <c r="J5307" s="65"/>
      <c r="K5307" s="162"/>
      <c r="L5307" s="65"/>
      <c r="M5307" s="162"/>
      <c r="P5307" s="167"/>
      <c r="Q5307" s="168"/>
      <c r="R5307" s="65"/>
      <c r="S5307" s="65"/>
      <c r="T5307" s="65"/>
      <c r="U5307" s="65"/>
      <c r="V5307" s="65"/>
      <c r="W5307" s="166"/>
      <c r="X5307" s="166"/>
      <c r="Y5307" s="166"/>
      <c r="Z5307" s="166"/>
      <c r="AA5307" s="166"/>
      <c r="AB5307" s="166"/>
      <c r="AC5307" s="166"/>
      <c r="AD5307" s="166"/>
      <c r="AE5307" s="166"/>
      <c r="AF5307" s="166"/>
      <c r="AG5307" s="166"/>
      <c r="AH5307" s="166"/>
      <c r="AI5307" s="166"/>
    </row>
    <row r="5308" spans="1:35" ht="15.750000" customHeight="1">
      <c r="A5308" s="156"/>
      <c r="B5308" s="170"/>
      <c r="C5308" s="240"/>
      <c r="D5308" s="240"/>
      <c r="E5308" s="158"/>
      <c r="F5308" s="158"/>
      <c r="G5308" s="159"/>
      <c r="H5308" s="186"/>
      <c r="I5308" s="162"/>
      <c r="J5308" s="65"/>
      <c r="K5308" s="162"/>
      <c r="L5308" s="65"/>
      <c r="M5308" s="162"/>
      <c r="N5308" s="162"/>
      <c r="O5308" s="163"/>
      <c r="P5308" s="164"/>
      <c r="Q5308" s="185"/>
      <c r="R5308" s="188"/>
      <c r="S5308" s="13"/>
      <c r="T5308" s="65"/>
      <c r="U5308" s="13"/>
      <c r="V5308" s="165"/>
      <c r="W5308" s="165"/>
      <c r="X5308" s="165"/>
      <c r="Y5308" s="165"/>
      <c r="Z5308" s="166"/>
      <c r="AA5308" s="166"/>
      <c r="AB5308" s="166"/>
      <c r="AC5308" s="166"/>
      <c r="AD5308" s="166"/>
      <c r="AE5308" s="166"/>
      <c r="AF5308" s="166"/>
      <c r="AG5308" s="166"/>
      <c r="AH5308" s="166"/>
      <c r="AI5308" s="166"/>
    </row>
    <row r="5309" spans="1:35" ht="15.750000" customHeight="1">
      <c r="B5309" s="189"/>
      <c r="I5309" s="162"/>
      <c r="J5309" s="65"/>
      <c r="K5309" s="162"/>
      <c r="L5309" s="65"/>
      <c r="M5309" s="162"/>
      <c r="P5309" s="167"/>
      <c r="Q5309" s="185"/>
      <c r="R5309" s="65"/>
      <c r="S5309" s="65"/>
      <c r="T5309" s="65"/>
      <c r="U5309" s="13"/>
      <c r="V5309" s="165"/>
      <c r="W5309" s="165"/>
      <c r="X5309" s="165"/>
      <c r="Y5309" s="165"/>
      <c r="Z5309" s="166"/>
      <c r="AA5309" s="166"/>
      <c r="AB5309" s="166"/>
      <c r="AC5309" s="166"/>
      <c r="AD5309" s="166"/>
      <c r="AE5309" s="166"/>
      <c r="AF5309" s="166"/>
      <c r="AG5309" s="166"/>
      <c r="AH5309" s="166"/>
      <c r="AI5309" s="166"/>
    </row>
    <row r="5310" spans="1:35" ht="15.750000" customHeight="1">
      <c r="B5310" s="189"/>
      <c r="I5310" s="162"/>
      <c r="J5310" s="65"/>
      <c r="K5310" s="162"/>
      <c r="L5310" s="65"/>
      <c r="M5310" s="162"/>
      <c r="P5310" s="164"/>
      <c r="Q5310" s="185"/>
      <c r="R5310" s="65"/>
      <c r="S5310" s="65"/>
      <c r="T5310" s="65"/>
      <c r="U5310" s="13"/>
      <c r="V5310" s="165"/>
      <c r="W5310" s="165"/>
      <c r="X5310" s="165"/>
      <c r="Y5310" s="165"/>
      <c r="Z5310" s="166"/>
      <c r="AA5310" s="166"/>
      <c r="AB5310" s="166"/>
      <c r="AC5310" s="166"/>
      <c r="AD5310" s="166"/>
      <c r="AE5310" s="166"/>
      <c r="AF5310" s="166"/>
      <c r="AG5310" s="166"/>
      <c r="AH5310" s="166"/>
      <c r="AI5310" s="166"/>
    </row>
    <row r="5311" spans="1:35" ht="15.750000" customHeight="1">
      <c r="B5311" s="189"/>
      <c r="I5311" s="162"/>
      <c r="J5311" s="65"/>
      <c r="K5311" s="162"/>
      <c r="L5311" s="65"/>
      <c r="M5311" s="162"/>
      <c r="P5311" s="167"/>
      <c r="Q5311" s="185"/>
      <c r="R5311" s="65"/>
      <c r="S5311" s="65"/>
      <c r="T5311" s="65"/>
      <c r="U5311" s="13"/>
      <c r="V5311" s="165"/>
      <c r="W5311" s="165"/>
      <c r="X5311" s="165"/>
      <c r="Y5311" s="165"/>
      <c r="Z5311" s="166"/>
      <c r="AA5311" s="166"/>
      <c r="AB5311" s="166"/>
      <c r="AC5311" s="166"/>
      <c r="AD5311" s="166"/>
      <c r="AE5311" s="166"/>
      <c r="AF5311" s="166"/>
      <c r="AG5311" s="166"/>
      <c r="AH5311" s="166"/>
      <c r="AI5311" s="166"/>
    </row>
    <row r="5312" spans="1:35" ht="15.750000" customHeight="1">
      <c r="B5312" s="189"/>
      <c r="I5312" s="220"/>
      <c r="J5312" s="65"/>
      <c r="K5312" s="162"/>
      <c r="L5312" s="65"/>
      <c r="M5312" s="162"/>
      <c r="P5312" s="164"/>
      <c r="Q5312" s="185"/>
      <c r="R5312" s="65"/>
      <c r="S5312" s="65"/>
      <c r="T5312" s="65"/>
      <c r="U5312" s="13"/>
      <c r="V5312" s="165"/>
      <c r="W5312" s="165"/>
      <c r="X5312" s="165"/>
      <c r="Y5312" s="165"/>
      <c r="Z5312" s="166"/>
      <c r="AA5312" s="166"/>
      <c r="AB5312" s="166"/>
      <c r="AC5312" s="166"/>
      <c r="AD5312" s="166"/>
      <c r="AE5312" s="166"/>
      <c r="AF5312" s="166"/>
      <c r="AG5312" s="166"/>
      <c r="AH5312" s="166"/>
      <c r="AI5312" s="166"/>
    </row>
    <row r="5313" spans="1:35" ht="15.750000" customHeight="1">
      <c r="A5313" s="156"/>
      <c r="B5313" s="170"/>
      <c r="C5313" s="241"/>
      <c r="D5313" s="241"/>
      <c r="E5313" s="158"/>
      <c r="F5313" s="158"/>
      <c r="G5313" s="159"/>
      <c r="H5313" s="186"/>
      <c r="I5313" s="162"/>
      <c r="J5313" s="65"/>
      <c r="K5313" s="162"/>
      <c r="L5313" s="65"/>
      <c r="M5313" s="162"/>
      <c r="N5313" s="176"/>
      <c r="O5313" s="163"/>
      <c r="P5313" s="167"/>
      <c r="Q5313" s="185"/>
      <c r="R5313" s="65"/>
      <c r="S5313" s="13"/>
      <c r="T5313" s="65"/>
      <c r="U5313" s="13"/>
      <c r="V5313" s="165"/>
      <c r="W5313" s="165"/>
      <c r="X5313" s="165"/>
      <c r="Y5313" s="165"/>
      <c r="Z5313" s="166"/>
      <c r="AA5313" s="166"/>
      <c r="AB5313" s="166"/>
      <c r="AC5313" s="166"/>
      <c r="AD5313" s="166"/>
      <c r="AE5313" s="166"/>
      <c r="AF5313" s="166"/>
      <c r="AG5313" s="166"/>
      <c r="AH5313" s="166"/>
      <c r="AI5313" s="166"/>
    </row>
    <row r="5314" spans="1:35" ht="15.750000" customHeight="1">
      <c r="B5314" s="170"/>
      <c r="I5314" s="162"/>
      <c r="J5314" s="65"/>
      <c r="K5314" s="162"/>
      <c r="L5314" s="65"/>
      <c r="M5314" s="162"/>
      <c r="P5314" s="164"/>
      <c r="Q5314" s="185"/>
      <c r="R5314" s="65"/>
      <c r="S5314" s="65"/>
      <c r="T5314" s="65"/>
      <c r="U5314" s="13"/>
      <c r="V5314" s="165"/>
      <c r="W5314" s="165"/>
      <c r="X5314" s="165"/>
      <c r="Y5314" s="165"/>
      <c r="Z5314" s="166"/>
      <c r="AA5314" s="166"/>
      <c r="AB5314" s="166"/>
      <c r="AC5314" s="166"/>
      <c r="AD5314" s="166"/>
      <c r="AE5314" s="166"/>
      <c r="AF5314" s="166"/>
      <c r="AG5314" s="166"/>
      <c r="AH5314" s="166"/>
      <c r="AI5314" s="166"/>
    </row>
    <row r="5315" spans="1:35" ht="15.750000" customHeight="1">
      <c r="B5315" s="170"/>
      <c r="I5315" s="162"/>
      <c r="J5315" s="65"/>
      <c r="K5315" s="162"/>
      <c r="L5315" s="65"/>
      <c r="M5315" s="162"/>
      <c r="P5315" s="167"/>
      <c r="Q5315" s="185"/>
      <c r="R5315" s="65"/>
      <c r="S5315" s="65"/>
      <c r="T5315" s="65"/>
      <c r="U5315" s="13"/>
      <c r="V5315" s="165"/>
      <c r="W5315" s="165"/>
      <c r="X5315" s="165"/>
      <c r="Y5315" s="165"/>
      <c r="Z5315" s="166"/>
      <c r="AA5315" s="166"/>
      <c r="AB5315" s="166"/>
      <c r="AC5315" s="166"/>
      <c r="AD5315" s="166"/>
      <c r="AE5315" s="166"/>
      <c r="AF5315" s="166"/>
      <c r="AG5315" s="166"/>
      <c r="AH5315" s="166"/>
      <c r="AI5315" s="166"/>
    </row>
    <row r="5316" spans="1:35" ht="15.750000" customHeight="1">
      <c r="B5316" s="189"/>
      <c r="I5316" s="162"/>
      <c r="J5316" s="65"/>
      <c r="K5316" s="162"/>
      <c r="L5316" s="65"/>
      <c r="M5316" s="162"/>
      <c r="P5316" s="164"/>
      <c r="Q5316" s="185"/>
      <c r="R5316" s="65"/>
      <c r="S5316" s="65"/>
      <c r="T5316" s="65"/>
      <c r="U5316" s="13"/>
      <c r="V5316" s="165"/>
      <c r="W5316" s="165"/>
      <c r="X5316" s="165"/>
      <c r="Y5316" s="165"/>
      <c r="Z5316" s="166"/>
      <c r="AA5316" s="166"/>
      <c r="AB5316" s="166"/>
      <c r="AC5316" s="166"/>
      <c r="AD5316" s="166"/>
      <c r="AE5316" s="166"/>
      <c r="AF5316" s="166"/>
      <c r="AG5316" s="166"/>
      <c r="AH5316" s="166"/>
      <c r="AI5316" s="166"/>
    </row>
    <row r="5317" spans="1:35" ht="15.750000" customHeight="1">
      <c r="B5317" s="189"/>
      <c r="I5317" s="220"/>
      <c r="J5317" s="65"/>
      <c r="K5317" s="162"/>
      <c r="L5317" s="65"/>
      <c r="M5317" s="162"/>
      <c r="P5317" s="167"/>
      <c r="Q5317" s="185"/>
      <c r="R5317" s="65"/>
      <c r="S5317" s="65"/>
      <c r="T5317" s="65"/>
      <c r="U5317" s="13"/>
      <c r="V5317" s="165"/>
      <c r="W5317" s="165"/>
      <c r="X5317" s="165"/>
      <c r="Y5317" s="165"/>
      <c r="Z5317" s="166"/>
      <c r="AA5317" s="166"/>
      <c r="AB5317" s="166"/>
      <c r="AC5317" s="166"/>
      <c r="AD5317" s="166"/>
      <c r="AE5317" s="166"/>
      <c r="AF5317" s="166"/>
      <c r="AG5317" s="166"/>
      <c r="AH5317" s="166"/>
      <c r="AI5317" s="166"/>
    </row>
    <row r="5318" spans="1:35" ht="15.750000" customHeight="1">
      <c r="A5318" s="156"/>
      <c r="B5318" s="153"/>
      <c r="C5318" s="240"/>
      <c r="D5318" s="177"/>
      <c r="E5318" s="158"/>
      <c r="F5318" s="158"/>
      <c r="G5318" s="159"/>
      <c r="H5318" s="171"/>
      <c r="I5318" s="162"/>
      <c r="J5318" s="1"/>
      <c r="K5318" s="121"/>
      <c r="L5318" s="1"/>
      <c r="M5318" s="121"/>
      <c r="N5318" s="162"/>
      <c r="O5318" s="163"/>
      <c r="P5318" s="164"/>
      <c r="Q5318" s="165"/>
      <c r="R5318" s="178"/>
      <c r="S5318" s="13"/>
      <c r="T5318" s="65"/>
      <c r="U5318" s="65"/>
      <c r="V5318" s="65"/>
      <c r="W5318" s="166"/>
      <c r="X5318" s="166"/>
      <c r="Y5318" s="166"/>
      <c r="Z5318" s="166"/>
      <c r="AA5318" s="166"/>
      <c r="AB5318" s="166"/>
      <c r="AC5318" s="166"/>
      <c r="AD5318" s="166"/>
      <c r="AE5318" s="166"/>
      <c r="AF5318" s="166"/>
      <c r="AG5318" s="166"/>
      <c r="AH5318" s="166"/>
      <c r="AI5318" s="166"/>
    </row>
    <row r="5319" spans="1:35" ht="15.750000" customHeight="1">
      <c r="B5319" s="153"/>
      <c r="I5319" s="162"/>
      <c r="J5319" s="1"/>
      <c r="K5319" s="121"/>
      <c r="L5319" s="1"/>
      <c r="M5319" s="121"/>
      <c r="P5319" s="167"/>
      <c r="Q5319" s="168"/>
      <c r="R5319" s="65"/>
      <c r="S5319" s="65"/>
      <c r="T5319" s="65"/>
      <c r="U5319" s="65"/>
      <c r="V5319" s="65"/>
      <c r="W5319" s="166"/>
      <c r="X5319" s="166"/>
      <c r="Y5319" s="166"/>
      <c r="Z5319" s="166"/>
      <c r="AA5319" s="166"/>
      <c r="AB5319" s="166"/>
      <c r="AC5319" s="166"/>
      <c r="AD5319" s="166"/>
      <c r="AE5319" s="166"/>
      <c r="AF5319" s="166"/>
      <c r="AG5319" s="166"/>
      <c r="AH5319" s="166"/>
      <c r="AI5319" s="166"/>
    </row>
    <row r="5320" spans="1:35" ht="15.750000" customHeight="1">
      <c r="B5320" s="153"/>
      <c r="I5320" s="162"/>
      <c r="J5320" s="1"/>
      <c r="K5320" s="121"/>
      <c r="L5320" s="1"/>
      <c r="M5320" s="121"/>
      <c r="P5320" s="164"/>
      <c r="Q5320" s="165"/>
      <c r="R5320" s="178"/>
      <c r="S5320" s="65"/>
      <c r="T5320" s="65"/>
      <c r="U5320" s="65"/>
      <c r="V5320" s="65"/>
      <c r="W5320" s="166"/>
      <c r="X5320" s="166"/>
      <c r="Y5320" s="166"/>
      <c r="Z5320" s="166"/>
      <c r="AA5320" s="166"/>
      <c r="AB5320" s="166"/>
      <c r="AC5320" s="166"/>
      <c r="AD5320" s="166"/>
      <c r="AE5320" s="166"/>
      <c r="AF5320" s="166"/>
      <c r="AG5320" s="166"/>
      <c r="AH5320" s="166"/>
      <c r="AI5320" s="166"/>
    </row>
    <row r="5321" spans="1:35" ht="15.750000" customHeight="1">
      <c r="B5321" s="153"/>
      <c r="I5321" s="162"/>
      <c r="J5321" s="1"/>
      <c r="K5321" s="121"/>
      <c r="L5321" s="1"/>
      <c r="M5321" s="121"/>
      <c r="P5321" s="167"/>
      <c r="Q5321" s="168"/>
      <c r="R5321" s="225"/>
      <c r="S5321" s="65"/>
      <c r="T5321" s="65"/>
      <c r="U5321" s="65"/>
      <c r="V5321" s="65"/>
      <c r="W5321" s="166"/>
      <c r="X5321" s="166"/>
      <c r="Y5321" s="166"/>
      <c r="Z5321" s="166"/>
      <c r="AA5321" s="166"/>
      <c r="AB5321" s="166"/>
      <c r="AC5321" s="166"/>
      <c r="AD5321" s="166"/>
      <c r="AE5321" s="166"/>
      <c r="AF5321" s="166"/>
      <c r="AG5321" s="166"/>
      <c r="AH5321" s="166"/>
      <c r="AI5321" s="166"/>
    </row>
    <row r="5322" spans="1:35" ht="15.750000" customHeight="1">
      <c r="B5322" s="153"/>
      <c r="I5322" s="220"/>
      <c r="J5322" s="1"/>
      <c r="K5322" s="121"/>
      <c r="L5322" s="1"/>
      <c r="M5322" s="121"/>
      <c r="P5322" s="164"/>
      <c r="Q5322" s="165"/>
      <c r="R5322" s="178"/>
      <c r="S5322" s="65"/>
      <c r="T5322" s="65"/>
      <c r="U5322" s="65"/>
      <c r="V5322" s="65"/>
      <c r="W5322" s="166"/>
      <c r="X5322" s="166"/>
      <c r="Y5322" s="166"/>
      <c r="Z5322" s="166"/>
      <c r="AA5322" s="166"/>
      <c r="AB5322" s="166"/>
      <c r="AC5322" s="166"/>
      <c r="AD5322" s="166"/>
      <c r="AE5322" s="166"/>
      <c r="AF5322" s="166"/>
      <c r="AG5322" s="166"/>
      <c r="AH5322" s="166"/>
      <c r="AI5322" s="166"/>
    </row>
    <row r="5323" spans="1:35" ht="15.750000" customHeight="1">
      <c r="A5323" s="156"/>
      <c r="B5323" s="170"/>
      <c r="C5323" s="241"/>
      <c r="D5323" s="177"/>
      <c r="E5323" s="158"/>
      <c r="F5323" s="158"/>
      <c r="G5323" s="159"/>
      <c r="H5323" s="171"/>
      <c r="I5323" s="162"/>
      <c r="J5323" s="65"/>
      <c r="K5323" s="162"/>
      <c r="L5323" s="65"/>
      <c r="M5323" s="162"/>
      <c r="N5323" s="176"/>
      <c r="O5323" s="163"/>
      <c r="P5323" s="167"/>
      <c r="Q5323" s="168"/>
      <c r="R5323" s="65"/>
      <c r="S5323" s="13"/>
      <c r="T5323" s="65"/>
      <c r="U5323" s="65"/>
      <c r="V5323" s="65"/>
      <c r="W5323" s="166"/>
      <c r="X5323" s="166"/>
      <c r="Y5323" s="166"/>
      <c r="Z5323" s="166"/>
      <c r="AA5323" s="166"/>
      <c r="AB5323" s="166"/>
      <c r="AC5323" s="166"/>
      <c r="AD5323" s="166"/>
      <c r="AE5323" s="166"/>
      <c r="AF5323" s="166"/>
      <c r="AG5323" s="166"/>
      <c r="AH5323" s="166"/>
      <c r="AI5323" s="166"/>
    </row>
    <row r="5324" spans="1:35" ht="15.750000" customHeight="1">
      <c r="B5324" s="153"/>
      <c r="I5324" s="162"/>
      <c r="J5324" s="65"/>
      <c r="K5324" s="162"/>
      <c r="L5324" s="65"/>
      <c r="M5324" s="162"/>
      <c r="P5324" s="164"/>
      <c r="Q5324" s="165"/>
      <c r="R5324" s="65"/>
      <c r="S5324" s="65"/>
      <c r="T5324" s="65"/>
      <c r="U5324" s="65"/>
      <c r="V5324" s="65"/>
      <c r="W5324" s="166"/>
      <c r="X5324" s="166"/>
      <c r="Y5324" s="166"/>
      <c r="Z5324" s="166"/>
      <c r="AA5324" s="166"/>
      <c r="AB5324" s="166"/>
      <c r="AC5324" s="166"/>
      <c r="AD5324" s="166"/>
      <c r="AE5324" s="166"/>
      <c r="AF5324" s="166"/>
      <c r="AG5324" s="166"/>
      <c r="AH5324" s="166"/>
      <c r="AI5324" s="166"/>
    </row>
    <row r="5325" spans="1:35" ht="15.750000" customHeight="1">
      <c r="B5325" s="153"/>
      <c r="I5325" s="162"/>
      <c r="J5325" s="65"/>
      <c r="K5325" s="162"/>
      <c r="L5325" s="65"/>
      <c r="M5325" s="162"/>
      <c r="P5325" s="167"/>
      <c r="Q5325" s="168"/>
      <c r="R5325" s="65"/>
      <c r="S5325" s="65"/>
      <c r="T5325" s="65"/>
      <c r="U5325" s="65"/>
      <c r="V5325" s="65"/>
      <c r="W5325" s="166"/>
      <c r="X5325" s="166"/>
      <c r="Y5325" s="166"/>
      <c r="Z5325" s="166"/>
      <c r="AA5325" s="166"/>
      <c r="AB5325" s="166"/>
      <c r="AC5325" s="166"/>
      <c r="AD5325" s="166"/>
      <c r="AE5325" s="166"/>
      <c r="AF5325" s="166"/>
      <c r="AG5325" s="166"/>
      <c r="AH5325" s="166"/>
      <c r="AI5325" s="166"/>
    </row>
    <row r="5326" spans="1:35" ht="15.750000" customHeight="1">
      <c r="B5326" s="153"/>
      <c r="I5326" s="162"/>
      <c r="J5326" s="65"/>
      <c r="K5326" s="162"/>
      <c r="L5326" s="65"/>
      <c r="M5326" s="162"/>
      <c r="P5326" s="164"/>
      <c r="Q5326" s="165"/>
      <c r="R5326" s="65"/>
      <c r="S5326" s="65"/>
      <c r="T5326" s="65"/>
      <c r="U5326" s="65"/>
      <c r="V5326" s="65"/>
      <c r="W5326" s="166"/>
      <c r="X5326" s="166"/>
      <c r="Y5326" s="166"/>
      <c r="Z5326" s="166"/>
      <c r="AA5326" s="166"/>
      <c r="AB5326" s="166"/>
      <c r="AC5326" s="166"/>
      <c r="AD5326" s="166"/>
      <c r="AE5326" s="166"/>
      <c r="AF5326" s="166"/>
      <c r="AG5326" s="166"/>
      <c r="AH5326" s="166"/>
      <c r="AI5326" s="166"/>
    </row>
    <row r="5327" spans="1:35" ht="15.750000" customHeight="1">
      <c r="B5327" s="153"/>
      <c r="I5327" s="220"/>
      <c r="J5327" s="65"/>
      <c r="K5327" s="162"/>
      <c r="L5327" s="65"/>
      <c r="M5327" s="162"/>
      <c r="P5327" s="167"/>
      <c r="Q5327" s="168"/>
      <c r="R5327" s="65"/>
      <c r="S5327" s="65"/>
      <c r="T5327" s="65"/>
      <c r="U5327" s="65"/>
      <c r="V5327" s="65"/>
      <c r="W5327" s="166"/>
      <c r="X5327" s="166"/>
      <c r="Y5327" s="166"/>
      <c r="Z5327" s="166"/>
      <c r="AA5327" s="166"/>
      <c r="AB5327" s="166"/>
      <c r="AC5327" s="166"/>
      <c r="AD5327" s="166"/>
      <c r="AE5327" s="166"/>
      <c r="AF5327" s="166"/>
      <c r="AG5327" s="166"/>
      <c r="AH5327" s="166"/>
      <c r="AI5327" s="166"/>
    </row>
    <row r="5328" spans="1:35" ht="15.750000" customHeight="1">
      <c r="A5328" s="156"/>
      <c r="B5328" s="170"/>
      <c r="C5328" s="240"/>
      <c r="D5328" s="240"/>
      <c r="E5328" s="158"/>
      <c r="F5328" s="158"/>
      <c r="G5328" s="159"/>
      <c r="H5328" s="184"/>
      <c r="I5328" s="162"/>
      <c r="J5328" s="65"/>
      <c r="K5328" s="162"/>
      <c r="L5328" s="65"/>
      <c r="M5328" s="162"/>
      <c r="N5328" s="162"/>
      <c r="O5328" s="163"/>
      <c r="P5328" s="164"/>
      <c r="Q5328" s="185"/>
      <c r="R5328" s="188"/>
      <c r="S5328" s="13"/>
      <c r="T5328" s="65"/>
      <c r="U5328" s="13"/>
      <c r="V5328" s="165"/>
      <c r="W5328" s="165"/>
      <c r="X5328" s="165"/>
      <c r="Y5328" s="165"/>
      <c r="Z5328" s="166"/>
      <c r="AA5328" s="166"/>
      <c r="AB5328" s="166"/>
      <c r="AC5328" s="166"/>
      <c r="AD5328" s="166"/>
      <c r="AE5328" s="166"/>
      <c r="AF5328" s="166"/>
      <c r="AG5328" s="166"/>
      <c r="AH5328" s="166"/>
      <c r="AI5328" s="166"/>
    </row>
    <row r="5329" spans="1:35" ht="15.750000" customHeight="1">
      <c r="B5329" s="189"/>
      <c r="I5329" s="162"/>
      <c r="J5329" s="65"/>
      <c r="K5329" s="162"/>
      <c r="L5329" s="65"/>
      <c r="M5329" s="162"/>
      <c r="P5329" s="167"/>
      <c r="Q5329" s="185"/>
      <c r="R5329" s="65"/>
      <c r="S5329" s="65"/>
      <c r="T5329" s="65"/>
      <c r="U5329" s="13"/>
      <c r="V5329" s="165"/>
      <c r="W5329" s="165"/>
      <c r="X5329" s="165"/>
      <c r="Y5329" s="165"/>
      <c r="Z5329" s="166"/>
      <c r="AA5329" s="166"/>
      <c r="AB5329" s="166"/>
      <c r="AC5329" s="166"/>
      <c r="AD5329" s="166"/>
      <c r="AE5329" s="166"/>
      <c r="AF5329" s="166"/>
      <c r="AG5329" s="166"/>
      <c r="AH5329" s="166"/>
      <c r="AI5329" s="166"/>
    </row>
    <row r="5330" spans="1:35" ht="15.750000" customHeight="1">
      <c r="B5330" s="189"/>
      <c r="I5330" s="162"/>
      <c r="J5330" s="65"/>
      <c r="K5330" s="162"/>
      <c r="L5330" s="65"/>
      <c r="M5330" s="162"/>
      <c r="P5330" s="164"/>
      <c r="Q5330" s="185"/>
      <c r="R5330" s="65"/>
      <c r="S5330" s="65"/>
      <c r="T5330" s="65"/>
      <c r="U5330" s="13"/>
      <c r="V5330" s="165"/>
      <c r="W5330" s="165"/>
      <c r="X5330" s="165"/>
      <c r="Y5330" s="165"/>
      <c r="Z5330" s="166"/>
      <c r="AA5330" s="166"/>
      <c r="AB5330" s="166"/>
      <c r="AC5330" s="166"/>
      <c r="AD5330" s="166"/>
      <c r="AE5330" s="166"/>
      <c r="AF5330" s="166"/>
      <c r="AG5330" s="166"/>
      <c r="AH5330" s="166"/>
      <c r="AI5330" s="166"/>
    </row>
    <row r="5331" spans="1:35" ht="15.750000" customHeight="1">
      <c r="B5331" s="189"/>
      <c r="I5331" s="162"/>
      <c r="J5331" s="65"/>
      <c r="K5331" s="162"/>
      <c r="L5331" s="65"/>
      <c r="M5331" s="162"/>
      <c r="P5331" s="167"/>
      <c r="Q5331" s="185"/>
      <c r="R5331" s="65"/>
      <c r="S5331" s="65"/>
      <c r="T5331" s="65"/>
      <c r="U5331" s="13"/>
      <c r="V5331" s="165"/>
      <c r="W5331" s="165"/>
      <c r="X5331" s="165"/>
      <c r="Y5331" s="165"/>
      <c r="Z5331" s="166"/>
      <c r="AA5331" s="166"/>
      <c r="AB5331" s="166"/>
      <c r="AC5331" s="166"/>
      <c r="AD5331" s="166"/>
      <c r="AE5331" s="166"/>
      <c r="AF5331" s="166"/>
      <c r="AG5331" s="166"/>
      <c r="AH5331" s="166"/>
      <c r="AI5331" s="166"/>
    </row>
    <row r="5332" spans="1:35" ht="15.750000" customHeight="1">
      <c r="B5332" s="189"/>
      <c r="I5332" s="220"/>
      <c r="J5332" s="65"/>
      <c r="K5332" s="162"/>
      <c r="L5332" s="65"/>
      <c r="M5332" s="162"/>
      <c r="P5332" s="164"/>
      <c r="Q5332" s="185"/>
      <c r="R5332" s="65"/>
      <c r="S5332" s="65"/>
      <c r="T5332" s="65"/>
      <c r="U5332" s="13"/>
      <c r="V5332" s="165"/>
      <c r="W5332" s="165"/>
      <c r="X5332" s="165"/>
      <c r="Y5332" s="165"/>
      <c r="Z5332" s="166"/>
      <c r="AA5332" s="166"/>
      <c r="AB5332" s="166"/>
      <c r="AC5332" s="166"/>
      <c r="AD5332" s="166"/>
      <c r="AE5332" s="166"/>
      <c r="AF5332" s="166"/>
      <c r="AG5332" s="166"/>
      <c r="AH5332" s="166"/>
      <c r="AI5332" s="166"/>
    </row>
    <row r="5333" spans="1:35" ht="15.750000" customHeight="1">
      <c r="A5333" s="156"/>
      <c r="B5333" s="170"/>
      <c r="C5333" s="241"/>
      <c r="D5333" s="241"/>
      <c r="E5333" s="158"/>
      <c r="F5333" s="158"/>
      <c r="G5333" s="159"/>
      <c r="H5333" s="186"/>
      <c r="I5333" s="162"/>
      <c r="J5333" s="65"/>
      <c r="K5333" s="162"/>
      <c r="L5333" s="65"/>
      <c r="M5333" s="162"/>
      <c r="N5333" s="176"/>
      <c r="O5333" s="163"/>
      <c r="P5333" s="167"/>
      <c r="Q5333" s="185"/>
      <c r="R5333" s="65"/>
      <c r="S5333" s="13"/>
      <c r="T5333" s="65"/>
      <c r="U5333" s="13"/>
      <c r="V5333" s="165"/>
      <c r="W5333" s="165"/>
      <c r="X5333" s="165"/>
      <c r="Y5333" s="165"/>
      <c r="Z5333" s="166"/>
      <c r="AA5333" s="166"/>
      <c r="AB5333" s="166"/>
      <c r="AC5333" s="166"/>
      <c r="AD5333" s="166"/>
      <c r="AE5333" s="166"/>
      <c r="AF5333" s="166"/>
      <c r="AG5333" s="166"/>
      <c r="AH5333" s="166"/>
      <c r="AI5333" s="166"/>
    </row>
    <row r="5334" spans="1:35" ht="15.750000" customHeight="1">
      <c r="B5334" s="170"/>
      <c r="I5334" s="162"/>
      <c r="J5334" s="65"/>
      <c r="K5334" s="162"/>
      <c r="L5334" s="65"/>
      <c r="M5334" s="162"/>
      <c r="P5334" s="164"/>
      <c r="Q5334" s="185"/>
      <c r="R5334" s="65"/>
      <c r="S5334" s="65"/>
      <c r="T5334" s="65"/>
      <c r="U5334" s="13"/>
      <c r="V5334" s="165"/>
      <c r="W5334" s="165"/>
      <c r="X5334" s="165"/>
      <c r="Y5334" s="165"/>
      <c r="Z5334" s="166"/>
      <c r="AA5334" s="166"/>
      <c r="AB5334" s="166"/>
      <c r="AC5334" s="166"/>
      <c r="AD5334" s="166"/>
      <c r="AE5334" s="166"/>
      <c r="AF5334" s="166"/>
      <c r="AG5334" s="166"/>
      <c r="AH5334" s="166"/>
      <c r="AI5334" s="166"/>
    </row>
    <row r="5335" spans="1:35" ht="15.750000" customHeight="1">
      <c r="B5335" s="170"/>
      <c r="I5335" s="162"/>
      <c r="J5335" s="65"/>
      <c r="K5335" s="162"/>
      <c r="L5335" s="65"/>
      <c r="M5335" s="162"/>
      <c r="P5335" s="167"/>
      <c r="Q5335" s="185"/>
      <c r="R5335" s="65"/>
      <c r="S5335" s="65"/>
      <c r="T5335" s="65"/>
      <c r="U5335" s="13"/>
      <c r="V5335" s="165"/>
      <c r="W5335" s="165"/>
      <c r="X5335" s="165"/>
      <c r="Y5335" s="165"/>
      <c r="Z5335" s="166"/>
      <c r="AA5335" s="166"/>
      <c r="AB5335" s="166"/>
      <c r="AC5335" s="166"/>
      <c r="AD5335" s="166"/>
      <c r="AE5335" s="166"/>
      <c r="AF5335" s="166"/>
      <c r="AG5335" s="166"/>
      <c r="AH5335" s="166"/>
      <c r="AI5335" s="166"/>
    </row>
    <row r="5336" spans="1:35" ht="15.750000" customHeight="1">
      <c r="B5336" s="189"/>
      <c r="I5336" s="162"/>
      <c r="J5336" s="65"/>
      <c r="K5336" s="162"/>
      <c r="L5336" s="65"/>
      <c r="M5336" s="162"/>
      <c r="P5336" s="164"/>
      <c r="Q5336" s="185"/>
      <c r="R5336" s="65"/>
      <c r="S5336" s="65"/>
      <c r="T5336" s="65"/>
      <c r="U5336" s="13"/>
      <c r="V5336" s="165"/>
      <c r="W5336" s="165"/>
      <c r="X5336" s="165"/>
      <c r="Y5336" s="165"/>
      <c r="Z5336" s="166"/>
      <c r="AA5336" s="166"/>
      <c r="AB5336" s="166"/>
      <c r="AC5336" s="166"/>
      <c r="AD5336" s="166"/>
      <c r="AE5336" s="166"/>
      <c r="AF5336" s="166"/>
      <c r="AG5336" s="166"/>
      <c r="AH5336" s="166"/>
      <c r="AI5336" s="166"/>
    </row>
    <row r="5337" spans="1:35" ht="15.750000" customHeight="1">
      <c r="B5337" s="189"/>
      <c r="I5337" s="220"/>
      <c r="J5337" s="65"/>
      <c r="K5337" s="162"/>
      <c r="L5337" s="65"/>
      <c r="M5337" s="162"/>
      <c r="P5337" s="167"/>
      <c r="Q5337" s="185"/>
      <c r="R5337" s="65"/>
      <c r="S5337" s="65"/>
      <c r="T5337" s="65"/>
      <c r="U5337" s="13"/>
      <c r="V5337" s="165"/>
      <c r="W5337" s="165"/>
      <c r="X5337" s="165"/>
      <c r="Y5337" s="165"/>
      <c r="Z5337" s="166"/>
      <c r="AA5337" s="166"/>
      <c r="AB5337" s="166"/>
      <c r="AC5337" s="166"/>
      <c r="AD5337" s="166"/>
      <c r="AE5337" s="166"/>
      <c r="AF5337" s="166"/>
      <c r="AG5337" s="166"/>
      <c r="AH5337" s="166"/>
      <c r="AI5337" s="166"/>
    </row>
    <row r="5338" spans="1:35" ht="15.750000" customHeight="1">
      <c r="A5338" s="156"/>
      <c r="B5338" s="153"/>
      <c r="C5338" s="240"/>
      <c r="D5338" s="177"/>
      <c r="E5338" s="158"/>
      <c r="F5338" s="158"/>
      <c r="G5338" s="159"/>
      <c r="H5338" s="171"/>
      <c r="I5338" s="162"/>
      <c r="J5338" s="1"/>
      <c r="K5338" s="121"/>
      <c r="L5338" s="1"/>
      <c r="M5338" s="121"/>
      <c r="N5338" s="162"/>
      <c r="O5338" s="163"/>
      <c r="P5338" s="164"/>
      <c r="Q5338" s="165"/>
      <c r="R5338" s="178"/>
      <c r="S5338" s="13"/>
      <c r="T5338" s="65"/>
      <c r="U5338" s="65"/>
      <c r="V5338" s="65"/>
      <c r="W5338" s="166"/>
      <c r="X5338" s="166"/>
      <c r="Y5338" s="166"/>
      <c r="Z5338" s="166"/>
      <c r="AA5338" s="166"/>
      <c r="AB5338" s="166"/>
      <c r="AC5338" s="166"/>
      <c r="AD5338" s="166"/>
      <c r="AE5338" s="166"/>
      <c r="AF5338" s="166"/>
      <c r="AG5338" s="166"/>
      <c r="AH5338" s="166"/>
      <c r="AI5338" s="166"/>
    </row>
    <row r="5339" spans="1:35" ht="15.750000" customHeight="1">
      <c r="B5339" s="153"/>
      <c r="I5339" s="162"/>
      <c r="J5339" s="1"/>
      <c r="K5339" s="121"/>
      <c r="L5339" s="1"/>
      <c r="M5339" s="121"/>
      <c r="P5339" s="167"/>
      <c r="Q5339" s="168"/>
      <c r="R5339" s="65"/>
      <c r="S5339" s="65"/>
      <c r="T5339" s="65"/>
      <c r="U5339" s="65"/>
      <c r="V5339" s="65"/>
      <c r="W5339" s="166"/>
      <c r="X5339" s="166"/>
      <c r="Y5339" s="166"/>
      <c r="Z5339" s="166"/>
      <c r="AA5339" s="166"/>
      <c r="AB5339" s="166"/>
      <c r="AC5339" s="166"/>
      <c r="AD5339" s="166"/>
      <c r="AE5339" s="166"/>
      <c r="AF5339" s="166"/>
      <c r="AG5339" s="166"/>
      <c r="AH5339" s="166"/>
      <c r="AI5339" s="166"/>
    </row>
    <row r="5340" spans="1:35" ht="15.750000" customHeight="1">
      <c r="B5340" s="153"/>
      <c r="I5340" s="162"/>
      <c r="J5340" s="1"/>
      <c r="K5340" s="121"/>
      <c r="L5340" s="1"/>
      <c r="M5340" s="121"/>
      <c r="P5340" s="164"/>
      <c r="Q5340" s="165"/>
      <c r="R5340" s="178"/>
      <c r="S5340" s="65"/>
      <c r="T5340" s="65"/>
      <c r="U5340" s="65"/>
      <c r="V5340" s="65"/>
      <c r="W5340" s="166"/>
      <c r="X5340" s="166"/>
      <c r="Y5340" s="166"/>
      <c r="Z5340" s="166"/>
      <c r="AA5340" s="166"/>
      <c r="AB5340" s="166"/>
      <c r="AC5340" s="166"/>
      <c r="AD5340" s="166"/>
      <c r="AE5340" s="166"/>
      <c r="AF5340" s="166"/>
      <c r="AG5340" s="166"/>
      <c r="AH5340" s="166"/>
      <c r="AI5340" s="166"/>
    </row>
    <row r="5341" spans="1:35" ht="15.750000" customHeight="1">
      <c r="B5341" s="153"/>
      <c r="I5341" s="162"/>
      <c r="J5341" s="1"/>
      <c r="K5341" s="121"/>
      <c r="L5341" s="1"/>
      <c r="M5341" s="121"/>
      <c r="P5341" s="167"/>
      <c r="Q5341" s="168"/>
      <c r="R5341" s="225"/>
      <c r="S5341" s="65"/>
      <c r="T5341" s="65"/>
      <c r="U5341" s="65"/>
      <c r="V5341" s="65"/>
      <c r="W5341" s="166"/>
      <c r="X5341" s="166"/>
      <c r="Y5341" s="166"/>
      <c r="Z5341" s="166"/>
      <c r="AA5341" s="166"/>
      <c r="AB5341" s="166"/>
      <c r="AC5341" s="166"/>
      <c r="AD5341" s="166"/>
      <c r="AE5341" s="166"/>
      <c r="AF5341" s="166"/>
      <c r="AG5341" s="166"/>
      <c r="AH5341" s="166"/>
      <c r="AI5341" s="166"/>
    </row>
    <row r="5342" spans="1:35" ht="15.750000" customHeight="1">
      <c r="B5342" s="153"/>
      <c r="I5342" s="220"/>
      <c r="J5342" s="1"/>
      <c r="K5342" s="121"/>
      <c r="L5342" s="1"/>
      <c r="M5342" s="121"/>
      <c r="P5342" s="164"/>
      <c r="Q5342" s="165"/>
      <c r="R5342" s="178"/>
      <c r="S5342" s="65"/>
      <c r="T5342" s="65"/>
      <c r="U5342" s="65"/>
      <c r="V5342" s="65"/>
      <c r="W5342" s="166"/>
      <c r="X5342" s="166"/>
      <c r="Y5342" s="166"/>
      <c r="Z5342" s="166"/>
      <c r="AA5342" s="166"/>
      <c r="AB5342" s="166"/>
      <c r="AC5342" s="166"/>
      <c r="AD5342" s="166"/>
      <c r="AE5342" s="166"/>
      <c r="AF5342" s="166"/>
      <c r="AG5342" s="166"/>
      <c r="AH5342" s="166"/>
      <c r="AI5342" s="166"/>
    </row>
    <row r="5343" spans="1:35" ht="15.750000" customHeight="1">
      <c r="A5343" s="156"/>
      <c r="B5343" s="170"/>
      <c r="C5343" s="241"/>
      <c r="D5343" s="177"/>
      <c r="E5343" s="158"/>
      <c r="F5343" s="158"/>
      <c r="G5343" s="159"/>
      <c r="H5343" s="160"/>
      <c r="I5343" s="162"/>
      <c r="J5343" s="65"/>
      <c r="K5343" s="162"/>
      <c r="L5343" s="65"/>
      <c r="M5343" s="162"/>
      <c r="N5343" s="176"/>
      <c r="O5343" s="163"/>
      <c r="P5343" s="167"/>
      <c r="Q5343" s="168"/>
      <c r="R5343" s="65"/>
      <c r="S5343" s="13"/>
      <c r="T5343" s="65"/>
      <c r="U5343" s="65"/>
      <c r="V5343" s="65"/>
      <c r="W5343" s="166"/>
      <c r="X5343" s="166"/>
      <c r="Y5343" s="166"/>
      <c r="Z5343" s="166"/>
      <c r="AA5343" s="166"/>
      <c r="AB5343" s="166"/>
      <c r="AC5343" s="166"/>
      <c r="AD5343" s="166"/>
      <c r="AE5343" s="166"/>
      <c r="AF5343" s="166"/>
      <c r="AG5343" s="166"/>
      <c r="AH5343" s="166"/>
      <c r="AI5343" s="166"/>
    </row>
    <row r="5344" spans="1:35" ht="15.750000" customHeight="1">
      <c r="B5344" s="153"/>
      <c r="I5344" s="162"/>
      <c r="J5344" s="65"/>
      <c r="K5344" s="162"/>
      <c r="L5344" s="65"/>
      <c r="M5344" s="162"/>
      <c r="P5344" s="164"/>
      <c r="Q5344" s="165"/>
      <c r="R5344" s="65"/>
      <c r="S5344" s="65"/>
      <c r="T5344" s="65"/>
      <c r="U5344" s="65"/>
      <c r="V5344" s="65"/>
      <c r="W5344" s="166"/>
      <c r="X5344" s="166"/>
      <c r="Y5344" s="166"/>
      <c r="Z5344" s="166"/>
      <c r="AA5344" s="166"/>
      <c r="AB5344" s="166"/>
      <c r="AC5344" s="166"/>
      <c r="AD5344" s="166"/>
      <c r="AE5344" s="166"/>
      <c r="AF5344" s="166"/>
      <c r="AG5344" s="166"/>
      <c r="AH5344" s="166"/>
      <c r="AI5344" s="166"/>
    </row>
    <row r="5345" spans="1:35" ht="15.750000" customHeight="1">
      <c r="B5345" s="153"/>
      <c r="I5345" s="162"/>
      <c r="J5345" s="65"/>
      <c r="K5345" s="162"/>
      <c r="L5345" s="65"/>
      <c r="M5345" s="162"/>
      <c r="P5345" s="167"/>
      <c r="Q5345" s="168"/>
      <c r="R5345" s="65"/>
      <c r="S5345" s="65"/>
      <c r="T5345" s="65"/>
      <c r="U5345" s="65"/>
      <c r="V5345" s="65"/>
      <c r="W5345" s="166"/>
      <c r="X5345" s="166"/>
      <c r="Y5345" s="166"/>
      <c r="Z5345" s="166"/>
      <c r="AA5345" s="166"/>
      <c r="AB5345" s="166"/>
      <c r="AC5345" s="166"/>
      <c r="AD5345" s="166"/>
      <c r="AE5345" s="166"/>
      <c r="AF5345" s="166"/>
      <c r="AG5345" s="166"/>
      <c r="AH5345" s="166"/>
      <c r="AI5345" s="166"/>
    </row>
    <row r="5346" spans="1:35" ht="15.750000" customHeight="1">
      <c r="B5346" s="153"/>
      <c r="I5346" s="162"/>
      <c r="J5346" s="65"/>
      <c r="K5346" s="162"/>
      <c r="L5346" s="65"/>
      <c r="M5346" s="162"/>
      <c r="P5346" s="164"/>
      <c r="Q5346" s="165"/>
      <c r="R5346" s="65"/>
      <c r="S5346" s="65"/>
      <c r="T5346" s="65"/>
      <c r="U5346" s="65"/>
      <c r="V5346" s="65"/>
      <c r="W5346" s="166"/>
      <c r="X5346" s="166"/>
      <c r="Y5346" s="166"/>
      <c r="Z5346" s="166"/>
      <c r="AA5346" s="166"/>
      <c r="AB5346" s="166"/>
      <c r="AC5346" s="166"/>
      <c r="AD5346" s="166"/>
      <c r="AE5346" s="166"/>
      <c r="AF5346" s="166"/>
      <c r="AG5346" s="166"/>
      <c r="AH5346" s="166"/>
      <c r="AI5346" s="166"/>
    </row>
    <row r="5347" spans="1:35" ht="15.750000" customHeight="1">
      <c r="B5347" s="153"/>
      <c r="I5347" s="220"/>
      <c r="J5347" s="65"/>
      <c r="K5347" s="162"/>
      <c r="L5347" s="65"/>
      <c r="M5347" s="162"/>
      <c r="P5347" s="167"/>
      <c r="Q5347" s="168"/>
      <c r="R5347" s="65"/>
      <c r="S5347" s="65"/>
      <c r="T5347" s="65"/>
      <c r="U5347" s="65"/>
      <c r="V5347" s="65"/>
      <c r="W5347" s="166"/>
      <c r="X5347" s="166"/>
      <c r="Y5347" s="166"/>
      <c r="Z5347" s="166"/>
      <c r="AA5347" s="166"/>
      <c r="AB5347" s="166"/>
      <c r="AC5347" s="166"/>
      <c r="AD5347" s="166"/>
      <c r="AE5347" s="166"/>
      <c r="AF5347" s="166"/>
      <c r="AG5347" s="166"/>
      <c r="AH5347" s="166"/>
      <c r="AI5347" s="166"/>
    </row>
    <row r="5348" spans="1:35" ht="15.750000" customHeight="1">
      <c r="A5348" s="156"/>
      <c r="B5348" s="170"/>
      <c r="C5348" s="240"/>
      <c r="D5348" s="240"/>
      <c r="E5348" s="158"/>
      <c r="F5348" s="158"/>
      <c r="G5348" s="159"/>
      <c r="H5348" s="184"/>
      <c r="I5348" s="162"/>
      <c r="J5348" s="65"/>
      <c r="K5348" s="162"/>
      <c r="L5348" s="65"/>
      <c r="M5348" s="162"/>
      <c r="N5348" s="162"/>
      <c r="O5348" s="163"/>
      <c r="P5348" s="164"/>
      <c r="Q5348" s="185"/>
      <c r="R5348" s="188"/>
      <c r="S5348" s="13"/>
      <c r="T5348" s="65"/>
      <c r="U5348" s="13"/>
      <c r="V5348" s="165"/>
      <c r="W5348" s="165"/>
      <c r="X5348" s="165"/>
      <c r="Y5348" s="165"/>
      <c r="Z5348" s="166"/>
      <c r="AA5348" s="166"/>
      <c r="AB5348" s="166"/>
      <c r="AC5348" s="166"/>
      <c r="AD5348" s="166"/>
      <c r="AE5348" s="166"/>
      <c r="AF5348" s="166"/>
      <c r="AG5348" s="166"/>
      <c r="AH5348" s="166"/>
      <c r="AI5348" s="166"/>
    </row>
    <row r="5349" spans="1:35" ht="15.750000" customHeight="1">
      <c r="B5349" s="189"/>
      <c r="I5349" s="162"/>
      <c r="J5349" s="65"/>
      <c r="K5349" s="162"/>
      <c r="L5349" s="65"/>
      <c r="M5349" s="162"/>
      <c r="P5349" s="167"/>
      <c r="Q5349" s="185"/>
      <c r="R5349" s="65"/>
      <c r="S5349" s="65"/>
      <c r="T5349" s="65"/>
      <c r="U5349" s="13"/>
      <c r="V5349" s="165"/>
      <c r="W5349" s="165"/>
      <c r="X5349" s="165"/>
      <c r="Y5349" s="165"/>
      <c r="Z5349" s="166"/>
      <c r="AA5349" s="166"/>
      <c r="AB5349" s="166"/>
      <c r="AC5349" s="166"/>
      <c r="AD5349" s="166"/>
      <c r="AE5349" s="166"/>
      <c r="AF5349" s="166"/>
      <c r="AG5349" s="166"/>
      <c r="AH5349" s="166"/>
      <c r="AI5349" s="166"/>
    </row>
    <row r="5350" spans="1:35" ht="15.750000" customHeight="1">
      <c r="B5350" s="189"/>
      <c r="I5350" s="162"/>
      <c r="J5350" s="65"/>
      <c r="K5350" s="162"/>
      <c r="L5350" s="65"/>
      <c r="M5350" s="162"/>
      <c r="P5350" s="164"/>
      <c r="Q5350" s="185"/>
      <c r="R5350" s="65"/>
      <c r="S5350" s="65"/>
      <c r="T5350" s="65"/>
      <c r="U5350" s="13"/>
      <c r="V5350" s="165"/>
      <c r="W5350" s="165"/>
      <c r="X5350" s="165"/>
      <c r="Y5350" s="165"/>
      <c r="Z5350" s="166"/>
      <c r="AA5350" s="166"/>
      <c r="AB5350" s="166"/>
      <c r="AC5350" s="166"/>
      <c r="AD5350" s="166"/>
      <c r="AE5350" s="166"/>
      <c r="AF5350" s="166"/>
      <c r="AG5350" s="166"/>
      <c r="AH5350" s="166"/>
      <c r="AI5350" s="166"/>
    </row>
    <row r="5351" spans="1:35" ht="15.750000" customHeight="1">
      <c r="B5351" s="189"/>
      <c r="I5351" s="162"/>
      <c r="J5351" s="65"/>
      <c r="K5351" s="162"/>
      <c r="L5351" s="65"/>
      <c r="M5351" s="162"/>
      <c r="P5351" s="167"/>
      <c r="Q5351" s="185"/>
      <c r="R5351" s="65"/>
      <c r="S5351" s="65"/>
      <c r="T5351" s="65"/>
      <c r="U5351" s="13"/>
      <c r="V5351" s="165"/>
      <c r="W5351" s="165"/>
      <c r="X5351" s="165"/>
      <c r="Y5351" s="165"/>
      <c r="Z5351" s="166"/>
      <c r="AA5351" s="166"/>
      <c r="AB5351" s="166"/>
      <c r="AC5351" s="166"/>
      <c r="AD5351" s="166"/>
      <c r="AE5351" s="166"/>
      <c r="AF5351" s="166"/>
      <c r="AG5351" s="166"/>
      <c r="AH5351" s="166"/>
      <c r="AI5351" s="166"/>
    </row>
    <row r="5352" spans="1:35" ht="15.750000" customHeight="1">
      <c r="B5352" s="189"/>
      <c r="I5352" s="220"/>
      <c r="J5352" s="65"/>
      <c r="K5352" s="162"/>
      <c r="L5352" s="65"/>
      <c r="M5352" s="162"/>
      <c r="P5352" s="164"/>
      <c r="Q5352" s="185"/>
      <c r="R5352" s="65"/>
      <c r="S5352" s="65"/>
      <c r="T5352" s="65"/>
      <c r="U5352" s="13"/>
      <c r="V5352" s="165"/>
      <c r="W5352" s="165"/>
      <c r="X5352" s="165"/>
      <c r="Y5352" s="165"/>
      <c r="Z5352" s="166"/>
      <c r="AA5352" s="166"/>
      <c r="AB5352" s="166"/>
      <c r="AC5352" s="166"/>
      <c r="AD5352" s="166"/>
      <c r="AE5352" s="166"/>
      <c r="AF5352" s="166"/>
      <c r="AG5352" s="166"/>
      <c r="AH5352" s="166"/>
      <c r="AI5352" s="166"/>
    </row>
    <row r="5353" spans="1:35" ht="15.750000" customHeight="1">
      <c r="A5353" s="156"/>
      <c r="B5353" s="170"/>
      <c r="C5353" s="241"/>
      <c r="D5353" s="241"/>
      <c r="E5353" s="158"/>
      <c r="F5353" s="158"/>
      <c r="G5353" s="159"/>
      <c r="H5353" s="297"/>
      <c r="I5353" s="162"/>
      <c r="J5353" s="65"/>
      <c r="K5353" s="162"/>
      <c r="L5353" s="65"/>
      <c r="M5353" s="162"/>
      <c r="N5353" s="176"/>
      <c r="O5353" s="163"/>
      <c r="P5353" s="167"/>
      <c r="Q5353" s="185"/>
      <c r="R5353" s="65"/>
      <c r="S5353" s="13"/>
      <c r="T5353" s="65"/>
      <c r="U5353" s="13"/>
      <c r="V5353" s="165"/>
      <c r="W5353" s="165"/>
      <c r="X5353" s="165"/>
      <c r="Y5353" s="165"/>
      <c r="Z5353" s="166"/>
      <c r="AA5353" s="166"/>
      <c r="AB5353" s="166"/>
      <c r="AC5353" s="166"/>
      <c r="AD5353" s="166"/>
      <c r="AE5353" s="166"/>
      <c r="AF5353" s="166"/>
      <c r="AG5353" s="166"/>
      <c r="AH5353" s="166"/>
      <c r="AI5353" s="166"/>
    </row>
    <row r="5354" spans="1:35" ht="15.750000" customHeight="1">
      <c r="B5354" s="170"/>
      <c r="I5354" s="162"/>
      <c r="J5354" s="65"/>
      <c r="K5354" s="162"/>
      <c r="L5354" s="65"/>
      <c r="M5354" s="162"/>
      <c r="P5354" s="164"/>
      <c r="Q5354" s="185"/>
      <c r="R5354" s="65"/>
      <c r="S5354" s="65"/>
      <c r="T5354" s="65"/>
      <c r="U5354" s="13"/>
      <c r="V5354" s="165"/>
      <c r="W5354" s="165"/>
      <c r="X5354" s="165"/>
      <c r="Y5354" s="165"/>
      <c r="Z5354" s="166"/>
      <c r="AA5354" s="166"/>
      <c r="AB5354" s="166"/>
      <c r="AC5354" s="166"/>
      <c r="AD5354" s="166"/>
      <c r="AE5354" s="166"/>
      <c r="AF5354" s="166"/>
      <c r="AG5354" s="166"/>
      <c r="AH5354" s="166"/>
      <c r="AI5354" s="166"/>
    </row>
    <row r="5355" spans="1:35" ht="15.750000" customHeight="1">
      <c r="B5355" s="170"/>
      <c r="I5355" s="162"/>
      <c r="J5355" s="65"/>
      <c r="K5355" s="162"/>
      <c r="L5355" s="65"/>
      <c r="M5355" s="162"/>
      <c r="P5355" s="167"/>
      <c r="Q5355" s="185"/>
      <c r="R5355" s="65"/>
      <c r="S5355" s="65"/>
      <c r="T5355" s="65"/>
      <c r="U5355" s="13"/>
      <c r="V5355" s="165"/>
      <c r="W5355" s="165"/>
      <c r="X5355" s="165"/>
      <c r="Y5355" s="165"/>
      <c r="Z5355" s="166"/>
      <c r="AA5355" s="166"/>
      <c r="AB5355" s="166"/>
      <c r="AC5355" s="166"/>
      <c r="AD5355" s="166"/>
      <c r="AE5355" s="166"/>
      <c r="AF5355" s="166"/>
      <c r="AG5355" s="166"/>
      <c r="AH5355" s="166"/>
      <c r="AI5355" s="166"/>
    </row>
    <row r="5356" spans="1:35" ht="15.750000" customHeight="1">
      <c r="B5356" s="189"/>
      <c r="I5356" s="162"/>
      <c r="J5356" s="65"/>
      <c r="K5356" s="162"/>
      <c r="L5356" s="65"/>
      <c r="M5356" s="162"/>
      <c r="P5356" s="164"/>
      <c r="Q5356" s="185"/>
      <c r="R5356" s="65"/>
      <c r="S5356" s="65"/>
      <c r="T5356" s="65"/>
      <c r="U5356" s="13"/>
      <c r="V5356" s="165"/>
      <c r="W5356" s="165"/>
      <c r="X5356" s="165"/>
      <c r="Y5356" s="165"/>
      <c r="Z5356" s="166"/>
      <c r="AA5356" s="166"/>
      <c r="AB5356" s="166"/>
      <c r="AC5356" s="166"/>
      <c r="AD5356" s="166"/>
      <c r="AE5356" s="166"/>
      <c r="AF5356" s="166"/>
      <c r="AG5356" s="166"/>
      <c r="AH5356" s="166"/>
      <c r="AI5356" s="166"/>
    </row>
    <row r="5357" spans="1:35" ht="15.750000" customHeight="1">
      <c r="B5357" s="189"/>
      <c r="I5357" s="220"/>
      <c r="J5357" s="65"/>
      <c r="K5357" s="162"/>
      <c r="L5357" s="65"/>
      <c r="M5357" s="162"/>
      <c r="P5357" s="167"/>
      <c r="Q5357" s="185"/>
      <c r="R5357" s="65"/>
      <c r="S5357" s="65"/>
      <c r="T5357" s="65"/>
      <c r="U5357" s="13"/>
      <c r="V5357" s="165"/>
      <c r="W5357" s="165"/>
      <c r="X5357" s="165"/>
      <c r="Y5357" s="165"/>
      <c r="Z5357" s="166"/>
      <c r="AA5357" s="166"/>
      <c r="AB5357" s="166"/>
      <c r="AC5357" s="166"/>
      <c r="AD5357" s="166"/>
      <c r="AE5357" s="166"/>
      <c r="AF5357" s="166"/>
      <c r="AG5357" s="166"/>
      <c r="AH5357" s="166"/>
      <c r="AI5357" s="166"/>
    </row>
    <row r="5358" spans="1:35" ht="15.750000" customHeight="1">
      <c r="A5358" s="156"/>
      <c r="B5358" s="153"/>
      <c r="C5358" s="240"/>
      <c r="D5358" s="177"/>
      <c r="E5358" s="158"/>
      <c r="F5358" s="158"/>
      <c r="G5358" s="159"/>
      <c r="H5358" s="171"/>
      <c r="I5358" s="162"/>
      <c r="J5358" s="1"/>
      <c r="K5358" s="121"/>
      <c r="L5358" s="1"/>
      <c r="M5358" s="121"/>
      <c r="N5358" s="162"/>
      <c r="O5358" s="163"/>
      <c r="P5358" s="164"/>
      <c r="Q5358" s="165"/>
      <c r="R5358" s="178"/>
      <c r="S5358" s="13"/>
      <c r="T5358" s="65"/>
      <c r="U5358" s="65"/>
      <c r="V5358" s="65"/>
      <c r="W5358" s="166"/>
      <c r="X5358" s="166"/>
      <c r="Y5358" s="166"/>
      <c r="Z5358" s="166"/>
      <c r="AA5358" s="166"/>
      <c r="AB5358" s="166"/>
      <c r="AC5358" s="166"/>
      <c r="AD5358" s="166"/>
      <c r="AE5358" s="166"/>
      <c r="AF5358" s="166"/>
      <c r="AG5358" s="166"/>
      <c r="AH5358" s="166"/>
      <c r="AI5358" s="166"/>
    </row>
    <row r="5359" spans="1:35" ht="15.750000" customHeight="1">
      <c r="B5359" s="153"/>
      <c r="I5359" s="162"/>
      <c r="J5359" s="1"/>
      <c r="K5359" s="121"/>
      <c r="L5359" s="1"/>
      <c r="M5359" s="121"/>
      <c r="P5359" s="167"/>
      <c r="Q5359" s="168"/>
      <c r="R5359" s="65"/>
      <c r="S5359" s="65"/>
      <c r="T5359" s="65"/>
      <c r="U5359" s="65"/>
      <c r="V5359" s="65"/>
      <c r="W5359" s="166"/>
      <c r="X5359" s="166"/>
      <c r="Y5359" s="166"/>
      <c r="Z5359" s="166"/>
      <c r="AA5359" s="166"/>
      <c r="AB5359" s="166"/>
      <c r="AC5359" s="166"/>
      <c r="AD5359" s="166"/>
      <c r="AE5359" s="166"/>
      <c r="AF5359" s="166"/>
      <c r="AG5359" s="166"/>
      <c r="AH5359" s="166"/>
      <c r="AI5359" s="166"/>
    </row>
    <row r="5360" spans="1:35" ht="15.750000" customHeight="1">
      <c r="B5360" s="153"/>
      <c r="I5360" s="162"/>
      <c r="J5360" s="1"/>
      <c r="K5360" s="121"/>
      <c r="L5360" s="1"/>
      <c r="M5360" s="121"/>
      <c r="P5360" s="164"/>
      <c r="Q5360" s="165"/>
      <c r="R5360" s="178"/>
      <c r="S5360" s="65"/>
      <c r="T5360" s="65"/>
      <c r="U5360" s="65"/>
      <c r="V5360" s="65"/>
      <c r="W5360" s="166"/>
      <c r="X5360" s="166"/>
      <c r="Y5360" s="166"/>
      <c r="Z5360" s="166"/>
      <c r="AA5360" s="166"/>
      <c r="AB5360" s="166"/>
      <c r="AC5360" s="166"/>
      <c r="AD5360" s="166"/>
      <c r="AE5360" s="166"/>
      <c r="AF5360" s="166"/>
      <c r="AG5360" s="166"/>
      <c r="AH5360" s="166"/>
      <c r="AI5360" s="166"/>
    </row>
    <row r="5361" spans="1:35" ht="15.750000" customHeight="1">
      <c r="B5361" s="153"/>
      <c r="I5361" s="162"/>
      <c r="J5361" s="1"/>
      <c r="K5361" s="121"/>
      <c r="L5361" s="1"/>
      <c r="M5361" s="121"/>
      <c r="P5361" s="167"/>
      <c r="Q5361" s="168"/>
      <c r="R5361" s="225"/>
      <c r="S5361" s="65"/>
      <c r="T5361" s="65"/>
      <c r="U5361" s="65"/>
      <c r="V5361" s="65"/>
      <c r="W5361" s="166"/>
      <c r="X5361" s="166"/>
      <c r="Y5361" s="166"/>
      <c r="Z5361" s="166"/>
      <c r="AA5361" s="166"/>
      <c r="AB5361" s="166"/>
      <c r="AC5361" s="166"/>
      <c r="AD5361" s="166"/>
      <c r="AE5361" s="166"/>
      <c r="AF5361" s="166"/>
      <c r="AG5361" s="166"/>
      <c r="AH5361" s="166"/>
      <c r="AI5361" s="166"/>
    </row>
    <row r="5362" spans="1:35" ht="15.750000" customHeight="1">
      <c r="B5362" s="153"/>
      <c r="I5362" s="220"/>
      <c r="J5362" s="1"/>
      <c r="K5362" s="121"/>
      <c r="L5362" s="1"/>
      <c r="M5362" s="121"/>
      <c r="P5362" s="164"/>
      <c r="Q5362" s="165"/>
      <c r="R5362" s="178"/>
      <c r="S5362" s="65"/>
      <c r="T5362" s="65"/>
      <c r="U5362" s="65"/>
      <c r="V5362" s="65"/>
      <c r="W5362" s="166"/>
      <c r="X5362" s="166"/>
      <c r="Y5362" s="166"/>
      <c r="Z5362" s="166"/>
      <c r="AA5362" s="166"/>
      <c r="AB5362" s="166"/>
      <c r="AC5362" s="166"/>
      <c r="AD5362" s="166"/>
      <c r="AE5362" s="166"/>
      <c r="AF5362" s="166"/>
      <c r="AG5362" s="166"/>
      <c r="AH5362" s="166"/>
      <c r="AI5362" s="166"/>
    </row>
    <row r="5363" spans="1:35" ht="15.750000" customHeight="1">
      <c r="A5363" s="156"/>
      <c r="B5363" s="170"/>
      <c r="C5363" s="241"/>
      <c r="D5363" s="177"/>
      <c r="E5363" s="158"/>
      <c r="F5363" s="158"/>
      <c r="G5363" s="159"/>
      <c r="H5363" s="160"/>
      <c r="I5363" s="162"/>
      <c r="J5363" s="65"/>
      <c r="K5363" s="162"/>
      <c r="L5363" s="65"/>
      <c r="M5363" s="162"/>
      <c r="N5363" s="176"/>
      <c r="O5363" s="163"/>
      <c r="P5363" s="167"/>
      <c r="Q5363" s="168"/>
      <c r="R5363" s="65"/>
      <c r="S5363" s="13"/>
      <c r="T5363" s="65"/>
      <c r="U5363" s="65"/>
      <c r="V5363" s="65"/>
      <c r="W5363" s="166"/>
      <c r="X5363" s="166"/>
      <c r="Y5363" s="166"/>
      <c r="Z5363" s="166"/>
      <c r="AA5363" s="166"/>
      <c r="AB5363" s="166"/>
      <c r="AC5363" s="166"/>
      <c r="AD5363" s="166"/>
      <c r="AE5363" s="166"/>
      <c r="AF5363" s="166"/>
      <c r="AG5363" s="166"/>
      <c r="AH5363" s="166"/>
      <c r="AI5363" s="166"/>
    </row>
    <row r="5364" spans="1:35" ht="15.750000" customHeight="1">
      <c r="B5364" s="153"/>
      <c r="I5364" s="162"/>
      <c r="J5364" s="65"/>
      <c r="K5364" s="162"/>
      <c r="L5364" s="65"/>
      <c r="M5364" s="162"/>
      <c r="P5364" s="164"/>
      <c r="Q5364" s="165"/>
      <c r="R5364" s="65"/>
      <c r="S5364" s="65"/>
      <c r="T5364" s="65"/>
      <c r="U5364" s="65"/>
      <c r="V5364" s="65"/>
      <c r="W5364" s="166"/>
      <c r="X5364" s="166"/>
      <c r="Y5364" s="166"/>
      <c r="Z5364" s="166"/>
      <c r="AA5364" s="166"/>
      <c r="AB5364" s="166"/>
      <c r="AC5364" s="166"/>
      <c r="AD5364" s="166"/>
      <c r="AE5364" s="166"/>
      <c r="AF5364" s="166"/>
      <c r="AG5364" s="166"/>
      <c r="AH5364" s="166"/>
      <c r="AI5364" s="166"/>
    </row>
    <row r="5365" spans="1:35" ht="15.750000" customHeight="1">
      <c r="B5365" s="153"/>
      <c r="I5365" s="162"/>
      <c r="J5365" s="65"/>
      <c r="K5365" s="162"/>
      <c r="L5365" s="65"/>
      <c r="M5365" s="162"/>
      <c r="P5365" s="167"/>
      <c r="Q5365" s="168"/>
      <c r="R5365" s="65"/>
      <c r="S5365" s="65"/>
      <c r="T5365" s="65"/>
      <c r="U5365" s="65"/>
      <c r="V5365" s="65"/>
      <c r="W5365" s="166"/>
      <c r="X5365" s="166"/>
      <c r="Y5365" s="166"/>
      <c r="Z5365" s="166"/>
      <c r="AA5365" s="166"/>
      <c r="AB5365" s="166"/>
      <c r="AC5365" s="166"/>
      <c r="AD5365" s="166"/>
      <c r="AE5365" s="166"/>
      <c r="AF5365" s="166"/>
      <c r="AG5365" s="166"/>
      <c r="AH5365" s="166"/>
      <c r="AI5365" s="166"/>
    </row>
    <row r="5366" spans="1:35" ht="15.750000" customHeight="1">
      <c r="B5366" s="153"/>
      <c r="I5366" s="162"/>
      <c r="J5366" s="65"/>
      <c r="K5366" s="162"/>
      <c r="L5366" s="65"/>
      <c r="M5366" s="162"/>
      <c r="P5366" s="164"/>
      <c r="Q5366" s="165"/>
      <c r="R5366" s="65"/>
      <c r="S5366" s="65"/>
      <c r="T5366" s="65"/>
      <c r="U5366" s="65"/>
      <c r="V5366" s="65"/>
      <c r="W5366" s="166"/>
      <c r="X5366" s="166"/>
      <c r="Y5366" s="166"/>
      <c r="Z5366" s="166"/>
      <c r="AA5366" s="166"/>
      <c r="AB5366" s="166"/>
      <c r="AC5366" s="166"/>
      <c r="AD5366" s="166"/>
      <c r="AE5366" s="166"/>
      <c r="AF5366" s="166"/>
      <c r="AG5366" s="166"/>
      <c r="AH5366" s="166"/>
      <c r="AI5366" s="166"/>
    </row>
    <row r="5367" spans="1:35" ht="15.750000" customHeight="1">
      <c r="B5367" s="153"/>
      <c r="I5367" s="220"/>
      <c r="J5367" s="65"/>
      <c r="K5367" s="162"/>
      <c r="L5367" s="65"/>
      <c r="M5367" s="162"/>
      <c r="P5367" s="167"/>
      <c r="Q5367" s="168"/>
      <c r="R5367" s="65"/>
      <c r="S5367" s="65"/>
      <c r="T5367" s="65"/>
      <c r="U5367" s="65"/>
      <c r="V5367" s="65"/>
      <c r="W5367" s="166"/>
      <c r="X5367" s="166"/>
      <c r="Y5367" s="166"/>
      <c r="Z5367" s="166"/>
      <c r="AA5367" s="166"/>
      <c r="AB5367" s="166"/>
      <c r="AC5367" s="166"/>
      <c r="AD5367" s="166"/>
      <c r="AE5367" s="166"/>
      <c r="AF5367" s="166"/>
      <c r="AG5367" s="166"/>
      <c r="AH5367" s="166"/>
      <c r="AI5367" s="166"/>
    </row>
    <row r="5368" spans="1:35" ht="15.750000" customHeight="1">
      <c r="A5368" s="156"/>
      <c r="B5368" s="170"/>
      <c r="C5368" s="240"/>
      <c r="D5368" s="240"/>
      <c r="E5368" s="158"/>
      <c r="F5368" s="158"/>
      <c r="G5368" s="159"/>
      <c r="H5368" s="186"/>
      <c r="I5368" s="162"/>
      <c r="J5368" s="65"/>
      <c r="K5368" s="162"/>
      <c r="L5368" s="65"/>
      <c r="M5368" s="162"/>
      <c r="N5368" s="162"/>
      <c r="O5368" s="163"/>
      <c r="P5368" s="164"/>
      <c r="Q5368" s="185"/>
      <c r="R5368" s="188"/>
      <c r="S5368" s="13"/>
      <c r="T5368" s="65"/>
      <c r="U5368" s="13"/>
      <c r="V5368" s="165"/>
      <c r="W5368" s="165"/>
      <c r="X5368" s="165"/>
      <c r="Y5368" s="165"/>
      <c r="Z5368" s="166"/>
      <c r="AA5368" s="166"/>
      <c r="AB5368" s="166"/>
      <c r="AC5368" s="166"/>
      <c r="AD5368" s="166"/>
      <c r="AE5368" s="166"/>
      <c r="AF5368" s="166"/>
      <c r="AG5368" s="166"/>
      <c r="AH5368" s="166"/>
      <c r="AI5368" s="166"/>
    </row>
    <row r="5369" spans="1:35" ht="15.750000" customHeight="1">
      <c r="B5369" s="189"/>
      <c r="I5369" s="162"/>
      <c r="J5369" s="65"/>
      <c r="K5369" s="162"/>
      <c r="L5369" s="65"/>
      <c r="M5369" s="162"/>
      <c r="P5369" s="167"/>
      <c r="Q5369" s="185"/>
      <c r="R5369" s="65"/>
      <c r="S5369" s="65"/>
      <c r="T5369" s="65"/>
      <c r="U5369" s="13"/>
      <c r="V5369" s="165"/>
      <c r="W5369" s="165"/>
      <c r="X5369" s="165"/>
      <c r="Y5369" s="165"/>
      <c r="Z5369" s="166"/>
      <c r="AA5369" s="166"/>
      <c r="AB5369" s="166"/>
      <c r="AC5369" s="166"/>
      <c r="AD5369" s="166"/>
      <c r="AE5369" s="166"/>
      <c r="AF5369" s="166"/>
      <c r="AG5369" s="166"/>
      <c r="AH5369" s="166"/>
      <c r="AI5369" s="166"/>
    </row>
    <row r="5370" spans="1:35" ht="15.750000" customHeight="1">
      <c r="B5370" s="189"/>
      <c r="I5370" s="162"/>
      <c r="J5370" s="65"/>
      <c r="K5370" s="162"/>
      <c r="L5370" s="65"/>
      <c r="M5370" s="162"/>
      <c r="P5370" s="164"/>
      <c r="Q5370" s="185"/>
      <c r="R5370" s="65"/>
      <c r="S5370" s="65"/>
      <c r="T5370" s="65"/>
      <c r="U5370" s="13"/>
      <c r="V5370" s="165"/>
      <c r="W5370" s="165"/>
      <c r="X5370" s="165"/>
      <c r="Y5370" s="165"/>
      <c r="Z5370" s="166"/>
      <c r="AA5370" s="166"/>
      <c r="AB5370" s="166"/>
      <c r="AC5370" s="166"/>
      <c r="AD5370" s="166"/>
      <c r="AE5370" s="166"/>
      <c r="AF5370" s="166"/>
      <c r="AG5370" s="166"/>
      <c r="AH5370" s="166"/>
      <c r="AI5370" s="166"/>
    </row>
    <row r="5371" spans="1:35" ht="15.750000" customHeight="1">
      <c r="B5371" s="189"/>
      <c r="I5371" s="162"/>
      <c r="J5371" s="65"/>
      <c r="K5371" s="162"/>
      <c r="L5371" s="65"/>
      <c r="M5371" s="162"/>
      <c r="P5371" s="167"/>
      <c r="Q5371" s="185"/>
      <c r="R5371" s="65"/>
      <c r="S5371" s="65"/>
      <c r="T5371" s="65"/>
      <c r="U5371" s="13"/>
      <c r="V5371" s="165"/>
      <c r="W5371" s="165"/>
      <c r="X5371" s="165"/>
      <c r="Y5371" s="165"/>
      <c r="Z5371" s="166"/>
      <c r="AA5371" s="166"/>
      <c r="AB5371" s="166"/>
      <c r="AC5371" s="166"/>
      <c r="AD5371" s="166"/>
      <c r="AE5371" s="166"/>
      <c r="AF5371" s="166"/>
      <c r="AG5371" s="166"/>
      <c r="AH5371" s="166"/>
      <c r="AI5371" s="166"/>
    </row>
    <row r="5372" spans="1:35" ht="15.750000" customHeight="1">
      <c r="B5372" s="189"/>
      <c r="I5372" s="220"/>
      <c r="J5372" s="65"/>
      <c r="K5372" s="162"/>
      <c r="L5372" s="65"/>
      <c r="M5372" s="162"/>
      <c r="P5372" s="164"/>
      <c r="Q5372" s="185"/>
      <c r="R5372" s="65"/>
      <c r="S5372" s="65"/>
      <c r="T5372" s="65"/>
      <c r="U5372" s="13"/>
      <c r="V5372" s="165"/>
      <c r="W5372" s="165"/>
      <c r="X5372" s="165"/>
      <c r="Y5372" s="165"/>
      <c r="Z5372" s="166"/>
      <c r="AA5372" s="166"/>
      <c r="AB5372" s="166"/>
      <c r="AC5372" s="166"/>
      <c r="AD5372" s="166"/>
      <c r="AE5372" s="166"/>
      <c r="AF5372" s="166"/>
      <c r="AG5372" s="166"/>
      <c r="AH5372" s="166"/>
      <c r="AI5372" s="166"/>
    </row>
    <row r="5373" spans="1:35" ht="15.750000" customHeight="1">
      <c r="A5373" s="156"/>
      <c r="B5373" s="170"/>
      <c r="C5373" s="241"/>
      <c r="D5373" s="241"/>
      <c r="E5373" s="158"/>
      <c r="F5373" s="158"/>
      <c r="G5373" s="159"/>
      <c r="H5373" s="184"/>
      <c r="I5373" s="162"/>
      <c r="J5373" s="65"/>
      <c r="K5373" s="162"/>
      <c r="L5373" s="65"/>
      <c r="M5373" s="162"/>
      <c r="N5373" s="176"/>
      <c r="O5373" s="163"/>
      <c r="P5373" s="167"/>
      <c r="Q5373" s="185"/>
      <c r="R5373" s="65"/>
      <c r="S5373" s="13"/>
      <c r="T5373" s="65"/>
      <c r="U5373" s="13"/>
      <c r="V5373" s="165"/>
      <c r="W5373" s="165"/>
      <c r="X5373" s="165"/>
      <c r="Y5373" s="165"/>
      <c r="Z5373" s="166"/>
      <c r="AA5373" s="166"/>
      <c r="AB5373" s="166"/>
      <c r="AC5373" s="166"/>
      <c r="AD5373" s="166"/>
      <c r="AE5373" s="166"/>
      <c r="AF5373" s="166"/>
      <c r="AG5373" s="166"/>
      <c r="AH5373" s="166"/>
      <c r="AI5373" s="166"/>
    </row>
    <row r="5374" spans="1:35" ht="15.750000" customHeight="1">
      <c r="B5374" s="170"/>
      <c r="I5374" s="162"/>
      <c r="J5374" s="65"/>
      <c r="K5374" s="162"/>
      <c r="L5374" s="65"/>
      <c r="M5374" s="162"/>
      <c r="P5374" s="164"/>
      <c r="Q5374" s="185"/>
      <c r="R5374" s="65"/>
      <c r="S5374" s="65"/>
      <c r="T5374" s="65"/>
      <c r="U5374" s="13"/>
      <c r="V5374" s="165"/>
      <c r="W5374" s="165"/>
      <c r="X5374" s="165"/>
      <c r="Y5374" s="165"/>
      <c r="Z5374" s="166"/>
      <c r="AA5374" s="166"/>
      <c r="AB5374" s="166"/>
      <c r="AC5374" s="166"/>
      <c r="AD5374" s="166"/>
      <c r="AE5374" s="166"/>
      <c r="AF5374" s="166"/>
      <c r="AG5374" s="166"/>
      <c r="AH5374" s="166"/>
      <c r="AI5374" s="166"/>
    </row>
    <row r="5375" spans="1:35" ht="15.750000" customHeight="1">
      <c r="B5375" s="170"/>
      <c r="I5375" s="162"/>
      <c r="J5375" s="65"/>
      <c r="K5375" s="162"/>
      <c r="L5375" s="65"/>
      <c r="M5375" s="162"/>
      <c r="P5375" s="167"/>
      <c r="Q5375" s="185"/>
      <c r="R5375" s="65"/>
      <c r="S5375" s="65"/>
      <c r="T5375" s="65"/>
      <c r="U5375" s="13"/>
      <c r="V5375" s="165"/>
      <c r="W5375" s="165"/>
      <c r="X5375" s="165"/>
      <c r="Y5375" s="165"/>
      <c r="Z5375" s="166"/>
      <c r="AA5375" s="166"/>
      <c r="AB5375" s="166"/>
      <c r="AC5375" s="166"/>
      <c r="AD5375" s="166"/>
      <c r="AE5375" s="166"/>
      <c r="AF5375" s="166"/>
      <c r="AG5375" s="166"/>
      <c r="AH5375" s="166"/>
      <c r="AI5375" s="166"/>
    </row>
    <row r="5376" spans="1:35" ht="15.750000" customHeight="1">
      <c r="B5376" s="189"/>
      <c r="I5376" s="162"/>
      <c r="J5376" s="65"/>
      <c r="K5376" s="162"/>
      <c r="L5376" s="65"/>
      <c r="M5376" s="162"/>
      <c r="P5376" s="164"/>
      <c r="Q5376" s="185"/>
      <c r="R5376" s="65"/>
      <c r="S5376" s="65"/>
      <c r="T5376" s="65"/>
      <c r="U5376" s="13"/>
      <c r="V5376" s="165"/>
      <c r="W5376" s="165"/>
      <c r="X5376" s="165"/>
      <c r="Y5376" s="165"/>
      <c r="Z5376" s="166"/>
      <c r="AA5376" s="166"/>
      <c r="AB5376" s="166"/>
      <c r="AC5376" s="166"/>
      <c r="AD5376" s="166"/>
      <c r="AE5376" s="166"/>
      <c r="AF5376" s="166"/>
      <c r="AG5376" s="166"/>
      <c r="AH5376" s="166"/>
      <c r="AI5376" s="166"/>
    </row>
    <row r="5377" spans="1:35" ht="15.750000" customHeight="1">
      <c r="B5377" s="189"/>
      <c r="I5377" s="220"/>
      <c r="J5377" s="65"/>
      <c r="K5377" s="162"/>
      <c r="L5377" s="65"/>
      <c r="M5377" s="162"/>
      <c r="P5377" s="167"/>
      <c r="Q5377" s="185"/>
      <c r="R5377" s="65"/>
      <c r="S5377" s="65"/>
      <c r="T5377" s="65"/>
      <c r="U5377" s="13"/>
      <c r="V5377" s="165"/>
      <c r="W5377" s="165"/>
      <c r="X5377" s="165"/>
      <c r="Y5377" s="165"/>
      <c r="Z5377" s="166"/>
      <c r="AA5377" s="166"/>
      <c r="AB5377" s="166"/>
      <c r="AC5377" s="166"/>
      <c r="AD5377" s="166"/>
      <c r="AE5377" s="166"/>
      <c r="AF5377" s="166"/>
      <c r="AG5377" s="166"/>
      <c r="AH5377" s="166"/>
      <c r="AI5377" s="166"/>
    </row>
    <row r="5378" spans="1:35" ht="15.750000" customHeight="1">
      <c r="A5378" s="156"/>
      <c r="B5378" s="153"/>
      <c r="C5378" s="240"/>
      <c r="D5378" s="177"/>
      <c r="E5378" s="158"/>
      <c r="F5378" s="158"/>
      <c r="G5378" s="159"/>
      <c r="H5378" s="171"/>
      <c r="I5378" s="162"/>
      <c r="J5378" s="175"/>
      <c r="K5378" s="176"/>
      <c r="L5378" s="1"/>
      <c r="M5378" s="121"/>
      <c r="N5378" s="162"/>
      <c r="O5378" s="163"/>
      <c r="P5378" s="164"/>
      <c r="Q5378" s="165"/>
      <c r="R5378" s="178"/>
      <c r="S5378" s="13"/>
      <c r="T5378" s="65"/>
      <c r="U5378" s="65"/>
      <c r="V5378" s="65"/>
      <c r="W5378" s="166"/>
      <c r="X5378" s="166"/>
      <c r="Y5378" s="166"/>
      <c r="Z5378" s="166"/>
      <c r="AA5378" s="166"/>
      <c r="AB5378" s="166"/>
      <c r="AC5378" s="166"/>
      <c r="AD5378" s="166"/>
      <c r="AE5378" s="166"/>
      <c r="AF5378" s="166"/>
      <c r="AG5378" s="166"/>
      <c r="AH5378" s="166"/>
      <c r="AI5378" s="166"/>
    </row>
    <row r="5379" spans="1:35" ht="15.750000" customHeight="1">
      <c r="B5379" s="153"/>
      <c r="I5379" s="162"/>
      <c r="J5379" s="65"/>
      <c r="K5379" s="162"/>
      <c r="L5379" s="1"/>
      <c r="M5379" s="121"/>
      <c r="P5379" s="167"/>
      <c r="Q5379" s="168"/>
      <c r="R5379" s="65"/>
      <c r="S5379" s="65"/>
      <c r="T5379" s="65"/>
      <c r="U5379" s="65"/>
      <c r="V5379" s="65"/>
      <c r="W5379" s="166"/>
      <c r="X5379" s="166"/>
      <c r="Y5379" s="166"/>
      <c r="Z5379" s="166"/>
      <c r="AA5379" s="166"/>
      <c r="AB5379" s="166"/>
      <c r="AC5379" s="166"/>
      <c r="AD5379" s="166"/>
      <c r="AE5379" s="166"/>
      <c r="AF5379" s="166"/>
      <c r="AG5379" s="166"/>
      <c r="AH5379" s="166"/>
      <c r="AI5379" s="166"/>
    </row>
    <row r="5380" spans="1:35" ht="15.750000" customHeight="1">
      <c r="B5380" s="153"/>
      <c r="I5380" s="162"/>
      <c r="J5380" s="175"/>
      <c r="K5380" s="176"/>
      <c r="L5380" s="1"/>
      <c r="M5380" s="121"/>
      <c r="P5380" s="164"/>
      <c r="Q5380" s="165"/>
      <c r="R5380" s="178"/>
      <c r="S5380" s="65"/>
      <c r="T5380" s="65"/>
      <c r="U5380" s="65"/>
      <c r="V5380" s="65"/>
      <c r="W5380" s="166"/>
      <c r="X5380" s="166"/>
      <c r="Y5380" s="166"/>
      <c r="Z5380" s="166"/>
      <c r="AA5380" s="166"/>
      <c r="AB5380" s="166"/>
      <c r="AC5380" s="166"/>
      <c r="AD5380" s="166"/>
      <c r="AE5380" s="166"/>
      <c r="AF5380" s="166"/>
      <c r="AG5380" s="166"/>
      <c r="AH5380" s="166"/>
      <c r="AI5380" s="166"/>
    </row>
    <row r="5381" spans="1:35" ht="15.750000" customHeight="1">
      <c r="B5381" s="153"/>
      <c r="I5381" s="162"/>
      <c r="J5381" s="65"/>
      <c r="K5381" s="162"/>
      <c r="L5381" s="1"/>
      <c r="M5381" s="121"/>
      <c r="P5381" s="167"/>
      <c r="Q5381" s="168"/>
      <c r="R5381" s="225"/>
      <c r="S5381" s="65"/>
      <c r="T5381" s="65"/>
      <c r="U5381" s="65"/>
      <c r="V5381" s="65"/>
      <c r="W5381" s="166"/>
      <c r="X5381" s="166"/>
      <c r="Y5381" s="166"/>
      <c r="Z5381" s="166"/>
      <c r="AA5381" s="166"/>
      <c r="AB5381" s="166"/>
      <c r="AC5381" s="166"/>
      <c r="AD5381" s="166"/>
      <c r="AE5381" s="166"/>
      <c r="AF5381" s="166"/>
      <c r="AG5381" s="166"/>
      <c r="AH5381" s="166"/>
      <c r="AI5381" s="166"/>
    </row>
    <row r="5382" spans="1:35" ht="15.750000" customHeight="1">
      <c r="B5382" s="153"/>
      <c r="I5382" s="220"/>
      <c r="J5382" s="175"/>
      <c r="K5382" s="176"/>
      <c r="L5382" s="1"/>
      <c r="M5382" s="121"/>
      <c r="P5382" s="164"/>
      <c r="Q5382" s="165"/>
      <c r="R5382" s="178"/>
      <c r="S5382" s="65"/>
      <c r="T5382" s="65"/>
      <c r="U5382" s="65"/>
      <c r="V5382" s="65"/>
      <c r="W5382" s="166"/>
      <c r="X5382" s="166"/>
      <c r="Y5382" s="166"/>
      <c r="Z5382" s="166"/>
      <c r="AA5382" s="166"/>
      <c r="AB5382" s="166"/>
      <c r="AC5382" s="166"/>
      <c r="AD5382" s="166"/>
      <c r="AE5382" s="166"/>
      <c r="AF5382" s="166"/>
      <c r="AG5382" s="166"/>
      <c r="AH5382" s="166"/>
      <c r="AI5382" s="166"/>
    </row>
    <row r="5383" spans="1:35" ht="15.750000" customHeight="1">
      <c r="A5383" s="156"/>
      <c r="B5383" s="170"/>
      <c r="C5383" s="241"/>
      <c r="D5383" s="177"/>
      <c r="E5383" s="158"/>
      <c r="F5383" s="158"/>
      <c r="G5383" s="159"/>
      <c r="H5383" s="160"/>
      <c r="I5383" s="162"/>
      <c r="J5383" s="65"/>
      <c r="K5383" s="162"/>
      <c r="L5383" s="65"/>
      <c r="M5383" s="162"/>
      <c r="N5383" s="176"/>
      <c r="O5383" s="163"/>
      <c r="P5383" s="167"/>
      <c r="Q5383" s="168"/>
      <c r="R5383" s="65"/>
      <c r="S5383" s="13"/>
      <c r="T5383" s="65"/>
      <c r="U5383" s="65"/>
      <c r="V5383" s="65"/>
      <c r="W5383" s="166"/>
      <c r="X5383" s="166"/>
      <c r="Y5383" s="166"/>
      <c r="Z5383" s="166"/>
      <c r="AA5383" s="166"/>
      <c r="AB5383" s="166"/>
      <c r="AC5383" s="166"/>
      <c r="AD5383" s="166"/>
      <c r="AE5383" s="166"/>
      <c r="AF5383" s="166"/>
      <c r="AG5383" s="166"/>
      <c r="AH5383" s="166"/>
      <c r="AI5383" s="166"/>
    </row>
    <row r="5384" spans="1:35" ht="15.750000" customHeight="1">
      <c r="B5384" s="153"/>
      <c r="I5384" s="162"/>
      <c r="J5384" s="65"/>
      <c r="K5384" s="162"/>
      <c r="L5384" s="65"/>
      <c r="M5384" s="162"/>
      <c r="P5384" s="164"/>
      <c r="Q5384" s="165"/>
      <c r="R5384" s="65"/>
      <c r="S5384" s="65"/>
      <c r="T5384" s="65"/>
      <c r="U5384" s="65"/>
      <c r="V5384" s="65"/>
      <c r="W5384" s="166"/>
      <c r="X5384" s="166"/>
      <c r="Y5384" s="166"/>
      <c r="Z5384" s="166"/>
      <c r="AA5384" s="166"/>
      <c r="AB5384" s="166"/>
      <c r="AC5384" s="166"/>
      <c r="AD5384" s="166"/>
      <c r="AE5384" s="166"/>
      <c r="AF5384" s="166"/>
      <c r="AG5384" s="166"/>
      <c r="AH5384" s="166"/>
      <c r="AI5384" s="166"/>
    </row>
    <row r="5385" spans="1:35" ht="15.750000" customHeight="1">
      <c r="B5385" s="153"/>
      <c r="I5385" s="162"/>
      <c r="J5385" s="65"/>
      <c r="K5385" s="162"/>
      <c r="L5385" s="65"/>
      <c r="M5385" s="162"/>
      <c r="P5385" s="167"/>
      <c r="Q5385" s="168"/>
      <c r="R5385" s="65"/>
      <c r="S5385" s="65"/>
      <c r="T5385" s="65"/>
      <c r="U5385" s="65"/>
      <c r="V5385" s="65"/>
      <c r="W5385" s="166"/>
      <c r="X5385" s="166"/>
      <c r="Y5385" s="166"/>
      <c r="Z5385" s="166"/>
      <c r="AA5385" s="166"/>
      <c r="AB5385" s="166"/>
      <c r="AC5385" s="166"/>
      <c r="AD5385" s="166"/>
      <c r="AE5385" s="166"/>
      <c r="AF5385" s="166"/>
      <c r="AG5385" s="166"/>
      <c r="AH5385" s="166"/>
      <c r="AI5385" s="166"/>
    </row>
    <row r="5386" spans="1:35" ht="15.750000" customHeight="1">
      <c r="B5386" s="153"/>
      <c r="I5386" s="162"/>
      <c r="J5386" s="65"/>
      <c r="K5386" s="162"/>
      <c r="L5386" s="65"/>
      <c r="M5386" s="162"/>
      <c r="P5386" s="164"/>
      <c r="Q5386" s="165"/>
      <c r="R5386" s="65"/>
      <c r="S5386" s="65"/>
      <c r="T5386" s="65"/>
      <c r="U5386" s="65"/>
      <c r="V5386" s="65"/>
      <c r="W5386" s="166"/>
      <c r="X5386" s="166"/>
      <c r="Y5386" s="166"/>
      <c r="Z5386" s="166"/>
      <c r="AA5386" s="166"/>
      <c r="AB5386" s="166"/>
      <c r="AC5386" s="166"/>
      <c r="AD5386" s="166"/>
      <c r="AE5386" s="166"/>
      <c r="AF5386" s="166"/>
      <c r="AG5386" s="166"/>
      <c r="AH5386" s="166"/>
      <c r="AI5386" s="166"/>
    </row>
    <row r="5387" spans="1:35" ht="15.750000" customHeight="1">
      <c r="B5387" s="153"/>
      <c r="I5387" s="220"/>
      <c r="J5387" s="65"/>
      <c r="K5387" s="162"/>
      <c r="L5387" s="65"/>
      <c r="M5387" s="162"/>
      <c r="P5387" s="167"/>
      <c r="Q5387" s="168"/>
      <c r="R5387" s="65"/>
      <c r="S5387" s="65"/>
      <c r="T5387" s="65"/>
      <c r="U5387" s="65"/>
      <c r="V5387" s="65"/>
      <c r="W5387" s="166"/>
      <c r="X5387" s="166"/>
      <c r="Y5387" s="166"/>
      <c r="Z5387" s="166"/>
      <c r="AA5387" s="166"/>
      <c r="AB5387" s="166"/>
      <c r="AC5387" s="166"/>
      <c r="AD5387" s="166"/>
      <c r="AE5387" s="166"/>
      <c r="AF5387" s="166"/>
      <c r="AG5387" s="166"/>
      <c r="AH5387" s="166"/>
      <c r="AI5387" s="166"/>
    </row>
    <row r="5388" spans="1:35" ht="15.750000" customHeight="1">
      <c r="A5388" s="156"/>
      <c r="B5388" s="170"/>
      <c r="C5388" s="240"/>
      <c r="D5388" s="240"/>
      <c r="E5388" s="158"/>
      <c r="F5388" s="158"/>
      <c r="G5388" s="159"/>
      <c r="H5388" s="184"/>
      <c r="I5388" s="162"/>
      <c r="J5388" s="65"/>
      <c r="K5388" s="162"/>
      <c r="L5388" s="65"/>
      <c r="M5388" s="162"/>
      <c r="N5388" s="162"/>
      <c r="O5388" s="163"/>
      <c r="P5388" s="164"/>
      <c r="Q5388" s="185"/>
      <c r="R5388" s="188"/>
      <c r="S5388" s="13"/>
      <c r="T5388" s="65"/>
      <c r="U5388" s="13"/>
      <c r="V5388" s="165"/>
      <c r="W5388" s="165"/>
      <c r="X5388" s="165"/>
      <c r="Y5388" s="165"/>
      <c r="Z5388" s="166"/>
      <c r="AA5388" s="166"/>
      <c r="AB5388" s="166"/>
      <c r="AC5388" s="166"/>
      <c r="AD5388" s="166"/>
      <c r="AE5388" s="166"/>
      <c r="AF5388" s="166"/>
      <c r="AG5388" s="166"/>
      <c r="AH5388" s="166"/>
      <c r="AI5388" s="166"/>
    </row>
    <row r="5389" spans="1:35" ht="15.750000" customHeight="1">
      <c r="B5389" s="189"/>
      <c r="I5389" s="162"/>
      <c r="J5389" s="65"/>
      <c r="K5389" s="162"/>
      <c r="L5389" s="65"/>
      <c r="M5389" s="162"/>
      <c r="P5389" s="167"/>
      <c r="Q5389" s="185"/>
      <c r="R5389" s="65"/>
      <c r="S5389" s="65"/>
      <c r="T5389" s="65"/>
      <c r="U5389" s="13"/>
      <c r="V5389" s="165"/>
      <c r="W5389" s="165"/>
      <c r="X5389" s="165"/>
      <c r="Y5389" s="165"/>
      <c r="Z5389" s="166"/>
      <c r="AA5389" s="166"/>
      <c r="AB5389" s="166"/>
      <c r="AC5389" s="166"/>
      <c r="AD5389" s="166"/>
      <c r="AE5389" s="166"/>
      <c r="AF5389" s="166"/>
      <c r="AG5389" s="166"/>
      <c r="AH5389" s="166"/>
      <c r="AI5389" s="166"/>
    </row>
    <row r="5390" spans="1:35" ht="15.750000" customHeight="1">
      <c r="B5390" s="189"/>
      <c r="I5390" s="162"/>
      <c r="J5390" s="65"/>
      <c r="K5390" s="162"/>
      <c r="L5390" s="65"/>
      <c r="M5390" s="162"/>
      <c r="P5390" s="164"/>
      <c r="Q5390" s="185"/>
      <c r="R5390" s="65"/>
      <c r="S5390" s="65"/>
      <c r="T5390" s="65"/>
      <c r="U5390" s="13"/>
      <c r="V5390" s="165"/>
      <c r="W5390" s="165"/>
      <c r="X5390" s="165"/>
      <c r="Y5390" s="165"/>
      <c r="Z5390" s="166"/>
      <c r="AA5390" s="166"/>
      <c r="AB5390" s="166"/>
      <c r="AC5390" s="166"/>
      <c r="AD5390" s="166"/>
      <c r="AE5390" s="166"/>
      <c r="AF5390" s="166"/>
      <c r="AG5390" s="166"/>
      <c r="AH5390" s="166"/>
      <c r="AI5390" s="166"/>
    </row>
    <row r="5391" spans="1:35" ht="15.750000" customHeight="1">
      <c r="B5391" s="189"/>
      <c r="I5391" s="162"/>
      <c r="J5391" s="65"/>
      <c r="K5391" s="162"/>
      <c r="L5391" s="65"/>
      <c r="M5391" s="162"/>
      <c r="P5391" s="167"/>
      <c r="Q5391" s="185"/>
      <c r="R5391" s="65"/>
      <c r="S5391" s="65"/>
      <c r="T5391" s="65"/>
      <c r="U5391" s="13"/>
      <c r="V5391" s="165"/>
      <c r="W5391" s="165"/>
      <c r="X5391" s="165"/>
      <c r="Y5391" s="165"/>
      <c r="Z5391" s="166"/>
      <c r="AA5391" s="166"/>
      <c r="AB5391" s="166"/>
      <c r="AC5391" s="166"/>
      <c r="AD5391" s="166"/>
      <c r="AE5391" s="166"/>
      <c r="AF5391" s="166"/>
      <c r="AG5391" s="166"/>
      <c r="AH5391" s="166"/>
      <c r="AI5391" s="166"/>
    </row>
    <row r="5392" spans="1:35" ht="15.750000" customHeight="1">
      <c r="B5392" s="189"/>
      <c r="I5392" s="220"/>
      <c r="J5392" s="65"/>
      <c r="K5392" s="162"/>
      <c r="L5392" s="65"/>
      <c r="M5392" s="162"/>
      <c r="P5392" s="164"/>
      <c r="Q5392" s="185"/>
      <c r="R5392" s="65"/>
      <c r="S5392" s="65"/>
      <c r="T5392" s="65"/>
      <c r="U5392" s="13"/>
      <c r="V5392" s="165"/>
      <c r="W5392" s="165"/>
      <c r="X5392" s="165"/>
      <c r="Y5392" s="165"/>
      <c r="Z5392" s="166"/>
      <c r="AA5392" s="166"/>
      <c r="AB5392" s="166"/>
      <c r="AC5392" s="166"/>
      <c r="AD5392" s="166"/>
      <c r="AE5392" s="166"/>
      <c r="AF5392" s="166"/>
      <c r="AG5392" s="166"/>
      <c r="AH5392" s="166"/>
      <c r="AI5392" s="166"/>
    </row>
    <row r="5393" spans="1:35" ht="15.750000" customHeight="1">
      <c r="A5393" s="156"/>
      <c r="B5393" s="170"/>
      <c r="C5393" s="241"/>
      <c r="D5393" s="241"/>
      <c r="E5393" s="158"/>
      <c r="F5393" s="158"/>
      <c r="G5393" s="159"/>
      <c r="H5393" s="186"/>
      <c r="I5393" s="162"/>
      <c r="J5393" s="65"/>
      <c r="K5393" s="162"/>
      <c r="L5393" s="65"/>
      <c r="M5393" s="162"/>
      <c r="N5393" s="176"/>
      <c r="O5393" s="163"/>
      <c r="P5393" s="167"/>
      <c r="Q5393" s="185"/>
      <c r="R5393" s="65"/>
      <c r="S5393" s="13"/>
      <c r="T5393" s="65"/>
      <c r="U5393" s="13"/>
      <c r="V5393" s="165"/>
      <c r="W5393" s="165"/>
      <c r="X5393" s="165"/>
      <c r="Y5393" s="165"/>
      <c r="Z5393" s="166"/>
      <c r="AA5393" s="166"/>
      <c r="AB5393" s="166"/>
      <c r="AC5393" s="166"/>
      <c r="AD5393" s="166"/>
      <c r="AE5393" s="166"/>
      <c r="AF5393" s="166"/>
      <c r="AG5393" s="166"/>
      <c r="AH5393" s="166"/>
      <c r="AI5393" s="166"/>
    </row>
    <row r="5394" spans="1:35" ht="15.750000" customHeight="1">
      <c r="B5394" s="170"/>
      <c r="I5394" s="162"/>
      <c r="J5394" s="65"/>
      <c r="K5394" s="162"/>
      <c r="L5394" s="65"/>
      <c r="M5394" s="162"/>
      <c r="P5394" s="164"/>
      <c r="Q5394" s="185"/>
      <c r="R5394" s="65"/>
      <c r="S5394" s="65"/>
      <c r="T5394" s="65"/>
      <c r="U5394" s="13"/>
      <c r="V5394" s="165"/>
      <c r="W5394" s="165"/>
      <c r="X5394" s="165"/>
      <c r="Y5394" s="165"/>
      <c r="Z5394" s="166"/>
      <c r="AA5394" s="166"/>
      <c r="AB5394" s="166"/>
      <c r="AC5394" s="166"/>
      <c r="AD5394" s="166"/>
      <c r="AE5394" s="166"/>
      <c r="AF5394" s="166"/>
      <c r="AG5394" s="166"/>
      <c r="AH5394" s="166"/>
      <c r="AI5394" s="166"/>
    </row>
    <row r="5395" spans="1:35" ht="15.750000" customHeight="1">
      <c r="B5395" s="170"/>
      <c r="I5395" s="162"/>
      <c r="J5395" s="65"/>
      <c r="K5395" s="162"/>
      <c r="L5395" s="65"/>
      <c r="M5395" s="162"/>
      <c r="P5395" s="167"/>
      <c r="Q5395" s="185"/>
      <c r="R5395" s="65"/>
      <c r="S5395" s="65"/>
      <c r="T5395" s="65"/>
      <c r="U5395" s="13"/>
      <c r="V5395" s="165"/>
      <c r="W5395" s="165"/>
      <c r="X5395" s="165"/>
      <c r="Y5395" s="165"/>
      <c r="Z5395" s="166"/>
      <c r="AA5395" s="166"/>
      <c r="AB5395" s="166"/>
      <c r="AC5395" s="166"/>
      <c r="AD5395" s="166"/>
      <c r="AE5395" s="166"/>
      <c r="AF5395" s="166"/>
      <c r="AG5395" s="166"/>
      <c r="AH5395" s="166"/>
      <c r="AI5395" s="166"/>
    </row>
    <row r="5396" spans="1:35" ht="15.750000" customHeight="1">
      <c r="B5396" s="189"/>
      <c r="I5396" s="162"/>
      <c r="J5396" s="65"/>
      <c r="K5396" s="162"/>
      <c r="L5396" s="65"/>
      <c r="M5396" s="162"/>
      <c r="P5396" s="164"/>
      <c r="Q5396" s="185"/>
      <c r="R5396" s="65"/>
      <c r="S5396" s="65"/>
      <c r="T5396" s="65"/>
      <c r="U5396" s="13"/>
      <c r="V5396" s="165"/>
      <c r="W5396" s="165"/>
      <c r="X5396" s="165"/>
      <c r="Y5396" s="165"/>
      <c r="Z5396" s="166"/>
      <c r="AA5396" s="166"/>
      <c r="AB5396" s="166"/>
      <c r="AC5396" s="166"/>
      <c r="AD5396" s="166"/>
      <c r="AE5396" s="166"/>
      <c r="AF5396" s="166"/>
      <c r="AG5396" s="166"/>
      <c r="AH5396" s="166"/>
      <c r="AI5396" s="166"/>
    </row>
    <row r="5397" spans="1:35" ht="15.750000" customHeight="1">
      <c r="B5397" s="189"/>
      <c r="I5397" s="220"/>
      <c r="J5397" s="65"/>
      <c r="K5397" s="162"/>
      <c r="L5397" s="65"/>
      <c r="M5397" s="162"/>
      <c r="P5397" s="167"/>
      <c r="Q5397" s="185"/>
      <c r="R5397" s="65"/>
      <c r="S5397" s="65"/>
      <c r="T5397" s="65"/>
      <c r="U5397" s="13"/>
      <c r="V5397" s="165"/>
      <c r="W5397" s="165"/>
      <c r="X5397" s="165"/>
      <c r="Y5397" s="165"/>
      <c r="Z5397" s="166"/>
      <c r="AA5397" s="166"/>
      <c r="AB5397" s="166"/>
      <c r="AC5397" s="166"/>
      <c r="AD5397" s="166"/>
      <c r="AE5397" s="166"/>
      <c r="AF5397" s="166"/>
      <c r="AG5397" s="166"/>
      <c r="AH5397" s="166"/>
      <c r="AI5397" s="166"/>
    </row>
    <row r="5398" spans="1:35" ht="15.750000" customHeight="1">
      <c r="A5398" s="156"/>
      <c r="B5398" s="170"/>
      <c r="C5398" s="240"/>
      <c r="D5398" s="177"/>
      <c r="E5398" s="158"/>
      <c r="F5398" s="158"/>
      <c r="G5398" s="159"/>
      <c r="H5398" s="160"/>
      <c r="I5398" s="162"/>
      <c r="J5398" s="65"/>
      <c r="K5398" s="162"/>
      <c r="L5398" s="65"/>
      <c r="M5398" s="162"/>
      <c r="N5398" s="162"/>
      <c r="O5398" s="163"/>
      <c r="P5398" s="164"/>
      <c r="Q5398" s="165"/>
      <c r="R5398" s="65"/>
      <c r="S5398" s="13"/>
      <c r="T5398" s="65"/>
      <c r="U5398" s="65"/>
      <c r="V5398" s="65"/>
      <c r="W5398" s="166"/>
      <c r="X5398" s="166"/>
      <c r="Y5398" s="166"/>
      <c r="Z5398" s="166"/>
      <c r="AA5398" s="166"/>
      <c r="AB5398" s="166"/>
      <c r="AC5398" s="166"/>
      <c r="AD5398" s="166"/>
      <c r="AE5398" s="166"/>
      <c r="AF5398" s="166"/>
      <c r="AG5398" s="166"/>
      <c r="AH5398" s="166"/>
      <c r="AI5398" s="166"/>
    </row>
    <row r="5399" spans="1:35" ht="15.750000" customHeight="1">
      <c r="B5399" s="153"/>
      <c r="I5399" s="162"/>
      <c r="J5399" s="65"/>
      <c r="K5399" s="162"/>
      <c r="L5399" s="65"/>
      <c r="M5399" s="162"/>
      <c r="P5399" s="167"/>
      <c r="Q5399" s="168"/>
      <c r="R5399" s="65"/>
      <c r="S5399" s="65"/>
      <c r="T5399" s="65"/>
      <c r="U5399" s="65"/>
      <c r="V5399" s="65"/>
      <c r="W5399" s="166"/>
      <c r="X5399" s="166"/>
      <c r="Y5399" s="166"/>
      <c r="Z5399" s="166"/>
      <c r="AA5399" s="166"/>
      <c r="AB5399" s="166"/>
      <c r="AC5399" s="166"/>
      <c r="AD5399" s="166"/>
      <c r="AE5399" s="166"/>
      <c r="AF5399" s="166"/>
      <c r="AG5399" s="166"/>
      <c r="AH5399" s="166"/>
      <c r="AI5399" s="166"/>
    </row>
    <row r="5400" spans="1:35" ht="15.750000" customHeight="1">
      <c r="B5400" s="153"/>
      <c r="I5400" s="162"/>
      <c r="J5400" s="65"/>
      <c r="K5400" s="162"/>
      <c r="L5400" s="65"/>
      <c r="M5400" s="162"/>
      <c r="P5400" s="164"/>
      <c r="Q5400" s="165"/>
      <c r="R5400" s="65"/>
      <c r="S5400" s="65"/>
      <c r="T5400" s="65"/>
      <c r="U5400" s="65"/>
      <c r="V5400" s="65"/>
      <c r="W5400" s="166"/>
      <c r="X5400" s="166"/>
      <c r="Y5400" s="166"/>
      <c r="Z5400" s="166"/>
      <c r="AA5400" s="166"/>
      <c r="AB5400" s="166"/>
      <c r="AC5400" s="166"/>
      <c r="AD5400" s="166"/>
      <c r="AE5400" s="166"/>
      <c r="AF5400" s="166"/>
      <c r="AG5400" s="166"/>
      <c r="AH5400" s="166"/>
      <c r="AI5400" s="166"/>
    </row>
    <row r="5401" spans="1:35" ht="15.750000" customHeight="1">
      <c r="B5401" s="153"/>
      <c r="I5401" s="162"/>
      <c r="J5401" s="65"/>
      <c r="K5401" s="162"/>
      <c r="L5401" s="65"/>
      <c r="M5401" s="162"/>
      <c r="P5401" s="167"/>
      <c r="Q5401" s="168"/>
      <c r="R5401" s="65"/>
      <c r="S5401" s="65"/>
      <c r="T5401" s="65"/>
      <c r="U5401" s="65"/>
      <c r="V5401" s="65"/>
      <c r="W5401" s="166"/>
      <c r="X5401" s="166"/>
      <c r="Y5401" s="166"/>
      <c r="Z5401" s="166"/>
      <c r="AA5401" s="166"/>
      <c r="AB5401" s="166"/>
      <c r="AC5401" s="166"/>
      <c r="AD5401" s="166"/>
      <c r="AE5401" s="166"/>
      <c r="AF5401" s="166"/>
      <c r="AG5401" s="166"/>
      <c r="AH5401" s="166"/>
      <c r="AI5401" s="166"/>
    </row>
    <row r="5402" spans="1:35" ht="15.750000" customHeight="1">
      <c r="B5402" s="153"/>
      <c r="I5402" s="220"/>
      <c r="J5402" s="65"/>
      <c r="K5402" s="162"/>
      <c r="L5402" s="65"/>
      <c r="M5402" s="162"/>
      <c r="P5402" s="164"/>
      <c r="Q5402" s="165"/>
      <c r="R5402" s="65"/>
      <c r="S5402" s="65"/>
      <c r="T5402" s="65"/>
      <c r="U5402" s="65"/>
      <c r="V5402" s="65"/>
      <c r="W5402" s="166"/>
      <c r="X5402" s="166"/>
      <c r="Y5402" s="166"/>
      <c r="Z5402" s="166"/>
      <c r="AA5402" s="166"/>
      <c r="AB5402" s="166"/>
      <c r="AC5402" s="166"/>
      <c r="AD5402" s="166"/>
      <c r="AE5402" s="166"/>
      <c r="AF5402" s="166"/>
      <c r="AG5402" s="166"/>
      <c r="AH5402" s="166"/>
      <c r="AI5402" s="166"/>
    </row>
    <row r="5403" spans="1:35" ht="15.750000" customHeight="1">
      <c r="A5403" s="156"/>
      <c r="B5403" s="170"/>
      <c r="C5403" s="241"/>
      <c r="D5403" s="241"/>
      <c r="E5403" s="158"/>
      <c r="F5403" s="158"/>
      <c r="G5403" s="159"/>
      <c r="H5403" s="184"/>
      <c r="I5403" s="162"/>
      <c r="J5403" s="65"/>
      <c r="K5403" s="162"/>
      <c r="L5403" s="65"/>
      <c r="M5403" s="162"/>
      <c r="N5403" s="176"/>
      <c r="O5403" s="163"/>
      <c r="P5403" s="167"/>
      <c r="Q5403" s="185"/>
      <c r="R5403" s="188"/>
      <c r="S5403" s="13"/>
      <c r="T5403" s="65"/>
      <c r="U5403" s="13"/>
      <c r="V5403" s="165"/>
      <c r="W5403" s="165"/>
      <c r="X5403" s="165"/>
      <c r="Y5403" s="165"/>
      <c r="Z5403" s="166"/>
      <c r="AA5403" s="166"/>
      <c r="AB5403" s="166"/>
      <c r="AC5403" s="166"/>
      <c r="AD5403" s="166"/>
      <c r="AE5403" s="166"/>
      <c r="AF5403" s="166"/>
      <c r="AG5403" s="166"/>
      <c r="AH5403" s="166"/>
      <c r="AI5403" s="166"/>
    </row>
    <row r="5404" spans="1:35" ht="15.750000" customHeight="1">
      <c r="B5404" s="189"/>
      <c r="I5404" s="162"/>
      <c r="J5404" s="65"/>
      <c r="K5404" s="162"/>
      <c r="L5404" s="65"/>
      <c r="M5404" s="162"/>
      <c r="P5404" s="164"/>
      <c r="Q5404" s="185"/>
      <c r="R5404" s="65"/>
      <c r="S5404" s="65"/>
      <c r="T5404" s="65"/>
      <c r="U5404" s="13"/>
      <c r="V5404" s="165"/>
      <c r="W5404" s="165"/>
      <c r="X5404" s="165"/>
      <c r="Y5404" s="165"/>
      <c r="Z5404" s="166"/>
      <c r="AA5404" s="166"/>
      <c r="AB5404" s="166"/>
      <c r="AC5404" s="166"/>
      <c r="AD5404" s="166"/>
      <c r="AE5404" s="166"/>
      <c r="AF5404" s="166"/>
      <c r="AG5404" s="166"/>
      <c r="AH5404" s="166"/>
      <c r="AI5404" s="166"/>
    </row>
    <row r="5405" spans="1:35" ht="15.750000" customHeight="1">
      <c r="B5405" s="189"/>
      <c r="I5405" s="162"/>
      <c r="J5405" s="65"/>
      <c r="K5405" s="162"/>
      <c r="L5405" s="65"/>
      <c r="M5405" s="162"/>
      <c r="P5405" s="167"/>
      <c r="Q5405" s="185"/>
      <c r="R5405" s="65"/>
      <c r="S5405" s="65"/>
      <c r="T5405" s="65"/>
      <c r="U5405" s="13"/>
      <c r="V5405" s="165"/>
      <c r="W5405" s="165"/>
      <c r="X5405" s="165"/>
      <c r="Y5405" s="165"/>
      <c r="Z5405" s="166"/>
      <c r="AA5405" s="166"/>
      <c r="AB5405" s="166"/>
      <c r="AC5405" s="166"/>
      <c r="AD5405" s="166"/>
      <c r="AE5405" s="166"/>
      <c r="AF5405" s="166"/>
      <c r="AG5405" s="166"/>
      <c r="AH5405" s="166"/>
      <c r="AI5405" s="166"/>
    </row>
    <row r="5406" spans="1:35" ht="15.750000" customHeight="1">
      <c r="B5406" s="189"/>
      <c r="I5406" s="162"/>
      <c r="J5406" s="65"/>
      <c r="K5406" s="162"/>
      <c r="L5406" s="65"/>
      <c r="M5406" s="162"/>
      <c r="P5406" s="164"/>
      <c r="Q5406" s="185"/>
      <c r="R5406" s="65"/>
      <c r="S5406" s="65"/>
      <c r="T5406" s="65"/>
      <c r="U5406" s="13"/>
      <c r="V5406" s="165"/>
      <c r="W5406" s="165"/>
      <c r="X5406" s="165"/>
      <c r="Y5406" s="165"/>
      <c r="Z5406" s="166"/>
      <c r="AA5406" s="166"/>
      <c r="AB5406" s="166"/>
      <c r="AC5406" s="166"/>
      <c r="AD5406" s="166"/>
      <c r="AE5406" s="166"/>
      <c r="AF5406" s="166"/>
      <c r="AG5406" s="166"/>
      <c r="AH5406" s="166"/>
      <c r="AI5406" s="166"/>
    </row>
    <row r="5407" spans="1:35" ht="15.750000" customHeight="1">
      <c r="B5407" s="189"/>
      <c r="I5407" s="220"/>
      <c r="J5407" s="65"/>
      <c r="K5407" s="162"/>
      <c r="L5407" s="65"/>
      <c r="M5407" s="162"/>
      <c r="P5407" s="167"/>
      <c r="Q5407" s="185"/>
      <c r="R5407" s="65"/>
      <c r="S5407" s="65"/>
      <c r="T5407" s="65"/>
      <c r="U5407" s="13"/>
      <c r="V5407" s="165"/>
      <c r="W5407" s="165"/>
      <c r="X5407" s="165"/>
      <c r="Y5407" s="165"/>
      <c r="Z5407" s="166"/>
      <c r="AA5407" s="166"/>
      <c r="AB5407" s="166"/>
      <c r="AC5407" s="166"/>
      <c r="AD5407" s="166"/>
      <c r="AE5407" s="166"/>
      <c r="AF5407" s="166"/>
      <c r="AG5407" s="166"/>
      <c r="AH5407" s="166"/>
      <c r="AI5407" s="166"/>
    </row>
    <row r="5408" spans="1:35" ht="15.750000" customHeight="1">
      <c r="A5408" s="156"/>
      <c r="B5408" s="170"/>
      <c r="C5408" s="240"/>
      <c r="D5408" s="240"/>
      <c r="E5408" s="158"/>
      <c r="F5408" s="158"/>
      <c r="G5408" s="159"/>
      <c r="H5408" s="186"/>
      <c r="I5408" s="162"/>
      <c r="J5408" s="65"/>
      <c r="K5408" s="162"/>
      <c r="L5408" s="65"/>
      <c r="M5408" s="162"/>
      <c r="N5408" s="162"/>
      <c r="O5408" s="163"/>
      <c r="P5408" s="164"/>
      <c r="Q5408" s="185"/>
      <c r="R5408" s="65"/>
      <c r="S5408" s="13"/>
      <c r="T5408" s="65"/>
      <c r="U5408" s="13"/>
      <c r="V5408" s="165"/>
      <c r="W5408" s="165"/>
      <c r="X5408" s="165"/>
      <c r="Y5408" s="165"/>
      <c r="Z5408" s="166"/>
      <c r="AA5408" s="166"/>
      <c r="AB5408" s="166"/>
      <c r="AC5408" s="166"/>
      <c r="AD5408" s="166"/>
      <c r="AE5408" s="166"/>
      <c r="AF5408" s="166"/>
      <c r="AG5408" s="166"/>
      <c r="AH5408" s="166"/>
      <c r="AI5408" s="166"/>
    </row>
    <row r="5409" spans="1:35" ht="15.750000" customHeight="1">
      <c r="B5409" s="170"/>
      <c r="I5409" s="162"/>
      <c r="J5409" s="65"/>
      <c r="K5409" s="162"/>
      <c r="L5409" s="65"/>
      <c r="M5409" s="162"/>
      <c r="P5409" s="167"/>
      <c r="Q5409" s="185"/>
      <c r="R5409" s="65"/>
      <c r="S5409" s="65"/>
      <c r="T5409" s="65"/>
      <c r="U5409" s="13"/>
      <c r="V5409" s="165"/>
      <c r="W5409" s="165"/>
      <c r="X5409" s="165"/>
      <c r="Y5409" s="165"/>
      <c r="Z5409" s="166"/>
      <c r="AA5409" s="166"/>
      <c r="AB5409" s="166"/>
      <c r="AC5409" s="166"/>
      <c r="AD5409" s="166"/>
      <c r="AE5409" s="166"/>
      <c r="AF5409" s="166"/>
      <c r="AG5409" s="166"/>
      <c r="AH5409" s="166"/>
      <c r="AI5409" s="166"/>
    </row>
    <row r="5410" spans="1:35" ht="15.750000" customHeight="1">
      <c r="B5410" s="170"/>
      <c r="I5410" s="162"/>
      <c r="J5410" s="65"/>
      <c r="K5410" s="162"/>
      <c r="L5410" s="65"/>
      <c r="M5410" s="162"/>
      <c r="P5410" s="164"/>
      <c r="Q5410" s="185"/>
      <c r="R5410" s="65"/>
      <c r="S5410" s="65"/>
      <c r="T5410" s="65"/>
      <c r="U5410" s="13"/>
      <c r="V5410" s="165"/>
      <c r="W5410" s="165"/>
      <c r="X5410" s="165"/>
      <c r="Y5410" s="165"/>
      <c r="Z5410" s="166"/>
      <c r="AA5410" s="166"/>
      <c r="AB5410" s="166"/>
      <c r="AC5410" s="166"/>
      <c r="AD5410" s="166"/>
      <c r="AE5410" s="166"/>
      <c r="AF5410" s="166"/>
      <c r="AG5410" s="166"/>
      <c r="AH5410" s="166"/>
      <c r="AI5410" s="166"/>
    </row>
    <row r="5411" spans="1:35" ht="15.750000" customHeight="1">
      <c r="B5411" s="189"/>
      <c r="I5411" s="162"/>
      <c r="J5411" s="65"/>
      <c r="K5411" s="162"/>
      <c r="L5411" s="65"/>
      <c r="M5411" s="162"/>
      <c r="P5411" s="167"/>
      <c r="Q5411" s="185"/>
      <c r="R5411" s="65"/>
      <c r="S5411" s="65"/>
      <c r="T5411" s="65"/>
      <c r="U5411" s="13"/>
      <c r="V5411" s="165"/>
      <c r="W5411" s="165"/>
      <c r="X5411" s="165"/>
      <c r="Y5411" s="165"/>
      <c r="Z5411" s="166"/>
      <c r="AA5411" s="166"/>
      <c r="AB5411" s="166"/>
      <c r="AC5411" s="166"/>
      <c r="AD5411" s="166"/>
      <c r="AE5411" s="166"/>
      <c r="AF5411" s="166"/>
      <c r="AG5411" s="166"/>
      <c r="AH5411" s="166"/>
      <c r="AI5411" s="166"/>
    </row>
    <row r="5412" spans="1:35" ht="15.750000" customHeight="1">
      <c r="B5412" s="189"/>
      <c r="I5412" s="220"/>
      <c r="J5412" s="65"/>
      <c r="K5412" s="162"/>
      <c r="L5412" s="65"/>
      <c r="M5412" s="162"/>
      <c r="P5412" s="164"/>
      <c r="Q5412" s="185"/>
      <c r="R5412" s="65"/>
      <c r="S5412" s="65"/>
      <c r="T5412" s="65"/>
      <c r="U5412" s="13"/>
      <c r="V5412" s="165"/>
      <c r="W5412" s="165"/>
      <c r="X5412" s="165"/>
      <c r="Y5412" s="165"/>
      <c r="Z5412" s="166"/>
      <c r="AA5412" s="166"/>
      <c r="AB5412" s="166"/>
      <c r="AC5412" s="166"/>
      <c r="AD5412" s="166"/>
      <c r="AE5412" s="166"/>
      <c r="AF5412" s="166"/>
      <c r="AG5412" s="166"/>
      <c r="AH5412" s="166"/>
      <c r="AI5412" s="166"/>
    </row>
    <row r="5413" spans="1:35" ht="15.750000" customHeight="1">
      <c r="A5413" s="156"/>
      <c r="B5413" s="153"/>
      <c r="C5413" s="241"/>
      <c r="D5413" s="177"/>
      <c r="E5413" s="158"/>
      <c r="F5413" s="158"/>
      <c r="G5413" s="159"/>
      <c r="H5413" s="171"/>
      <c r="I5413" s="162"/>
      <c r="J5413" s="1"/>
      <c r="K5413" s="121"/>
      <c r="L5413" s="1"/>
      <c r="M5413" s="121"/>
      <c r="N5413" s="176"/>
      <c r="O5413" s="163"/>
      <c r="P5413" s="167"/>
      <c r="Q5413" s="168"/>
      <c r="R5413" s="225"/>
      <c r="S5413" s="13"/>
      <c r="T5413" s="65"/>
      <c r="U5413" s="65"/>
      <c r="V5413" s="65"/>
      <c r="W5413" s="166"/>
      <c r="X5413" s="166"/>
      <c r="Y5413" s="166"/>
      <c r="Z5413" s="166"/>
      <c r="AA5413" s="166"/>
      <c r="AB5413" s="166"/>
      <c r="AC5413" s="166"/>
      <c r="AD5413" s="166"/>
      <c r="AE5413" s="166"/>
      <c r="AF5413" s="166"/>
      <c r="AG5413" s="166"/>
      <c r="AH5413" s="166"/>
      <c r="AI5413" s="166"/>
    </row>
    <row r="5414" spans="1:35" ht="15.750000" customHeight="1">
      <c r="B5414" s="153"/>
      <c r="I5414" s="162"/>
      <c r="J5414" s="1"/>
      <c r="K5414" s="121"/>
      <c r="L5414" s="1"/>
      <c r="M5414" s="121"/>
      <c r="P5414" s="164"/>
      <c r="Q5414" s="165"/>
      <c r="R5414" s="65"/>
      <c r="S5414" s="65"/>
      <c r="T5414" s="65"/>
      <c r="U5414" s="65"/>
      <c r="V5414" s="65"/>
      <c r="W5414" s="166"/>
      <c r="X5414" s="166"/>
      <c r="Y5414" s="166"/>
      <c r="Z5414" s="166"/>
      <c r="AA5414" s="166"/>
      <c r="AB5414" s="166"/>
      <c r="AC5414" s="166"/>
      <c r="AD5414" s="166"/>
      <c r="AE5414" s="166"/>
      <c r="AF5414" s="166"/>
      <c r="AG5414" s="166"/>
      <c r="AH5414" s="166"/>
      <c r="AI5414" s="166"/>
    </row>
    <row r="5415" spans="1:35" ht="15.750000" customHeight="1">
      <c r="B5415" s="153"/>
      <c r="I5415" s="162"/>
      <c r="J5415" s="1"/>
      <c r="K5415" s="121"/>
      <c r="L5415" s="1"/>
      <c r="M5415" s="121"/>
      <c r="P5415" s="167"/>
      <c r="Q5415" s="168"/>
      <c r="R5415" s="225"/>
      <c r="S5415" s="65"/>
      <c r="T5415" s="65"/>
      <c r="U5415" s="65"/>
      <c r="V5415" s="65"/>
      <c r="W5415" s="166"/>
      <c r="X5415" s="166"/>
      <c r="Y5415" s="166"/>
      <c r="Z5415" s="166"/>
      <c r="AA5415" s="166"/>
      <c r="AB5415" s="166"/>
      <c r="AC5415" s="166"/>
      <c r="AD5415" s="166"/>
      <c r="AE5415" s="166"/>
      <c r="AF5415" s="166"/>
      <c r="AG5415" s="166"/>
      <c r="AH5415" s="166"/>
      <c r="AI5415" s="166"/>
    </row>
    <row r="5416" spans="1:35" ht="15.750000" customHeight="1">
      <c r="B5416" s="153"/>
      <c r="I5416" s="162"/>
      <c r="J5416" s="1"/>
      <c r="K5416" s="121"/>
      <c r="L5416" s="1"/>
      <c r="M5416" s="121"/>
      <c r="P5416" s="164"/>
      <c r="Q5416" s="165"/>
      <c r="R5416" s="178"/>
      <c r="S5416" s="65"/>
      <c r="T5416" s="65"/>
      <c r="U5416" s="65"/>
      <c r="V5416" s="65"/>
      <c r="W5416" s="166"/>
      <c r="X5416" s="166"/>
      <c r="Y5416" s="166"/>
      <c r="Z5416" s="166"/>
      <c r="AA5416" s="166"/>
      <c r="AB5416" s="166"/>
      <c r="AC5416" s="166"/>
      <c r="AD5416" s="166"/>
      <c r="AE5416" s="166"/>
      <c r="AF5416" s="166"/>
      <c r="AG5416" s="166"/>
      <c r="AH5416" s="166"/>
      <c r="AI5416" s="166"/>
    </row>
    <row r="5417" spans="1:35" ht="15.750000" customHeight="1">
      <c r="B5417" s="153"/>
      <c r="I5417" s="220"/>
      <c r="J5417" s="1"/>
      <c r="K5417" s="121"/>
      <c r="L5417" s="1"/>
      <c r="M5417" s="121"/>
      <c r="P5417" s="167"/>
      <c r="Q5417" s="168"/>
      <c r="R5417" s="225"/>
      <c r="S5417" s="65"/>
      <c r="T5417" s="65"/>
      <c r="U5417" s="65"/>
      <c r="V5417" s="65"/>
      <c r="W5417" s="166"/>
      <c r="X5417" s="166"/>
      <c r="Y5417" s="166"/>
      <c r="Z5417" s="166"/>
      <c r="AA5417" s="166"/>
      <c r="AB5417" s="166"/>
      <c r="AC5417" s="166"/>
      <c r="AD5417" s="166"/>
      <c r="AE5417" s="166"/>
      <c r="AF5417" s="166"/>
      <c r="AG5417" s="166"/>
      <c r="AH5417" s="166"/>
      <c r="AI5417" s="166"/>
    </row>
    <row r="5418" spans="1:35" ht="15.750000" customHeight="1">
      <c r="A5418" s="156"/>
      <c r="B5418" s="170"/>
      <c r="C5418" s="240"/>
      <c r="D5418" s="177"/>
      <c r="E5418" s="158"/>
      <c r="F5418" s="158"/>
      <c r="G5418" s="159"/>
      <c r="H5418" s="160"/>
      <c r="I5418" s="162"/>
      <c r="J5418" s="65"/>
      <c r="K5418" s="162"/>
      <c r="L5418" s="65"/>
      <c r="M5418" s="162"/>
      <c r="N5418" s="162"/>
      <c r="O5418" s="163"/>
      <c r="P5418" s="164"/>
      <c r="Q5418" s="165"/>
      <c r="R5418" s="65"/>
      <c r="S5418" s="13"/>
      <c r="T5418" s="65"/>
      <c r="U5418" s="65"/>
      <c r="V5418" s="65"/>
      <c r="W5418" s="166"/>
      <c r="X5418" s="166"/>
      <c r="Y5418" s="166"/>
      <c r="Z5418" s="166"/>
      <c r="AA5418" s="166"/>
      <c r="AB5418" s="166"/>
      <c r="AC5418" s="166"/>
      <c r="AD5418" s="166"/>
      <c r="AE5418" s="166"/>
      <c r="AF5418" s="166"/>
      <c r="AG5418" s="166"/>
      <c r="AH5418" s="166"/>
      <c r="AI5418" s="166"/>
    </row>
    <row r="5419" spans="1:35" ht="15.750000" customHeight="1">
      <c r="B5419" s="153"/>
      <c r="I5419" s="162"/>
      <c r="J5419" s="65"/>
      <c r="K5419" s="162"/>
      <c r="L5419" s="65"/>
      <c r="M5419" s="162"/>
      <c r="P5419" s="167"/>
      <c r="Q5419" s="168"/>
      <c r="R5419" s="65"/>
      <c r="S5419" s="65"/>
      <c r="T5419" s="65"/>
      <c r="U5419" s="65"/>
      <c r="V5419" s="65"/>
      <c r="W5419" s="166"/>
      <c r="X5419" s="166"/>
      <c r="Y5419" s="166"/>
      <c r="Z5419" s="166"/>
      <c r="AA5419" s="166"/>
      <c r="AB5419" s="166"/>
      <c r="AC5419" s="166"/>
      <c r="AD5419" s="166"/>
      <c r="AE5419" s="166"/>
      <c r="AF5419" s="166"/>
      <c r="AG5419" s="166"/>
      <c r="AH5419" s="166"/>
      <c r="AI5419" s="166"/>
    </row>
    <row r="5420" spans="1:35" ht="15.750000" customHeight="1">
      <c r="B5420" s="153"/>
      <c r="I5420" s="162"/>
      <c r="J5420" s="65"/>
      <c r="K5420" s="162"/>
      <c r="L5420" s="65"/>
      <c r="M5420" s="176"/>
      <c r="P5420" s="164"/>
      <c r="Q5420" s="165"/>
      <c r="R5420" s="65"/>
      <c r="S5420" s="65"/>
      <c r="T5420" s="65"/>
      <c r="U5420" s="65"/>
      <c r="V5420" s="65"/>
      <c r="W5420" s="166"/>
      <c r="X5420" s="166"/>
      <c r="Y5420" s="166"/>
      <c r="Z5420" s="166"/>
      <c r="AA5420" s="166"/>
      <c r="AB5420" s="166"/>
      <c r="AC5420" s="166"/>
      <c r="AD5420" s="166"/>
      <c r="AE5420" s="166"/>
      <c r="AF5420" s="166"/>
      <c r="AG5420" s="166"/>
      <c r="AH5420" s="166"/>
      <c r="AI5420" s="166"/>
    </row>
    <row r="5421" spans="1:35" ht="15.750000" customHeight="1">
      <c r="B5421" s="153"/>
      <c r="I5421" s="162"/>
      <c r="J5421" s="65"/>
      <c r="K5421" s="162"/>
      <c r="L5421" s="65"/>
      <c r="M5421" s="162"/>
      <c r="P5421" s="167"/>
      <c r="Q5421" s="168"/>
      <c r="R5421" s="65"/>
      <c r="S5421" s="65"/>
      <c r="T5421" s="65"/>
      <c r="U5421" s="65"/>
      <c r="V5421" s="65"/>
      <c r="W5421" s="166"/>
      <c r="X5421" s="166"/>
      <c r="Y5421" s="166"/>
      <c r="Z5421" s="166"/>
      <c r="AA5421" s="166"/>
      <c r="AB5421" s="166"/>
      <c r="AC5421" s="166"/>
      <c r="AD5421" s="166"/>
      <c r="AE5421" s="166"/>
      <c r="AF5421" s="166"/>
      <c r="AG5421" s="166"/>
      <c r="AH5421" s="166"/>
      <c r="AI5421" s="166"/>
    </row>
    <row r="5422" spans="1:35" ht="15.750000" customHeight="1">
      <c r="B5422" s="153"/>
      <c r="I5422" s="220"/>
      <c r="J5422" s="65"/>
      <c r="K5422" s="162"/>
      <c r="L5422" s="65"/>
      <c r="M5422" s="176"/>
      <c r="P5422" s="164"/>
      <c r="Q5422" s="165"/>
      <c r="R5422" s="65"/>
      <c r="S5422" s="65"/>
      <c r="T5422" s="65"/>
      <c r="U5422" s="65"/>
      <c r="V5422" s="65"/>
      <c r="W5422" s="166"/>
      <c r="X5422" s="166"/>
      <c r="Y5422" s="166"/>
      <c r="Z5422" s="166"/>
      <c r="AA5422" s="166"/>
      <c r="AB5422" s="166"/>
      <c r="AC5422" s="166"/>
      <c r="AD5422" s="166"/>
      <c r="AE5422" s="166"/>
      <c r="AF5422" s="166"/>
      <c r="AG5422" s="166"/>
      <c r="AH5422" s="166"/>
      <c r="AI5422" s="166"/>
    </row>
    <row r="5423" spans="1:35" ht="15.750000" customHeight="1">
      <c r="A5423" s="156"/>
      <c r="B5423" s="170"/>
      <c r="C5423" s="241"/>
      <c r="D5423" s="241"/>
      <c r="E5423" s="158"/>
      <c r="F5423" s="158"/>
      <c r="G5423" s="159"/>
      <c r="H5423" s="186"/>
      <c r="I5423" s="162"/>
      <c r="J5423" s="65"/>
      <c r="K5423" s="162"/>
      <c r="L5423" s="65"/>
      <c r="M5423" s="162"/>
      <c r="N5423" s="176"/>
      <c r="O5423" s="163"/>
      <c r="P5423" s="167"/>
      <c r="Q5423" s="185"/>
      <c r="R5423" s="188"/>
      <c r="S5423" s="13"/>
      <c r="T5423" s="65"/>
      <c r="U5423" s="13"/>
      <c r="V5423" s="165"/>
      <c r="W5423" s="165"/>
      <c r="X5423" s="165"/>
      <c r="Y5423" s="165"/>
      <c r="Z5423" s="166"/>
      <c r="AA5423" s="166"/>
      <c r="AB5423" s="166"/>
      <c r="AC5423" s="166"/>
      <c r="AD5423" s="166"/>
      <c r="AE5423" s="166"/>
      <c r="AF5423" s="166"/>
      <c r="AG5423" s="166"/>
      <c r="AH5423" s="166"/>
      <c r="AI5423" s="166"/>
    </row>
    <row r="5424" spans="1:35" ht="15.750000" customHeight="1">
      <c r="B5424" s="189"/>
      <c r="I5424" s="162"/>
      <c r="J5424" s="65"/>
      <c r="K5424" s="162"/>
      <c r="L5424" s="65"/>
      <c r="M5424" s="162"/>
      <c r="P5424" s="164"/>
      <c r="Q5424" s="185"/>
      <c r="R5424" s="65"/>
      <c r="S5424" s="65"/>
      <c r="T5424" s="65"/>
      <c r="U5424" s="13"/>
      <c r="V5424" s="165"/>
      <c r="W5424" s="165"/>
      <c r="X5424" s="165"/>
      <c r="Y5424" s="165"/>
      <c r="Z5424" s="166"/>
      <c r="AA5424" s="166"/>
      <c r="AB5424" s="166"/>
      <c r="AC5424" s="166"/>
      <c r="AD5424" s="166"/>
      <c r="AE5424" s="166"/>
      <c r="AF5424" s="166"/>
      <c r="AG5424" s="166"/>
      <c r="AH5424" s="166"/>
      <c r="AI5424" s="166"/>
    </row>
    <row r="5425" spans="1:35" ht="15.750000" customHeight="1">
      <c r="B5425" s="189"/>
      <c r="I5425" s="162"/>
      <c r="J5425" s="65"/>
      <c r="K5425" s="162"/>
      <c r="L5425" s="65"/>
      <c r="M5425" s="162"/>
      <c r="P5425" s="167"/>
      <c r="Q5425" s="185"/>
      <c r="R5425" s="65"/>
      <c r="S5425" s="65"/>
      <c r="T5425" s="65"/>
      <c r="U5425" s="13"/>
      <c r="V5425" s="165"/>
      <c r="W5425" s="165"/>
      <c r="X5425" s="165"/>
      <c r="Y5425" s="165"/>
      <c r="Z5425" s="166"/>
      <c r="AA5425" s="166"/>
      <c r="AB5425" s="166"/>
      <c r="AC5425" s="166"/>
      <c r="AD5425" s="166"/>
      <c r="AE5425" s="166"/>
      <c r="AF5425" s="166"/>
      <c r="AG5425" s="166"/>
      <c r="AH5425" s="166"/>
      <c r="AI5425" s="166"/>
    </row>
    <row r="5426" spans="1:35" ht="15.750000" customHeight="1">
      <c r="B5426" s="189"/>
      <c r="I5426" s="162"/>
      <c r="J5426" s="65"/>
      <c r="K5426" s="162"/>
      <c r="L5426" s="65"/>
      <c r="M5426" s="162"/>
      <c r="P5426" s="164"/>
      <c r="Q5426" s="185"/>
      <c r="R5426" s="65"/>
      <c r="S5426" s="65"/>
      <c r="T5426" s="65"/>
      <c r="U5426" s="13"/>
      <c r="V5426" s="165"/>
      <c r="W5426" s="165"/>
      <c r="X5426" s="165"/>
      <c r="Y5426" s="165"/>
      <c r="Z5426" s="166"/>
      <c r="AA5426" s="166"/>
      <c r="AB5426" s="166"/>
      <c r="AC5426" s="166"/>
      <c r="AD5426" s="166"/>
      <c r="AE5426" s="166"/>
      <c r="AF5426" s="166"/>
      <c r="AG5426" s="166"/>
      <c r="AH5426" s="166"/>
      <c r="AI5426" s="166"/>
    </row>
    <row r="5427" spans="1:35" ht="15.750000" customHeight="1">
      <c r="B5427" s="189"/>
      <c r="I5427" s="220"/>
      <c r="J5427" s="65"/>
      <c r="K5427" s="162"/>
      <c r="L5427" s="65"/>
      <c r="M5427" s="162"/>
      <c r="P5427" s="167"/>
      <c r="Q5427" s="185"/>
      <c r="R5427" s="65"/>
      <c r="S5427" s="65"/>
      <c r="T5427" s="65"/>
      <c r="U5427" s="13"/>
      <c r="V5427" s="165"/>
      <c r="W5427" s="165"/>
      <c r="X5427" s="165"/>
      <c r="Y5427" s="165"/>
      <c r="Z5427" s="166"/>
      <c r="AA5427" s="166"/>
      <c r="AB5427" s="166"/>
      <c r="AC5427" s="166"/>
      <c r="AD5427" s="166"/>
      <c r="AE5427" s="166"/>
      <c r="AF5427" s="166"/>
      <c r="AG5427" s="166"/>
      <c r="AH5427" s="166"/>
      <c r="AI5427" s="166"/>
    </row>
    <row r="5428" spans="1:35" ht="15.750000" customHeight="1">
      <c r="A5428" s="156"/>
      <c r="B5428" s="170"/>
      <c r="C5428" s="240"/>
      <c r="D5428" s="240"/>
      <c r="E5428" s="158"/>
      <c r="F5428" s="158"/>
      <c r="G5428" s="159"/>
      <c r="H5428" s="184"/>
      <c r="I5428" s="162"/>
      <c r="J5428" s="65"/>
      <c r="K5428" s="162"/>
      <c r="L5428" s="65"/>
      <c r="M5428" s="162"/>
      <c r="N5428" s="162"/>
      <c r="O5428" s="163"/>
      <c r="P5428" s="164"/>
      <c r="Q5428" s="185"/>
      <c r="R5428" s="65"/>
      <c r="S5428" s="13"/>
      <c r="T5428" s="65"/>
      <c r="U5428" s="13"/>
      <c r="V5428" s="165"/>
      <c r="W5428" s="165"/>
      <c r="X5428" s="165"/>
      <c r="Y5428" s="165"/>
      <c r="Z5428" s="166"/>
      <c r="AA5428" s="166"/>
      <c r="AB5428" s="166"/>
      <c r="AC5428" s="166"/>
      <c r="AD5428" s="166"/>
      <c r="AE5428" s="166"/>
      <c r="AF5428" s="166"/>
      <c r="AG5428" s="166"/>
      <c r="AH5428" s="166"/>
      <c r="AI5428" s="166"/>
    </row>
    <row r="5429" spans="1:35" ht="15.750000" customHeight="1">
      <c r="B5429" s="170"/>
      <c r="I5429" s="162"/>
      <c r="J5429" s="65"/>
      <c r="K5429" s="162"/>
      <c r="L5429" s="65"/>
      <c r="M5429" s="162"/>
      <c r="P5429" s="167"/>
      <c r="Q5429" s="185"/>
      <c r="R5429" s="65"/>
      <c r="S5429" s="65"/>
      <c r="T5429" s="65"/>
      <c r="U5429" s="13"/>
      <c r="V5429" s="165"/>
      <c r="W5429" s="165"/>
      <c r="X5429" s="165"/>
      <c r="Y5429" s="165"/>
      <c r="Z5429" s="166"/>
      <c r="AA5429" s="166"/>
      <c r="AB5429" s="166"/>
      <c r="AC5429" s="166"/>
      <c r="AD5429" s="166"/>
      <c r="AE5429" s="166"/>
      <c r="AF5429" s="166"/>
      <c r="AG5429" s="166"/>
      <c r="AH5429" s="166"/>
      <c r="AI5429" s="166"/>
    </row>
    <row r="5430" spans="1:35" ht="15.750000" customHeight="1">
      <c r="B5430" s="170"/>
      <c r="I5430" s="162"/>
      <c r="J5430" s="65"/>
      <c r="K5430" s="162"/>
      <c r="L5430" s="65"/>
      <c r="M5430" s="162"/>
      <c r="P5430" s="164"/>
      <c r="Q5430" s="185"/>
      <c r="R5430" s="65"/>
      <c r="S5430" s="65"/>
      <c r="T5430" s="65"/>
      <c r="U5430" s="13"/>
      <c r="V5430" s="165"/>
      <c r="W5430" s="165"/>
      <c r="X5430" s="165"/>
      <c r="Y5430" s="165"/>
      <c r="Z5430" s="166"/>
      <c r="AA5430" s="166"/>
      <c r="AB5430" s="166"/>
      <c r="AC5430" s="166"/>
      <c r="AD5430" s="166"/>
      <c r="AE5430" s="166"/>
      <c r="AF5430" s="166"/>
      <c r="AG5430" s="166"/>
      <c r="AH5430" s="166"/>
      <c r="AI5430" s="166"/>
    </row>
    <row r="5431" spans="1:35" ht="15.750000" customHeight="1">
      <c r="B5431" s="189"/>
      <c r="I5431" s="162"/>
      <c r="J5431" s="65"/>
      <c r="K5431" s="162"/>
      <c r="L5431" s="65"/>
      <c r="M5431" s="162"/>
      <c r="P5431" s="167"/>
      <c r="Q5431" s="185"/>
      <c r="R5431" s="65"/>
      <c r="S5431" s="65"/>
      <c r="T5431" s="65"/>
      <c r="U5431" s="13"/>
      <c r="V5431" s="165"/>
      <c r="W5431" s="165"/>
      <c r="X5431" s="165"/>
      <c r="Y5431" s="165"/>
      <c r="Z5431" s="166"/>
      <c r="AA5431" s="166"/>
      <c r="AB5431" s="166"/>
      <c r="AC5431" s="166"/>
      <c r="AD5431" s="166"/>
      <c r="AE5431" s="166"/>
      <c r="AF5431" s="166"/>
      <c r="AG5431" s="166"/>
      <c r="AH5431" s="166"/>
      <c r="AI5431" s="166"/>
    </row>
    <row r="5432" spans="1:35" ht="15.750000" customHeight="1">
      <c r="B5432" s="189"/>
      <c r="I5432" s="220"/>
      <c r="J5432" s="65"/>
      <c r="K5432" s="162"/>
      <c r="L5432" s="65"/>
      <c r="M5432" s="162"/>
      <c r="P5432" s="164"/>
      <c r="Q5432" s="185"/>
      <c r="R5432" s="65"/>
      <c r="S5432" s="65"/>
      <c r="T5432" s="65"/>
      <c r="U5432" s="13"/>
      <c r="V5432" s="165"/>
      <c r="W5432" s="165"/>
      <c r="X5432" s="165"/>
      <c r="Y5432" s="165"/>
      <c r="Z5432" s="166"/>
      <c r="AA5432" s="166"/>
      <c r="AB5432" s="166"/>
      <c r="AC5432" s="166"/>
      <c r="AD5432" s="166"/>
      <c r="AE5432" s="166"/>
      <c r="AF5432" s="166"/>
      <c r="AG5432" s="166"/>
      <c r="AH5432" s="166"/>
      <c r="AI5432" s="166"/>
    </row>
    <row r="5433" spans="1:35" ht="15.750000" customHeight="1">
      <c r="A5433" s="156"/>
      <c r="B5433" s="153"/>
      <c r="C5433" s="241"/>
      <c r="D5433" s="177"/>
      <c r="E5433" s="158"/>
      <c r="F5433" s="158"/>
      <c r="G5433" s="159"/>
      <c r="H5433" s="160"/>
      <c r="I5433" s="162"/>
      <c r="J5433" s="1"/>
      <c r="K5433" s="121"/>
      <c r="L5433" s="1"/>
      <c r="M5433" s="121"/>
      <c r="N5433" s="176"/>
      <c r="O5433" s="163"/>
      <c r="P5433" s="167"/>
      <c r="Q5433" s="168"/>
      <c r="R5433" s="225"/>
      <c r="S5433" s="13"/>
      <c r="T5433" s="65"/>
      <c r="U5433" s="65"/>
      <c r="V5433" s="65"/>
      <c r="W5433" s="166"/>
      <c r="X5433" s="166"/>
      <c r="Y5433" s="166"/>
      <c r="Z5433" s="166"/>
      <c r="AA5433" s="166"/>
      <c r="AB5433" s="166"/>
      <c r="AC5433" s="166"/>
      <c r="AD5433" s="166"/>
      <c r="AE5433" s="166"/>
      <c r="AF5433" s="166"/>
      <c r="AG5433" s="166"/>
      <c r="AH5433" s="166"/>
      <c r="AI5433" s="166"/>
    </row>
    <row r="5434" spans="1:35" ht="15.750000" customHeight="1">
      <c r="B5434" s="153"/>
      <c r="I5434" s="162"/>
      <c r="J5434" s="1"/>
      <c r="K5434" s="121"/>
      <c r="L5434" s="1"/>
      <c r="M5434" s="121"/>
      <c r="P5434" s="164"/>
      <c r="Q5434" s="165"/>
      <c r="R5434" s="65"/>
      <c r="S5434" s="65"/>
      <c r="T5434" s="65"/>
      <c r="U5434" s="65"/>
      <c r="V5434" s="65"/>
      <c r="W5434" s="166"/>
      <c r="X5434" s="166"/>
      <c r="Y5434" s="166"/>
      <c r="Z5434" s="166"/>
      <c r="AA5434" s="166"/>
      <c r="AB5434" s="166"/>
      <c r="AC5434" s="166"/>
      <c r="AD5434" s="166"/>
      <c r="AE5434" s="166"/>
      <c r="AF5434" s="166"/>
      <c r="AG5434" s="166"/>
      <c r="AH5434" s="166"/>
      <c r="AI5434" s="166"/>
    </row>
    <row r="5435" spans="1:35" ht="15.750000" customHeight="1">
      <c r="B5435" s="153"/>
      <c r="I5435" s="162"/>
      <c r="J5435" s="1"/>
      <c r="K5435" s="121"/>
      <c r="L5435" s="1"/>
      <c r="M5435" s="121"/>
      <c r="P5435" s="167"/>
      <c r="Q5435" s="168"/>
      <c r="R5435" s="225"/>
      <c r="S5435" s="65"/>
      <c r="T5435" s="65"/>
      <c r="U5435" s="65"/>
      <c r="V5435" s="65"/>
      <c r="W5435" s="166"/>
      <c r="X5435" s="166"/>
      <c r="Y5435" s="166"/>
      <c r="Z5435" s="166"/>
      <c r="AA5435" s="166"/>
      <c r="AB5435" s="166"/>
      <c r="AC5435" s="166"/>
      <c r="AD5435" s="166"/>
      <c r="AE5435" s="166"/>
      <c r="AF5435" s="166"/>
      <c r="AG5435" s="166"/>
      <c r="AH5435" s="166"/>
      <c r="AI5435" s="166"/>
    </row>
    <row r="5436" spans="1:35" ht="15.750000" customHeight="1">
      <c r="B5436" s="153"/>
      <c r="I5436" s="162"/>
      <c r="J5436" s="1"/>
      <c r="K5436" s="121"/>
      <c r="L5436" s="1"/>
      <c r="M5436" s="121"/>
      <c r="P5436" s="164"/>
      <c r="Q5436" s="165"/>
      <c r="R5436" s="178"/>
      <c r="S5436" s="65"/>
      <c r="T5436" s="65"/>
      <c r="U5436" s="65"/>
      <c r="V5436" s="65"/>
      <c r="W5436" s="166"/>
      <c r="X5436" s="166"/>
      <c r="Y5436" s="166"/>
      <c r="Z5436" s="166"/>
      <c r="AA5436" s="166"/>
      <c r="AB5436" s="166"/>
      <c r="AC5436" s="166"/>
      <c r="AD5436" s="166"/>
      <c r="AE5436" s="166"/>
      <c r="AF5436" s="166"/>
      <c r="AG5436" s="166"/>
      <c r="AH5436" s="166"/>
      <c r="AI5436" s="166"/>
    </row>
    <row r="5437" spans="1:35" ht="15.750000" customHeight="1">
      <c r="B5437" s="153"/>
      <c r="I5437" s="220"/>
      <c r="J5437" s="1"/>
      <c r="K5437" s="121"/>
      <c r="L5437" s="1"/>
      <c r="M5437" s="121"/>
      <c r="P5437" s="167"/>
      <c r="Q5437" s="168"/>
      <c r="R5437" s="225"/>
      <c r="S5437" s="65"/>
      <c r="T5437" s="65"/>
      <c r="U5437" s="65"/>
      <c r="V5437" s="65"/>
      <c r="W5437" s="166"/>
      <c r="X5437" s="166"/>
      <c r="Y5437" s="166"/>
      <c r="Z5437" s="166"/>
      <c r="AA5437" s="166"/>
      <c r="AB5437" s="166"/>
      <c r="AC5437" s="166"/>
      <c r="AD5437" s="166"/>
      <c r="AE5437" s="166"/>
      <c r="AF5437" s="166"/>
      <c r="AG5437" s="166"/>
      <c r="AH5437" s="166"/>
      <c r="AI5437" s="166"/>
    </row>
    <row r="5438" spans="1:35" ht="15.750000" customHeight="1">
      <c r="A5438" s="156"/>
      <c r="B5438" s="170"/>
      <c r="C5438" s="240"/>
      <c r="D5438" s="177"/>
      <c r="E5438" s="158"/>
      <c r="F5438" s="158"/>
      <c r="G5438" s="159"/>
      <c r="H5438" s="160"/>
      <c r="I5438" s="162"/>
      <c r="J5438" s="65"/>
      <c r="K5438" s="162"/>
      <c r="L5438" s="65"/>
      <c r="M5438" s="162"/>
      <c r="N5438" s="162"/>
      <c r="O5438" s="163"/>
      <c r="P5438" s="164"/>
      <c r="Q5438" s="165"/>
      <c r="R5438" s="65"/>
      <c r="S5438" s="13"/>
      <c r="T5438" s="65"/>
      <c r="U5438" s="65"/>
      <c r="V5438" s="65"/>
      <c r="W5438" s="166"/>
      <c r="X5438" s="166"/>
      <c r="Y5438" s="166"/>
      <c r="Z5438" s="166"/>
      <c r="AA5438" s="166"/>
      <c r="AB5438" s="166"/>
      <c r="AC5438" s="166"/>
      <c r="AD5438" s="166"/>
      <c r="AE5438" s="166"/>
      <c r="AF5438" s="166"/>
      <c r="AG5438" s="166"/>
      <c r="AH5438" s="166"/>
      <c r="AI5438" s="166"/>
    </row>
    <row r="5439" spans="1:35" ht="15.750000" customHeight="1">
      <c r="B5439" s="153"/>
      <c r="I5439" s="162"/>
      <c r="J5439" s="65"/>
      <c r="K5439" s="162"/>
      <c r="L5439" s="65"/>
      <c r="M5439" s="162"/>
      <c r="P5439" s="167"/>
      <c r="Q5439" s="168"/>
      <c r="R5439" s="65"/>
      <c r="S5439" s="65"/>
      <c r="T5439" s="65"/>
      <c r="U5439" s="65"/>
      <c r="V5439" s="65"/>
      <c r="W5439" s="166"/>
      <c r="X5439" s="166"/>
      <c r="Y5439" s="166"/>
      <c r="Z5439" s="166"/>
      <c r="AA5439" s="166"/>
      <c r="AB5439" s="166"/>
      <c r="AC5439" s="166"/>
      <c r="AD5439" s="166"/>
      <c r="AE5439" s="166"/>
      <c r="AF5439" s="166"/>
      <c r="AG5439" s="166"/>
      <c r="AH5439" s="166"/>
      <c r="AI5439" s="166"/>
    </row>
    <row r="5440" spans="1:35" ht="15.750000" customHeight="1">
      <c r="B5440" s="153"/>
      <c r="I5440" s="162"/>
      <c r="J5440" s="65"/>
      <c r="K5440" s="162"/>
      <c r="L5440" s="65"/>
      <c r="M5440" s="162"/>
      <c r="P5440" s="164"/>
      <c r="Q5440" s="165"/>
      <c r="R5440" s="65"/>
      <c r="S5440" s="65"/>
      <c r="T5440" s="65"/>
      <c r="U5440" s="65"/>
      <c r="V5440" s="65"/>
      <c r="W5440" s="166"/>
      <c r="X5440" s="166"/>
      <c r="Y5440" s="166"/>
      <c r="Z5440" s="166"/>
      <c r="AA5440" s="166"/>
      <c r="AB5440" s="166"/>
      <c r="AC5440" s="166"/>
      <c r="AD5440" s="166"/>
      <c r="AE5440" s="166"/>
      <c r="AF5440" s="166"/>
      <c r="AG5440" s="166"/>
      <c r="AH5440" s="166"/>
      <c r="AI5440" s="166"/>
    </row>
    <row r="5441" spans="1:35" ht="15.750000" customHeight="1">
      <c r="B5441" s="153"/>
      <c r="I5441" s="162"/>
      <c r="J5441" s="65"/>
      <c r="K5441" s="162"/>
      <c r="L5441" s="65"/>
      <c r="M5441" s="162"/>
      <c r="P5441" s="167"/>
      <c r="Q5441" s="168"/>
      <c r="R5441" s="65"/>
      <c r="S5441" s="65"/>
      <c r="T5441" s="65"/>
      <c r="U5441" s="65"/>
      <c r="V5441" s="65"/>
      <c r="W5441" s="166"/>
      <c r="X5441" s="166"/>
      <c r="Y5441" s="166"/>
      <c r="Z5441" s="166"/>
      <c r="AA5441" s="166"/>
      <c r="AB5441" s="166"/>
      <c r="AC5441" s="166"/>
      <c r="AD5441" s="166"/>
      <c r="AE5441" s="166"/>
      <c r="AF5441" s="166"/>
      <c r="AG5441" s="166"/>
      <c r="AH5441" s="166"/>
      <c r="AI5441" s="166"/>
    </row>
    <row r="5442" spans="1:35" ht="15.750000" customHeight="1">
      <c r="B5442" s="153"/>
      <c r="I5442" s="220"/>
      <c r="J5442" s="65"/>
      <c r="K5442" s="162"/>
      <c r="L5442" s="65"/>
      <c r="M5442" s="162"/>
      <c r="P5442" s="164"/>
      <c r="Q5442" s="165"/>
      <c r="R5442" s="65"/>
      <c r="S5442" s="65"/>
      <c r="T5442" s="65"/>
      <c r="U5442" s="65"/>
      <c r="V5442" s="65"/>
      <c r="W5442" s="166"/>
      <c r="X5442" s="166"/>
      <c r="Y5442" s="166"/>
      <c r="Z5442" s="166"/>
      <c r="AA5442" s="166"/>
      <c r="AB5442" s="166"/>
      <c r="AC5442" s="166"/>
      <c r="AD5442" s="166"/>
      <c r="AE5442" s="166"/>
      <c r="AF5442" s="166"/>
      <c r="AG5442" s="166"/>
      <c r="AH5442" s="166"/>
      <c r="AI5442" s="166"/>
    </row>
    <row r="5443" spans="1:35" ht="15.750000" customHeight="1">
      <c r="A5443" s="156"/>
      <c r="B5443" s="170"/>
      <c r="C5443" s="241"/>
      <c r="D5443" s="241"/>
      <c r="E5443" s="158"/>
      <c r="F5443" s="158"/>
      <c r="G5443" s="159"/>
      <c r="H5443" s="184"/>
      <c r="I5443" s="162"/>
      <c r="J5443" s="65"/>
      <c r="K5443" s="162"/>
      <c r="L5443" s="65"/>
      <c r="M5443" s="162"/>
      <c r="N5443" s="176"/>
      <c r="O5443" s="163"/>
      <c r="P5443" s="167"/>
      <c r="Q5443" s="185"/>
      <c r="R5443" s="188"/>
      <c r="S5443" s="13"/>
      <c r="T5443" s="65"/>
      <c r="U5443" s="13"/>
      <c r="V5443" s="165"/>
      <c r="W5443" s="165"/>
      <c r="X5443" s="165"/>
      <c r="Y5443" s="165"/>
      <c r="Z5443" s="166"/>
      <c r="AA5443" s="166"/>
      <c r="AB5443" s="166"/>
      <c r="AC5443" s="166"/>
      <c r="AD5443" s="166"/>
      <c r="AE5443" s="166"/>
      <c r="AF5443" s="166"/>
      <c r="AG5443" s="166"/>
      <c r="AH5443" s="166"/>
      <c r="AI5443" s="166"/>
    </row>
    <row r="5444" spans="1:35" ht="15.750000" customHeight="1">
      <c r="B5444" s="189"/>
      <c r="I5444" s="162"/>
      <c r="J5444" s="65"/>
      <c r="K5444" s="162"/>
      <c r="L5444" s="65"/>
      <c r="M5444" s="162"/>
      <c r="P5444" s="164"/>
      <c r="Q5444" s="185"/>
      <c r="R5444" s="65"/>
      <c r="S5444" s="65"/>
      <c r="T5444" s="65"/>
      <c r="U5444" s="13"/>
      <c r="V5444" s="165"/>
      <c r="W5444" s="165"/>
      <c r="X5444" s="165"/>
      <c r="Y5444" s="165"/>
      <c r="Z5444" s="166"/>
      <c r="AA5444" s="166"/>
      <c r="AB5444" s="166"/>
      <c r="AC5444" s="166"/>
      <c r="AD5444" s="166"/>
      <c r="AE5444" s="166"/>
      <c r="AF5444" s="166"/>
      <c r="AG5444" s="166"/>
      <c r="AH5444" s="166"/>
      <c r="AI5444" s="166"/>
    </row>
    <row r="5445" spans="1:35" ht="15.750000" customHeight="1">
      <c r="B5445" s="189"/>
      <c r="I5445" s="162"/>
      <c r="J5445" s="65"/>
      <c r="K5445" s="162"/>
      <c r="L5445" s="65"/>
      <c r="M5445" s="162"/>
      <c r="P5445" s="167"/>
      <c r="Q5445" s="185"/>
      <c r="R5445" s="65"/>
      <c r="S5445" s="65"/>
      <c r="T5445" s="65"/>
      <c r="U5445" s="13"/>
      <c r="V5445" s="165"/>
      <c r="W5445" s="165"/>
      <c r="X5445" s="165"/>
      <c r="Y5445" s="165"/>
      <c r="Z5445" s="166"/>
      <c r="AA5445" s="166"/>
      <c r="AB5445" s="166"/>
      <c r="AC5445" s="166"/>
      <c r="AD5445" s="166"/>
      <c r="AE5445" s="166"/>
      <c r="AF5445" s="166"/>
      <c r="AG5445" s="166"/>
      <c r="AH5445" s="166"/>
      <c r="AI5445" s="166"/>
    </row>
    <row r="5446" spans="1:35" ht="15.750000" customHeight="1">
      <c r="B5446" s="189"/>
      <c r="I5446" s="162"/>
      <c r="J5446" s="65"/>
      <c r="K5446" s="162"/>
      <c r="L5446" s="65"/>
      <c r="M5446" s="162"/>
      <c r="P5446" s="164"/>
      <c r="Q5446" s="185"/>
      <c r="R5446" s="65"/>
      <c r="S5446" s="65"/>
      <c r="T5446" s="65"/>
      <c r="U5446" s="13"/>
      <c r="V5446" s="165"/>
      <c r="W5446" s="165"/>
      <c r="X5446" s="165"/>
      <c r="Y5446" s="165"/>
      <c r="Z5446" s="166"/>
      <c r="AA5446" s="166"/>
      <c r="AB5446" s="166"/>
      <c r="AC5446" s="166"/>
      <c r="AD5446" s="166"/>
      <c r="AE5446" s="166"/>
      <c r="AF5446" s="166"/>
      <c r="AG5446" s="166"/>
      <c r="AH5446" s="166"/>
      <c r="AI5446" s="166"/>
    </row>
    <row r="5447" spans="1:35" ht="15.750000" customHeight="1">
      <c r="B5447" s="189"/>
      <c r="I5447" s="220"/>
      <c r="J5447" s="65"/>
      <c r="K5447" s="162"/>
      <c r="L5447" s="65"/>
      <c r="M5447" s="162"/>
      <c r="P5447" s="167"/>
      <c r="Q5447" s="185"/>
      <c r="R5447" s="65"/>
      <c r="S5447" s="65"/>
      <c r="T5447" s="65"/>
      <c r="U5447" s="13"/>
      <c r="V5447" s="165"/>
      <c r="W5447" s="165"/>
      <c r="X5447" s="165"/>
      <c r="Y5447" s="165"/>
      <c r="Z5447" s="166"/>
      <c r="AA5447" s="166"/>
      <c r="AB5447" s="166"/>
      <c r="AC5447" s="166"/>
      <c r="AD5447" s="166"/>
      <c r="AE5447" s="166"/>
      <c r="AF5447" s="166"/>
      <c r="AG5447" s="166"/>
      <c r="AH5447" s="166"/>
      <c r="AI5447" s="166"/>
    </row>
    <row r="5448" spans="1:35" ht="15.750000" customHeight="1">
      <c r="A5448" s="156"/>
      <c r="B5448" s="170"/>
      <c r="C5448" s="240"/>
      <c r="D5448" s="240"/>
      <c r="E5448" s="158"/>
      <c r="F5448" s="158"/>
      <c r="G5448" s="159"/>
      <c r="H5448" s="184"/>
      <c r="I5448" s="162"/>
      <c r="J5448" s="65"/>
      <c r="K5448" s="162"/>
      <c r="L5448" s="65"/>
      <c r="M5448" s="162"/>
      <c r="N5448" s="162"/>
      <c r="O5448" s="163"/>
      <c r="P5448" s="164"/>
      <c r="Q5448" s="185"/>
      <c r="R5448" s="65"/>
      <c r="S5448" s="13"/>
      <c r="T5448" s="65"/>
      <c r="U5448" s="13"/>
      <c r="V5448" s="165"/>
      <c r="W5448" s="165"/>
      <c r="X5448" s="165"/>
      <c r="Y5448" s="165"/>
      <c r="Z5448" s="166"/>
      <c r="AA5448" s="166"/>
      <c r="AB5448" s="166"/>
      <c r="AC5448" s="166"/>
      <c r="AD5448" s="166"/>
      <c r="AE5448" s="166"/>
      <c r="AF5448" s="166"/>
      <c r="AG5448" s="166"/>
      <c r="AH5448" s="166"/>
      <c r="AI5448" s="166"/>
    </row>
    <row r="5449" spans="1:35" ht="15.750000" customHeight="1">
      <c r="B5449" s="170"/>
      <c r="I5449" s="162"/>
      <c r="J5449" s="65"/>
      <c r="K5449" s="162"/>
      <c r="L5449" s="65"/>
      <c r="M5449" s="162"/>
      <c r="P5449" s="167"/>
      <c r="Q5449" s="185"/>
      <c r="R5449" s="65"/>
      <c r="S5449" s="65"/>
      <c r="T5449" s="65"/>
      <c r="U5449" s="13"/>
      <c r="V5449" s="165"/>
      <c r="W5449" s="165"/>
      <c r="X5449" s="165"/>
      <c r="Y5449" s="165"/>
      <c r="Z5449" s="166"/>
      <c r="AA5449" s="166"/>
      <c r="AB5449" s="166"/>
      <c r="AC5449" s="166"/>
      <c r="AD5449" s="166"/>
      <c r="AE5449" s="166"/>
      <c r="AF5449" s="166"/>
      <c r="AG5449" s="166"/>
      <c r="AH5449" s="166"/>
      <c r="AI5449" s="166"/>
    </row>
    <row r="5450" spans="1:35" ht="15.750000" customHeight="1">
      <c r="B5450" s="170"/>
      <c r="I5450" s="162"/>
      <c r="J5450" s="65"/>
      <c r="K5450" s="162"/>
      <c r="L5450" s="65"/>
      <c r="M5450" s="162"/>
      <c r="P5450" s="164"/>
      <c r="Q5450" s="185"/>
      <c r="R5450" s="65"/>
      <c r="S5450" s="65"/>
      <c r="T5450" s="65"/>
      <c r="U5450" s="13"/>
      <c r="V5450" s="165"/>
      <c r="W5450" s="165"/>
      <c r="X5450" s="165"/>
      <c r="Y5450" s="165"/>
      <c r="Z5450" s="166"/>
      <c r="AA5450" s="166"/>
      <c r="AB5450" s="166"/>
      <c r="AC5450" s="166"/>
      <c r="AD5450" s="166"/>
      <c r="AE5450" s="166"/>
      <c r="AF5450" s="166"/>
      <c r="AG5450" s="166"/>
      <c r="AH5450" s="166"/>
      <c r="AI5450" s="166"/>
    </row>
    <row r="5451" spans="1:35" ht="15.750000" customHeight="1">
      <c r="B5451" s="189"/>
      <c r="I5451" s="162"/>
      <c r="J5451" s="65"/>
      <c r="K5451" s="162"/>
      <c r="L5451" s="65"/>
      <c r="M5451" s="162"/>
      <c r="P5451" s="167"/>
      <c r="Q5451" s="185"/>
      <c r="R5451" s="65"/>
      <c r="S5451" s="65"/>
      <c r="T5451" s="65"/>
      <c r="U5451" s="13"/>
      <c r="V5451" s="165"/>
      <c r="W5451" s="165"/>
      <c r="X5451" s="165"/>
      <c r="Y5451" s="165"/>
      <c r="Z5451" s="166"/>
      <c r="AA5451" s="166"/>
      <c r="AB5451" s="166"/>
      <c r="AC5451" s="166"/>
      <c r="AD5451" s="166"/>
      <c r="AE5451" s="166"/>
      <c r="AF5451" s="166"/>
      <c r="AG5451" s="166"/>
      <c r="AH5451" s="166"/>
      <c r="AI5451" s="166"/>
    </row>
    <row r="5452" spans="1:35" ht="15.750000" customHeight="1">
      <c r="B5452" s="189"/>
      <c r="I5452" s="220"/>
      <c r="J5452" s="65"/>
      <c r="K5452" s="162"/>
      <c r="L5452" s="65"/>
      <c r="M5452" s="162"/>
      <c r="P5452" s="164"/>
      <c r="Q5452" s="185"/>
      <c r="R5452" s="65"/>
      <c r="S5452" s="65"/>
      <c r="T5452" s="65"/>
      <c r="U5452" s="13"/>
      <c r="V5452" s="165"/>
      <c r="W5452" s="165"/>
      <c r="X5452" s="165"/>
      <c r="Y5452" s="165"/>
      <c r="Z5452" s="166"/>
      <c r="AA5452" s="166"/>
      <c r="AB5452" s="166"/>
      <c r="AC5452" s="166"/>
      <c r="AD5452" s="166"/>
      <c r="AE5452" s="166"/>
      <c r="AF5452" s="166"/>
      <c r="AG5452" s="166"/>
      <c r="AH5452" s="166"/>
      <c r="AI5452" s="166"/>
    </row>
    <row r="5453" spans="1:35" ht="15.750000" customHeight="1">
      <c r="A5453" s="156"/>
      <c r="B5453" s="170"/>
      <c r="C5453" s="241"/>
      <c r="D5453" s="241"/>
      <c r="E5453" s="158"/>
      <c r="F5453" s="158"/>
      <c r="G5453" s="159"/>
      <c r="H5453" s="186"/>
      <c r="I5453" s="162"/>
      <c r="J5453" s="65"/>
      <c r="K5453" s="162"/>
      <c r="L5453" s="65"/>
      <c r="M5453" s="162"/>
      <c r="N5453" s="176"/>
      <c r="O5453" s="163"/>
      <c r="P5453" s="167"/>
      <c r="Q5453" s="185"/>
      <c r="R5453" s="65"/>
      <c r="S5453" s="13"/>
      <c r="T5453" s="65"/>
      <c r="U5453" s="13"/>
      <c r="V5453" s="165"/>
      <c r="W5453" s="165"/>
      <c r="X5453" s="165"/>
      <c r="Y5453" s="165"/>
      <c r="Z5453" s="166"/>
      <c r="AA5453" s="166"/>
      <c r="AB5453" s="166"/>
      <c r="AC5453" s="166"/>
      <c r="AD5453" s="166"/>
      <c r="AE5453" s="166"/>
      <c r="AF5453" s="166"/>
      <c r="AG5453" s="166"/>
      <c r="AH5453" s="166"/>
      <c r="AI5453" s="166"/>
    </row>
    <row r="5454" spans="1:35" ht="15.750000" customHeight="1">
      <c r="B5454" s="170"/>
      <c r="I5454" s="162"/>
      <c r="J5454" s="65"/>
      <c r="K5454" s="162"/>
      <c r="L5454" s="65"/>
      <c r="M5454" s="162"/>
      <c r="P5454" s="164"/>
      <c r="Q5454" s="185"/>
      <c r="R5454" s="65"/>
      <c r="S5454" s="65"/>
      <c r="T5454" s="65"/>
      <c r="U5454" s="13"/>
      <c r="V5454" s="165"/>
      <c r="W5454" s="165"/>
      <c r="X5454" s="165"/>
      <c r="Y5454" s="165"/>
      <c r="Z5454" s="166"/>
      <c r="AA5454" s="166"/>
      <c r="AB5454" s="166"/>
      <c r="AC5454" s="166"/>
      <c r="AD5454" s="166"/>
      <c r="AE5454" s="166"/>
      <c r="AF5454" s="166"/>
      <c r="AG5454" s="166"/>
      <c r="AH5454" s="166"/>
      <c r="AI5454" s="166"/>
    </row>
    <row r="5455" spans="1:35" ht="15.750000" customHeight="1">
      <c r="B5455" s="170"/>
      <c r="I5455" s="162"/>
      <c r="J5455" s="65"/>
      <c r="K5455" s="162"/>
      <c r="L5455" s="65"/>
      <c r="M5455" s="162"/>
      <c r="P5455" s="167"/>
      <c r="Q5455" s="185"/>
      <c r="R5455" s="65"/>
      <c r="S5455" s="65"/>
      <c r="T5455" s="65"/>
      <c r="U5455" s="13"/>
      <c r="V5455" s="165"/>
      <c r="W5455" s="165"/>
      <c r="X5455" s="165"/>
      <c r="Y5455" s="165"/>
      <c r="Z5455" s="166"/>
      <c r="AA5455" s="166"/>
      <c r="AB5455" s="166"/>
      <c r="AC5455" s="166"/>
      <c r="AD5455" s="166"/>
      <c r="AE5455" s="166"/>
      <c r="AF5455" s="166"/>
      <c r="AG5455" s="166"/>
      <c r="AH5455" s="166"/>
      <c r="AI5455" s="166"/>
    </row>
    <row r="5456" spans="1:35" ht="15.750000" customHeight="1">
      <c r="B5456" s="189"/>
      <c r="I5456" s="162"/>
      <c r="J5456" s="65"/>
      <c r="K5456" s="162"/>
      <c r="L5456" s="65"/>
      <c r="M5456" s="162"/>
      <c r="P5456" s="164"/>
      <c r="Q5456" s="185"/>
      <c r="R5456" s="65"/>
      <c r="S5456" s="65"/>
      <c r="T5456" s="65"/>
      <c r="U5456" s="13"/>
      <c r="V5456" s="165"/>
      <c r="W5456" s="165"/>
      <c r="X5456" s="165"/>
      <c r="Y5456" s="165"/>
      <c r="Z5456" s="166"/>
      <c r="AA5456" s="166"/>
      <c r="AB5456" s="166"/>
      <c r="AC5456" s="166"/>
      <c r="AD5456" s="166"/>
      <c r="AE5456" s="166"/>
      <c r="AF5456" s="166"/>
      <c r="AG5456" s="166"/>
      <c r="AH5456" s="166"/>
      <c r="AI5456" s="166"/>
    </row>
    <row r="5457" spans="1:35" ht="15.750000" customHeight="1">
      <c r="B5457" s="189"/>
      <c r="I5457" s="220"/>
      <c r="J5457" s="65"/>
      <c r="K5457" s="162"/>
      <c r="L5457" s="65"/>
      <c r="M5457" s="162"/>
      <c r="P5457" s="167"/>
      <c r="Q5457" s="185"/>
      <c r="R5457" s="65"/>
      <c r="S5457" s="65"/>
      <c r="T5457" s="65"/>
      <c r="U5457" s="13"/>
      <c r="V5457" s="165"/>
      <c r="W5457" s="165"/>
      <c r="X5457" s="165"/>
      <c r="Y5457" s="165"/>
      <c r="Z5457" s="166"/>
      <c r="AA5457" s="166"/>
      <c r="AB5457" s="166"/>
      <c r="AC5457" s="166"/>
      <c r="AD5457" s="166"/>
      <c r="AE5457" s="166"/>
      <c r="AF5457" s="166"/>
      <c r="AG5457" s="166"/>
      <c r="AH5457" s="166"/>
      <c r="AI5457" s="166"/>
    </row>
    <row r="5458" spans="1:35" ht="15.750000" customHeight="1">
      <c r="A5458" s="156"/>
      <c r="B5458" s="153"/>
      <c r="C5458" s="240"/>
      <c r="D5458" s="177"/>
      <c r="E5458" s="158"/>
      <c r="F5458" s="158"/>
      <c r="G5458" s="159"/>
      <c r="H5458" s="160"/>
      <c r="I5458" s="162"/>
      <c r="J5458" s="1"/>
      <c r="K5458" s="121"/>
      <c r="L5458" s="1"/>
      <c r="M5458" s="121"/>
      <c r="N5458" s="162"/>
      <c r="O5458" s="163"/>
      <c r="P5458" s="164"/>
      <c r="Q5458" s="165"/>
      <c r="R5458" s="178"/>
      <c r="S5458" s="13"/>
      <c r="T5458" s="65"/>
      <c r="U5458" s="65"/>
      <c r="V5458" s="65"/>
      <c r="W5458" s="166"/>
      <c r="X5458" s="166"/>
      <c r="Y5458" s="166"/>
      <c r="Z5458" s="166"/>
      <c r="AA5458" s="166"/>
      <c r="AB5458" s="166"/>
      <c r="AC5458" s="166"/>
      <c r="AD5458" s="166"/>
      <c r="AE5458" s="166"/>
      <c r="AF5458" s="166"/>
      <c r="AG5458" s="166"/>
      <c r="AH5458" s="166"/>
      <c r="AI5458" s="166"/>
    </row>
    <row r="5459" spans="1:35" ht="15.750000" customHeight="1">
      <c r="B5459" s="153"/>
      <c r="I5459" s="162"/>
      <c r="J5459" s="1"/>
      <c r="K5459" s="121"/>
      <c r="L5459" s="1"/>
      <c r="M5459" s="121"/>
      <c r="P5459" s="167"/>
      <c r="Q5459" s="168"/>
      <c r="R5459" s="65"/>
      <c r="S5459" s="65"/>
      <c r="T5459" s="65"/>
      <c r="U5459" s="65"/>
      <c r="V5459" s="65"/>
      <c r="W5459" s="166"/>
      <c r="X5459" s="166"/>
      <c r="Y5459" s="166"/>
      <c r="Z5459" s="166"/>
      <c r="AA5459" s="166"/>
      <c r="AB5459" s="166"/>
      <c r="AC5459" s="166"/>
      <c r="AD5459" s="166"/>
      <c r="AE5459" s="166"/>
      <c r="AF5459" s="166"/>
      <c r="AG5459" s="166"/>
      <c r="AH5459" s="166"/>
      <c r="AI5459" s="166"/>
    </row>
    <row r="5460" spans="1:35" ht="15.750000" customHeight="1">
      <c r="B5460" s="153"/>
      <c r="I5460" s="162"/>
      <c r="J5460" s="1"/>
      <c r="K5460" s="121"/>
      <c r="L5460" s="1"/>
      <c r="M5460" s="121"/>
      <c r="P5460" s="164"/>
      <c r="Q5460" s="165"/>
      <c r="R5460" s="178"/>
      <c r="S5460" s="65"/>
      <c r="T5460" s="65"/>
      <c r="U5460" s="65"/>
      <c r="V5460" s="65"/>
      <c r="W5460" s="166"/>
      <c r="X5460" s="166"/>
      <c r="Y5460" s="166"/>
      <c r="Z5460" s="166"/>
      <c r="AA5460" s="166"/>
      <c r="AB5460" s="166"/>
      <c r="AC5460" s="166"/>
      <c r="AD5460" s="166"/>
      <c r="AE5460" s="166"/>
      <c r="AF5460" s="166"/>
      <c r="AG5460" s="166"/>
      <c r="AH5460" s="166"/>
      <c r="AI5460" s="166"/>
    </row>
    <row r="5461" spans="1:35" ht="15.750000" customHeight="1">
      <c r="B5461" s="153"/>
      <c r="I5461" s="162"/>
      <c r="J5461" s="1"/>
      <c r="K5461" s="121"/>
      <c r="L5461" s="1"/>
      <c r="M5461" s="121"/>
      <c r="P5461" s="167"/>
      <c r="Q5461" s="168"/>
      <c r="R5461" s="225"/>
      <c r="S5461" s="65"/>
      <c r="T5461" s="65"/>
      <c r="U5461" s="65"/>
      <c r="V5461" s="65"/>
      <c r="W5461" s="166"/>
      <c r="X5461" s="166"/>
      <c r="Y5461" s="166"/>
      <c r="Z5461" s="166"/>
      <c r="AA5461" s="166"/>
      <c r="AB5461" s="166"/>
      <c r="AC5461" s="166"/>
      <c r="AD5461" s="166"/>
      <c r="AE5461" s="166"/>
      <c r="AF5461" s="166"/>
      <c r="AG5461" s="166"/>
      <c r="AH5461" s="166"/>
      <c r="AI5461" s="166"/>
    </row>
    <row r="5462" spans="1:35" ht="15.750000" customHeight="1">
      <c r="B5462" s="153"/>
      <c r="I5462" s="220"/>
      <c r="J5462" s="1"/>
      <c r="K5462" s="121"/>
      <c r="L5462" s="1"/>
      <c r="M5462" s="121"/>
      <c r="P5462" s="164"/>
      <c r="Q5462" s="165"/>
      <c r="R5462" s="178"/>
      <c r="S5462" s="65"/>
      <c r="T5462" s="65"/>
      <c r="U5462" s="65"/>
      <c r="V5462" s="65"/>
      <c r="W5462" s="166"/>
      <c r="X5462" s="166"/>
      <c r="Y5462" s="166"/>
      <c r="Z5462" s="166"/>
      <c r="AA5462" s="166"/>
      <c r="AB5462" s="166"/>
      <c r="AC5462" s="166"/>
      <c r="AD5462" s="166"/>
      <c r="AE5462" s="166"/>
      <c r="AF5462" s="166"/>
      <c r="AG5462" s="166"/>
      <c r="AH5462" s="166"/>
      <c r="AI5462" s="166"/>
    </row>
    <row r="5463" spans="1:35" ht="15.750000" customHeight="1">
      <c r="A5463" s="156"/>
      <c r="B5463" s="170"/>
      <c r="C5463" s="241"/>
      <c r="D5463" s="177"/>
      <c r="E5463" s="158"/>
      <c r="F5463" s="158"/>
      <c r="G5463" s="159"/>
      <c r="H5463" s="171"/>
      <c r="I5463" s="162"/>
      <c r="J5463" s="65"/>
      <c r="K5463" s="162"/>
      <c r="L5463" s="65"/>
      <c r="M5463" s="162"/>
      <c r="N5463" s="176"/>
      <c r="O5463" s="163"/>
      <c r="P5463" s="167"/>
      <c r="Q5463" s="168"/>
      <c r="R5463" s="65"/>
      <c r="S5463" s="13"/>
      <c r="T5463" s="65"/>
      <c r="U5463" s="65"/>
      <c r="V5463" s="65"/>
      <c r="W5463" s="166"/>
      <c r="X5463" s="166"/>
      <c r="Y5463" s="166"/>
      <c r="Z5463" s="166"/>
      <c r="AA5463" s="166"/>
      <c r="AB5463" s="166"/>
      <c r="AC5463" s="166"/>
      <c r="AD5463" s="166"/>
      <c r="AE5463" s="166"/>
      <c r="AF5463" s="166"/>
      <c r="AG5463" s="166"/>
      <c r="AH5463" s="166"/>
      <c r="AI5463" s="166"/>
    </row>
    <row r="5464" spans="1:35" ht="15.750000" customHeight="1">
      <c r="B5464" s="153"/>
      <c r="I5464" s="162"/>
      <c r="J5464" s="65"/>
      <c r="K5464" s="162"/>
      <c r="L5464" s="65"/>
      <c r="M5464" s="162"/>
      <c r="P5464" s="164"/>
      <c r="Q5464" s="165"/>
      <c r="R5464" s="65"/>
      <c r="S5464" s="65"/>
      <c r="T5464" s="65"/>
      <c r="U5464" s="65"/>
      <c r="V5464" s="65"/>
      <c r="W5464" s="166"/>
      <c r="X5464" s="166"/>
      <c r="Y5464" s="166"/>
      <c r="Z5464" s="166"/>
      <c r="AA5464" s="166"/>
      <c r="AB5464" s="166"/>
      <c r="AC5464" s="166"/>
      <c r="AD5464" s="166"/>
      <c r="AE5464" s="166"/>
      <c r="AF5464" s="166"/>
      <c r="AG5464" s="166"/>
      <c r="AH5464" s="166"/>
      <c r="AI5464" s="166"/>
    </row>
    <row r="5465" spans="1:35" ht="15.750000" customHeight="1">
      <c r="B5465" s="153"/>
      <c r="I5465" s="162"/>
      <c r="J5465" s="65"/>
      <c r="K5465" s="162"/>
      <c r="L5465" s="65"/>
      <c r="M5465" s="162"/>
      <c r="P5465" s="167"/>
      <c r="Q5465" s="168"/>
      <c r="R5465" s="65"/>
      <c r="S5465" s="65"/>
      <c r="T5465" s="65"/>
      <c r="U5465" s="65"/>
      <c r="V5465" s="65"/>
      <c r="W5465" s="166"/>
      <c r="X5465" s="166"/>
      <c r="Y5465" s="166"/>
      <c r="Z5465" s="166"/>
      <c r="AA5465" s="166"/>
      <c r="AB5465" s="166"/>
      <c r="AC5465" s="166"/>
      <c r="AD5465" s="166"/>
      <c r="AE5465" s="166"/>
      <c r="AF5465" s="166"/>
      <c r="AG5465" s="166"/>
      <c r="AH5465" s="166"/>
      <c r="AI5465" s="166"/>
    </row>
    <row r="5466" spans="1:35" ht="15.750000" customHeight="1">
      <c r="B5466" s="153"/>
      <c r="I5466" s="162"/>
      <c r="J5466" s="65"/>
      <c r="K5466" s="162"/>
      <c r="L5466" s="65"/>
      <c r="M5466" s="162"/>
      <c r="P5466" s="164"/>
      <c r="Q5466" s="165"/>
      <c r="R5466" s="65"/>
      <c r="S5466" s="65"/>
      <c r="T5466" s="65"/>
      <c r="U5466" s="65"/>
      <c r="V5466" s="65"/>
      <c r="W5466" s="166"/>
      <c r="X5466" s="166"/>
      <c r="Y5466" s="166"/>
      <c r="Z5466" s="166"/>
      <c r="AA5466" s="166"/>
      <c r="AB5466" s="166"/>
      <c r="AC5466" s="166"/>
      <c r="AD5466" s="166"/>
      <c r="AE5466" s="166"/>
      <c r="AF5466" s="166"/>
      <c r="AG5466" s="166"/>
      <c r="AH5466" s="166"/>
      <c r="AI5466" s="166"/>
    </row>
    <row r="5467" spans="1:35" ht="15.750000" customHeight="1">
      <c r="B5467" s="153"/>
      <c r="I5467" s="220"/>
      <c r="J5467" s="65"/>
      <c r="K5467" s="162"/>
      <c r="L5467" s="65"/>
      <c r="M5467" s="162"/>
      <c r="P5467" s="167"/>
      <c r="Q5467" s="168"/>
      <c r="R5467" s="65"/>
      <c r="S5467" s="65"/>
      <c r="T5467" s="65"/>
      <c r="U5467" s="65"/>
      <c r="V5467" s="65"/>
      <c r="W5467" s="166"/>
      <c r="X5467" s="166"/>
      <c r="Y5467" s="166"/>
      <c r="Z5467" s="166"/>
      <c r="AA5467" s="166"/>
      <c r="AB5467" s="166"/>
      <c r="AC5467" s="166"/>
      <c r="AD5467" s="166"/>
      <c r="AE5467" s="166"/>
      <c r="AF5467" s="166"/>
      <c r="AG5467" s="166"/>
      <c r="AH5467" s="166"/>
      <c r="AI5467" s="166"/>
    </row>
    <row r="5468" spans="1:35" ht="15.750000" customHeight="1">
      <c r="A5468" s="156"/>
      <c r="B5468" s="170"/>
      <c r="C5468" s="240"/>
      <c r="D5468" s="240"/>
      <c r="E5468" s="158"/>
      <c r="F5468" s="158"/>
      <c r="G5468" s="159"/>
      <c r="H5468" s="186"/>
      <c r="I5468" s="162"/>
      <c r="J5468" s="65"/>
      <c r="K5468" s="162"/>
      <c r="L5468" s="65"/>
      <c r="M5468" s="162"/>
      <c r="N5468" s="162"/>
      <c r="O5468" s="163"/>
      <c r="P5468" s="164"/>
      <c r="Q5468" s="185"/>
      <c r="R5468" s="188"/>
      <c r="S5468" s="13"/>
      <c r="T5468" s="65"/>
      <c r="U5468" s="13"/>
      <c r="V5468" s="165"/>
      <c r="W5468" s="165"/>
      <c r="X5468" s="165"/>
      <c r="Y5468" s="165"/>
      <c r="Z5468" s="166"/>
      <c r="AA5468" s="166"/>
      <c r="AB5468" s="166"/>
      <c r="AC5468" s="166"/>
      <c r="AD5468" s="166"/>
      <c r="AE5468" s="166"/>
      <c r="AF5468" s="166"/>
      <c r="AG5468" s="166"/>
      <c r="AH5468" s="166"/>
      <c r="AI5468" s="166"/>
    </row>
    <row r="5469" spans="1:35" ht="15.750000" customHeight="1">
      <c r="B5469" s="189"/>
      <c r="I5469" s="162"/>
      <c r="J5469" s="65"/>
      <c r="K5469" s="162"/>
      <c r="L5469" s="65"/>
      <c r="M5469" s="162"/>
      <c r="P5469" s="167"/>
      <c r="Q5469" s="185"/>
      <c r="R5469" s="65"/>
      <c r="S5469" s="65"/>
      <c r="T5469" s="65"/>
      <c r="U5469" s="13"/>
      <c r="V5469" s="165"/>
      <c r="W5469" s="165"/>
      <c r="X5469" s="165"/>
      <c r="Y5469" s="165"/>
      <c r="Z5469" s="166"/>
      <c r="AA5469" s="166"/>
      <c r="AB5469" s="166"/>
      <c r="AC5469" s="166"/>
      <c r="AD5469" s="166"/>
      <c r="AE5469" s="166"/>
      <c r="AF5469" s="166"/>
      <c r="AG5469" s="166"/>
      <c r="AH5469" s="166"/>
      <c r="AI5469" s="166"/>
    </row>
    <row r="5470" spans="1:35" ht="15.750000" customHeight="1">
      <c r="B5470" s="189"/>
      <c r="I5470" s="162"/>
      <c r="J5470" s="65"/>
      <c r="K5470" s="162"/>
      <c r="L5470" s="65"/>
      <c r="M5470" s="162"/>
      <c r="P5470" s="164"/>
      <c r="Q5470" s="185"/>
      <c r="R5470" s="65"/>
      <c r="S5470" s="65"/>
      <c r="T5470" s="65"/>
      <c r="U5470" s="13"/>
      <c r="V5470" s="165"/>
      <c r="W5470" s="165"/>
      <c r="X5470" s="165"/>
      <c r="Y5470" s="165"/>
      <c r="Z5470" s="166"/>
      <c r="AA5470" s="166"/>
      <c r="AB5470" s="166"/>
      <c r="AC5470" s="166"/>
      <c r="AD5470" s="166"/>
      <c r="AE5470" s="166"/>
      <c r="AF5470" s="166"/>
      <c r="AG5470" s="166"/>
      <c r="AH5470" s="166"/>
      <c r="AI5470" s="166"/>
    </row>
    <row r="5471" spans="1:35" ht="15.750000" customHeight="1">
      <c r="B5471" s="189"/>
      <c r="I5471" s="162"/>
      <c r="J5471" s="65"/>
      <c r="K5471" s="162"/>
      <c r="L5471" s="65"/>
      <c r="M5471" s="162"/>
      <c r="P5471" s="167"/>
      <c r="Q5471" s="185"/>
      <c r="R5471" s="65"/>
      <c r="S5471" s="65"/>
      <c r="T5471" s="65"/>
      <c r="U5471" s="13"/>
      <c r="V5471" s="165"/>
      <c r="W5471" s="165"/>
      <c r="X5471" s="165"/>
      <c r="Y5471" s="165"/>
      <c r="Z5471" s="166"/>
      <c r="AA5471" s="166"/>
      <c r="AB5471" s="166"/>
      <c r="AC5471" s="166"/>
      <c r="AD5471" s="166"/>
      <c r="AE5471" s="166"/>
      <c r="AF5471" s="166"/>
      <c r="AG5471" s="166"/>
      <c r="AH5471" s="166"/>
      <c r="AI5471" s="166"/>
    </row>
    <row r="5472" spans="1:35" ht="15.750000" customHeight="1">
      <c r="B5472" s="189"/>
      <c r="I5472" s="220"/>
      <c r="J5472" s="65"/>
      <c r="K5472" s="162"/>
      <c r="L5472" s="65"/>
      <c r="M5472" s="162"/>
      <c r="P5472" s="164"/>
      <c r="Q5472" s="185"/>
      <c r="R5472" s="65"/>
      <c r="S5472" s="65"/>
      <c r="T5472" s="65"/>
      <c r="U5472" s="13"/>
      <c r="V5472" s="165"/>
      <c r="W5472" s="165"/>
      <c r="X5472" s="165"/>
      <c r="Y5472" s="165"/>
      <c r="Z5472" s="166"/>
      <c r="AA5472" s="166"/>
      <c r="AB5472" s="166"/>
      <c r="AC5472" s="166"/>
      <c r="AD5472" s="166"/>
      <c r="AE5472" s="166"/>
      <c r="AF5472" s="166"/>
      <c r="AG5472" s="166"/>
      <c r="AH5472" s="166"/>
      <c r="AI5472" s="166"/>
    </row>
    <row r="5473" spans="1:35" ht="15.750000" customHeight="1">
      <c r="A5473" s="156"/>
      <c r="B5473" s="170"/>
      <c r="C5473" s="241"/>
      <c r="D5473" s="241"/>
      <c r="E5473" s="158"/>
      <c r="F5473" s="158"/>
      <c r="G5473" s="159"/>
      <c r="H5473" s="297"/>
      <c r="I5473" s="162"/>
      <c r="J5473" s="65"/>
      <c r="K5473" s="162"/>
      <c r="L5473" s="65"/>
      <c r="M5473" s="162"/>
      <c r="N5473" s="176"/>
      <c r="O5473" s="163"/>
      <c r="P5473" s="167"/>
      <c r="Q5473" s="185"/>
      <c r="R5473" s="65"/>
      <c r="S5473" s="13"/>
      <c r="T5473" s="65"/>
      <c r="U5473" s="13"/>
      <c r="V5473" s="165"/>
      <c r="W5473" s="165"/>
      <c r="X5473" s="165"/>
      <c r="Y5473" s="165"/>
      <c r="Z5473" s="166"/>
      <c r="AA5473" s="166"/>
      <c r="AB5473" s="166"/>
      <c r="AC5473" s="166"/>
      <c r="AD5473" s="166"/>
      <c r="AE5473" s="166"/>
      <c r="AF5473" s="166"/>
      <c r="AG5473" s="166"/>
      <c r="AH5473" s="166"/>
      <c r="AI5473" s="166"/>
    </row>
    <row r="5474" spans="1:35" ht="15.750000" customHeight="1">
      <c r="B5474" s="170"/>
      <c r="I5474" s="162"/>
      <c r="J5474" s="65"/>
      <c r="K5474" s="162"/>
      <c r="L5474" s="65"/>
      <c r="M5474" s="162"/>
      <c r="P5474" s="164"/>
      <c r="Q5474" s="185"/>
      <c r="R5474" s="65"/>
      <c r="S5474" s="65"/>
      <c r="T5474" s="65"/>
      <c r="U5474" s="13"/>
      <c r="V5474" s="165"/>
      <c r="W5474" s="165"/>
      <c r="X5474" s="165"/>
      <c r="Y5474" s="165"/>
      <c r="Z5474" s="166"/>
      <c r="AA5474" s="166"/>
      <c r="AB5474" s="166"/>
      <c r="AC5474" s="166"/>
      <c r="AD5474" s="166"/>
      <c r="AE5474" s="166"/>
      <c r="AF5474" s="166"/>
      <c r="AG5474" s="166"/>
      <c r="AH5474" s="166"/>
      <c r="AI5474" s="166"/>
    </row>
    <row r="5475" spans="1:35" ht="15.750000" customHeight="1">
      <c r="B5475" s="170"/>
      <c r="I5475" s="162"/>
      <c r="J5475" s="65"/>
      <c r="K5475" s="162"/>
      <c r="L5475" s="65"/>
      <c r="M5475" s="162"/>
      <c r="P5475" s="167"/>
      <c r="Q5475" s="185"/>
      <c r="R5475" s="65"/>
      <c r="S5475" s="65"/>
      <c r="T5475" s="65"/>
      <c r="U5475" s="13"/>
      <c r="V5475" s="165"/>
      <c r="W5475" s="165"/>
      <c r="X5475" s="165"/>
      <c r="Y5475" s="165"/>
      <c r="Z5475" s="166"/>
      <c r="AA5475" s="166"/>
      <c r="AB5475" s="166"/>
      <c r="AC5475" s="166"/>
      <c r="AD5475" s="166"/>
      <c r="AE5475" s="166"/>
      <c r="AF5475" s="166"/>
      <c r="AG5475" s="166"/>
      <c r="AH5475" s="166"/>
      <c r="AI5475" s="166"/>
    </row>
    <row r="5476" spans="1:35" ht="15.750000" customHeight="1">
      <c r="B5476" s="189"/>
      <c r="I5476" s="162"/>
      <c r="J5476" s="65"/>
      <c r="K5476" s="162"/>
      <c r="L5476" s="65"/>
      <c r="M5476" s="162"/>
      <c r="P5476" s="164"/>
      <c r="Q5476" s="185"/>
      <c r="R5476" s="65"/>
      <c r="S5476" s="65"/>
      <c r="T5476" s="65"/>
      <c r="U5476" s="13"/>
      <c r="V5476" s="165"/>
      <c r="W5476" s="165"/>
      <c r="X5476" s="165"/>
      <c r="Y5476" s="165"/>
      <c r="Z5476" s="166"/>
      <c r="AA5476" s="166"/>
      <c r="AB5476" s="166"/>
      <c r="AC5476" s="166"/>
      <c r="AD5476" s="166"/>
      <c r="AE5476" s="166"/>
      <c r="AF5476" s="166"/>
      <c r="AG5476" s="166"/>
      <c r="AH5476" s="166"/>
      <c r="AI5476" s="166"/>
    </row>
    <row r="5477" spans="1:35" ht="15.750000" customHeight="1">
      <c r="B5477" s="189"/>
      <c r="I5477" s="220"/>
      <c r="J5477" s="65"/>
      <c r="K5477" s="162"/>
      <c r="L5477" s="65"/>
      <c r="M5477" s="162"/>
      <c r="P5477" s="167"/>
      <c r="Q5477" s="185"/>
      <c r="R5477" s="65"/>
      <c r="S5477" s="65"/>
      <c r="T5477" s="65"/>
      <c r="U5477" s="13"/>
      <c r="V5477" s="165"/>
      <c r="W5477" s="165"/>
      <c r="X5477" s="165"/>
      <c r="Y5477" s="165"/>
      <c r="Z5477" s="166"/>
      <c r="AA5477" s="166"/>
      <c r="AB5477" s="166"/>
      <c r="AC5477" s="166"/>
      <c r="AD5477" s="166"/>
      <c r="AE5477" s="166"/>
      <c r="AF5477" s="166"/>
      <c r="AG5477" s="166"/>
      <c r="AH5477" s="166"/>
      <c r="AI5477" s="166"/>
    </row>
    <row r="5478" spans="1:35" ht="15.750000" customHeight="1">
      <c r="A5478" s="156"/>
      <c r="B5478" s="153"/>
      <c r="C5478" s="240"/>
      <c r="D5478" s="177"/>
      <c r="E5478" s="158"/>
      <c r="F5478" s="158"/>
      <c r="G5478" s="159"/>
      <c r="H5478" s="171"/>
      <c r="I5478" s="162"/>
      <c r="J5478" s="175"/>
      <c r="K5478" s="176"/>
      <c r="L5478" s="1"/>
      <c r="M5478" s="121"/>
      <c r="N5478" s="162"/>
      <c r="O5478" s="163"/>
      <c r="P5478" s="164"/>
      <c r="Q5478" s="165"/>
      <c r="R5478" s="178"/>
      <c r="S5478" s="13"/>
      <c r="T5478" s="65"/>
      <c r="U5478" s="65"/>
      <c r="V5478" s="65"/>
      <c r="W5478" s="166"/>
      <c r="X5478" s="166"/>
      <c r="Y5478" s="166"/>
      <c r="Z5478" s="166"/>
      <c r="AA5478" s="166"/>
      <c r="AB5478" s="166"/>
      <c r="AC5478" s="166"/>
      <c r="AD5478" s="166"/>
      <c r="AE5478" s="166"/>
      <c r="AF5478" s="166"/>
      <c r="AG5478" s="166"/>
      <c r="AH5478" s="166"/>
      <c r="AI5478" s="166"/>
    </row>
    <row r="5479" spans="1:35" ht="15.750000" customHeight="1">
      <c r="B5479" s="153"/>
      <c r="I5479" s="162"/>
      <c r="J5479" s="65"/>
      <c r="K5479" s="162"/>
      <c r="L5479" s="1"/>
      <c r="M5479" s="121"/>
      <c r="P5479" s="167"/>
      <c r="Q5479" s="168"/>
      <c r="R5479" s="65"/>
      <c r="S5479" s="65"/>
      <c r="T5479" s="65"/>
      <c r="U5479" s="65"/>
      <c r="V5479" s="65"/>
      <c r="W5479" s="166"/>
      <c r="X5479" s="166"/>
      <c r="Y5479" s="166"/>
      <c r="Z5479" s="166"/>
      <c r="AA5479" s="166"/>
      <c r="AB5479" s="166"/>
      <c r="AC5479" s="166"/>
      <c r="AD5479" s="166"/>
      <c r="AE5479" s="166"/>
      <c r="AF5479" s="166"/>
      <c r="AG5479" s="166"/>
      <c r="AH5479" s="166"/>
      <c r="AI5479" s="166"/>
    </row>
    <row r="5480" spans="1:35" ht="15.750000" customHeight="1">
      <c r="B5480" s="153"/>
      <c r="I5480" s="162"/>
      <c r="J5480" s="1"/>
      <c r="K5480" s="121"/>
      <c r="L5480" s="1"/>
      <c r="M5480" s="121"/>
      <c r="P5480" s="164"/>
      <c r="Q5480" s="165"/>
      <c r="R5480" s="178"/>
      <c r="S5480" s="65"/>
      <c r="T5480" s="65"/>
      <c r="U5480" s="65"/>
      <c r="V5480" s="65"/>
      <c r="W5480" s="166"/>
      <c r="X5480" s="166"/>
      <c r="Y5480" s="166"/>
      <c r="Z5480" s="166"/>
      <c r="AA5480" s="166"/>
      <c r="AB5480" s="166"/>
      <c r="AC5480" s="166"/>
      <c r="AD5480" s="166"/>
      <c r="AE5480" s="166"/>
      <c r="AF5480" s="166"/>
      <c r="AG5480" s="166"/>
      <c r="AH5480" s="166"/>
      <c r="AI5480" s="166"/>
    </row>
    <row r="5481" spans="1:35" ht="15.750000" customHeight="1">
      <c r="B5481" s="153"/>
      <c r="I5481" s="162"/>
      <c r="J5481" s="1"/>
      <c r="K5481" s="121"/>
      <c r="L5481" s="1"/>
      <c r="M5481" s="121"/>
      <c r="P5481" s="167"/>
      <c r="Q5481" s="168"/>
      <c r="R5481" s="225"/>
      <c r="S5481" s="65"/>
      <c r="T5481" s="65"/>
      <c r="U5481" s="65"/>
      <c r="V5481" s="65"/>
      <c r="W5481" s="166"/>
      <c r="X5481" s="166"/>
      <c r="Y5481" s="166"/>
      <c r="Z5481" s="166"/>
      <c r="AA5481" s="166"/>
      <c r="AB5481" s="166"/>
      <c r="AC5481" s="166"/>
      <c r="AD5481" s="166"/>
      <c r="AE5481" s="166"/>
      <c r="AF5481" s="166"/>
      <c r="AG5481" s="166"/>
      <c r="AH5481" s="166"/>
      <c r="AI5481" s="166"/>
    </row>
    <row r="5482" spans="1:35" ht="15.750000" customHeight="1">
      <c r="B5482" s="153"/>
      <c r="I5482" s="220"/>
      <c r="J5482" s="1"/>
      <c r="K5482" s="121"/>
      <c r="L5482" s="1"/>
      <c r="M5482" s="121"/>
      <c r="P5482" s="164"/>
      <c r="Q5482" s="165"/>
      <c r="R5482" s="178"/>
      <c r="S5482" s="65"/>
      <c r="T5482" s="65"/>
      <c r="U5482" s="65"/>
      <c r="V5482" s="65"/>
      <c r="W5482" s="166"/>
      <c r="X5482" s="166"/>
      <c r="Y5482" s="166"/>
      <c r="Z5482" s="166"/>
      <c r="AA5482" s="166"/>
      <c r="AB5482" s="166"/>
      <c r="AC5482" s="166"/>
      <c r="AD5482" s="166"/>
      <c r="AE5482" s="166"/>
      <c r="AF5482" s="166"/>
      <c r="AG5482" s="166"/>
      <c r="AH5482" s="166"/>
      <c r="AI5482" s="166"/>
    </row>
    <row r="5483" spans="1:35" ht="15.750000" customHeight="1">
      <c r="A5483" s="156"/>
      <c r="B5483" s="170"/>
      <c r="C5483" s="241"/>
      <c r="D5483" s="177"/>
      <c r="E5483" s="158"/>
      <c r="F5483" s="158"/>
      <c r="G5483" s="159"/>
      <c r="H5483" s="171"/>
      <c r="I5483" s="162"/>
      <c r="J5483" s="65"/>
      <c r="K5483" s="162"/>
      <c r="L5483" s="65"/>
      <c r="M5483" s="162"/>
      <c r="N5483" s="176"/>
      <c r="O5483" s="163"/>
      <c r="P5483" s="167"/>
      <c r="Q5483" s="168"/>
      <c r="R5483" s="65"/>
      <c r="S5483" s="13"/>
      <c r="T5483" s="65"/>
      <c r="U5483" s="65"/>
      <c r="V5483" s="65"/>
      <c r="W5483" s="166"/>
      <c r="X5483" s="166"/>
      <c r="Y5483" s="166"/>
      <c r="Z5483" s="166"/>
      <c r="AA5483" s="166"/>
      <c r="AB5483" s="166"/>
      <c r="AC5483" s="166"/>
      <c r="AD5483" s="166"/>
      <c r="AE5483" s="166"/>
      <c r="AF5483" s="166"/>
      <c r="AG5483" s="166"/>
      <c r="AH5483" s="166"/>
      <c r="AI5483" s="166"/>
    </row>
    <row r="5484" spans="1:35" ht="15.750000" customHeight="1">
      <c r="B5484" s="153"/>
      <c r="I5484" s="162"/>
      <c r="J5484" s="65"/>
      <c r="K5484" s="162"/>
      <c r="L5484" s="65"/>
      <c r="M5484" s="162"/>
      <c r="P5484" s="164"/>
      <c r="Q5484" s="165"/>
      <c r="R5484" s="65"/>
      <c r="S5484" s="65"/>
      <c r="T5484" s="65"/>
      <c r="U5484" s="65"/>
      <c r="V5484" s="65"/>
      <c r="W5484" s="166"/>
      <c r="X5484" s="166"/>
      <c r="Y5484" s="166"/>
      <c r="Z5484" s="166"/>
      <c r="AA5484" s="166"/>
      <c r="AB5484" s="166"/>
      <c r="AC5484" s="166"/>
      <c r="AD5484" s="166"/>
      <c r="AE5484" s="166"/>
      <c r="AF5484" s="166"/>
      <c r="AG5484" s="166"/>
      <c r="AH5484" s="166"/>
      <c r="AI5484" s="166"/>
    </row>
    <row r="5485" spans="1:35" ht="15.750000" customHeight="1">
      <c r="B5485" s="153"/>
      <c r="I5485" s="162"/>
      <c r="J5485" s="65"/>
      <c r="K5485" s="162"/>
      <c r="L5485" s="65"/>
      <c r="M5485" s="162"/>
      <c r="P5485" s="167"/>
      <c r="Q5485" s="168"/>
      <c r="R5485" s="65"/>
      <c r="S5485" s="65"/>
      <c r="T5485" s="65"/>
      <c r="U5485" s="65"/>
      <c r="V5485" s="65"/>
      <c r="W5485" s="166"/>
      <c r="X5485" s="166"/>
      <c r="Y5485" s="166"/>
      <c r="Z5485" s="166"/>
      <c r="AA5485" s="166"/>
      <c r="AB5485" s="166"/>
      <c r="AC5485" s="166"/>
      <c r="AD5485" s="166"/>
      <c r="AE5485" s="166"/>
      <c r="AF5485" s="166"/>
      <c r="AG5485" s="166"/>
      <c r="AH5485" s="166"/>
      <c r="AI5485" s="166"/>
    </row>
    <row r="5486" spans="1:35" ht="15.750000" customHeight="1">
      <c r="B5486" s="153"/>
      <c r="I5486" s="162"/>
      <c r="J5486" s="65"/>
      <c r="K5486" s="162"/>
      <c r="L5486" s="65"/>
      <c r="M5486" s="162"/>
      <c r="P5486" s="164"/>
      <c r="Q5486" s="165"/>
      <c r="R5486" s="65"/>
      <c r="S5486" s="65"/>
      <c r="T5486" s="65"/>
      <c r="U5486" s="65"/>
      <c r="V5486" s="65"/>
      <c r="W5486" s="166"/>
      <c r="X5486" s="166"/>
      <c r="Y5486" s="166"/>
      <c r="Z5486" s="166"/>
      <c r="AA5486" s="166"/>
      <c r="AB5486" s="166"/>
      <c r="AC5486" s="166"/>
      <c r="AD5486" s="166"/>
      <c r="AE5486" s="166"/>
      <c r="AF5486" s="166"/>
      <c r="AG5486" s="166"/>
      <c r="AH5486" s="166"/>
      <c r="AI5486" s="166"/>
    </row>
    <row r="5487" spans="1:35" ht="15.750000" customHeight="1">
      <c r="B5487" s="153"/>
      <c r="I5487" s="220"/>
      <c r="J5487" s="65"/>
      <c r="K5487" s="162"/>
      <c r="L5487" s="65"/>
      <c r="M5487" s="162"/>
      <c r="P5487" s="167"/>
      <c r="Q5487" s="168"/>
      <c r="R5487" s="65"/>
      <c r="S5487" s="65"/>
      <c r="T5487" s="65"/>
      <c r="U5487" s="65"/>
      <c r="V5487" s="65"/>
      <c r="W5487" s="166"/>
      <c r="X5487" s="166"/>
      <c r="Y5487" s="166"/>
      <c r="Z5487" s="166"/>
      <c r="AA5487" s="166"/>
      <c r="AB5487" s="166"/>
      <c r="AC5487" s="166"/>
      <c r="AD5487" s="166"/>
      <c r="AE5487" s="166"/>
      <c r="AF5487" s="166"/>
      <c r="AG5487" s="166"/>
      <c r="AH5487" s="166"/>
      <c r="AI5487" s="166"/>
    </row>
    <row r="5488" spans="1:35" ht="15.750000" customHeight="1">
      <c r="A5488" s="156"/>
      <c r="B5488" s="170"/>
      <c r="C5488" s="240"/>
      <c r="D5488" s="240"/>
      <c r="E5488" s="158"/>
      <c r="F5488" s="158"/>
      <c r="G5488" s="159"/>
      <c r="H5488" s="297"/>
      <c r="I5488" s="162"/>
      <c r="J5488" s="65"/>
      <c r="K5488" s="162"/>
      <c r="L5488" s="65"/>
      <c r="M5488" s="162"/>
      <c r="N5488" s="162"/>
      <c r="O5488" s="163"/>
      <c r="P5488" s="164"/>
      <c r="Q5488" s="185"/>
      <c r="R5488" s="188"/>
      <c r="S5488" s="13"/>
      <c r="T5488" s="65"/>
      <c r="U5488" s="13"/>
      <c r="V5488" s="165"/>
      <c r="W5488" s="165"/>
      <c r="X5488" s="165"/>
      <c r="Y5488" s="165"/>
      <c r="Z5488" s="166"/>
      <c r="AA5488" s="166"/>
      <c r="AB5488" s="166"/>
      <c r="AC5488" s="166"/>
      <c r="AD5488" s="166"/>
      <c r="AE5488" s="166"/>
      <c r="AF5488" s="166"/>
      <c r="AG5488" s="166"/>
      <c r="AH5488" s="166"/>
      <c r="AI5488" s="166"/>
    </row>
    <row r="5489" spans="1:35" ht="15.750000" customHeight="1">
      <c r="B5489" s="189"/>
      <c r="I5489" s="162"/>
      <c r="J5489" s="65"/>
      <c r="K5489" s="162"/>
      <c r="L5489" s="65"/>
      <c r="M5489" s="162"/>
      <c r="P5489" s="167"/>
      <c r="Q5489" s="185"/>
      <c r="R5489" s="65"/>
      <c r="S5489" s="65"/>
      <c r="T5489" s="65"/>
      <c r="U5489" s="13"/>
      <c r="V5489" s="165"/>
      <c r="W5489" s="165"/>
      <c r="X5489" s="165"/>
      <c r="Y5489" s="165"/>
      <c r="Z5489" s="166"/>
      <c r="AA5489" s="166"/>
      <c r="AB5489" s="166"/>
      <c r="AC5489" s="166"/>
      <c r="AD5489" s="166"/>
      <c r="AE5489" s="166"/>
      <c r="AF5489" s="166"/>
      <c r="AG5489" s="166"/>
      <c r="AH5489" s="166"/>
      <c r="AI5489" s="166"/>
    </row>
    <row r="5490" spans="1:35" ht="15.750000" customHeight="1">
      <c r="B5490" s="189"/>
      <c r="I5490" s="162"/>
      <c r="J5490" s="65"/>
      <c r="K5490" s="162"/>
      <c r="L5490" s="65"/>
      <c r="M5490" s="162"/>
      <c r="P5490" s="164"/>
      <c r="Q5490" s="185"/>
      <c r="R5490" s="65"/>
      <c r="S5490" s="65"/>
      <c r="T5490" s="65"/>
      <c r="U5490" s="13"/>
      <c r="V5490" s="165"/>
      <c r="W5490" s="165"/>
      <c r="X5490" s="165"/>
      <c r="Y5490" s="165"/>
      <c r="Z5490" s="166"/>
      <c r="AA5490" s="166"/>
      <c r="AB5490" s="166"/>
      <c r="AC5490" s="166"/>
      <c r="AD5490" s="166"/>
      <c r="AE5490" s="166"/>
      <c r="AF5490" s="166"/>
      <c r="AG5490" s="166"/>
      <c r="AH5490" s="166"/>
      <c r="AI5490" s="166"/>
    </row>
    <row r="5491" spans="1:35" ht="15.750000" customHeight="1">
      <c r="B5491" s="189"/>
      <c r="I5491" s="162"/>
      <c r="J5491" s="65"/>
      <c r="K5491" s="162"/>
      <c r="L5491" s="65"/>
      <c r="M5491" s="162"/>
      <c r="P5491" s="167"/>
      <c r="Q5491" s="185"/>
      <c r="R5491" s="65"/>
      <c r="S5491" s="65"/>
      <c r="T5491" s="65"/>
      <c r="U5491" s="13"/>
      <c r="V5491" s="165"/>
      <c r="W5491" s="165"/>
      <c r="X5491" s="165"/>
      <c r="Y5491" s="165"/>
      <c r="Z5491" s="166"/>
      <c r="AA5491" s="166"/>
      <c r="AB5491" s="166"/>
      <c r="AC5491" s="166"/>
      <c r="AD5491" s="166"/>
      <c r="AE5491" s="166"/>
      <c r="AF5491" s="166"/>
      <c r="AG5491" s="166"/>
      <c r="AH5491" s="166"/>
      <c r="AI5491" s="166"/>
    </row>
    <row r="5492" spans="1:35" ht="15.750000" customHeight="1">
      <c r="B5492" s="189"/>
      <c r="I5492" s="220"/>
      <c r="J5492" s="65"/>
      <c r="K5492" s="162"/>
      <c r="L5492" s="65"/>
      <c r="M5492" s="162"/>
      <c r="P5492" s="164"/>
      <c r="Q5492" s="185"/>
      <c r="R5492" s="65"/>
      <c r="S5492" s="65"/>
      <c r="T5492" s="65"/>
      <c r="U5492" s="13"/>
      <c r="V5492" s="165"/>
      <c r="W5492" s="165"/>
      <c r="X5492" s="165"/>
      <c r="Y5492" s="165"/>
      <c r="Z5492" s="166"/>
      <c r="AA5492" s="166"/>
      <c r="AB5492" s="166"/>
      <c r="AC5492" s="166"/>
      <c r="AD5492" s="166"/>
      <c r="AE5492" s="166"/>
      <c r="AF5492" s="166"/>
      <c r="AG5492" s="166"/>
      <c r="AH5492" s="166"/>
      <c r="AI5492" s="166"/>
    </row>
    <row r="5493" spans="1:35" ht="15.750000" customHeight="1">
      <c r="A5493" s="156"/>
      <c r="B5493" s="170"/>
      <c r="C5493" s="241"/>
      <c r="D5493" s="241"/>
      <c r="E5493" s="158"/>
      <c r="F5493" s="158"/>
      <c r="G5493" s="159"/>
      <c r="H5493" s="184"/>
      <c r="I5493" s="162"/>
      <c r="J5493" s="65"/>
      <c r="K5493" s="162"/>
      <c r="L5493" s="65"/>
      <c r="M5493" s="162"/>
      <c r="N5493" s="176"/>
      <c r="O5493" s="163"/>
      <c r="P5493" s="167"/>
      <c r="Q5493" s="185"/>
      <c r="R5493" s="65"/>
      <c r="S5493" s="13"/>
      <c r="T5493" s="65"/>
      <c r="U5493" s="13"/>
      <c r="V5493" s="165"/>
      <c r="W5493" s="165"/>
      <c r="X5493" s="165"/>
      <c r="Y5493" s="165"/>
      <c r="Z5493" s="166"/>
      <c r="AA5493" s="166"/>
      <c r="AB5493" s="166"/>
      <c r="AC5493" s="166"/>
      <c r="AD5493" s="166"/>
      <c r="AE5493" s="166"/>
      <c r="AF5493" s="166"/>
      <c r="AG5493" s="166"/>
      <c r="AH5493" s="166"/>
      <c r="AI5493" s="166"/>
    </row>
    <row r="5494" spans="1:35" ht="15.750000" customHeight="1">
      <c r="B5494" s="170"/>
      <c r="I5494" s="162"/>
      <c r="J5494" s="65"/>
      <c r="K5494" s="162"/>
      <c r="L5494" s="65"/>
      <c r="M5494" s="162"/>
      <c r="P5494" s="164"/>
      <c r="Q5494" s="185"/>
      <c r="R5494" s="65"/>
      <c r="S5494" s="65"/>
      <c r="T5494" s="65"/>
      <c r="U5494" s="13"/>
      <c r="V5494" s="165"/>
      <c r="W5494" s="165"/>
      <c r="X5494" s="165"/>
      <c r="Y5494" s="165"/>
      <c r="Z5494" s="166"/>
      <c r="AA5494" s="166"/>
      <c r="AB5494" s="166"/>
      <c r="AC5494" s="166"/>
      <c r="AD5494" s="166"/>
      <c r="AE5494" s="166"/>
      <c r="AF5494" s="166"/>
      <c r="AG5494" s="166"/>
      <c r="AH5494" s="166"/>
      <c r="AI5494" s="166"/>
    </row>
    <row r="5495" spans="1:35" ht="15.750000" customHeight="1">
      <c r="B5495" s="170"/>
      <c r="I5495" s="162"/>
      <c r="J5495" s="65"/>
      <c r="K5495" s="162"/>
      <c r="L5495" s="65"/>
      <c r="M5495" s="162"/>
      <c r="P5495" s="167"/>
      <c r="Q5495" s="185"/>
      <c r="R5495" s="65"/>
      <c r="S5495" s="65"/>
      <c r="T5495" s="65"/>
      <c r="U5495" s="13"/>
      <c r="V5495" s="165"/>
      <c r="W5495" s="165"/>
      <c r="X5495" s="165"/>
      <c r="Y5495" s="165"/>
      <c r="Z5495" s="166"/>
      <c r="AA5495" s="166"/>
      <c r="AB5495" s="166"/>
      <c r="AC5495" s="166"/>
      <c r="AD5495" s="166"/>
      <c r="AE5495" s="166"/>
      <c r="AF5495" s="166"/>
      <c r="AG5495" s="166"/>
      <c r="AH5495" s="166"/>
      <c r="AI5495" s="166"/>
    </row>
    <row r="5496" spans="1:35" ht="15.750000" customHeight="1">
      <c r="B5496" s="189"/>
      <c r="I5496" s="162"/>
      <c r="J5496" s="65"/>
      <c r="K5496" s="162"/>
      <c r="L5496" s="65"/>
      <c r="M5496" s="162"/>
      <c r="P5496" s="164"/>
      <c r="Q5496" s="185"/>
      <c r="R5496" s="65"/>
      <c r="S5496" s="65"/>
      <c r="T5496" s="65"/>
      <c r="U5496" s="13"/>
      <c r="V5496" s="165"/>
      <c r="W5496" s="165"/>
      <c r="X5496" s="165"/>
      <c r="Y5496" s="165"/>
      <c r="Z5496" s="166"/>
      <c r="AA5496" s="166"/>
      <c r="AB5496" s="166"/>
      <c r="AC5496" s="166"/>
      <c r="AD5496" s="166"/>
      <c r="AE5496" s="166"/>
      <c r="AF5496" s="166"/>
      <c r="AG5496" s="166"/>
      <c r="AH5496" s="166"/>
      <c r="AI5496" s="166"/>
    </row>
    <row r="5497" spans="1:35" ht="15.750000" customHeight="1">
      <c r="B5497" s="189"/>
      <c r="I5497" s="220"/>
      <c r="J5497" s="65"/>
      <c r="K5497" s="162"/>
      <c r="L5497" s="65"/>
      <c r="M5497" s="162"/>
      <c r="P5497" s="167"/>
      <c r="Q5497" s="185"/>
      <c r="R5497" s="65"/>
      <c r="S5497" s="65"/>
      <c r="T5497" s="65"/>
      <c r="U5497" s="13"/>
      <c r="V5497" s="165"/>
      <c r="W5497" s="165"/>
      <c r="X5497" s="165"/>
      <c r="Y5497" s="165"/>
      <c r="Z5497" s="166"/>
      <c r="AA5497" s="166"/>
      <c r="AB5497" s="166"/>
      <c r="AC5497" s="166"/>
      <c r="AD5497" s="166"/>
      <c r="AE5497" s="166"/>
      <c r="AF5497" s="166"/>
      <c r="AG5497" s="166"/>
      <c r="AH5497" s="166"/>
      <c r="AI5497" s="166"/>
    </row>
    <row r="5498" spans="1:35" ht="15.750000" customHeight="1">
      <c r="A5498" s="156"/>
      <c r="B5498" s="153"/>
      <c r="C5498" s="240"/>
      <c r="D5498" s="177"/>
      <c r="E5498" s="158"/>
      <c r="F5498" s="158"/>
      <c r="G5498" s="159"/>
      <c r="H5498" s="160"/>
      <c r="I5498" s="162"/>
      <c r="J5498" s="1"/>
      <c r="K5498" s="121"/>
      <c r="L5498" s="1"/>
      <c r="M5498" s="121"/>
      <c r="N5498" s="162"/>
      <c r="O5498" s="163"/>
      <c r="P5498" s="164"/>
      <c r="Q5498" s="165"/>
      <c r="R5498" s="178"/>
      <c r="S5498" s="13"/>
      <c r="T5498" s="65"/>
      <c r="U5498" s="65"/>
      <c r="V5498" s="65"/>
      <c r="W5498" s="166"/>
      <c r="X5498" s="166"/>
      <c r="Y5498" s="166"/>
      <c r="Z5498" s="166"/>
      <c r="AA5498" s="166"/>
      <c r="AB5498" s="166"/>
      <c r="AC5498" s="166"/>
      <c r="AD5498" s="166"/>
      <c r="AE5498" s="166"/>
      <c r="AF5498" s="166"/>
      <c r="AG5498" s="166"/>
      <c r="AH5498" s="166"/>
      <c r="AI5498" s="166"/>
    </row>
    <row r="5499" spans="1:35" ht="15.750000" customHeight="1">
      <c r="B5499" s="153"/>
      <c r="I5499" s="162"/>
      <c r="J5499" s="1"/>
      <c r="K5499" s="121"/>
      <c r="L5499" s="1"/>
      <c r="M5499" s="121"/>
      <c r="P5499" s="167"/>
      <c r="Q5499" s="168"/>
      <c r="R5499" s="65"/>
      <c r="S5499" s="65"/>
      <c r="T5499" s="65"/>
      <c r="U5499" s="65"/>
      <c r="V5499" s="65"/>
      <c r="W5499" s="166"/>
      <c r="X5499" s="166"/>
      <c r="Y5499" s="166"/>
      <c r="Z5499" s="166"/>
      <c r="AA5499" s="166"/>
      <c r="AB5499" s="166"/>
      <c r="AC5499" s="166"/>
      <c r="AD5499" s="166"/>
      <c r="AE5499" s="166"/>
      <c r="AF5499" s="166"/>
      <c r="AG5499" s="166"/>
      <c r="AH5499" s="166"/>
      <c r="AI5499" s="166"/>
    </row>
    <row r="5500" spans="1:35" ht="15.750000" customHeight="1">
      <c r="B5500" s="153"/>
      <c r="I5500" s="162"/>
      <c r="J5500" s="1"/>
      <c r="K5500" s="121"/>
      <c r="L5500" s="1"/>
      <c r="M5500" s="121"/>
      <c r="P5500" s="164"/>
      <c r="Q5500" s="165"/>
      <c r="R5500" s="178"/>
      <c r="S5500" s="65"/>
      <c r="T5500" s="65"/>
      <c r="U5500" s="65"/>
      <c r="V5500" s="65"/>
      <c r="W5500" s="166"/>
      <c r="X5500" s="166"/>
      <c r="Y5500" s="166"/>
      <c r="Z5500" s="166"/>
      <c r="AA5500" s="166"/>
      <c r="AB5500" s="166"/>
      <c r="AC5500" s="166"/>
      <c r="AD5500" s="166"/>
      <c r="AE5500" s="166"/>
      <c r="AF5500" s="166"/>
      <c r="AG5500" s="166"/>
      <c r="AH5500" s="166"/>
      <c r="AI5500" s="166"/>
    </row>
    <row r="5501" spans="1:35" ht="15.750000" customHeight="1">
      <c r="B5501" s="153"/>
      <c r="I5501" s="162"/>
      <c r="J5501" s="1"/>
      <c r="K5501" s="121"/>
      <c r="L5501" s="1"/>
      <c r="M5501" s="121"/>
      <c r="P5501" s="167"/>
      <c r="Q5501" s="168"/>
      <c r="R5501" s="225"/>
      <c r="S5501" s="65"/>
      <c r="T5501" s="65"/>
      <c r="U5501" s="65"/>
      <c r="V5501" s="65"/>
      <c r="W5501" s="166"/>
      <c r="X5501" s="166"/>
      <c r="Y5501" s="166"/>
      <c r="Z5501" s="166"/>
      <c r="AA5501" s="166"/>
      <c r="AB5501" s="166"/>
      <c r="AC5501" s="166"/>
      <c r="AD5501" s="166"/>
      <c r="AE5501" s="166"/>
      <c r="AF5501" s="166"/>
      <c r="AG5501" s="166"/>
      <c r="AH5501" s="166"/>
      <c r="AI5501" s="166"/>
    </row>
    <row r="5502" spans="1:35" ht="15.750000" customHeight="1">
      <c r="B5502" s="153"/>
      <c r="I5502" s="220"/>
      <c r="J5502" s="1"/>
      <c r="K5502" s="121"/>
      <c r="L5502" s="1"/>
      <c r="M5502" s="121"/>
      <c r="P5502" s="164"/>
      <c r="Q5502" s="165"/>
      <c r="R5502" s="178"/>
      <c r="S5502" s="65"/>
      <c r="T5502" s="65"/>
      <c r="U5502" s="65"/>
      <c r="V5502" s="65"/>
      <c r="W5502" s="166"/>
      <c r="X5502" s="166"/>
      <c r="Y5502" s="166"/>
      <c r="Z5502" s="166"/>
      <c r="AA5502" s="166"/>
      <c r="AB5502" s="166"/>
      <c r="AC5502" s="166"/>
      <c r="AD5502" s="166"/>
      <c r="AE5502" s="166"/>
      <c r="AF5502" s="166"/>
      <c r="AG5502" s="166"/>
      <c r="AH5502" s="166"/>
      <c r="AI5502" s="166"/>
    </row>
    <row r="5503" spans="1:35" ht="15.750000" customHeight="1">
      <c r="A5503" s="156"/>
      <c r="B5503" s="170"/>
      <c r="C5503" s="241"/>
      <c r="D5503" s="177"/>
      <c r="E5503" s="158"/>
      <c r="F5503" s="158"/>
      <c r="G5503" s="159"/>
      <c r="H5503" s="160"/>
      <c r="I5503" s="162"/>
      <c r="J5503" s="65"/>
      <c r="K5503" s="162"/>
      <c r="L5503" s="65"/>
      <c r="M5503" s="162"/>
      <c r="N5503" s="176"/>
      <c r="O5503" s="163"/>
      <c r="P5503" s="167"/>
      <c r="Q5503" s="168"/>
      <c r="R5503" s="65"/>
      <c r="S5503" s="13"/>
      <c r="T5503" s="65"/>
      <c r="U5503" s="65"/>
      <c r="V5503" s="65"/>
      <c r="W5503" s="166"/>
      <c r="X5503" s="166"/>
      <c r="Y5503" s="166"/>
      <c r="Z5503" s="166"/>
      <c r="AA5503" s="166"/>
      <c r="AB5503" s="166"/>
      <c r="AC5503" s="166"/>
      <c r="AD5503" s="166"/>
      <c r="AE5503" s="166"/>
      <c r="AF5503" s="166"/>
      <c r="AG5503" s="166"/>
      <c r="AH5503" s="166"/>
      <c r="AI5503" s="166"/>
    </row>
    <row r="5504" spans="1:35" ht="15.750000" customHeight="1">
      <c r="B5504" s="153"/>
      <c r="I5504" s="162"/>
      <c r="J5504" s="65"/>
      <c r="K5504" s="162"/>
      <c r="L5504" s="65"/>
      <c r="M5504" s="162"/>
      <c r="P5504" s="164"/>
      <c r="Q5504" s="165"/>
      <c r="R5504" s="65"/>
      <c r="S5504" s="65"/>
      <c r="T5504" s="65"/>
      <c r="U5504" s="65"/>
      <c r="V5504" s="65"/>
      <c r="W5504" s="166"/>
      <c r="X5504" s="166"/>
      <c r="Y5504" s="166"/>
      <c r="Z5504" s="166"/>
      <c r="AA5504" s="166"/>
      <c r="AB5504" s="166"/>
      <c r="AC5504" s="166"/>
      <c r="AD5504" s="166"/>
      <c r="AE5504" s="166"/>
      <c r="AF5504" s="166"/>
      <c r="AG5504" s="166"/>
      <c r="AH5504" s="166"/>
      <c r="AI5504" s="166"/>
    </row>
    <row r="5505" spans="1:35" ht="15.750000" customHeight="1">
      <c r="B5505" s="153"/>
      <c r="I5505" s="162"/>
      <c r="J5505" s="65"/>
      <c r="K5505" s="162"/>
      <c r="L5505" s="65"/>
      <c r="M5505" s="162"/>
      <c r="P5505" s="167"/>
      <c r="Q5505" s="168"/>
      <c r="R5505" s="65"/>
      <c r="S5505" s="65"/>
      <c r="T5505" s="65"/>
      <c r="U5505" s="65"/>
      <c r="V5505" s="65"/>
      <c r="W5505" s="166"/>
      <c r="X5505" s="166"/>
      <c r="Y5505" s="166"/>
      <c r="Z5505" s="166"/>
      <c r="AA5505" s="166"/>
      <c r="AB5505" s="166"/>
      <c r="AC5505" s="166"/>
      <c r="AD5505" s="166"/>
      <c r="AE5505" s="166"/>
      <c r="AF5505" s="166"/>
      <c r="AG5505" s="166"/>
      <c r="AH5505" s="166"/>
      <c r="AI5505" s="166"/>
    </row>
    <row r="5506" spans="1:35" ht="15.750000" customHeight="1">
      <c r="B5506" s="153"/>
      <c r="I5506" s="162"/>
      <c r="J5506" s="65"/>
      <c r="K5506" s="162"/>
      <c r="L5506" s="65"/>
      <c r="M5506" s="162"/>
      <c r="P5506" s="164"/>
      <c r="Q5506" s="165"/>
      <c r="R5506" s="65"/>
      <c r="S5506" s="65"/>
      <c r="T5506" s="65"/>
      <c r="U5506" s="65"/>
      <c r="V5506" s="65"/>
      <c r="W5506" s="166"/>
      <c r="X5506" s="166"/>
      <c r="Y5506" s="166"/>
      <c r="Z5506" s="166"/>
      <c r="AA5506" s="166"/>
      <c r="AB5506" s="166"/>
      <c r="AC5506" s="166"/>
      <c r="AD5506" s="166"/>
      <c r="AE5506" s="166"/>
      <c r="AF5506" s="166"/>
      <c r="AG5506" s="166"/>
      <c r="AH5506" s="166"/>
      <c r="AI5506" s="166"/>
    </row>
    <row r="5507" spans="1:35" ht="15.750000" customHeight="1">
      <c r="B5507" s="153"/>
      <c r="I5507" s="220"/>
      <c r="J5507" s="65"/>
      <c r="K5507" s="162"/>
      <c r="L5507" s="65"/>
      <c r="M5507" s="162"/>
      <c r="P5507" s="167"/>
      <c r="Q5507" s="168"/>
      <c r="R5507" s="65"/>
      <c r="S5507" s="65"/>
      <c r="T5507" s="65"/>
      <c r="U5507" s="65"/>
      <c r="V5507" s="65"/>
      <c r="W5507" s="166"/>
      <c r="X5507" s="166"/>
      <c r="Y5507" s="166"/>
      <c r="Z5507" s="166"/>
      <c r="AA5507" s="166"/>
      <c r="AB5507" s="166"/>
      <c r="AC5507" s="166"/>
      <c r="AD5507" s="166"/>
      <c r="AE5507" s="166"/>
      <c r="AF5507" s="166"/>
      <c r="AG5507" s="166"/>
      <c r="AH5507" s="166"/>
      <c r="AI5507" s="166"/>
    </row>
    <row r="5508" spans="1:35" ht="15.750000" customHeight="1">
      <c r="A5508" s="156"/>
      <c r="B5508" s="170"/>
      <c r="C5508" s="240"/>
      <c r="D5508" s="240"/>
      <c r="E5508" s="158"/>
      <c r="F5508" s="158"/>
      <c r="G5508" s="159"/>
      <c r="H5508" s="186"/>
      <c r="I5508" s="162"/>
      <c r="J5508" s="65"/>
      <c r="K5508" s="162"/>
      <c r="L5508" s="65"/>
      <c r="M5508" s="162"/>
      <c r="N5508" s="162"/>
      <c r="O5508" s="163"/>
      <c r="P5508" s="164"/>
      <c r="Q5508" s="185"/>
      <c r="R5508" s="188"/>
      <c r="S5508" s="13"/>
      <c r="T5508" s="65"/>
      <c r="U5508" s="13"/>
      <c r="V5508" s="165"/>
      <c r="W5508" s="165"/>
      <c r="X5508" s="165"/>
      <c r="Y5508" s="165"/>
      <c r="Z5508" s="166"/>
      <c r="AA5508" s="166"/>
      <c r="AB5508" s="166"/>
      <c r="AC5508" s="166"/>
      <c r="AD5508" s="166"/>
      <c r="AE5508" s="166"/>
      <c r="AF5508" s="166"/>
      <c r="AG5508" s="166"/>
      <c r="AH5508" s="166"/>
      <c r="AI5508" s="166"/>
    </row>
    <row r="5509" spans="1:35" ht="15.750000" customHeight="1">
      <c r="B5509" s="189"/>
      <c r="I5509" s="162"/>
      <c r="J5509" s="65"/>
      <c r="K5509" s="162"/>
      <c r="L5509" s="65"/>
      <c r="M5509" s="162"/>
      <c r="P5509" s="167"/>
      <c r="Q5509" s="185"/>
      <c r="R5509" s="65"/>
      <c r="S5509" s="65"/>
      <c r="T5509" s="65"/>
      <c r="U5509" s="13"/>
      <c r="V5509" s="165"/>
      <c r="W5509" s="165"/>
      <c r="X5509" s="165"/>
      <c r="Y5509" s="165"/>
      <c r="Z5509" s="166"/>
      <c r="AA5509" s="166"/>
      <c r="AB5509" s="166"/>
      <c r="AC5509" s="166"/>
      <c r="AD5509" s="166"/>
      <c r="AE5509" s="166"/>
      <c r="AF5509" s="166"/>
      <c r="AG5509" s="166"/>
      <c r="AH5509" s="166"/>
      <c r="AI5509" s="166"/>
    </row>
    <row r="5510" spans="1:35" ht="15.750000" customHeight="1">
      <c r="B5510" s="189"/>
      <c r="I5510" s="162"/>
      <c r="J5510" s="65"/>
      <c r="K5510" s="162"/>
      <c r="L5510" s="65"/>
      <c r="M5510" s="162"/>
      <c r="P5510" s="164"/>
      <c r="Q5510" s="185"/>
      <c r="R5510" s="65"/>
      <c r="S5510" s="65"/>
      <c r="T5510" s="65"/>
      <c r="U5510" s="13"/>
      <c r="V5510" s="165"/>
      <c r="W5510" s="165"/>
      <c r="X5510" s="165"/>
      <c r="Y5510" s="165"/>
      <c r="Z5510" s="166"/>
      <c r="AA5510" s="166"/>
      <c r="AB5510" s="166"/>
      <c r="AC5510" s="166"/>
      <c r="AD5510" s="166"/>
      <c r="AE5510" s="166"/>
      <c r="AF5510" s="166"/>
      <c r="AG5510" s="166"/>
      <c r="AH5510" s="166"/>
      <c r="AI5510" s="166"/>
    </row>
    <row r="5511" spans="1:35" ht="15.750000" customHeight="1">
      <c r="B5511" s="189"/>
      <c r="I5511" s="162"/>
      <c r="J5511" s="65"/>
      <c r="K5511" s="162"/>
      <c r="L5511" s="65"/>
      <c r="M5511" s="162"/>
      <c r="P5511" s="167"/>
      <c r="Q5511" s="185"/>
      <c r="R5511" s="65"/>
      <c r="S5511" s="65"/>
      <c r="T5511" s="65"/>
      <c r="U5511" s="13"/>
      <c r="V5511" s="165"/>
      <c r="W5511" s="165"/>
      <c r="X5511" s="165"/>
      <c r="Y5511" s="165"/>
      <c r="Z5511" s="166"/>
      <c r="AA5511" s="166"/>
      <c r="AB5511" s="166"/>
      <c r="AC5511" s="166"/>
      <c r="AD5511" s="166"/>
      <c r="AE5511" s="166"/>
      <c r="AF5511" s="166"/>
      <c r="AG5511" s="166"/>
      <c r="AH5511" s="166"/>
      <c r="AI5511" s="166"/>
    </row>
    <row r="5512" spans="1:35" ht="15.750000" customHeight="1">
      <c r="B5512" s="189"/>
      <c r="I5512" s="220"/>
      <c r="J5512" s="65"/>
      <c r="K5512" s="162"/>
      <c r="L5512" s="65"/>
      <c r="M5512" s="162"/>
      <c r="P5512" s="164"/>
      <c r="Q5512" s="185"/>
      <c r="R5512" s="65"/>
      <c r="S5512" s="65"/>
      <c r="T5512" s="65"/>
      <c r="U5512" s="13"/>
      <c r="V5512" s="165"/>
      <c r="W5512" s="165"/>
      <c r="X5512" s="165"/>
      <c r="Y5512" s="165"/>
      <c r="Z5512" s="166"/>
      <c r="AA5512" s="166"/>
      <c r="AB5512" s="166"/>
      <c r="AC5512" s="166"/>
      <c r="AD5512" s="166"/>
      <c r="AE5512" s="166"/>
      <c r="AF5512" s="166"/>
      <c r="AG5512" s="166"/>
      <c r="AH5512" s="166"/>
      <c r="AI5512" s="166"/>
    </row>
    <row r="5513" spans="1:35" ht="15.750000" customHeight="1">
      <c r="A5513" s="156"/>
      <c r="B5513" s="170"/>
      <c r="C5513" s="241"/>
      <c r="D5513" s="241"/>
      <c r="E5513" s="158"/>
      <c r="F5513" s="158"/>
      <c r="G5513" s="159"/>
      <c r="H5513" s="184"/>
      <c r="I5513" s="162"/>
      <c r="J5513" s="65"/>
      <c r="K5513" s="162"/>
      <c r="L5513" s="65"/>
      <c r="M5513" s="162"/>
      <c r="N5513" s="176"/>
      <c r="O5513" s="163"/>
      <c r="P5513" s="167"/>
      <c r="Q5513" s="185"/>
      <c r="R5513" s="65"/>
      <c r="S5513" s="13"/>
      <c r="T5513" s="65"/>
      <c r="U5513" s="13"/>
      <c r="V5513" s="165"/>
      <c r="W5513" s="165"/>
      <c r="X5513" s="165"/>
      <c r="Y5513" s="165"/>
      <c r="Z5513" s="166"/>
      <c r="AA5513" s="166"/>
      <c r="AB5513" s="166"/>
      <c r="AC5513" s="166"/>
      <c r="AD5513" s="166"/>
      <c r="AE5513" s="166"/>
      <c r="AF5513" s="166"/>
      <c r="AG5513" s="166"/>
      <c r="AH5513" s="166"/>
      <c r="AI5513" s="166"/>
    </row>
    <row r="5514" spans="1:35" ht="15.750000" customHeight="1">
      <c r="B5514" s="170"/>
      <c r="I5514" s="162"/>
      <c r="J5514" s="65"/>
      <c r="K5514" s="162"/>
      <c r="L5514" s="65"/>
      <c r="M5514" s="162"/>
      <c r="P5514" s="164"/>
      <c r="Q5514" s="185"/>
      <c r="R5514" s="65"/>
      <c r="S5514" s="65"/>
      <c r="T5514" s="65"/>
      <c r="U5514" s="13"/>
      <c r="V5514" s="165"/>
      <c r="W5514" s="165"/>
      <c r="X5514" s="165"/>
      <c r="Y5514" s="165"/>
      <c r="Z5514" s="166"/>
      <c r="AA5514" s="166"/>
      <c r="AB5514" s="166"/>
      <c r="AC5514" s="166"/>
      <c r="AD5514" s="166"/>
      <c r="AE5514" s="166"/>
      <c r="AF5514" s="166"/>
      <c r="AG5514" s="166"/>
      <c r="AH5514" s="166"/>
      <c r="AI5514" s="166"/>
    </row>
    <row r="5515" spans="1:35" ht="15.750000" customHeight="1">
      <c r="B5515" s="170"/>
      <c r="I5515" s="162"/>
      <c r="J5515" s="65"/>
      <c r="K5515" s="162"/>
      <c r="L5515" s="65"/>
      <c r="M5515" s="162"/>
      <c r="P5515" s="167"/>
      <c r="Q5515" s="185"/>
      <c r="R5515" s="65"/>
      <c r="S5515" s="65"/>
      <c r="T5515" s="65"/>
      <c r="U5515" s="13"/>
      <c r="V5515" s="165"/>
      <c r="W5515" s="165"/>
      <c r="X5515" s="165"/>
      <c r="Y5515" s="165"/>
      <c r="Z5515" s="166"/>
      <c r="AA5515" s="166"/>
      <c r="AB5515" s="166"/>
      <c r="AC5515" s="166"/>
      <c r="AD5515" s="166"/>
      <c r="AE5515" s="166"/>
      <c r="AF5515" s="166"/>
      <c r="AG5515" s="166"/>
      <c r="AH5515" s="166"/>
      <c r="AI5515" s="166"/>
    </row>
    <row r="5516" spans="1:35" ht="15.750000" customHeight="1">
      <c r="B5516" s="189"/>
      <c r="I5516" s="162"/>
      <c r="J5516" s="65"/>
      <c r="K5516" s="162"/>
      <c r="L5516" s="65"/>
      <c r="M5516" s="162"/>
      <c r="P5516" s="164"/>
      <c r="Q5516" s="185"/>
      <c r="R5516" s="65"/>
      <c r="S5516" s="65"/>
      <c r="T5516" s="65"/>
      <c r="U5516" s="13"/>
      <c r="V5516" s="165"/>
      <c r="W5516" s="165"/>
      <c r="X5516" s="165"/>
      <c r="Y5516" s="165"/>
      <c r="Z5516" s="166"/>
      <c r="AA5516" s="166"/>
      <c r="AB5516" s="166"/>
      <c r="AC5516" s="166"/>
      <c r="AD5516" s="166"/>
      <c r="AE5516" s="166"/>
      <c r="AF5516" s="166"/>
      <c r="AG5516" s="166"/>
      <c r="AH5516" s="166"/>
      <c r="AI5516" s="166"/>
    </row>
    <row r="5517" spans="1:35" ht="15.750000" customHeight="1">
      <c r="B5517" s="189"/>
      <c r="I5517" s="220"/>
      <c r="J5517" s="65"/>
      <c r="K5517" s="162"/>
      <c r="L5517" s="65"/>
      <c r="M5517" s="162"/>
      <c r="P5517" s="167"/>
      <c r="Q5517" s="185"/>
      <c r="R5517" s="65"/>
      <c r="S5517" s="65"/>
      <c r="T5517" s="65"/>
      <c r="U5517" s="13"/>
      <c r="V5517" s="165"/>
      <c r="W5517" s="165"/>
      <c r="X5517" s="165"/>
      <c r="Y5517" s="165"/>
      <c r="Z5517" s="166"/>
      <c r="AA5517" s="166"/>
      <c r="AB5517" s="166"/>
      <c r="AC5517" s="166"/>
      <c r="AD5517" s="166"/>
      <c r="AE5517" s="166"/>
      <c r="AF5517" s="166"/>
      <c r="AG5517" s="166"/>
      <c r="AH5517" s="166"/>
      <c r="AI5517" s="166"/>
    </row>
    <row r="5518" spans="1:35" ht="15.750000" customHeight="1">
      <c r="A5518" s="156"/>
      <c r="B5518" s="170"/>
      <c r="C5518" s="240"/>
      <c r="D5518" s="177"/>
      <c r="E5518" s="158"/>
      <c r="F5518" s="158"/>
      <c r="G5518" s="159"/>
      <c r="H5518" s="160"/>
      <c r="I5518" s="162"/>
      <c r="J5518" s="65"/>
      <c r="K5518" s="162"/>
      <c r="L5518" s="65"/>
      <c r="M5518" s="162"/>
      <c r="N5518" s="162"/>
      <c r="O5518" s="163"/>
      <c r="P5518" s="164"/>
      <c r="Q5518" s="165"/>
      <c r="R5518" s="65"/>
      <c r="S5518" s="13"/>
      <c r="T5518" s="65"/>
      <c r="U5518" s="65"/>
      <c r="V5518" s="65"/>
      <c r="W5518" s="166"/>
      <c r="X5518" s="166"/>
      <c r="Y5518" s="166"/>
      <c r="Z5518" s="166"/>
      <c r="AA5518" s="166"/>
      <c r="AB5518" s="166"/>
      <c r="AC5518" s="166"/>
      <c r="AD5518" s="166"/>
      <c r="AE5518" s="166"/>
      <c r="AF5518" s="166"/>
      <c r="AG5518" s="166"/>
      <c r="AH5518" s="166"/>
      <c r="AI5518" s="166"/>
    </row>
    <row r="5519" spans="1:35" ht="15.750000" customHeight="1">
      <c r="B5519" s="153"/>
      <c r="I5519" s="162"/>
      <c r="J5519" s="65"/>
      <c r="K5519" s="162"/>
      <c r="L5519" s="65"/>
      <c r="M5519" s="162"/>
      <c r="P5519" s="167"/>
      <c r="Q5519" s="168"/>
      <c r="R5519" s="65"/>
      <c r="S5519" s="65"/>
      <c r="T5519" s="65"/>
      <c r="U5519" s="65"/>
      <c r="V5519" s="65"/>
      <c r="W5519" s="166"/>
      <c r="X5519" s="166"/>
      <c r="Y5519" s="166"/>
      <c r="Z5519" s="166"/>
      <c r="AA5519" s="166"/>
      <c r="AB5519" s="166"/>
      <c r="AC5519" s="166"/>
      <c r="AD5519" s="166"/>
      <c r="AE5519" s="166"/>
      <c r="AF5519" s="166"/>
      <c r="AG5519" s="166"/>
      <c r="AH5519" s="166"/>
      <c r="AI5519" s="166"/>
    </row>
    <row r="5520" spans="1:35" ht="15.750000" customHeight="1">
      <c r="B5520" s="153"/>
      <c r="I5520" s="162"/>
      <c r="J5520" s="65"/>
      <c r="K5520" s="162"/>
      <c r="L5520" s="65"/>
      <c r="M5520" s="162"/>
      <c r="P5520" s="164"/>
      <c r="Q5520" s="165"/>
      <c r="R5520" s="65"/>
      <c r="S5520" s="65"/>
      <c r="T5520" s="65"/>
      <c r="U5520" s="65"/>
      <c r="V5520" s="65"/>
      <c r="W5520" s="166"/>
      <c r="X5520" s="166"/>
      <c r="Y5520" s="166"/>
      <c r="Z5520" s="166"/>
      <c r="AA5520" s="166"/>
      <c r="AB5520" s="166"/>
      <c r="AC5520" s="166"/>
      <c r="AD5520" s="166"/>
      <c r="AE5520" s="166"/>
      <c r="AF5520" s="166"/>
      <c r="AG5520" s="166"/>
      <c r="AH5520" s="166"/>
      <c r="AI5520" s="166"/>
    </row>
    <row r="5521" spans="1:35" ht="15.750000" customHeight="1">
      <c r="B5521" s="153"/>
      <c r="I5521" s="162"/>
      <c r="J5521" s="65"/>
      <c r="K5521" s="162"/>
      <c r="L5521" s="65"/>
      <c r="M5521" s="162"/>
      <c r="P5521" s="167"/>
      <c r="Q5521" s="168"/>
      <c r="R5521" s="65"/>
      <c r="S5521" s="65"/>
      <c r="T5521" s="65"/>
      <c r="U5521" s="65"/>
      <c r="V5521" s="65"/>
      <c r="W5521" s="166"/>
      <c r="X5521" s="166"/>
      <c r="Y5521" s="166"/>
      <c r="Z5521" s="166"/>
      <c r="AA5521" s="166"/>
      <c r="AB5521" s="166"/>
      <c r="AC5521" s="166"/>
      <c r="AD5521" s="166"/>
      <c r="AE5521" s="166"/>
      <c r="AF5521" s="166"/>
      <c r="AG5521" s="166"/>
      <c r="AH5521" s="166"/>
      <c r="AI5521" s="166"/>
    </row>
    <row r="5522" spans="1:35" ht="15.750000" customHeight="1">
      <c r="B5522" s="153"/>
      <c r="I5522" s="220"/>
      <c r="J5522" s="65"/>
      <c r="K5522" s="162"/>
      <c r="L5522" s="65"/>
      <c r="M5522" s="162"/>
      <c r="P5522" s="164"/>
      <c r="Q5522" s="165"/>
      <c r="R5522" s="65"/>
      <c r="S5522" s="65"/>
      <c r="T5522" s="65"/>
      <c r="U5522" s="65"/>
      <c r="V5522" s="65"/>
      <c r="W5522" s="166"/>
      <c r="X5522" s="166"/>
      <c r="Y5522" s="166"/>
      <c r="Z5522" s="166"/>
      <c r="AA5522" s="166"/>
      <c r="AB5522" s="166"/>
      <c r="AC5522" s="166"/>
      <c r="AD5522" s="166"/>
      <c r="AE5522" s="166"/>
      <c r="AF5522" s="166"/>
      <c r="AG5522" s="166"/>
      <c r="AH5522" s="166"/>
      <c r="AI5522" s="166"/>
    </row>
    <row r="5523" spans="1:35" ht="15.750000" customHeight="1">
      <c r="A5523" s="156"/>
      <c r="B5523" s="170"/>
      <c r="C5523" s="241"/>
      <c r="D5523" s="241"/>
      <c r="E5523" s="158"/>
      <c r="F5523" s="158"/>
      <c r="G5523" s="159"/>
      <c r="H5523" s="186"/>
      <c r="I5523" s="162"/>
      <c r="J5523" s="65"/>
      <c r="K5523" s="162"/>
      <c r="L5523" s="65"/>
      <c r="M5523" s="162"/>
      <c r="N5523" s="176"/>
      <c r="O5523" s="163"/>
      <c r="P5523" s="167"/>
      <c r="Q5523" s="185"/>
      <c r="R5523" s="188"/>
      <c r="S5523" s="13"/>
      <c r="T5523" s="65"/>
      <c r="U5523" s="13"/>
      <c r="V5523" s="165"/>
      <c r="W5523" s="165"/>
      <c r="X5523" s="165"/>
      <c r="Y5523" s="165"/>
      <c r="Z5523" s="166"/>
      <c r="AA5523" s="166"/>
      <c r="AB5523" s="166"/>
      <c r="AC5523" s="166"/>
      <c r="AD5523" s="166"/>
      <c r="AE5523" s="166"/>
      <c r="AF5523" s="166"/>
      <c r="AG5523" s="166"/>
      <c r="AH5523" s="166"/>
      <c r="AI5523" s="166"/>
    </row>
    <row r="5524" spans="1:35" ht="15.750000" customHeight="1">
      <c r="B5524" s="189"/>
      <c r="I5524" s="162"/>
      <c r="J5524" s="65"/>
      <c r="K5524" s="162"/>
      <c r="L5524" s="65"/>
      <c r="M5524" s="162"/>
      <c r="P5524" s="164"/>
      <c r="Q5524" s="185"/>
      <c r="R5524" s="65"/>
      <c r="S5524" s="65"/>
      <c r="T5524" s="65"/>
      <c r="U5524" s="13"/>
      <c r="V5524" s="165"/>
      <c r="W5524" s="165"/>
      <c r="X5524" s="165"/>
      <c r="Y5524" s="165"/>
      <c r="Z5524" s="166"/>
      <c r="AA5524" s="166"/>
      <c r="AB5524" s="166"/>
      <c r="AC5524" s="166"/>
      <c r="AD5524" s="166"/>
      <c r="AE5524" s="166"/>
      <c r="AF5524" s="166"/>
      <c r="AG5524" s="166"/>
      <c r="AH5524" s="166"/>
      <c r="AI5524" s="166"/>
    </row>
    <row r="5525" spans="1:35" ht="15.750000" customHeight="1">
      <c r="B5525" s="189"/>
      <c r="I5525" s="162"/>
      <c r="J5525" s="65"/>
      <c r="K5525" s="162"/>
      <c r="L5525" s="65"/>
      <c r="M5525" s="162"/>
      <c r="P5525" s="167"/>
      <c r="Q5525" s="185"/>
      <c r="R5525" s="65"/>
      <c r="S5525" s="65"/>
      <c r="T5525" s="65"/>
      <c r="U5525" s="13"/>
      <c r="V5525" s="165"/>
      <c r="W5525" s="165"/>
      <c r="X5525" s="165"/>
      <c r="Y5525" s="165"/>
      <c r="Z5525" s="166"/>
      <c r="AA5525" s="166"/>
      <c r="AB5525" s="166"/>
      <c r="AC5525" s="166"/>
      <c r="AD5525" s="166"/>
      <c r="AE5525" s="166"/>
      <c r="AF5525" s="166"/>
      <c r="AG5525" s="166"/>
      <c r="AH5525" s="166"/>
      <c r="AI5525" s="166"/>
    </row>
    <row r="5526" spans="1:35" ht="15.750000" customHeight="1">
      <c r="B5526" s="189"/>
      <c r="I5526" s="162"/>
      <c r="J5526" s="65"/>
      <c r="K5526" s="162"/>
      <c r="L5526" s="65"/>
      <c r="M5526" s="162"/>
      <c r="P5526" s="164"/>
      <c r="Q5526" s="185"/>
      <c r="R5526" s="65"/>
      <c r="S5526" s="65"/>
      <c r="T5526" s="65"/>
      <c r="U5526" s="13"/>
      <c r="V5526" s="165"/>
      <c r="W5526" s="165"/>
      <c r="X5526" s="165"/>
      <c r="Y5526" s="165"/>
      <c r="Z5526" s="166"/>
      <c r="AA5526" s="166"/>
      <c r="AB5526" s="166"/>
      <c r="AC5526" s="166"/>
      <c r="AD5526" s="166"/>
      <c r="AE5526" s="166"/>
      <c r="AF5526" s="166"/>
      <c r="AG5526" s="166"/>
      <c r="AH5526" s="166"/>
      <c r="AI5526" s="166"/>
    </row>
    <row r="5527" spans="1:35" ht="15.750000" customHeight="1">
      <c r="B5527" s="189"/>
      <c r="I5527" s="220"/>
      <c r="J5527" s="65"/>
      <c r="K5527" s="162"/>
      <c r="L5527" s="65"/>
      <c r="M5527" s="162"/>
      <c r="P5527" s="167"/>
      <c r="Q5527" s="185"/>
      <c r="R5527" s="65"/>
      <c r="S5527" s="65"/>
      <c r="T5527" s="65"/>
      <c r="U5527" s="13"/>
      <c r="V5527" s="165"/>
      <c r="W5527" s="165"/>
      <c r="X5527" s="165"/>
      <c r="Y5527" s="165"/>
      <c r="Z5527" s="166"/>
      <c r="AA5527" s="166"/>
      <c r="AB5527" s="166"/>
      <c r="AC5527" s="166"/>
      <c r="AD5527" s="166"/>
      <c r="AE5527" s="166"/>
      <c r="AF5527" s="166"/>
      <c r="AG5527" s="166"/>
      <c r="AH5527" s="166"/>
      <c r="AI5527" s="166"/>
    </row>
    <row r="5528" spans="1:35" ht="15.750000" customHeight="1">
      <c r="A5528" s="156"/>
      <c r="B5528" s="170"/>
      <c r="C5528" s="240"/>
      <c r="D5528" s="240"/>
      <c r="E5528" s="158"/>
      <c r="F5528" s="158"/>
      <c r="G5528" s="159"/>
      <c r="H5528" s="186"/>
      <c r="I5528" s="162"/>
      <c r="J5528" s="65"/>
      <c r="K5528" s="162"/>
      <c r="L5528" s="65"/>
      <c r="M5528" s="162"/>
      <c r="N5528" s="162"/>
      <c r="O5528" s="163"/>
      <c r="P5528" s="164"/>
      <c r="Q5528" s="185"/>
      <c r="R5528" s="65"/>
      <c r="S5528" s="13"/>
      <c r="T5528" s="65"/>
      <c r="U5528" s="13"/>
      <c r="V5528" s="165"/>
      <c r="W5528" s="165"/>
      <c r="X5528" s="165"/>
      <c r="Y5528" s="165"/>
      <c r="Z5528" s="166"/>
      <c r="AA5528" s="166"/>
      <c r="AB5528" s="166"/>
      <c r="AC5528" s="166"/>
      <c r="AD5528" s="166"/>
      <c r="AE5528" s="166"/>
      <c r="AF5528" s="166"/>
      <c r="AG5528" s="166"/>
      <c r="AH5528" s="166"/>
      <c r="AI5528" s="166"/>
    </row>
    <row r="5529" spans="1:35" ht="15.750000" customHeight="1">
      <c r="B5529" s="170"/>
      <c r="I5529" s="162"/>
      <c r="J5529" s="65"/>
      <c r="K5529" s="162"/>
      <c r="L5529" s="65"/>
      <c r="M5529" s="162"/>
      <c r="P5529" s="167"/>
      <c r="Q5529" s="185"/>
      <c r="R5529" s="65"/>
      <c r="S5529" s="65"/>
      <c r="T5529" s="65"/>
      <c r="U5529" s="13"/>
      <c r="V5529" s="165"/>
      <c r="W5529" s="165"/>
      <c r="X5529" s="165"/>
      <c r="Y5529" s="165"/>
      <c r="Z5529" s="166"/>
      <c r="AA5529" s="166"/>
      <c r="AB5529" s="166"/>
      <c r="AC5529" s="166"/>
      <c r="AD5529" s="166"/>
      <c r="AE5529" s="166"/>
      <c r="AF5529" s="166"/>
      <c r="AG5529" s="166"/>
      <c r="AH5529" s="166"/>
      <c r="AI5529" s="166"/>
    </row>
    <row r="5530" spans="1:35" ht="15.750000" customHeight="1">
      <c r="B5530" s="170"/>
      <c r="I5530" s="162"/>
      <c r="J5530" s="65"/>
      <c r="K5530" s="162"/>
      <c r="L5530" s="65"/>
      <c r="M5530" s="162"/>
      <c r="P5530" s="164"/>
      <c r="Q5530" s="185"/>
      <c r="R5530" s="65"/>
      <c r="S5530" s="65"/>
      <c r="T5530" s="65"/>
      <c r="U5530" s="13"/>
      <c r="V5530" s="165"/>
      <c r="W5530" s="165"/>
      <c r="X5530" s="165"/>
      <c r="Y5530" s="165"/>
      <c r="Z5530" s="166"/>
      <c r="AA5530" s="166"/>
      <c r="AB5530" s="166"/>
      <c r="AC5530" s="166"/>
      <c r="AD5530" s="166"/>
      <c r="AE5530" s="166"/>
      <c r="AF5530" s="166"/>
      <c r="AG5530" s="166"/>
      <c r="AH5530" s="166"/>
      <c r="AI5530" s="166"/>
    </row>
    <row r="5531" spans="1:35" ht="15.750000" customHeight="1">
      <c r="B5531" s="189"/>
      <c r="I5531" s="162"/>
      <c r="J5531" s="65"/>
      <c r="K5531" s="162"/>
      <c r="L5531" s="65"/>
      <c r="M5531" s="162"/>
      <c r="P5531" s="167"/>
      <c r="Q5531" s="185"/>
      <c r="R5531" s="65"/>
      <c r="S5531" s="65"/>
      <c r="T5531" s="65"/>
      <c r="U5531" s="13"/>
      <c r="V5531" s="165"/>
      <c r="W5531" s="165"/>
      <c r="X5531" s="165"/>
      <c r="Y5531" s="165"/>
      <c r="Z5531" s="166"/>
      <c r="AA5531" s="166"/>
      <c r="AB5531" s="166"/>
      <c r="AC5531" s="166"/>
      <c r="AD5531" s="166"/>
      <c r="AE5531" s="166"/>
      <c r="AF5531" s="166"/>
      <c r="AG5531" s="166"/>
      <c r="AH5531" s="166"/>
      <c r="AI5531" s="166"/>
    </row>
    <row r="5532" spans="1:35" ht="15.750000" customHeight="1">
      <c r="B5532" s="189"/>
      <c r="I5532" s="220"/>
      <c r="J5532" s="65"/>
      <c r="K5532" s="162"/>
      <c r="L5532" s="65"/>
      <c r="M5532" s="162"/>
      <c r="P5532" s="164"/>
      <c r="Q5532" s="185"/>
      <c r="R5532" s="65"/>
      <c r="S5532" s="65"/>
      <c r="T5532" s="65"/>
      <c r="U5532" s="13"/>
      <c r="V5532" s="165"/>
      <c r="W5532" s="165"/>
      <c r="X5532" s="165"/>
      <c r="Y5532" s="165"/>
      <c r="Z5532" s="166"/>
      <c r="AA5532" s="166"/>
      <c r="AB5532" s="166"/>
      <c r="AC5532" s="166"/>
      <c r="AD5532" s="166"/>
      <c r="AE5532" s="166"/>
      <c r="AF5532" s="166"/>
      <c r="AG5532" s="166"/>
      <c r="AH5532" s="166"/>
      <c r="AI5532" s="166"/>
    </row>
    <row r="5533" spans="1:35" ht="15.750000" customHeight="1">
      <c r="A5533" s="156"/>
      <c r="B5533" s="153"/>
      <c r="C5533" s="241"/>
      <c r="D5533" s="177"/>
      <c r="E5533" s="158"/>
      <c r="F5533" s="158"/>
      <c r="G5533" s="159"/>
      <c r="H5533" s="160"/>
      <c r="I5533" s="162"/>
      <c r="J5533" s="1"/>
      <c r="K5533" s="121"/>
      <c r="L5533" s="1"/>
      <c r="M5533" s="121"/>
      <c r="N5533" s="176"/>
      <c r="O5533" s="163"/>
      <c r="P5533" s="167"/>
      <c r="Q5533" s="168"/>
      <c r="R5533" s="225"/>
      <c r="S5533" s="13"/>
      <c r="T5533" s="65"/>
      <c r="U5533" s="65"/>
      <c r="V5533" s="65"/>
      <c r="W5533" s="166"/>
      <c r="X5533" s="166"/>
      <c r="Y5533" s="166"/>
      <c r="Z5533" s="166"/>
      <c r="AA5533" s="166"/>
      <c r="AB5533" s="166"/>
      <c r="AC5533" s="166"/>
      <c r="AD5533" s="166"/>
      <c r="AE5533" s="166"/>
      <c r="AF5533" s="166"/>
      <c r="AG5533" s="166"/>
      <c r="AH5533" s="166"/>
      <c r="AI5533" s="166"/>
    </row>
    <row r="5534" spans="1:35" ht="15.750000" customHeight="1">
      <c r="B5534" s="153"/>
      <c r="I5534" s="162"/>
      <c r="J5534" s="1"/>
      <c r="K5534" s="121"/>
      <c r="L5534" s="1"/>
      <c r="M5534" s="121"/>
      <c r="P5534" s="164"/>
      <c r="Q5534" s="165"/>
      <c r="R5534" s="65"/>
      <c r="S5534" s="65"/>
      <c r="T5534" s="65"/>
      <c r="U5534" s="65"/>
      <c r="V5534" s="65"/>
      <c r="W5534" s="166"/>
      <c r="X5534" s="166"/>
      <c r="Y5534" s="166"/>
      <c r="Z5534" s="166"/>
      <c r="AA5534" s="166"/>
      <c r="AB5534" s="166"/>
      <c r="AC5534" s="166"/>
      <c r="AD5534" s="166"/>
      <c r="AE5534" s="166"/>
      <c r="AF5534" s="166"/>
      <c r="AG5534" s="166"/>
      <c r="AH5534" s="166"/>
      <c r="AI5534" s="166"/>
    </row>
    <row r="5535" spans="1:35" ht="15.750000" customHeight="1">
      <c r="B5535" s="153"/>
      <c r="I5535" s="162"/>
      <c r="J5535" s="1"/>
      <c r="K5535" s="121"/>
      <c r="L5535" s="1"/>
      <c r="M5535" s="121"/>
      <c r="P5535" s="167"/>
      <c r="Q5535" s="168"/>
      <c r="R5535" s="225"/>
      <c r="S5535" s="65"/>
      <c r="T5535" s="65"/>
      <c r="U5535" s="65"/>
      <c r="V5535" s="65"/>
      <c r="W5535" s="166"/>
      <c r="X5535" s="166"/>
      <c r="Y5535" s="166"/>
      <c r="Z5535" s="166"/>
      <c r="AA5535" s="166"/>
      <c r="AB5535" s="166"/>
      <c r="AC5535" s="166"/>
      <c r="AD5535" s="166"/>
      <c r="AE5535" s="166"/>
      <c r="AF5535" s="166"/>
      <c r="AG5535" s="166"/>
      <c r="AH5535" s="166"/>
      <c r="AI5535" s="166"/>
    </row>
    <row r="5536" spans="1:35" ht="15.750000" customHeight="1">
      <c r="B5536" s="153"/>
      <c r="I5536" s="162"/>
      <c r="J5536" s="1"/>
      <c r="K5536" s="121"/>
      <c r="L5536" s="1"/>
      <c r="M5536" s="121"/>
      <c r="P5536" s="164"/>
      <c r="Q5536" s="165"/>
      <c r="R5536" s="178"/>
      <c r="S5536" s="65"/>
      <c r="T5536" s="65"/>
      <c r="U5536" s="65"/>
      <c r="V5536" s="65"/>
      <c r="W5536" s="166"/>
      <c r="X5536" s="166"/>
      <c r="Y5536" s="166"/>
      <c r="Z5536" s="166"/>
      <c r="AA5536" s="166"/>
      <c r="AB5536" s="166"/>
      <c r="AC5536" s="166"/>
      <c r="AD5536" s="166"/>
      <c r="AE5536" s="166"/>
      <c r="AF5536" s="166"/>
      <c r="AG5536" s="166"/>
      <c r="AH5536" s="166"/>
      <c r="AI5536" s="166"/>
    </row>
    <row r="5537" spans="1:35" ht="15.750000" customHeight="1">
      <c r="B5537" s="153"/>
      <c r="I5537" s="220"/>
      <c r="J5537" s="1"/>
      <c r="K5537" s="121"/>
      <c r="L5537" s="1"/>
      <c r="M5537" s="121"/>
      <c r="P5537" s="167"/>
      <c r="Q5537" s="168"/>
      <c r="R5537" s="225"/>
      <c r="S5537" s="65"/>
      <c r="T5537" s="65"/>
      <c r="U5537" s="65"/>
      <c r="V5537" s="65"/>
      <c r="W5537" s="166"/>
      <c r="X5537" s="166"/>
      <c r="Y5537" s="166"/>
      <c r="Z5537" s="166"/>
      <c r="AA5537" s="166"/>
      <c r="AB5537" s="166"/>
      <c r="AC5537" s="166"/>
      <c r="AD5537" s="166"/>
      <c r="AE5537" s="166"/>
      <c r="AF5537" s="166"/>
      <c r="AG5537" s="166"/>
      <c r="AH5537" s="166"/>
      <c r="AI5537" s="166"/>
    </row>
    <row r="5538" spans="1:35" ht="15.750000" customHeight="1">
      <c r="A5538" s="156"/>
      <c r="B5538" s="170"/>
      <c r="C5538" s="240"/>
      <c r="D5538" s="177"/>
      <c r="E5538" s="158"/>
      <c r="F5538" s="158"/>
      <c r="G5538" s="159"/>
      <c r="H5538" s="160"/>
      <c r="I5538" s="162"/>
      <c r="J5538" s="65"/>
      <c r="K5538" s="162"/>
      <c r="L5538" s="65"/>
      <c r="M5538" s="162"/>
      <c r="N5538" s="162"/>
      <c r="O5538" s="163"/>
      <c r="P5538" s="164"/>
      <c r="Q5538" s="165"/>
      <c r="R5538" s="65"/>
      <c r="S5538" s="13"/>
      <c r="T5538" s="65"/>
      <c r="U5538" s="65"/>
      <c r="V5538" s="65"/>
      <c r="W5538" s="166"/>
      <c r="X5538" s="166"/>
      <c r="Y5538" s="166"/>
      <c r="Z5538" s="166"/>
      <c r="AA5538" s="166"/>
      <c r="AB5538" s="166"/>
      <c r="AC5538" s="166"/>
      <c r="AD5538" s="166"/>
      <c r="AE5538" s="166"/>
      <c r="AF5538" s="166"/>
      <c r="AG5538" s="166"/>
      <c r="AH5538" s="166"/>
      <c r="AI5538" s="166"/>
    </row>
    <row r="5539" spans="1:35" ht="15.750000" customHeight="1">
      <c r="B5539" s="153"/>
      <c r="I5539" s="162"/>
      <c r="J5539" s="65"/>
      <c r="K5539" s="162"/>
      <c r="L5539" s="65"/>
      <c r="M5539" s="162"/>
      <c r="P5539" s="167"/>
      <c r="Q5539" s="168"/>
      <c r="R5539" s="65"/>
      <c r="S5539" s="65"/>
      <c r="T5539" s="65"/>
      <c r="U5539" s="65"/>
      <c r="V5539" s="65"/>
      <c r="W5539" s="166"/>
      <c r="X5539" s="166"/>
      <c r="Y5539" s="166"/>
      <c r="Z5539" s="166"/>
      <c r="AA5539" s="166"/>
      <c r="AB5539" s="166"/>
      <c r="AC5539" s="166"/>
      <c r="AD5539" s="166"/>
      <c r="AE5539" s="166"/>
      <c r="AF5539" s="166"/>
      <c r="AG5539" s="166"/>
      <c r="AH5539" s="166"/>
      <c r="AI5539" s="166"/>
    </row>
    <row r="5540" spans="1:35" ht="15.750000" customHeight="1">
      <c r="B5540" s="153"/>
      <c r="I5540" s="162"/>
      <c r="J5540" s="65"/>
      <c r="K5540" s="162"/>
      <c r="L5540" s="65"/>
      <c r="M5540" s="162"/>
      <c r="P5540" s="164"/>
      <c r="Q5540" s="165"/>
      <c r="R5540" s="65"/>
      <c r="S5540" s="65"/>
      <c r="T5540" s="65"/>
      <c r="U5540" s="65"/>
      <c r="V5540" s="65"/>
      <c r="W5540" s="166"/>
      <c r="X5540" s="166"/>
      <c r="Y5540" s="166"/>
      <c r="Z5540" s="166"/>
      <c r="AA5540" s="166"/>
      <c r="AB5540" s="166"/>
      <c r="AC5540" s="166"/>
      <c r="AD5540" s="166"/>
      <c r="AE5540" s="166"/>
      <c r="AF5540" s="166"/>
      <c r="AG5540" s="166"/>
      <c r="AH5540" s="166"/>
      <c r="AI5540" s="166"/>
    </row>
    <row r="5541" spans="1:35" ht="15.750000" customHeight="1">
      <c r="B5541" s="153"/>
      <c r="I5541" s="162"/>
      <c r="J5541" s="65"/>
      <c r="K5541" s="162"/>
      <c r="L5541" s="65"/>
      <c r="M5541" s="162"/>
      <c r="P5541" s="167"/>
      <c r="Q5541" s="168"/>
      <c r="R5541" s="65"/>
      <c r="S5541" s="65"/>
      <c r="T5541" s="65"/>
      <c r="U5541" s="65"/>
      <c r="V5541" s="65"/>
      <c r="W5541" s="166"/>
      <c r="X5541" s="166"/>
      <c r="Y5541" s="166"/>
      <c r="Z5541" s="166"/>
      <c r="AA5541" s="166"/>
      <c r="AB5541" s="166"/>
      <c r="AC5541" s="166"/>
      <c r="AD5541" s="166"/>
      <c r="AE5541" s="166"/>
      <c r="AF5541" s="166"/>
      <c r="AG5541" s="166"/>
      <c r="AH5541" s="166"/>
      <c r="AI5541" s="166"/>
    </row>
    <row r="5542" spans="1:35" ht="15.750000" customHeight="1">
      <c r="B5542" s="153"/>
      <c r="I5542" s="220"/>
      <c r="J5542" s="65"/>
      <c r="K5542" s="162"/>
      <c r="L5542" s="65"/>
      <c r="M5542" s="162"/>
      <c r="P5542" s="164"/>
      <c r="Q5542" s="165"/>
      <c r="R5542" s="65"/>
      <c r="S5542" s="65"/>
      <c r="T5542" s="65"/>
      <c r="U5542" s="65"/>
      <c r="V5542" s="65"/>
      <c r="W5542" s="166"/>
      <c r="X5542" s="166"/>
      <c r="Y5542" s="166"/>
      <c r="Z5542" s="166"/>
      <c r="AA5542" s="166"/>
      <c r="AB5542" s="166"/>
      <c r="AC5542" s="166"/>
      <c r="AD5542" s="166"/>
      <c r="AE5542" s="166"/>
      <c r="AF5542" s="166"/>
      <c r="AG5542" s="166"/>
      <c r="AH5542" s="166"/>
      <c r="AI5542" s="166"/>
    </row>
    <row r="5543" spans="1:35" ht="15.750000" customHeight="1">
      <c r="A5543" s="156"/>
      <c r="B5543" s="170"/>
      <c r="C5543" s="241"/>
      <c r="D5543" s="241"/>
      <c r="E5543" s="158"/>
      <c r="F5543" s="158"/>
      <c r="G5543" s="159"/>
      <c r="H5543" s="184"/>
      <c r="I5543" s="162"/>
      <c r="J5543" s="65"/>
      <c r="K5543" s="162"/>
      <c r="L5543" s="65"/>
      <c r="M5543" s="162"/>
      <c r="N5543" s="176"/>
      <c r="O5543" s="163"/>
      <c r="P5543" s="167"/>
      <c r="Q5543" s="185"/>
      <c r="R5543" s="188"/>
      <c r="S5543" s="13"/>
      <c r="T5543" s="65"/>
      <c r="U5543" s="13"/>
      <c r="V5543" s="165"/>
      <c r="W5543" s="165"/>
      <c r="X5543" s="165"/>
      <c r="Y5543" s="165"/>
      <c r="Z5543" s="166"/>
      <c r="AA5543" s="166"/>
      <c r="AB5543" s="166"/>
      <c r="AC5543" s="166"/>
      <c r="AD5543" s="166"/>
      <c r="AE5543" s="166"/>
      <c r="AF5543" s="166"/>
      <c r="AG5543" s="166"/>
      <c r="AH5543" s="166"/>
      <c r="AI5543" s="166"/>
    </row>
    <row r="5544" spans="1:35" ht="15.750000" customHeight="1">
      <c r="B5544" s="189"/>
      <c r="I5544" s="162"/>
      <c r="J5544" s="65"/>
      <c r="K5544" s="162"/>
      <c r="L5544" s="65"/>
      <c r="M5544" s="162"/>
      <c r="P5544" s="164"/>
      <c r="Q5544" s="185"/>
      <c r="R5544" s="65"/>
      <c r="S5544" s="65"/>
      <c r="T5544" s="65"/>
      <c r="U5544" s="13"/>
      <c r="V5544" s="165"/>
      <c r="W5544" s="165"/>
      <c r="X5544" s="165"/>
      <c r="Y5544" s="165"/>
      <c r="Z5544" s="166"/>
      <c r="AA5544" s="166"/>
      <c r="AB5544" s="166"/>
      <c r="AC5544" s="166"/>
      <c r="AD5544" s="166"/>
      <c r="AE5544" s="166"/>
      <c r="AF5544" s="166"/>
      <c r="AG5544" s="166"/>
      <c r="AH5544" s="166"/>
      <c r="AI5544" s="166"/>
    </row>
    <row r="5545" spans="1:35" ht="15.750000" customHeight="1">
      <c r="B5545" s="189"/>
      <c r="I5545" s="162"/>
      <c r="J5545" s="65"/>
      <c r="K5545" s="162"/>
      <c r="L5545" s="65"/>
      <c r="M5545" s="162"/>
      <c r="P5545" s="167"/>
      <c r="Q5545" s="185"/>
      <c r="R5545" s="65"/>
      <c r="S5545" s="65"/>
      <c r="T5545" s="65"/>
      <c r="U5545" s="13"/>
      <c r="V5545" s="165"/>
      <c r="W5545" s="165"/>
      <c r="X5545" s="165"/>
      <c r="Y5545" s="165"/>
      <c r="Z5545" s="166"/>
      <c r="AA5545" s="166"/>
      <c r="AB5545" s="166"/>
      <c r="AC5545" s="166"/>
      <c r="AD5545" s="166"/>
      <c r="AE5545" s="166"/>
      <c r="AF5545" s="166"/>
      <c r="AG5545" s="166"/>
      <c r="AH5545" s="166"/>
      <c r="AI5545" s="166"/>
    </row>
    <row r="5546" spans="1:35" ht="15.750000" customHeight="1">
      <c r="B5546" s="189"/>
      <c r="I5546" s="162"/>
      <c r="J5546" s="65"/>
      <c r="K5546" s="162"/>
      <c r="L5546" s="65"/>
      <c r="M5546" s="162"/>
      <c r="P5546" s="164"/>
      <c r="Q5546" s="185"/>
      <c r="R5546" s="65"/>
      <c r="S5546" s="65"/>
      <c r="T5546" s="65"/>
      <c r="U5546" s="13"/>
      <c r="V5546" s="165"/>
      <c r="W5546" s="165"/>
      <c r="X5546" s="165"/>
      <c r="Y5546" s="165"/>
      <c r="Z5546" s="166"/>
      <c r="AA5546" s="166"/>
      <c r="AB5546" s="166"/>
      <c r="AC5546" s="166"/>
      <c r="AD5546" s="166"/>
      <c r="AE5546" s="166"/>
      <c r="AF5546" s="166"/>
      <c r="AG5546" s="166"/>
      <c r="AH5546" s="166"/>
      <c r="AI5546" s="166"/>
    </row>
    <row r="5547" spans="1:35" ht="15.750000" customHeight="1">
      <c r="B5547" s="189"/>
      <c r="I5547" s="220"/>
      <c r="J5547" s="65"/>
      <c r="K5547" s="162"/>
      <c r="L5547" s="65"/>
      <c r="M5547" s="162"/>
      <c r="P5547" s="167"/>
      <c r="Q5547" s="185"/>
      <c r="R5547" s="65"/>
      <c r="S5547" s="65"/>
      <c r="T5547" s="65"/>
      <c r="U5547" s="13"/>
      <c r="V5547" s="165"/>
      <c r="W5547" s="165"/>
      <c r="X5547" s="165"/>
      <c r="Y5547" s="165"/>
      <c r="Z5547" s="166"/>
      <c r="AA5547" s="166"/>
      <c r="AB5547" s="166"/>
      <c r="AC5547" s="166"/>
      <c r="AD5547" s="166"/>
      <c r="AE5547" s="166"/>
      <c r="AF5547" s="166"/>
      <c r="AG5547" s="166"/>
      <c r="AH5547" s="166"/>
      <c r="AI5547" s="166"/>
    </row>
    <row r="5548" spans="1:35" ht="15.750000" customHeight="1">
      <c r="A5548" s="156"/>
      <c r="B5548" s="170"/>
      <c r="C5548" s="240"/>
      <c r="D5548" s="240"/>
      <c r="E5548" s="158"/>
      <c r="F5548" s="158"/>
      <c r="G5548" s="159"/>
      <c r="H5548" s="186"/>
      <c r="I5548" s="162"/>
      <c r="J5548" s="65"/>
      <c r="K5548" s="162"/>
      <c r="L5548" s="65"/>
      <c r="M5548" s="162"/>
      <c r="N5548" s="162"/>
      <c r="O5548" s="163"/>
      <c r="P5548" s="164"/>
      <c r="Q5548" s="185"/>
      <c r="R5548" s="65"/>
      <c r="S5548" s="13"/>
      <c r="T5548" s="65"/>
      <c r="U5548" s="13"/>
      <c r="V5548" s="165"/>
      <c r="W5548" s="165"/>
      <c r="X5548" s="165"/>
      <c r="Y5548" s="165"/>
      <c r="Z5548" s="166"/>
      <c r="AA5548" s="166"/>
      <c r="AB5548" s="166"/>
      <c r="AC5548" s="166"/>
      <c r="AD5548" s="166"/>
      <c r="AE5548" s="166"/>
      <c r="AF5548" s="166"/>
      <c r="AG5548" s="166"/>
      <c r="AH5548" s="166"/>
      <c r="AI5548" s="166"/>
    </row>
    <row r="5549" spans="1:35" ht="15.750000" customHeight="1">
      <c r="B5549" s="170"/>
      <c r="I5549" s="162"/>
      <c r="J5549" s="65"/>
      <c r="K5549" s="162"/>
      <c r="L5549" s="65"/>
      <c r="M5549" s="162"/>
      <c r="P5549" s="167"/>
      <c r="Q5549" s="185"/>
      <c r="R5549" s="65"/>
      <c r="S5549" s="65"/>
      <c r="T5549" s="65"/>
      <c r="U5549" s="13"/>
      <c r="V5549" s="165"/>
      <c r="W5549" s="165"/>
      <c r="X5549" s="165"/>
      <c r="Y5549" s="165"/>
      <c r="Z5549" s="166"/>
      <c r="AA5549" s="166"/>
      <c r="AB5549" s="166"/>
      <c r="AC5549" s="166"/>
      <c r="AD5549" s="166"/>
      <c r="AE5549" s="166"/>
      <c r="AF5549" s="166"/>
      <c r="AG5549" s="166"/>
      <c r="AH5549" s="166"/>
      <c r="AI5549" s="166"/>
    </row>
    <row r="5550" spans="1:35" ht="15.750000" customHeight="1">
      <c r="B5550" s="170"/>
      <c r="I5550" s="162"/>
      <c r="J5550" s="65"/>
      <c r="K5550" s="162"/>
      <c r="L5550" s="65"/>
      <c r="M5550" s="162"/>
      <c r="P5550" s="164"/>
      <c r="Q5550" s="185"/>
      <c r="R5550" s="65"/>
      <c r="S5550" s="65"/>
      <c r="T5550" s="65"/>
      <c r="U5550" s="13"/>
      <c r="V5550" s="165"/>
      <c r="W5550" s="165"/>
      <c r="X5550" s="165"/>
      <c r="Y5550" s="165"/>
      <c r="Z5550" s="166"/>
      <c r="AA5550" s="166"/>
      <c r="AB5550" s="166"/>
      <c r="AC5550" s="166"/>
      <c r="AD5550" s="166"/>
      <c r="AE5550" s="166"/>
      <c r="AF5550" s="166"/>
      <c r="AG5550" s="166"/>
      <c r="AH5550" s="166"/>
      <c r="AI5550" s="166"/>
    </row>
    <row r="5551" spans="1:35" ht="15.750000" customHeight="1">
      <c r="B5551" s="189"/>
      <c r="I5551" s="162"/>
      <c r="J5551" s="65"/>
      <c r="K5551" s="162"/>
      <c r="L5551" s="65"/>
      <c r="M5551" s="162"/>
      <c r="P5551" s="167"/>
      <c r="Q5551" s="185"/>
      <c r="R5551" s="65"/>
      <c r="S5551" s="65"/>
      <c r="T5551" s="65"/>
      <c r="U5551" s="13"/>
      <c r="V5551" s="165"/>
      <c r="W5551" s="165"/>
      <c r="X5551" s="165"/>
      <c r="Y5551" s="165"/>
      <c r="Z5551" s="166"/>
      <c r="AA5551" s="166"/>
      <c r="AB5551" s="166"/>
      <c r="AC5551" s="166"/>
      <c r="AD5551" s="166"/>
      <c r="AE5551" s="166"/>
      <c r="AF5551" s="166"/>
      <c r="AG5551" s="166"/>
      <c r="AH5551" s="166"/>
      <c r="AI5551" s="166"/>
    </row>
    <row r="5552" spans="1:35" ht="15.750000" customHeight="1">
      <c r="B5552" s="189"/>
      <c r="I5552" s="220"/>
      <c r="J5552" s="65"/>
      <c r="K5552" s="162"/>
      <c r="L5552" s="65"/>
      <c r="M5552" s="162"/>
      <c r="P5552" s="164"/>
      <c r="Q5552" s="185"/>
      <c r="R5552" s="65"/>
      <c r="S5552" s="65"/>
      <c r="T5552" s="65"/>
      <c r="U5552" s="13"/>
      <c r="V5552" s="165"/>
      <c r="W5552" s="165"/>
      <c r="X5552" s="165"/>
      <c r="Y5552" s="165"/>
      <c r="Z5552" s="166"/>
      <c r="AA5552" s="166"/>
      <c r="AB5552" s="166"/>
      <c r="AC5552" s="166"/>
      <c r="AD5552" s="166"/>
      <c r="AE5552" s="166"/>
      <c r="AF5552" s="166"/>
      <c r="AG5552" s="166"/>
      <c r="AH5552" s="166"/>
      <c r="AI5552" s="166"/>
    </row>
    <row r="5553" spans="1:35" ht="15.750000" customHeight="1">
      <c r="A5553" s="156"/>
      <c r="B5553" s="153"/>
      <c r="C5553" s="241"/>
      <c r="D5553" s="177"/>
      <c r="E5553" s="158"/>
      <c r="F5553" s="158"/>
      <c r="G5553" s="159"/>
      <c r="H5553" s="160"/>
      <c r="I5553" s="162"/>
      <c r="J5553" s="1"/>
      <c r="K5553" s="121"/>
      <c r="L5553" s="1"/>
      <c r="M5553" s="121"/>
      <c r="N5553" s="176"/>
      <c r="O5553" s="163"/>
      <c r="P5553" s="167"/>
      <c r="Q5553" s="168"/>
      <c r="R5553" s="225"/>
      <c r="S5553" s="13"/>
      <c r="T5553" s="65"/>
      <c r="U5553" s="65"/>
      <c r="V5553" s="65"/>
      <c r="W5553" s="166"/>
      <c r="X5553" s="166"/>
      <c r="Y5553" s="166"/>
      <c r="Z5553" s="166"/>
      <c r="AA5553" s="166"/>
      <c r="AB5553" s="166"/>
      <c r="AC5553" s="166"/>
      <c r="AD5553" s="166"/>
      <c r="AE5553" s="166"/>
      <c r="AF5553" s="166"/>
      <c r="AG5553" s="166"/>
      <c r="AH5553" s="166"/>
      <c r="AI5553" s="166"/>
    </row>
    <row r="5554" spans="1:35" ht="15.750000" customHeight="1">
      <c r="B5554" s="153"/>
      <c r="I5554" s="162"/>
      <c r="J5554" s="1"/>
      <c r="K5554" s="121"/>
      <c r="L5554" s="1"/>
      <c r="M5554" s="121"/>
      <c r="P5554" s="164"/>
      <c r="Q5554" s="165"/>
      <c r="R5554" s="65"/>
      <c r="S5554" s="65"/>
      <c r="T5554" s="65"/>
      <c r="U5554" s="65"/>
      <c r="V5554" s="65"/>
      <c r="W5554" s="166"/>
      <c r="X5554" s="166"/>
      <c r="Y5554" s="166"/>
      <c r="Z5554" s="166"/>
      <c r="AA5554" s="166"/>
      <c r="AB5554" s="166"/>
      <c r="AC5554" s="166"/>
      <c r="AD5554" s="166"/>
      <c r="AE5554" s="166"/>
      <c r="AF5554" s="166"/>
      <c r="AG5554" s="166"/>
      <c r="AH5554" s="166"/>
      <c r="AI5554" s="166"/>
    </row>
    <row r="5555" spans="1:35" ht="15.750000" customHeight="1">
      <c r="B5555" s="153"/>
      <c r="I5555" s="162"/>
      <c r="J5555" s="1"/>
      <c r="K5555" s="121"/>
      <c r="L5555" s="1"/>
      <c r="M5555" s="121"/>
      <c r="P5555" s="167"/>
      <c r="Q5555" s="168"/>
      <c r="R5555" s="225"/>
      <c r="S5555" s="65"/>
      <c r="T5555" s="65"/>
      <c r="U5555" s="65"/>
      <c r="V5555" s="65"/>
      <c r="W5555" s="166"/>
      <c r="X5555" s="166"/>
      <c r="Y5555" s="166"/>
      <c r="Z5555" s="166"/>
      <c r="AA5555" s="166"/>
      <c r="AB5555" s="166"/>
      <c r="AC5555" s="166"/>
      <c r="AD5555" s="166"/>
      <c r="AE5555" s="166"/>
      <c r="AF5555" s="166"/>
      <c r="AG5555" s="166"/>
      <c r="AH5555" s="166"/>
      <c r="AI5555" s="166"/>
    </row>
    <row r="5556" spans="1:35" ht="15.750000" customHeight="1">
      <c r="B5556" s="153"/>
      <c r="I5556" s="162"/>
      <c r="J5556" s="1"/>
      <c r="K5556" s="121"/>
      <c r="L5556" s="1"/>
      <c r="M5556" s="121"/>
      <c r="P5556" s="164"/>
      <c r="Q5556" s="165"/>
      <c r="R5556" s="178"/>
      <c r="S5556" s="65"/>
      <c r="T5556" s="65"/>
      <c r="U5556" s="65"/>
      <c r="V5556" s="65"/>
      <c r="W5556" s="166"/>
      <c r="X5556" s="166"/>
      <c r="Y5556" s="166"/>
      <c r="Z5556" s="166"/>
      <c r="AA5556" s="166"/>
      <c r="AB5556" s="166"/>
      <c r="AC5556" s="166"/>
      <c r="AD5556" s="166"/>
      <c r="AE5556" s="166"/>
      <c r="AF5556" s="166"/>
      <c r="AG5556" s="166"/>
      <c r="AH5556" s="166"/>
      <c r="AI5556" s="166"/>
    </row>
    <row r="5557" spans="1:35" ht="15.750000" customHeight="1">
      <c r="B5557" s="153"/>
      <c r="I5557" s="220"/>
      <c r="J5557" s="1"/>
      <c r="K5557" s="121"/>
      <c r="L5557" s="1"/>
      <c r="M5557" s="121"/>
      <c r="P5557" s="167"/>
      <c r="Q5557" s="168"/>
      <c r="R5557" s="225"/>
      <c r="S5557" s="65"/>
      <c r="T5557" s="65"/>
      <c r="U5557" s="65"/>
      <c r="V5557" s="65"/>
      <c r="W5557" s="166"/>
      <c r="X5557" s="166"/>
      <c r="Y5557" s="166"/>
      <c r="Z5557" s="166"/>
      <c r="AA5557" s="166"/>
      <c r="AB5557" s="166"/>
      <c r="AC5557" s="166"/>
      <c r="AD5557" s="166"/>
      <c r="AE5557" s="166"/>
      <c r="AF5557" s="166"/>
      <c r="AG5557" s="166"/>
      <c r="AH5557" s="166"/>
      <c r="AI5557" s="166"/>
    </row>
    <row r="5558" spans="1:35" ht="15.750000" customHeight="1">
      <c r="A5558" s="156"/>
      <c r="B5558" s="170"/>
      <c r="C5558" s="240"/>
      <c r="D5558" s="177"/>
      <c r="E5558" s="158"/>
      <c r="F5558" s="158"/>
      <c r="G5558" s="159"/>
      <c r="H5558" s="160"/>
      <c r="I5558" s="162"/>
      <c r="J5558" s="65"/>
      <c r="K5558" s="162"/>
      <c r="L5558" s="65"/>
      <c r="M5558" s="162"/>
      <c r="N5558" s="162"/>
      <c r="O5558" s="163"/>
      <c r="P5558" s="164"/>
      <c r="Q5558" s="165"/>
      <c r="R5558" s="65"/>
      <c r="S5558" s="13"/>
      <c r="T5558" s="65"/>
      <c r="U5558" s="65"/>
      <c r="V5558" s="65"/>
      <c r="W5558" s="166"/>
      <c r="X5558" s="166"/>
      <c r="Y5558" s="166"/>
      <c r="Z5558" s="166"/>
      <c r="AA5558" s="166"/>
      <c r="AB5558" s="166"/>
      <c r="AC5558" s="166"/>
      <c r="AD5558" s="166"/>
      <c r="AE5558" s="166"/>
      <c r="AF5558" s="166"/>
      <c r="AG5558" s="166"/>
      <c r="AH5558" s="166"/>
      <c r="AI5558" s="166"/>
    </row>
    <row r="5559" spans="1:35" ht="15.750000" customHeight="1">
      <c r="B5559" s="153"/>
      <c r="I5559" s="162"/>
      <c r="J5559" s="65"/>
      <c r="K5559" s="162"/>
      <c r="L5559" s="65"/>
      <c r="M5559" s="162"/>
      <c r="P5559" s="167"/>
      <c r="Q5559" s="168"/>
      <c r="R5559" s="65"/>
      <c r="S5559" s="65"/>
      <c r="T5559" s="65"/>
      <c r="U5559" s="65"/>
      <c r="V5559" s="65"/>
      <c r="W5559" s="166"/>
      <c r="X5559" s="166"/>
      <c r="Y5559" s="166"/>
      <c r="Z5559" s="166"/>
      <c r="AA5559" s="166"/>
      <c r="AB5559" s="166"/>
      <c r="AC5559" s="166"/>
      <c r="AD5559" s="166"/>
      <c r="AE5559" s="166"/>
      <c r="AF5559" s="166"/>
      <c r="AG5559" s="166"/>
      <c r="AH5559" s="166"/>
      <c r="AI5559" s="166"/>
    </row>
    <row r="5560" spans="1:35" ht="15.750000" customHeight="1">
      <c r="B5560" s="153"/>
      <c r="I5560" s="162"/>
      <c r="J5560" s="65"/>
      <c r="K5560" s="162"/>
      <c r="L5560" s="65"/>
      <c r="M5560" s="162"/>
      <c r="P5560" s="164"/>
      <c r="Q5560" s="165"/>
      <c r="R5560" s="65"/>
      <c r="S5560" s="65"/>
      <c r="T5560" s="65"/>
      <c r="U5560" s="65"/>
      <c r="V5560" s="65"/>
      <c r="W5560" s="166"/>
      <c r="X5560" s="166"/>
      <c r="Y5560" s="166"/>
      <c r="Z5560" s="166"/>
      <c r="AA5560" s="166"/>
      <c r="AB5560" s="166"/>
      <c r="AC5560" s="166"/>
      <c r="AD5560" s="166"/>
      <c r="AE5560" s="166"/>
      <c r="AF5560" s="166"/>
      <c r="AG5560" s="166"/>
      <c r="AH5560" s="166"/>
      <c r="AI5560" s="166"/>
    </row>
    <row r="5561" spans="1:35" ht="15.750000" customHeight="1">
      <c r="B5561" s="153"/>
      <c r="I5561" s="162"/>
      <c r="J5561" s="65"/>
      <c r="K5561" s="162"/>
      <c r="L5561" s="65"/>
      <c r="M5561" s="162"/>
      <c r="P5561" s="167"/>
      <c r="Q5561" s="168"/>
      <c r="R5561" s="65"/>
      <c r="S5561" s="65"/>
      <c r="T5561" s="65"/>
      <c r="U5561" s="65"/>
      <c r="V5561" s="65"/>
      <c r="W5561" s="166"/>
      <c r="X5561" s="166"/>
      <c r="Y5561" s="166"/>
      <c r="Z5561" s="166"/>
      <c r="AA5561" s="166"/>
      <c r="AB5561" s="166"/>
      <c r="AC5561" s="166"/>
      <c r="AD5561" s="166"/>
      <c r="AE5561" s="166"/>
      <c r="AF5561" s="166"/>
      <c r="AG5561" s="166"/>
      <c r="AH5561" s="166"/>
      <c r="AI5561" s="166"/>
    </row>
    <row r="5562" spans="1:35" ht="15.750000" customHeight="1">
      <c r="B5562" s="153"/>
      <c r="I5562" s="220"/>
      <c r="J5562" s="65"/>
      <c r="K5562" s="162"/>
      <c r="L5562" s="65"/>
      <c r="M5562" s="162"/>
      <c r="P5562" s="164"/>
      <c r="Q5562" s="165"/>
      <c r="R5562" s="65"/>
      <c r="S5562" s="65"/>
      <c r="T5562" s="65"/>
      <c r="U5562" s="65"/>
      <c r="V5562" s="65"/>
      <c r="W5562" s="166"/>
      <c r="X5562" s="166"/>
      <c r="Y5562" s="166"/>
      <c r="Z5562" s="166"/>
      <c r="AA5562" s="166"/>
      <c r="AB5562" s="166"/>
      <c r="AC5562" s="166"/>
      <c r="AD5562" s="166"/>
      <c r="AE5562" s="166"/>
      <c r="AF5562" s="166"/>
      <c r="AG5562" s="166"/>
      <c r="AH5562" s="166"/>
      <c r="AI5562" s="166"/>
    </row>
    <row r="5563" spans="1:35" ht="15.750000" customHeight="1">
      <c r="A5563" s="156"/>
      <c r="B5563" s="170"/>
      <c r="C5563" s="241"/>
      <c r="D5563" s="241"/>
      <c r="E5563" s="158"/>
      <c r="F5563" s="158"/>
      <c r="G5563" s="159"/>
      <c r="H5563" s="184"/>
      <c r="I5563" s="162"/>
      <c r="J5563" s="65"/>
      <c r="K5563" s="162"/>
      <c r="L5563" s="65"/>
      <c r="M5563" s="162"/>
      <c r="N5563" s="176"/>
      <c r="O5563" s="163"/>
      <c r="P5563" s="167"/>
      <c r="Q5563" s="185"/>
      <c r="R5563" s="188"/>
      <c r="S5563" s="13"/>
      <c r="T5563" s="65"/>
      <c r="U5563" s="13"/>
      <c r="V5563" s="165"/>
      <c r="W5563" s="165"/>
      <c r="X5563" s="165"/>
      <c r="Y5563" s="165"/>
      <c r="Z5563" s="166"/>
      <c r="AA5563" s="166"/>
      <c r="AB5563" s="166"/>
      <c r="AC5563" s="166"/>
      <c r="AD5563" s="166"/>
      <c r="AE5563" s="166"/>
      <c r="AF5563" s="166"/>
      <c r="AG5563" s="166"/>
      <c r="AH5563" s="166"/>
      <c r="AI5563" s="166"/>
    </row>
    <row r="5564" spans="1:35" ht="15.750000" customHeight="1">
      <c r="B5564" s="189"/>
      <c r="I5564" s="162"/>
      <c r="J5564" s="65"/>
      <c r="K5564" s="162"/>
      <c r="L5564" s="65"/>
      <c r="M5564" s="162"/>
      <c r="P5564" s="164"/>
      <c r="Q5564" s="185"/>
      <c r="R5564" s="65"/>
      <c r="S5564" s="65"/>
      <c r="T5564" s="65"/>
      <c r="U5564" s="13"/>
      <c r="V5564" s="165"/>
      <c r="W5564" s="165"/>
      <c r="X5564" s="165"/>
      <c r="Y5564" s="165"/>
      <c r="Z5564" s="166"/>
      <c r="AA5564" s="166"/>
      <c r="AB5564" s="166"/>
      <c r="AC5564" s="166"/>
      <c r="AD5564" s="166"/>
      <c r="AE5564" s="166"/>
      <c r="AF5564" s="166"/>
      <c r="AG5564" s="166"/>
      <c r="AH5564" s="166"/>
      <c r="AI5564" s="166"/>
    </row>
    <row r="5565" spans="1:35" ht="15.750000" customHeight="1">
      <c r="B5565" s="189"/>
      <c r="I5565" s="162"/>
      <c r="J5565" s="65"/>
      <c r="K5565" s="162"/>
      <c r="L5565" s="65"/>
      <c r="M5565" s="162"/>
      <c r="P5565" s="167"/>
      <c r="Q5565" s="185"/>
      <c r="R5565" s="65"/>
      <c r="S5565" s="65"/>
      <c r="T5565" s="65"/>
      <c r="U5565" s="13"/>
      <c r="V5565" s="165"/>
      <c r="W5565" s="165"/>
      <c r="X5565" s="165"/>
      <c r="Y5565" s="165"/>
      <c r="Z5565" s="166"/>
      <c r="AA5565" s="166"/>
      <c r="AB5565" s="166"/>
      <c r="AC5565" s="166"/>
      <c r="AD5565" s="166"/>
      <c r="AE5565" s="166"/>
      <c r="AF5565" s="166"/>
      <c r="AG5565" s="166"/>
      <c r="AH5565" s="166"/>
      <c r="AI5565" s="166"/>
    </row>
    <row r="5566" spans="1:35" ht="15.750000" customHeight="1">
      <c r="B5566" s="189"/>
      <c r="I5566" s="162"/>
      <c r="J5566" s="65"/>
      <c r="K5566" s="162"/>
      <c r="L5566" s="65"/>
      <c r="M5566" s="162"/>
      <c r="P5566" s="164"/>
      <c r="Q5566" s="185"/>
      <c r="R5566" s="65"/>
      <c r="S5566" s="65"/>
      <c r="T5566" s="65"/>
      <c r="U5566" s="13"/>
      <c r="V5566" s="165"/>
      <c r="W5566" s="165"/>
      <c r="X5566" s="165"/>
      <c r="Y5566" s="165"/>
      <c r="Z5566" s="166"/>
      <c r="AA5566" s="166"/>
      <c r="AB5566" s="166"/>
      <c r="AC5566" s="166"/>
      <c r="AD5566" s="166"/>
      <c r="AE5566" s="166"/>
      <c r="AF5566" s="166"/>
      <c r="AG5566" s="166"/>
      <c r="AH5566" s="166"/>
      <c r="AI5566" s="166"/>
    </row>
    <row r="5567" spans="1:35" ht="15.750000" customHeight="1">
      <c r="B5567" s="189"/>
      <c r="I5567" s="220"/>
      <c r="J5567" s="65"/>
      <c r="K5567" s="162"/>
      <c r="L5567" s="65"/>
      <c r="M5567" s="162"/>
      <c r="P5567" s="167"/>
      <c r="Q5567" s="185"/>
      <c r="R5567" s="65"/>
      <c r="S5567" s="65"/>
      <c r="T5567" s="65"/>
      <c r="U5567" s="13"/>
      <c r="V5567" s="165"/>
      <c r="W5567" s="165"/>
      <c r="X5567" s="165"/>
      <c r="Y5567" s="165"/>
      <c r="Z5567" s="166"/>
      <c r="AA5567" s="166"/>
      <c r="AB5567" s="166"/>
      <c r="AC5567" s="166"/>
      <c r="AD5567" s="166"/>
      <c r="AE5567" s="166"/>
      <c r="AF5567" s="166"/>
      <c r="AG5567" s="166"/>
      <c r="AH5567" s="166"/>
      <c r="AI5567" s="166"/>
    </row>
    <row r="5568" spans="1:35" ht="15.750000" customHeight="1">
      <c r="A5568" s="156"/>
      <c r="B5568" s="170"/>
      <c r="C5568" s="240"/>
      <c r="D5568" s="240"/>
      <c r="E5568" s="158"/>
      <c r="F5568" s="158"/>
      <c r="G5568" s="159"/>
      <c r="H5568" s="184"/>
      <c r="I5568" s="162"/>
      <c r="J5568" s="65"/>
      <c r="K5568" s="162"/>
      <c r="L5568" s="65"/>
      <c r="M5568" s="162"/>
      <c r="N5568" s="162"/>
      <c r="O5568" s="163"/>
      <c r="P5568" s="164"/>
      <c r="Q5568" s="185"/>
      <c r="R5568" s="65"/>
      <c r="S5568" s="13"/>
      <c r="T5568" s="65"/>
      <c r="U5568" s="13"/>
      <c r="V5568" s="165"/>
      <c r="W5568" s="165"/>
      <c r="X5568" s="165"/>
      <c r="Y5568" s="165"/>
      <c r="Z5568" s="166"/>
      <c r="AA5568" s="166"/>
      <c r="AB5568" s="166"/>
      <c r="AC5568" s="166"/>
      <c r="AD5568" s="166"/>
      <c r="AE5568" s="166"/>
      <c r="AF5568" s="166"/>
      <c r="AG5568" s="166"/>
      <c r="AH5568" s="166"/>
      <c r="AI5568" s="166"/>
    </row>
    <row r="5569" spans="1:35" ht="15.750000" customHeight="1">
      <c r="B5569" s="170"/>
      <c r="I5569" s="162"/>
      <c r="J5569" s="65"/>
      <c r="K5569" s="162"/>
      <c r="L5569" s="65"/>
      <c r="M5569" s="162"/>
      <c r="P5569" s="167"/>
      <c r="Q5569" s="185"/>
      <c r="R5569" s="65"/>
      <c r="S5569" s="65"/>
      <c r="T5569" s="65"/>
      <c r="U5569" s="13"/>
      <c r="V5569" s="165"/>
      <c r="W5569" s="165"/>
      <c r="X5569" s="165"/>
      <c r="Y5569" s="165"/>
      <c r="Z5569" s="166"/>
      <c r="AA5569" s="166"/>
      <c r="AB5569" s="166"/>
      <c r="AC5569" s="166"/>
      <c r="AD5569" s="166"/>
      <c r="AE5569" s="166"/>
      <c r="AF5569" s="166"/>
      <c r="AG5569" s="166"/>
      <c r="AH5569" s="166"/>
      <c r="AI5569" s="166"/>
    </row>
    <row r="5570" spans="1:35" ht="15.750000" customHeight="1">
      <c r="B5570" s="170"/>
      <c r="I5570" s="162"/>
      <c r="J5570" s="65"/>
      <c r="K5570" s="162"/>
      <c r="L5570" s="65"/>
      <c r="M5570" s="162"/>
      <c r="P5570" s="164"/>
      <c r="Q5570" s="185"/>
      <c r="R5570" s="65"/>
      <c r="S5570" s="65"/>
      <c r="T5570" s="65"/>
      <c r="U5570" s="13"/>
      <c r="V5570" s="165"/>
      <c r="W5570" s="165"/>
      <c r="X5570" s="165"/>
      <c r="Y5570" s="165"/>
      <c r="Z5570" s="166"/>
      <c r="AA5570" s="166"/>
      <c r="AB5570" s="166"/>
      <c r="AC5570" s="166"/>
      <c r="AD5570" s="166"/>
      <c r="AE5570" s="166"/>
      <c r="AF5570" s="166"/>
      <c r="AG5570" s="166"/>
      <c r="AH5570" s="166"/>
      <c r="AI5570" s="166"/>
    </row>
    <row r="5571" spans="1:35" ht="15.750000" customHeight="1">
      <c r="B5571" s="189"/>
      <c r="I5571" s="162"/>
      <c r="J5571" s="65"/>
      <c r="K5571" s="162"/>
      <c r="L5571" s="65"/>
      <c r="M5571" s="162"/>
      <c r="P5571" s="167"/>
      <c r="Q5571" s="185"/>
      <c r="R5571" s="65"/>
      <c r="S5571" s="65"/>
      <c r="T5571" s="65"/>
      <c r="U5571" s="13"/>
      <c r="V5571" s="165"/>
      <c r="W5571" s="165"/>
      <c r="X5571" s="165"/>
      <c r="Y5571" s="165"/>
      <c r="Z5571" s="166"/>
      <c r="AA5571" s="166"/>
      <c r="AB5571" s="166"/>
      <c r="AC5571" s="166"/>
      <c r="AD5571" s="166"/>
      <c r="AE5571" s="166"/>
      <c r="AF5571" s="166"/>
      <c r="AG5571" s="166"/>
      <c r="AH5571" s="166"/>
      <c r="AI5571" s="166"/>
    </row>
    <row r="5572" spans="1:35" ht="15.750000" customHeight="1">
      <c r="B5572" s="189"/>
      <c r="I5572" s="220"/>
      <c r="J5572" s="65"/>
      <c r="K5572" s="162"/>
      <c r="L5572" s="65"/>
      <c r="M5572" s="162"/>
      <c r="P5572" s="164"/>
      <c r="Q5572" s="185"/>
      <c r="R5572" s="65"/>
      <c r="S5572" s="65"/>
      <c r="T5572" s="65"/>
      <c r="U5572" s="13"/>
      <c r="V5572" s="165"/>
      <c r="W5572" s="165"/>
      <c r="X5572" s="165"/>
      <c r="Y5572" s="165"/>
      <c r="Z5572" s="166"/>
      <c r="AA5572" s="166"/>
      <c r="AB5572" s="166"/>
      <c r="AC5572" s="166"/>
      <c r="AD5572" s="166"/>
      <c r="AE5572" s="166"/>
      <c r="AF5572" s="166"/>
      <c r="AG5572" s="166"/>
      <c r="AH5572" s="166"/>
      <c r="AI5572" s="166"/>
    </row>
    <row r="5573" spans="1:35" ht="15.750000" customHeight="1">
      <c r="A5573" s="156"/>
      <c r="B5573" s="170"/>
      <c r="C5573" s="241"/>
      <c r="D5573" s="241"/>
      <c r="E5573" s="158"/>
      <c r="F5573" s="158"/>
      <c r="G5573" s="159"/>
      <c r="H5573" s="184"/>
      <c r="I5573" s="162"/>
      <c r="J5573" s="65"/>
      <c r="K5573" s="162"/>
      <c r="L5573" s="65"/>
      <c r="M5573" s="162"/>
      <c r="N5573" s="176"/>
      <c r="O5573" s="163"/>
      <c r="P5573" s="167"/>
      <c r="Q5573" s="185"/>
      <c r="R5573" s="65"/>
      <c r="S5573" s="13"/>
      <c r="T5573" s="65"/>
      <c r="U5573" s="13"/>
      <c r="V5573" s="165"/>
      <c r="W5573" s="165"/>
      <c r="X5573" s="165"/>
      <c r="Y5573" s="165"/>
      <c r="Z5573" s="166"/>
      <c r="AA5573" s="166"/>
      <c r="AB5573" s="166"/>
      <c r="AC5573" s="166"/>
      <c r="AD5573" s="166"/>
      <c r="AE5573" s="166"/>
      <c r="AF5573" s="166"/>
      <c r="AG5573" s="166"/>
      <c r="AH5573" s="166"/>
      <c r="AI5573" s="166"/>
    </row>
    <row r="5574" spans="1:35" ht="15.750000" customHeight="1">
      <c r="B5574" s="170"/>
      <c r="I5574" s="162"/>
      <c r="J5574" s="65"/>
      <c r="K5574" s="162"/>
      <c r="L5574" s="65"/>
      <c r="M5574" s="162"/>
      <c r="P5574" s="164"/>
      <c r="Q5574" s="185"/>
      <c r="R5574" s="65"/>
      <c r="S5574" s="65"/>
      <c r="T5574" s="65"/>
      <c r="U5574" s="13"/>
      <c r="V5574" s="165"/>
      <c r="W5574" s="165"/>
      <c r="X5574" s="165"/>
      <c r="Y5574" s="165"/>
      <c r="Z5574" s="166"/>
      <c r="AA5574" s="166"/>
      <c r="AB5574" s="166"/>
      <c r="AC5574" s="166"/>
      <c r="AD5574" s="166"/>
      <c r="AE5574" s="166"/>
      <c r="AF5574" s="166"/>
      <c r="AG5574" s="166"/>
      <c r="AH5574" s="166"/>
      <c r="AI5574" s="166"/>
    </row>
    <row r="5575" spans="1:35" ht="15.750000" customHeight="1">
      <c r="B5575" s="170"/>
      <c r="I5575" s="162"/>
      <c r="J5575" s="65"/>
      <c r="K5575" s="162"/>
      <c r="L5575" s="65"/>
      <c r="M5575" s="162"/>
      <c r="P5575" s="167"/>
      <c r="Q5575" s="185"/>
      <c r="R5575" s="65"/>
      <c r="S5575" s="65"/>
      <c r="T5575" s="65"/>
      <c r="U5575" s="13"/>
      <c r="V5575" s="165"/>
      <c r="W5575" s="165"/>
      <c r="X5575" s="165"/>
      <c r="Y5575" s="165"/>
      <c r="Z5575" s="166"/>
      <c r="AA5575" s="166"/>
      <c r="AB5575" s="166"/>
      <c r="AC5575" s="166"/>
      <c r="AD5575" s="166"/>
      <c r="AE5575" s="166"/>
      <c r="AF5575" s="166"/>
      <c r="AG5575" s="166"/>
      <c r="AH5575" s="166"/>
      <c r="AI5575" s="166"/>
    </row>
    <row r="5576" spans="1:35" ht="15.750000" customHeight="1">
      <c r="B5576" s="189"/>
      <c r="I5576" s="162"/>
      <c r="J5576" s="65"/>
      <c r="K5576" s="162"/>
      <c r="L5576" s="65"/>
      <c r="M5576" s="162"/>
      <c r="P5576" s="164"/>
      <c r="Q5576" s="185"/>
      <c r="R5576" s="65"/>
      <c r="S5576" s="65"/>
      <c r="T5576" s="65"/>
      <c r="U5576" s="13"/>
      <c r="V5576" s="165"/>
      <c r="W5576" s="165"/>
      <c r="X5576" s="165"/>
      <c r="Y5576" s="165"/>
      <c r="Z5576" s="166"/>
      <c r="AA5576" s="166"/>
      <c r="AB5576" s="166"/>
      <c r="AC5576" s="166"/>
      <c r="AD5576" s="166"/>
      <c r="AE5576" s="166"/>
      <c r="AF5576" s="166"/>
      <c r="AG5576" s="166"/>
      <c r="AH5576" s="166"/>
      <c r="AI5576" s="166"/>
    </row>
    <row r="5577" spans="1:35" ht="15.750000" customHeight="1">
      <c r="B5577" s="189"/>
      <c r="I5577" s="220"/>
      <c r="J5577" s="65"/>
      <c r="K5577" s="162"/>
      <c r="L5577" s="65"/>
      <c r="M5577" s="162"/>
      <c r="P5577" s="167"/>
      <c r="Q5577" s="185"/>
      <c r="R5577" s="65"/>
      <c r="S5577" s="65"/>
      <c r="T5577" s="65"/>
      <c r="U5577" s="13"/>
      <c r="V5577" s="165"/>
      <c r="W5577" s="165"/>
      <c r="X5577" s="165"/>
      <c r="Y5577" s="165"/>
      <c r="Z5577" s="166"/>
      <c r="AA5577" s="166"/>
      <c r="AB5577" s="166"/>
      <c r="AC5577" s="166"/>
      <c r="AD5577" s="166"/>
      <c r="AE5577" s="166"/>
      <c r="AF5577" s="166"/>
      <c r="AG5577" s="166"/>
      <c r="AH5577" s="166"/>
      <c r="AI5577" s="166"/>
    </row>
    <row r="5578" spans="1:35" ht="15.750000" customHeight="1">
      <c r="A5578" s="156"/>
      <c r="B5578" s="153"/>
      <c r="C5578" s="240"/>
      <c r="D5578" s="177"/>
      <c r="E5578" s="158"/>
      <c r="F5578" s="158"/>
      <c r="G5578" s="159"/>
      <c r="H5578" s="160"/>
      <c r="I5578" s="162"/>
      <c r="J5578" s="1"/>
      <c r="K5578" s="121"/>
      <c r="L5578" s="1"/>
      <c r="M5578" s="121"/>
      <c r="N5578" s="162"/>
      <c r="O5578" s="163"/>
      <c r="P5578" s="164"/>
      <c r="Q5578" s="165"/>
      <c r="R5578" s="178"/>
      <c r="S5578" s="13"/>
      <c r="T5578" s="65"/>
      <c r="U5578" s="65"/>
      <c r="V5578" s="65"/>
      <c r="W5578" s="166"/>
      <c r="X5578" s="166"/>
      <c r="Y5578" s="166"/>
      <c r="Z5578" s="166"/>
      <c r="AA5578" s="166"/>
      <c r="AB5578" s="166"/>
      <c r="AC5578" s="166"/>
      <c r="AD5578" s="166"/>
      <c r="AE5578" s="166"/>
      <c r="AF5578" s="166"/>
      <c r="AG5578" s="166"/>
      <c r="AH5578" s="166"/>
      <c r="AI5578" s="166"/>
    </row>
    <row r="5579" spans="1:35" ht="15.750000" customHeight="1">
      <c r="B5579" s="153"/>
      <c r="I5579" s="162"/>
      <c r="J5579" s="1"/>
      <c r="K5579" s="121"/>
      <c r="L5579" s="1"/>
      <c r="M5579" s="121"/>
      <c r="P5579" s="167"/>
      <c r="Q5579" s="168"/>
      <c r="R5579" s="65"/>
      <c r="S5579" s="65"/>
      <c r="T5579" s="65"/>
      <c r="U5579" s="65"/>
      <c r="V5579" s="65"/>
      <c r="W5579" s="166"/>
      <c r="X5579" s="166"/>
      <c r="Y5579" s="166"/>
      <c r="Z5579" s="166"/>
      <c r="AA5579" s="166"/>
      <c r="AB5579" s="166"/>
      <c r="AC5579" s="166"/>
      <c r="AD5579" s="166"/>
      <c r="AE5579" s="166"/>
      <c r="AF5579" s="166"/>
      <c r="AG5579" s="166"/>
      <c r="AH5579" s="166"/>
      <c r="AI5579" s="166"/>
    </row>
    <row r="5580" spans="1:35" ht="15.750000" customHeight="1">
      <c r="B5580" s="153"/>
      <c r="I5580" s="162"/>
      <c r="J5580" s="1"/>
      <c r="K5580" s="121"/>
      <c r="L5580" s="1"/>
      <c r="M5580" s="121"/>
      <c r="P5580" s="164"/>
      <c r="Q5580" s="165"/>
      <c r="R5580" s="178"/>
      <c r="S5580" s="65"/>
      <c r="T5580" s="65"/>
      <c r="U5580" s="65"/>
      <c r="V5580" s="65"/>
      <c r="W5580" s="166"/>
      <c r="X5580" s="166"/>
      <c r="Y5580" s="166"/>
      <c r="Z5580" s="166"/>
      <c r="AA5580" s="166"/>
      <c r="AB5580" s="166"/>
      <c r="AC5580" s="166"/>
      <c r="AD5580" s="166"/>
      <c r="AE5580" s="166"/>
      <c r="AF5580" s="166"/>
      <c r="AG5580" s="166"/>
      <c r="AH5580" s="166"/>
      <c r="AI5580" s="166"/>
    </row>
    <row r="5581" spans="1:35" ht="15.750000" customHeight="1">
      <c r="B5581" s="153"/>
      <c r="I5581" s="162"/>
      <c r="J5581" s="1"/>
      <c r="K5581" s="121"/>
      <c r="L5581" s="1"/>
      <c r="M5581" s="121"/>
      <c r="P5581" s="167"/>
      <c r="Q5581" s="168"/>
      <c r="R5581" s="225"/>
      <c r="S5581" s="65"/>
      <c r="T5581" s="65"/>
      <c r="U5581" s="65"/>
      <c r="V5581" s="65"/>
      <c r="W5581" s="166"/>
      <c r="X5581" s="166"/>
      <c r="Y5581" s="166"/>
      <c r="Z5581" s="166"/>
      <c r="AA5581" s="166"/>
      <c r="AB5581" s="166"/>
      <c r="AC5581" s="166"/>
      <c r="AD5581" s="166"/>
      <c r="AE5581" s="166"/>
      <c r="AF5581" s="166"/>
      <c r="AG5581" s="166"/>
      <c r="AH5581" s="166"/>
      <c r="AI5581" s="166"/>
    </row>
    <row r="5582" spans="1:35" ht="15.750000" customHeight="1">
      <c r="B5582" s="153"/>
      <c r="I5582" s="220"/>
      <c r="J5582" s="1"/>
      <c r="K5582" s="121"/>
      <c r="L5582" s="1"/>
      <c r="M5582" s="121"/>
      <c r="P5582" s="164"/>
      <c r="Q5582" s="165"/>
      <c r="R5582" s="178"/>
      <c r="S5582" s="65"/>
      <c r="T5582" s="65"/>
      <c r="U5582" s="65"/>
      <c r="V5582" s="65"/>
      <c r="W5582" s="166"/>
      <c r="X5582" s="166"/>
      <c r="Y5582" s="166"/>
      <c r="Z5582" s="166"/>
      <c r="AA5582" s="166"/>
      <c r="AB5582" s="166"/>
      <c r="AC5582" s="166"/>
      <c r="AD5582" s="166"/>
      <c r="AE5582" s="166"/>
      <c r="AF5582" s="166"/>
      <c r="AG5582" s="166"/>
      <c r="AH5582" s="166"/>
      <c r="AI5582" s="166"/>
    </row>
    <row r="5583" spans="1:35" ht="15.750000" customHeight="1">
      <c r="A5583" s="156"/>
      <c r="B5583" s="170"/>
      <c r="C5583" s="241"/>
      <c r="D5583" s="177"/>
      <c r="E5583" s="158"/>
      <c r="F5583" s="158"/>
      <c r="G5583" s="159"/>
      <c r="H5583" s="171"/>
      <c r="I5583" s="162"/>
      <c r="J5583" s="65"/>
      <c r="K5583" s="162"/>
      <c r="L5583" s="65"/>
      <c r="M5583" s="162"/>
      <c r="N5583" s="176"/>
      <c r="O5583" s="163"/>
      <c r="P5583" s="167"/>
      <c r="Q5583" s="168"/>
      <c r="R5583" s="65"/>
      <c r="S5583" s="13"/>
      <c r="T5583" s="65"/>
      <c r="U5583" s="65"/>
      <c r="V5583" s="65"/>
      <c r="W5583" s="166"/>
      <c r="X5583" s="166"/>
      <c r="Y5583" s="166"/>
      <c r="Z5583" s="166"/>
      <c r="AA5583" s="166"/>
      <c r="AB5583" s="166"/>
      <c r="AC5583" s="166"/>
      <c r="AD5583" s="166"/>
      <c r="AE5583" s="166"/>
      <c r="AF5583" s="166"/>
      <c r="AG5583" s="166"/>
      <c r="AH5583" s="166"/>
      <c r="AI5583" s="166"/>
    </row>
    <row r="5584" spans="1:35" ht="15.750000" customHeight="1">
      <c r="B5584" s="153"/>
      <c r="I5584" s="162"/>
      <c r="J5584" s="65"/>
      <c r="K5584" s="162"/>
      <c r="L5584" s="65"/>
      <c r="M5584" s="162"/>
      <c r="P5584" s="164"/>
      <c r="Q5584" s="165"/>
      <c r="R5584" s="65"/>
      <c r="S5584" s="65"/>
      <c r="T5584" s="65"/>
      <c r="U5584" s="65"/>
      <c r="V5584" s="65"/>
      <c r="W5584" s="166"/>
      <c r="X5584" s="166"/>
      <c r="Y5584" s="166"/>
      <c r="Z5584" s="166"/>
      <c r="AA5584" s="166"/>
      <c r="AB5584" s="166"/>
      <c r="AC5584" s="166"/>
      <c r="AD5584" s="166"/>
      <c r="AE5584" s="166"/>
      <c r="AF5584" s="166"/>
      <c r="AG5584" s="166"/>
      <c r="AH5584" s="166"/>
      <c r="AI5584" s="166"/>
    </row>
    <row r="5585" spans="1:35" ht="15.750000" customHeight="1">
      <c r="B5585" s="153"/>
      <c r="I5585" s="162"/>
      <c r="J5585" s="65"/>
      <c r="K5585" s="162"/>
      <c r="L5585" s="65"/>
      <c r="M5585" s="162"/>
      <c r="P5585" s="167"/>
      <c r="Q5585" s="168"/>
      <c r="R5585" s="65"/>
      <c r="S5585" s="65"/>
      <c r="T5585" s="65"/>
      <c r="U5585" s="65"/>
      <c r="V5585" s="65"/>
      <c r="W5585" s="166"/>
      <c r="X5585" s="166"/>
      <c r="Y5585" s="166"/>
      <c r="Z5585" s="166"/>
      <c r="AA5585" s="166"/>
      <c r="AB5585" s="166"/>
      <c r="AC5585" s="166"/>
      <c r="AD5585" s="166"/>
      <c r="AE5585" s="166"/>
      <c r="AF5585" s="166"/>
      <c r="AG5585" s="166"/>
      <c r="AH5585" s="166"/>
      <c r="AI5585" s="166"/>
    </row>
    <row r="5586" spans="1:35" ht="15.750000" customHeight="1">
      <c r="B5586" s="153"/>
      <c r="I5586" s="162"/>
      <c r="J5586" s="65"/>
      <c r="K5586" s="162"/>
      <c r="L5586" s="65"/>
      <c r="M5586" s="162"/>
      <c r="P5586" s="164"/>
      <c r="Q5586" s="165"/>
      <c r="R5586" s="65"/>
      <c r="S5586" s="65"/>
      <c r="T5586" s="65"/>
      <c r="U5586" s="65"/>
      <c r="V5586" s="65"/>
      <c r="W5586" s="166"/>
      <c r="X5586" s="166"/>
      <c r="Y5586" s="166"/>
      <c r="Z5586" s="166"/>
      <c r="AA5586" s="166"/>
      <c r="AB5586" s="166"/>
      <c r="AC5586" s="166"/>
      <c r="AD5586" s="166"/>
      <c r="AE5586" s="166"/>
      <c r="AF5586" s="166"/>
      <c r="AG5586" s="166"/>
      <c r="AH5586" s="166"/>
      <c r="AI5586" s="166"/>
    </row>
    <row r="5587" spans="1:35" ht="15.750000" customHeight="1">
      <c r="B5587" s="153"/>
      <c r="I5587" s="220"/>
      <c r="J5587" s="65"/>
      <c r="K5587" s="162"/>
      <c r="L5587" s="65"/>
      <c r="M5587" s="162"/>
      <c r="P5587" s="167"/>
      <c r="Q5587" s="168"/>
      <c r="R5587" s="65"/>
      <c r="S5587" s="65"/>
      <c r="T5587" s="65"/>
      <c r="U5587" s="65"/>
      <c r="V5587" s="65"/>
      <c r="W5587" s="166"/>
      <c r="X5587" s="166"/>
      <c r="Y5587" s="166"/>
      <c r="Z5587" s="166"/>
      <c r="AA5587" s="166"/>
      <c r="AB5587" s="166"/>
      <c r="AC5587" s="166"/>
      <c r="AD5587" s="166"/>
      <c r="AE5587" s="166"/>
      <c r="AF5587" s="166"/>
      <c r="AG5587" s="166"/>
      <c r="AH5587" s="166"/>
      <c r="AI5587" s="166"/>
    </row>
    <row r="5588" spans="1:35" ht="15.750000" customHeight="1">
      <c r="A5588" s="156"/>
      <c r="B5588" s="170"/>
      <c r="C5588" s="240"/>
      <c r="D5588" s="240"/>
      <c r="E5588" s="158"/>
      <c r="F5588" s="158"/>
      <c r="G5588" s="159"/>
      <c r="H5588" s="186"/>
      <c r="I5588" s="162"/>
      <c r="J5588" s="65"/>
      <c r="K5588" s="162"/>
      <c r="L5588" s="65"/>
      <c r="M5588" s="162"/>
      <c r="N5588" s="162"/>
      <c r="O5588" s="163"/>
      <c r="P5588" s="164"/>
      <c r="Q5588" s="185"/>
      <c r="R5588" s="188"/>
      <c r="S5588" s="13"/>
      <c r="T5588" s="65"/>
      <c r="U5588" s="13"/>
      <c r="V5588" s="165"/>
      <c r="W5588" s="165"/>
      <c r="X5588" s="165"/>
      <c r="Y5588" s="165"/>
      <c r="Z5588" s="166"/>
      <c r="AA5588" s="166"/>
      <c r="AB5588" s="166"/>
      <c r="AC5588" s="166"/>
      <c r="AD5588" s="166"/>
      <c r="AE5588" s="166"/>
      <c r="AF5588" s="166"/>
      <c r="AG5588" s="166"/>
      <c r="AH5588" s="166"/>
      <c r="AI5588" s="166"/>
    </row>
    <row r="5589" spans="1:35" ht="15.750000" customHeight="1">
      <c r="B5589" s="189"/>
      <c r="I5589" s="162"/>
      <c r="J5589" s="65"/>
      <c r="K5589" s="162"/>
      <c r="L5589" s="65"/>
      <c r="M5589" s="162"/>
      <c r="P5589" s="167"/>
      <c r="Q5589" s="185"/>
      <c r="R5589" s="65"/>
      <c r="S5589" s="65"/>
      <c r="T5589" s="65"/>
      <c r="U5589" s="13"/>
      <c r="V5589" s="165"/>
      <c r="W5589" s="165"/>
      <c r="X5589" s="165"/>
      <c r="Y5589" s="165"/>
      <c r="Z5589" s="166"/>
      <c r="AA5589" s="166"/>
      <c r="AB5589" s="166"/>
      <c r="AC5589" s="166"/>
      <c r="AD5589" s="166"/>
      <c r="AE5589" s="166"/>
      <c r="AF5589" s="166"/>
      <c r="AG5589" s="166"/>
      <c r="AH5589" s="166"/>
      <c r="AI5589" s="166"/>
    </row>
    <row r="5590" spans="1:35" ht="15.750000" customHeight="1">
      <c r="B5590" s="189"/>
      <c r="I5590" s="162"/>
      <c r="J5590" s="65"/>
      <c r="K5590" s="162"/>
      <c r="L5590" s="65"/>
      <c r="M5590" s="162"/>
      <c r="P5590" s="164"/>
      <c r="Q5590" s="185"/>
      <c r="R5590" s="65"/>
      <c r="S5590" s="65"/>
      <c r="T5590" s="65"/>
      <c r="U5590" s="13"/>
      <c r="V5590" s="165"/>
      <c r="W5590" s="165"/>
      <c r="X5590" s="165"/>
      <c r="Y5590" s="165"/>
      <c r="Z5590" s="166"/>
      <c r="AA5590" s="166"/>
      <c r="AB5590" s="166"/>
      <c r="AC5590" s="166"/>
      <c r="AD5590" s="166"/>
      <c r="AE5590" s="166"/>
      <c r="AF5590" s="166"/>
      <c r="AG5590" s="166"/>
      <c r="AH5590" s="166"/>
      <c r="AI5590" s="166"/>
    </row>
    <row r="5591" spans="1:35" ht="15.750000" customHeight="1">
      <c r="B5591" s="189"/>
      <c r="I5591" s="162"/>
      <c r="J5591" s="65"/>
      <c r="K5591" s="162"/>
      <c r="L5591" s="65"/>
      <c r="M5591" s="162"/>
      <c r="P5591" s="167"/>
      <c r="Q5591" s="185"/>
      <c r="R5591" s="65"/>
      <c r="S5591" s="65"/>
      <c r="T5591" s="65"/>
      <c r="U5591" s="13"/>
      <c r="V5591" s="165"/>
      <c r="W5591" s="165"/>
      <c r="X5591" s="165"/>
      <c r="Y5591" s="165"/>
      <c r="Z5591" s="166"/>
      <c r="AA5591" s="166"/>
      <c r="AB5591" s="166"/>
      <c r="AC5591" s="166"/>
      <c r="AD5591" s="166"/>
      <c r="AE5591" s="166"/>
      <c r="AF5591" s="166"/>
      <c r="AG5591" s="166"/>
      <c r="AH5591" s="166"/>
      <c r="AI5591" s="166"/>
    </row>
    <row r="5592" spans="1:35" ht="15.750000" customHeight="1">
      <c r="B5592" s="189"/>
      <c r="I5592" s="220"/>
      <c r="J5592" s="65"/>
      <c r="K5592" s="162"/>
      <c r="L5592" s="65"/>
      <c r="M5592" s="162"/>
      <c r="P5592" s="164"/>
      <c r="Q5592" s="185"/>
      <c r="R5592" s="65"/>
      <c r="S5592" s="65"/>
      <c r="T5592" s="65"/>
      <c r="U5592" s="13"/>
      <c r="V5592" s="165"/>
      <c r="W5592" s="165"/>
      <c r="X5592" s="165"/>
      <c r="Y5592" s="165"/>
      <c r="Z5592" s="166"/>
      <c r="AA5592" s="166"/>
      <c r="AB5592" s="166"/>
      <c r="AC5592" s="166"/>
      <c r="AD5592" s="166"/>
      <c r="AE5592" s="166"/>
      <c r="AF5592" s="166"/>
      <c r="AG5592" s="166"/>
      <c r="AH5592" s="166"/>
      <c r="AI5592" s="166"/>
    </row>
    <row r="5593" spans="1:35" ht="15.750000" customHeight="1">
      <c r="A5593" s="156"/>
      <c r="B5593" s="170"/>
      <c r="C5593" s="241"/>
      <c r="D5593" s="241"/>
      <c r="E5593" s="158"/>
      <c r="F5593" s="158"/>
      <c r="G5593" s="159"/>
      <c r="H5593" s="186"/>
      <c r="I5593" s="162"/>
      <c r="J5593" s="65"/>
      <c r="K5593" s="162"/>
      <c r="L5593" s="65"/>
      <c r="M5593" s="162"/>
      <c r="N5593" s="176"/>
      <c r="O5593" s="163"/>
      <c r="P5593" s="167"/>
      <c r="Q5593" s="185"/>
      <c r="R5593" s="65"/>
      <c r="S5593" s="13"/>
      <c r="T5593" s="65"/>
      <c r="U5593" s="13"/>
      <c r="V5593" s="165"/>
      <c r="W5593" s="165"/>
      <c r="X5593" s="165"/>
      <c r="Y5593" s="165"/>
      <c r="Z5593" s="166"/>
      <c r="AA5593" s="166"/>
      <c r="AB5593" s="166"/>
      <c r="AC5593" s="166"/>
      <c r="AD5593" s="166"/>
      <c r="AE5593" s="166"/>
      <c r="AF5593" s="166"/>
      <c r="AG5593" s="166"/>
      <c r="AH5593" s="166"/>
      <c r="AI5593" s="166"/>
    </row>
    <row r="5594" spans="1:35" ht="15.750000" customHeight="1">
      <c r="B5594" s="170"/>
      <c r="I5594" s="162"/>
      <c r="J5594" s="65"/>
      <c r="K5594" s="162"/>
      <c r="L5594" s="65"/>
      <c r="M5594" s="162"/>
      <c r="P5594" s="164"/>
      <c r="Q5594" s="185"/>
      <c r="R5594" s="65"/>
      <c r="S5594" s="65"/>
      <c r="T5594" s="65"/>
      <c r="U5594" s="13"/>
      <c r="V5594" s="165"/>
      <c r="W5594" s="165"/>
      <c r="X5594" s="165"/>
      <c r="Y5594" s="165"/>
      <c r="Z5594" s="166"/>
      <c r="AA5594" s="166"/>
      <c r="AB5594" s="166"/>
      <c r="AC5594" s="166"/>
      <c r="AD5594" s="166"/>
      <c r="AE5594" s="166"/>
      <c r="AF5594" s="166"/>
      <c r="AG5594" s="166"/>
      <c r="AH5594" s="166"/>
      <c r="AI5594" s="166"/>
    </row>
    <row r="5595" spans="1:35" ht="15.750000" customHeight="1">
      <c r="B5595" s="170"/>
      <c r="I5595" s="162"/>
      <c r="J5595" s="65"/>
      <c r="K5595" s="162"/>
      <c r="L5595" s="65"/>
      <c r="M5595" s="162"/>
      <c r="P5595" s="167"/>
      <c r="Q5595" s="185"/>
      <c r="R5595" s="65"/>
      <c r="S5595" s="65"/>
      <c r="T5595" s="65"/>
      <c r="U5595" s="13"/>
      <c r="V5595" s="165"/>
      <c r="W5595" s="165"/>
      <c r="X5595" s="165"/>
      <c r="Y5595" s="165"/>
      <c r="Z5595" s="166"/>
      <c r="AA5595" s="166"/>
      <c r="AB5595" s="166"/>
      <c r="AC5595" s="166"/>
      <c r="AD5595" s="166"/>
      <c r="AE5595" s="166"/>
      <c r="AF5595" s="166"/>
      <c r="AG5595" s="166"/>
      <c r="AH5595" s="166"/>
      <c r="AI5595" s="166"/>
    </row>
    <row r="5596" spans="1:35" ht="15.750000" customHeight="1">
      <c r="B5596" s="189"/>
      <c r="I5596" s="162"/>
      <c r="J5596" s="65"/>
      <c r="K5596" s="162"/>
      <c r="L5596" s="65"/>
      <c r="M5596" s="162"/>
      <c r="P5596" s="164"/>
      <c r="Q5596" s="185"/>
      <c r="R5596" s="65"/>
      <c r="S5596" s="65"/>
      <c r="T5596" s="65"/>
      <c r="U5596" s="13"/>
      <c r="V5596" s="165"/>
      <c r="W5596" s="165"/>
      <c r="X5596" s="165"/>
      <c r="Y5596" s="165"/>
      <c r="Z5596" s="166"/>
      <c r="AA5596" s="166"/>
      <c r="AB5596" s="166"/>
      <c r="AC5596" s="166"/>
      <c r="AD5596" s="166"/>
      <c r="AE5596" s="166"/>
      <c r="AF5596" s="166"/>
      <c r="AG5596" s="166"/>
      <c r="AH5596" s="166"/>
      <c r="AI5596" s="166"/>
    </row>
    <row r="5597" spans="1:35" ht="15.750000" customHeight="1">
      <c r="B5597" s="189"/>
      <c r="I5597" s="220"/>
      <c r="J5597" s="65"/>
      <c r="K5597" s="162"/>
      <c r="L5597" s="65"/>
      <c r="M5597" s="162"/>
      <c r="P5597" s="167"/>
      <c r="Q5597" s="185"/>
      <c r="R5597" s="65"/>
      <c r="S5597" s="65"/>
      <c r="T5597" s="65"/>
      <c r="U5597" s="13"/>
      <c r="V5597" s="165"/>
      <c r="W5597" s="165"/>
      <c r="X5597" s="165"/>
      <c r="Y5597" s="165"/>
      <c r="Z5597" s="166"/>
      <c r="AA5597" s="166"/>
      <c r="AB5597" s="166"/>
      <c r="AC5597" s="166"/>
      <c r="AD5597" s="166"/>
      <c r="AE5597" s="166"/>
      <c r="AF5597" s="166"/>
      <c r="AG5597" s="166"/>
      <c r="AH5597" s="166"/>
      <c r="AI5597" s="166"/>
    </row>
    <row r="5598" spans="1:35" ht="15.750000" customHeight="1">
      <c r="A5598" s="156"/>
      <c r="B5598" s="153"/>
      <c r="C5598" s="240"/>
      <c r="D5598" s="177"/>
      <c r="E5598" s="158"/>
      <c r="F5598" s="158"/>
      <c r="G5598" s="159"/>
      <c r="H5598" s="171"/>
      <c r="I5598" s="162"/>
      <c r="J5598" s="1"/>
      <c r="K5598" s="121"/>
      <c r="L5598" s="1"/>
      <c r="M5598" s="121"/>
      <c r="N5598" s="162"/>
      <c r="O5598" s="163"/>
      <c r="P5598" s="164"/>
      <c r="Q5598" s="165"/>
      <c r="R5598" s="178"/>
      <c r="S5598" s="13"/>
      <c r="T5598" s="65"/>
      <c r="U5598" s="65"/>
      <c r="V5598" s="65"/>
      <c r="W5598" s="166"/>
      <c r="X5598" s="166"/>
      <c r="Y5598" s="166"/>
      <c r="Z5598" s="166"/>
      <c r="AA5598" s="166"/>
      <c r="AB5598" s="166"/>
      <c r="AC5598" s="166"/>
      <c r="AD5598" s="166"/>
      <c r="AE5598" s="166"/>
      <c r="AF5598" s="166"/>
      <c r="AG5598" s="166"/>
      <c r="AH5598" s="166"/>
      <c r="AI5598" s="166"/>
    </row>
    <row r="5599" spans="1:35" ht="15.750000" customHeight="1">
      <c r="B5599" s="153"/>
      <c r="I5599" s="162"/>
      <c r="J5599" s="1"/>
      <c r="K5599" s="121"/>
      <c r="L5599" s="1"/>
      <c r="M5599" s="121"/>
      <c r="P5599" s="167"/>
      <c r="Q5599" s="168"/>
      <c r="R5599" s="65"/>
      <c r="S5599" s="65"/>
      <c r="T5599" s="65"/>
      <c r="U5599" s="65"/>
      <c r="V5599" s="65"/>
      <c r="W5599" s="166"/>
      <c r="X5599" s="166"/>
      <c r="Y5599" s="166"/>
      <c r="Z5599" s="166"/>
      <c r="AA5599" s="166"/>
      <c r="AB5599" s="166"/>
      <c r="AC5599" s="166"/>
      <c r="AD5599" s="166"/>
      <c r="AE5599" s="166"/>
      <c r="AF5599" s="166"/>
      <c r="AG5599" s="166"/>
      <c r="AH5599" s="166"/>
      <c r="AI5599" s="166"/>
    </row>
    <row r="5600" spans="1:35" ht="15.750000" customHeight="1">
      <c r="B5600" s="153"/>
      <c r="I5600" s="162"/>
      <c r="J5600" s="1"/>
      <c r="K5600" s="121"/>
      <c r="L5600" s="1"/>
      <c r="M5600" s="121"/>
      <c r="P5600" s="164"/>
      <c r="Q5600" s="165"/>
      <c r="R5600" s="178"/>
      <c r="S5600" s="65"/>
      <c r="T5600" s="65"/>
      <c r="U5600" s="65"/>
      <c r="V5600" s="65"/>
      <c r="W5600" s="166"/>
      <c r="X5600" s="166"/>
      <c r="Y5600" s="166"/>
      <c r="Z5600" s="166"/>
      <c r="AA5600" s="166"/>
      <c r="AB5600" s="166"/>
      <c r="AC5600" s="166"/>
      <c r="AD5600" s="166"/>
      <c r="AE5600" s="166"/>
      <c r="AF5600" s="166"/>
      <c r="AG5600" s="166"/>
      <c r="AH5600" s="166"/>
      <c r="AI5600" s="166"/>
    </row>
    <row r="5601" spans="1:35" ht="15.750000" customHeight="1">
      <c r="B5601" s="153"/>
      <c r="I5601" s="162"/>
      <c r="J5601" s="1"/>
      <c r="K5601" s="121"/>
      <c r="L5601" s="1"/>
      <c r="M5601" s="121"/>
      <c r="P5601" s="167"/>
      <c r="Q5601" s="168"/>
      <c r="R5601" s="225"/>
      <c r="S5601" s="65"/>
      <c r="T5601" s="65"/>
      <c r="U5601" s="65"/>
      <c r="V5601" s="65"/>
      <c r="W5601" s="166"/>
      <c r="X5601" s="166"/>
      <c r="Y5601" s="166"/>
      <c r="Z5601" s="166"/>
      <c r="AA5601" s="166"/>
      <c r="AB5601" s="166"/>
      <c r="AC5601" s="166"/>
      <c r="AD5601" s="166"/>
      <c r="AE5601" s="166"/>
      <c r="AF5601" s="166"/>
      <c r="AG5601" s="166"/>
      <c r="AH5601" s="166"/>
      <c r="AI5601" s="166"/>
    </row>
    <row r="5602" spans="1:35" ht="15.750000" customHeight="1">
      <c r="B5602" s="153"/>
      <c r="I5602" s="220"/>
      <c r="J5602" s="1"/>
      <c r="K5602" s="121"/>
      <c r="L5602" s="1"/>
      <c r="M5602" s="121"/>
      <c r="P5602" s="164"/>
      <c r="Q5602" s="165"/>
      <c r="R5602" s="178"/>
      <c r="S5602" s="65"/>
      <c r="T5602" s="65"/>
      <c r="U5602" s="65"/>
      <c r="V5602" s="65"/>
      <c r="W5602" s="166"/>
      <c r="X5602" s="166"/>
      <c r="Y5602" s="166"/>
      <c r="Z5602" s="166"/>
      <c r="AA5602" s="166"/>
      <c r="AB5602" s="166"/>
      <c r="AC5602" s="166"/>
      <c r="AD5602" s="166"/>
      <c r="AE5602" s="166"/>
      <c r="AF5602" s="166"/>
      <c r="AG5602" s="166"/>
      <c r="AH5602" s="166"/>
      <c r="AI5602" s="166"/>
    </row>
    <row r="5603" spans="1:35" ht="15.750000" customHeight="1">
      <c r="A5603" s="156"/>
      <c r="B5603" s="170"/>
      <c r="C5603" s="241"/>
      <c r="D5603" s="177"/>
      <c r="E5603" s="158"/>
      <c r="F5603" s="158"/>
      <c r="G5603" s="159"/>
      <c r="H5603" s="171"/>
      <c r="I5603" s="162"/>
      <c r="J5603" s="65"/>
      <c r="K5603" s="162"/>
      <c r="L5603" s="65"/>
      <c r="M5603" s="162"/>
      <c r="N5603" s="176"/>
      <c r="O5603" s="163"/>
      <c r="P5603" s="167"/>
      <c r="Q5603" s="168"/>
      <c r="R5603" s="65"/>
      <c r="S5603" s="13"/>
      <c r="T5603" s="65"/>
      <c r="U5603" s="65"/>
      <c r="V5603" s="65"/>
      <c r="W5603" s="166"/>
      <c r="X5603" s="166"/>
      <c r="Y5603" s="166"/>
      <c r="Z5603" s="166"/>
      <c r="AA5603" s="166"/>
      <c r="AB5603" s="166"/>
      <c r="AC5603" s="166"/>
      <c r="AD5603" s="166"/>
      <c r="AE5603" s="166"/>
      <c r="AF5603" s="166"/>
      <c r="AG5603" s="166"/>
      <c r="AH5603" s="166"/>
      <c r="AI5603" s="166"/>
    </row>
    <row r="5604" spans="1:35" ht="15.750000" customHeight="1">
      <c r="B5604" s="153"/>
      <c r="I5604" s="162"/>
      <c r="J5604" s="65"/>
      <c r="K5604" s="162"/>
      <c r="L5604" s="65"/>
      <c r="M5604" s="162"/>
      <c r="P5604" s="164"/>
      <c r="Q5604" s="165"/>
      <c r="R5604" s="65"/>
      <c r="S5604" s="65"/>
      <c r="T5604" s="65"/>
      <c r="U5604" s="65"/>
      <c r="V5604" s="65"/>
      <c r="W5604" s="166"/>
      <c r="X5604" s="166"/>
      <c r="Y5604" s="166"/>
      <c r="Z5604" s="166"/>
      <c r="AA5604" s="166"/>
      <c r="AB5604" s="166"/>
      <c r="AC5604" s="166"/>
      <c r="AD5604" s="166"/>
      <c r="AE5604" s="166"/>
      <c r="AF5604" s="166"/>
      <c r="AG5604" s="166"/>
      <c r="AH5604" s="166"/>
      <c r="AI5604" s="166"/>
    </row>
    <row r="5605" spans="1:35" ht="15.750000" customHeight="1">
      <c r="B5605" s="153"/>
      <c r="I5605" s="162"/>
      <c r="J5605" s="65"/>
      <c r="K5605" s="162"/>
      <c r="L5605" s="65"/>
      <c r="M5605" s="162"/>
      <c r="P5605" s="167"/>
      <c r="Q5605" s="168"/>
      <c r="R5605" s="65"/>
      <c r="S5605" s="65"/>
      <c r="T5605" s="65"/>
      <c r="U5605" s="65"/>
      <c r="V5605" s="65"/>
      <c r="W5605" s="166"/>
      <c r="X5605" s="166"/>
      <c r="Y5605" s="166"/>
      <c r="Z5605" s="166"/>
      <c r="AA5605" s="166"/>
      <c r="AB5605" s="166"/>
      <c r="AC5605" s="166"/>
      <c r="AD5605" s="166"/>
      <c r="AE5605" s="166"/>
      <c r="AF5605" s="166"/>
      <c r="AG5605" s="166"/>
      <c r="AH5605" s="166"/>
      <c r="AI5605" s="166"/>
    </row>
    <row r="5606" spans="1:35" ht="15.750000" customHeight="1">
      <c r="B5606" s="153"/>
      <c r="I5606" s="162"/>
      <c r="J5606" s="65"/>
      <c r="K5606" s="162"/>
      <c r="L5606" s="65"/>
      <c r="M5606" s="162"/>
      <c r="P5606" s="164"/>
      <c r="Q5606" s="165"/>
      <c r="R5606" s="65"/>
      <c r="S5606" s="65"/>
      <c r="T5606" s="65"/>
      <c r="U5606" s="65"/>
      <c r="V5606" s="65"/>
      <c r="W5606" s="166"/>
      <c r="X5606" s="166"/>
      <c r="Y5606" s="166"/>
      <c r="Z5606" s="166"/>
      <c r="AA5606" s="166"/>
      <c r="AB5606" s="166"/>
      <c r="AC5606" s="166"/>
      <c r="AD5606" s="166"/>
      <c r="AE5606" s="166"/>
      <c r="AF5606" s="166"/>
      <c r="AG5606" s="166"/>
      <c r="AH5606" s="166"/>
      <c r="AI5606" s="166"/>
    </row>
    <row r="5607" spans="1:35" ht="15.750000" customHeight="1">
      <c r="B5607" s="153"/>
      <c r="I5607" s="220"/>
      <c r="J5607" s="65"/>
      <c r="K5607" s="162"/>
      <c r="L5607" s="65"/>
      <c r="M5607" s="162"/>
      <c r="P5607" s="167"/>
      <c r="Q5607" s="168"/>
      <c r="R5607" s="65"/>
      <c r="S5607" s="65"/>
      <c r="T5607" s="65"/>
      <c r="U5607" s="65"/>
      <c r="V5607" s="65"/>
      <c r="W5607" s="166"/>
      <c r="X5607" s="166"/>
      <c r="Y5607" s="166"/>
      <c r="Z5607" s="166"/>
      <c r="AA5607" s="166"/>
      <c r="AB5607" s="166"/>
      <c r="AC5607" s="166"/>
      <c r="AD5607" s="166"/>
      <c r="AE5607" s="166"/>
      <c r="AF5607" s="166"/>
      <c r="AG5607" s="166"/>
      <c r="AH5607" s="166"/>
      <c r="AI5607" s="166"/>
    </row>
    <row r="5608" spans="1:35" ht="15.750000" customHeight="1">
      <c r="A5608" s="156"/>
      <c r="B5608" s="170"/>
      <c r="C5608" s="240"/>
      <c r="D5608" s="240"/>
      <c r="E5608" s="158"/>
      <c r="F5608" s="158"/>
      <c r="G5608" s="159"/>
      <c r="H5608" s="297"/>
      <c r="I5608" s="162"/>
      <c r="J5608" s="65"/>
      <c r="K5608" s="162"/>
      <c r="L5608" s="65"/>
      <c r="M5608" s="162"/>
      <c r="N5608" s="162"/>
      <c r="O5608" s="163"/>
      <c r="P5608" s="164"/>
      <c r="Q5608" s="185"/>
      <c r="R5608" s="188"/>
      <c r="S5608" s="13"/>
      <c r="T5608" s="65"/>
      <c r="U5608" s="13"/>
      <c r="V5608" s="165"/>
      <c r="W5608" s="165"/>
      <c r="X5608" s="165"/>
      <c r="Y5608" s="165"/>
      <c r="Z5608" s="166"/>
      <c r="AA5608" s="166"/>
      <c r="AB5608" s="166"/>
      <c r="AC5608" s="166"/>
      <c r="AD5608" s="166"/>
      <c r="AE5608" s="166"/>
      <c r="AF5608" s="166"/>
      <c r="AG5608" s="166"/>
      <c r="AH5608" s="166"/>
      <c r="AI5608" s="166"/>
    </row>
    <row r="5609" spans="1:35" ht="15.750000" customHeight="1">
      <c r="B5609" s="189"/>
      <c r="I5609" s="162"/>
      <c r="J5609" s="65"/>
      <c r="K5609" s="162"/>
      <c r="L5609" s="65"/>
      <c r="M5609" s="162"/>
      <c r="P5609" s="167"/>
      <c r="Q5609" s="185"/>
      <c r="R5609" s="65"/>
      <c r="S5609" s="65"/>
      <c r="T5609" s="65"/>
      <c r="U5609" s="13"/>
      <c r="V5609" s="165"/>
      <c r="W5609" s="165"/>
      <c r="X5609" s="165"/>
      <c r="Y5609" s="165"/>
      <c r="Z5609" s="166"/>
      <c r="AA5609" s="166"/>
      <c r="AB5609" s="166"/>
      <c r="AC5609" s="166"/>
      <c r="AD5609" s="166"/>
      <c r="AE5609" s="166"/>
      <c r="AF5609" s="166"/>
      <c r="AG5609" s="166"/>
      <c r="AH5609" s="166"/>
      <c r="AI5609" s="166"/>
    </row>
    <row r="5610" spans="1:35" ht="15.750000" customHeight="1">
      <c r="B5610" s="189"/>
      <c r="I5610" s="162"/>
      <c r="J5610" s="65"/>
      <c r="K5610" s="162"/>
      <c r="L5610" s="65"/>
      <c r="M5610" s="162"/>
      <c r="P5610" s="164"/>
      <c r="Q5610" s="185"/>
      <c r="R5610" s="65"/>
      <c r="S5610" s="65"/>
      <c r="T5610" s="65"/>
      <c r="U5610" s="13"/>
      <c r="V5610" s="165"/>
      <c r="W5610" s="165"/>
      <c r="X5610" s="165"/>
      <c r="Y5610" s="165"/>
      <c r="Z5610" s="166"/>
      <c r="AA5610" s="166"/>
      <c r="AB5610" s="166"/>
      <c r="AC5610" s="166"/>
      <c r="AD5610" s="166"/>
      <c r="AE5610" s="166"/>
      <c r="AF5610" s="166"/>
      <c r="AG5610" s="166"/>
      <c r="AH5610" s="166"/>
      <c r="AI5610" s="166"/>
    </row>
    <row r="5611" spans="1:35" ht="15.750000" customHeight="1">
      <c r="B5611" s="189"/>
      <c r="I5611" s="162"/>
      <c r="J5611" s="65"/>
      <c r="K5611" s="162"/>
      <c r="L5611" s="65"/>
      <c r="M5611" s="162"/>
      <c r="P5611" s="167"/>
      <c r="Q5611" s="185"/>
      <c r="R5611" s="65"/>
      <c r="S5611" s="65"/>
      <c r="T5611" s="65"/>
      <c r="U5611" s="13"/>
      <c r="V5611" s="165"/>
      <c r="W5611" s="165"/>
      <c r="X5611" s="165"/>
      <c r="Y5611" s="165"/>
      <c r="Z5611" s="166"/>
      <c r="AA5611" s="166"/>
      <c r="AB5611" s="166"/>
      <c r="AC5611" s="166"/>
      <c r="AD5611" s="166"/>
      <c r="AE5611" s="166"/>
      <c r="AF5611" s="166"/>
      <c r="AG5611" s="166"/>
      <c r="AH5611" s="166"/>
      <c r="AI5611" s="166"/>
    </row>
    <row r="5612" spans="1:35" ht="15.750000" customHeight="1">
      <c r="B5612" s="189"/>
      <c r="I5612" s="220"/>
      <c r="J5612" s="65"/>
      <c r="K5612" s="162"/>
      <c r="L5612" s="65"/>
      <c r="M5612" s="162"/>
      <c r="P5612" s="164"/>
      <c r="Q5612" s="185"/>
      <c r="R5612" s="65"/>
      <c r="S5612" s="65"/>
      <c r="T5612" s="65"/>
      <c r="U5612" s="13"/>
      <c r="V5612" s="165"/>
      <c r="W5612" s="165"/>
      <c r="X5612" s="165"/>
      <c r="Y5612" s="165"/>
      <c r="Z5612" s="166"/>
      <c r="AA5612" s="166"/>
      <c r="AB5612" s="166"/>
      <c r="AC5612" s="166"/>
      <c r="AD5612" s="166"/>
      <c r="AE5612" s="166"/>
      <c r="AF5612" s="166"/>
      <c r="AG5612" s="166"/>
      <c r="AH5612" s="166"/>
      <c r="AI5612" s="166"/>
    </row>
    <row r="5613" spans="1:35" ht="15.750000" customHeight="1">
      <c r="A5613" s="156"/>
      <c r="B5613" s="170"/>
      <c r="C5613" s="241"/>
      <c r="D5613" s="241"/>
      <c r="E5613" s="158"/>
      <c r="F5613" s="158"/>
      <c r="G5613" s="159"/>
      <c r="H5613" s="297"/>
      <c r="I5613" s="162"/>
      <c r="J5613" s="65"/>
      <c r="K5613" s="162"/>
      <c r="L5613" s="65"/>
      <c r="M5613" s="162"/>
      <c r="N5613" s="176"/>
      <c r="O5613" s="163"/>
      <c r="P5613" s="167"/>
      <c r="Q5613" s="185"/>
      <c r="R5613" s="65"/>
      <c r="S5613" s="13"/>
      <c r="T5613" s="65"/>
      <c r="U5613" s="13"/>
      <c r="V5613" s="165"/>
      <c r="W5613" s="165"/>
      <c r="X5613" s="165"/>
      <c r="Y5613" s="165"/>
      <c r="Z5613" s="166"/>
      <c r="AA5613" s="166"/>
      <c r="AB5613" s="166"/>
      <c r="AC5613" s="166"/>
      <c r="AD5613" s="166"/>
      <c r="AE5613" s="166"/>
      <c r="AF5613" s="166"/>
      <c r="AG5613" s="166"/>
      <c r="AH5613" s="166"/>
      <c r="AI5613" s="166"/>
    </row>
    <row r="5614" spans="1:35" ht="15.750000" customHeight="1">
      <c r="B5614" s="170"/>
      <c r="I5614" s="162"/>
      <c r="J5614" s="65"/>
      <c r="K5614" s="162"/>
      <c r="L5614" s="65"/>
      <c r="M5614" s="162"/>
      <c r="P5614" s="164"/>
      <c r="Q5614" s="185"/>
      <c r="R5614" s="65"/>
      <c r="S5614" s="65"/>
      <c r="T5614" s="65"/>
      <c r="U5614" s="13"/>
      <c r="V5614" s="165"/>
      <c r="W5614" s="165"/>
      <c r="X5614" s="165"/>
      <c r="Y5614" s="165"/>
      <c r="Z5614" s="166"/>
      <c r="AA5614" s="166"/>
      <c r="AB5614" s="166"/>
      <c r="AC5614" s="166"/>
      <c r="AD5614" s="166"/>
      <c r="AE5614" s="166"/>
      <c r="AF5614" s="166"/>
      <c r="AG5614" s="166"/>
      <c r="AH5614" s="166"/>
      <c r="AI5614" s="166"/>
    </row>
    <row r="5615" spans="1:35" ht="15.750000" customHeight="1">
      <c r="B5615" s="170"/>
      <c r="I5615" s="162"/>
      <c r="J5615" s="65"/>
      <c r="K5615" s="162"/>
      <c r="L5615" s="65"/>
      <c r="M5615" s="162"/>
      <c r="P5615" s="167"/>
      <c r="Q5615" s="185"/>
      <c r="R5615" s="65"/>
      <c r="S5615" s="65"/>
      <c r="T5615" s="65"/>
      <c r="U5615" s="13"/>
      <c r="V5615" s="165"/>
      <c r="W5615" s="165"/>
      <c r="X5615" s="165"/>
      <c r="Y5615" s="165"/>
      <c r="Z5615" s="166"/>
      <c r="AA5615" s="166"/>
      <c r="AB5615" s="166"/>
      <c r="AC5615" s="166"/>
      <c r="AD5615" s="166"/>
      <c r="AE5615" s="166"/>
      <c r="AF5615" s="166"/>
      <c r="AG5615" s="166"/>
      <c r="AH5615" s="166"/>
      <c r="AI5615" s="166"/>
    </row>
    <row r="5616" spans="1:35" ht="15.750000" customHeight="1">
      <c r="B5616" s="189"/>
      <c r="I5616" s="162"/>
      <c r="J5616" s="65"/>
      <c r="K5616" s="162"/>
      <c r="L5616" s="65"/>
      <c r="M5616" s="162"/>
      <c r="P5616" s="164"/>
      <c r="Q5616" s="185"/>
      <c r="R5616" s="65"/>
      <c r="S5616" s="65"/>
      <c r="T5616" s="65"/>
      <c r="U5616" s="13"/>
      <c r="V5616" s="165"/>
      <c r="W5616" s="165"/>
      <c r="X5616" s="165"/>
      <c r="Y5616" s="165"/>
      <c r="Z5616" s="166"/>
      <c r="AA5616" s="166"/>
      <c r="AB5616" s="166"/>
      <c r="AC5616" s="166"/>
      <c r="AD5616" s="166"/>
      <c r="AE5616" s="166"/>
      <c r="AF5616" s="166"/>
      <c r="AG5616" s="166"/>
      <c r="AH5616" s="166"/>
      <c r="AI5616" s="166"/>
    </row>
    <row r="5617" spans="1:35" ht="15.750000" customHeight="1">
      <c r="B5617" s="189"/>
      <c r="I5617" s="220"/>
      <c r="J5617" s="65"/>
      <c r="K5617" s="162"/>
      <c r="L5617" s="65"/>
      <c r="M5617" s="162"/>
      <c r="P5617" s="167"/>
      <c r="Q5617" s="185"/>
      <c r="R5617" s="65"/>
      <c r="S5617" s="65"/>
      <c r="T5617" s="65"/>
      <c r="U5617" s="13"/>
      <c r="V5617" s="165"/>
      <c r="W5617" s="165"/>
      <c r="X5617" s="165"/>
      <c r="Y5617" s="165"/>
      <c r="Z5617" s="166"/>
      <c r="AA5617" s="166"/>
      <c r="AB5617" s="166"/>
      <c r="AC5617" s="166"/>
      <c r="AD5617" s="166"/>
      <c r="AE5617" s="166"/>
      <c r="AF5617" s="166"/>
      <c r="AG5617" s="166"/>
      <c r="AH5617" s="166"/>
      <c r="AI5617" s="166"/>
    </row>
    <row r="5618" spans="1:35" ht="15.750000" customHeight="1">
      <c r="A5618" s="156"/>
      <c r="B5618" s="153"/>
      <c r="C5618" s="240"/>
      <c r="D5618" s="177"/>
      <c r="E5618" s="158"/>
      <c r="F5618" s="158"/>
      <c r="G5618" s="159"/>
      <c r="H5618" s="171"/>
      <c r="I5618" s="162"/>
      <c r="J5618" s="175"/>
      <c r="K5618" s="176"/>
      <c r="L5618" s="1"/>
      <c r="M5618" s="121"/>
      <c r="N5618" s="162"/>
      <c r="O5618" s="163"/>
      <c r="P5618" s="164"/>
      <c r="Q5618" s="165"/>
      <c r="R5618" s="178"/>
      <c r="S5618" s="13"/>
      <c r="T5618" s="65"/>
      <c r="U5618" s="65"/>
      <c r="V5618" s="65"/>
      <c r="W5618" s="166"/>
      <c r="X5618" s="166"/>
      <c r="Y5618" s="166"/>
      <c r="Z5618" s="166"/>
      <c r="AA5618" s="166"/>
      <c r="AB5618" s="166"/>
      <c r="AC5618" s="166"/>
      <c r="AD5618" s="166"/>
      <c r="AE5618" s="166"/>
      <c r="AF5618" s="166"/>
      <c r="AG5618" s="166"/>
      <c r="AH5618" s="166"/>
      <c r="AI5618" s="166"/>
    </row>
    <row r="5619" spans="1:35" ht="15.750000" customHeight="1">
      <c r="B5619" s="153"/>
      <c r="I5619" s="162"/>
      <c r="J5619" s="65"/>
      <c r="K5619" s="162"/>
      <c r="L5619" s="1"/>
      <c r="M5619" s="121"/>
      <c r="P5619" s="167"/>
      <c r="Q5619" s="168"/>
      <c r="R5619" s="65"/>
      <c r="S5619" s="65"/>
      <c r="T5619" s="65"/>
      <c r="U5619" s="65"/>
      <c r="V5619" s="65"/>
      <c r="W5619" s="166"/>
      <c r="X5619" s="166"/>
      <c r="Y5619" s="166"/>
      <c r="Z5619" s="166"/>
      <c r="AA5619" s="166"/>
      <c r="AB5619" s="166"/>
      <c r="AC5619" s="166"/>
      <c r="AD5619" s="166"/>
      <c r="AE5619" s="166"/>
      <c r="AF5619" s="166"/>
      <c r="AG5619" s="166"/>
      <c r="AH5619" s="166"/>
      <c r="AI5619" s="166"/>
    </row>
    <row r="5620" spans="1:35" ht="15.750000" customHeight="1">
      <c r="B5620" s="153"/>
      <c r="I5620" s="162"/>
      <c r="J5620" s="1"/>
      <c r="K5620" s="121"/>
      <c r="L5620" s="1"/>
      <c r="M5620" s="121"/>
      <c r="P5620" s="164"/>
      <c r="Q5620" s="165"/>
      <c r="R5620" s="178"/>
      <c r="S5620" s="65"/>
      <c r="T5620" s="65"/>
      <c r="U5620" s="65"/>
      <c r="V5620" s="65"/>
      <c r="W5620" s="166"/>
      <c r="X5620" s="166"/>
      <c r="Y5620" s="166"/>
      <c r="Z5620" s="166"/>
      <c r="AA5620" s="166"/>
      <c r="AB5620" s="166"/>
      <c r="AC5620" s="166"/>
      <c r="AD5620" s="166"/>
      <c r="AE5620" s="166"/>
      <c r="AF5620" s="166"/>
      <c r="AG5620" s="166"/>
      <c r="AH5620" s="166"/>
      <c r="AI5620" s="166"/>
    </row>
    <row r="5621" spans="1:35" ht="15.750000" customHeight="1">
      <c r="B5621" s="153"/>
      <c r="I5621" s="162"/>
      <c r="J5621" s="1"/>
      <c r="K5621" s="121"/>
      <c r="L5621" s="1"/>
      <c r="M5621" s="121"/>
      <c r="P5621" s="167"/>
      <c r="Q5621" s="168"/>
      <c r="R5621" s="225"/>
      <c r="S5621" s="65"/>
      <c r="T5621" s="65"/>
      <c r="U5621" s="65"/>
      <c r="V5621" s="65"/>
      <c r="W5621" s="166"/>
      <c r="X5621" s="166"/>
      <c r="Y5621" s="166"/>
      <c r="Z5621" s="166"/>
      <c r="AA5621" s="166"/>
      <c r="AB5621" s="166"/>
      <c r="AC5621" s="166"/>
      <c r="AD5621" s="166"/>
      <c r="AE5621" s="166"/>
      <c r="AF5621" s="166"/>
      <c r="AG5621" s="166"/>
      <c r="AH5621" s="166"/>
      <c r="AI5621" s="166"/>
    </row>
    <row r="5622" spans="1:35" ht="15.750000" customHeight="1">
      <c r="B5622" s="153"/>
      <c r="I5622" s="220"/>
      <c r="J5622" s="1"/>
      <c r="K5622" s="121"/>
      <c r="L5622" s="1"/>
      <c r="M5622" s="121"/>
      <c r="P5622" s="164"/>
      <c r="Q5622" s="165"/>
      <c r="R5622" s="178"/>
      <c r="S5622" s="65"/>
      <c r="T5622" s="65"/>
      <c r="U5622" s="65"/>
      <c r="V5622" s="65"/>
      <c r="W5622" s="166"/>
      <c r="X5622" s="166"/>
      <c r="Y5622" s="166"/>
      <c r="Z5622" s="166"/>
      <c r="AA5622" s="166"/>
      <c r="AB5622" s="166"/>
      <c r="AC5622" s="166"/>
      <c r="AD5622" s="166"/>
      <c r="AE5622" s="166"/>
      <c r="AF5622" s="166"/>
      <c r="AG5622" s="166"/>
      <c r="AH5622" s="166"/>
      <c r="AI5622" s="166"/>
    </row>
    <row r="5623" spans="1:35" ht="15.750000" customHeight="1">
      <c r="A5623" s="156"/>
      <c r="B5623" s="170"/>
      <c r="C5623" s="241"/>
      <c r="D5623" s="177"/>
      <c r="E5623" s="158"/>
      <c r="F5623" s="158"/>
      <c r="G5623" s="159"/>
      <c r="H5623" s="171"/>
      <c r="I5623" s="162"/>
      <c r="J5623" s="65"/>
      <c r="K5623" s="162"/>
      <c r="L5623" s="65"/>
      <c r="M5623" s="162"/>
      <c r="N5623" s="176"/>
      <c r="O5623" s="163"/>
      <c r="P5623" s="167"/>
      <c r="Q5623" s="168"/>
      <c r="R5623" s="65"/>
      <c r="S5623" s="13"/>
      <c r="T5623" s="65"/>
      <c r="U5623" s="65"/>
      <c r="V5623" s="65"/>
      <c r="W5623" s="166"/>
      <c r="X5623" s="166"/>
      <c r="Y5623" s="166"/>
      <c r="Z5623" s="166"/>
      <c r="AA5623" s="166"/>
      <c r="AB5623" s="166"/>
      <c r="AC5623" s="166"/>
      <c r="AD5623" s="166"/>
      <c r="AE5623" s="166"/>
      <c r="AF5623" s="166"/>
      <c r="AG5623" s="166"/>
      <c r="AH5623" s="166"/>
      <c r="AI5623" s="166"/>
    </row>
    <row r="5624" spans="1:35" ht="15.750000" customHeight="1">
      <c r="B5624" s="153"/>
      <c r="I5624" s="162"/>
      <c r="J5624" s="65"/>
      <c r="K5624" s="162"/>
      <c r="L5624" s="65"/>
      <c r="M5624" s="162"/>
      <c r="P5624" s="164"/>
      <c r="Q5624" s="165"/>
      <c r="R5624" s="65"/>
      <c r="S5624" s="65"/>
      <c r="T5624" s="65"/>
      <c r="U5624" s="65"/>
      <c r="V5624" s="65"/>
      <c r="W5624" s="166"/>
      <c r="X5624" s="166"/>
      <c r="Y5624" s="166"/>
      <c r="Z5624" s="166"/>
      <c r="AA5624" s="166"/>
      <c r="AB5624" s="166"/>
      <c r="AC5624" s="166"/>
      <c r="AD5624" s="166"/>
      <c r="AE5624" s="166"/>
      <c r="AF5624" s="166"/>
      <c r="AG5624" s="166"/>
      <c r="AH5624" s="166"/>
      <c r="AI5624" s="166"/>
    </row>
    <row r="5625" spans="1:35" ht="15.750000" customHeight="1">
      <c r="B5625" s="153"/>
      <c r="I5625" s="162"/>
      <c r="J5625" s="65"/>
      <c r="K5625" s="162"/>
      <c r="L5625" s="65"/>
      <c r="M5625" s="162"/>
      <c r="P5625" s="167"/>
      <c r="Q5625" s="168"/>
      <c r="R5625" s="65"/>
      <c r="S5625" s="65"/>
      <c r="T5625" s="65"/>
      <c r="U5625" s="65"/>
      <c r="V5625" s="65"/>
      <c r="W5625" s="166"/>
      <c r="X5625" s="166"/>
      <c r="Y5625" s="166"/>
      <c r="Z5625" s="166"/>
      <c r="AA5625" s="166"/>
      <c r="AB5625" s="166"/>
      <c r="AC5625" s="166"/>
      <c r="AD5625" s="166"/>
      <c r="AE5625" s="166"/>
      <c r="AF5625" s="166"/>
      <c r="AG5625" s="166"/>
      <c r="AH5625" s="166"/>
      <c r="AI5625" s="166"/>
    </row>
    <row r="5626" spans="1:35" ht="15.750000" customHeight="1">
      <c r="B5626" s="153"/>
      <c r="I5626" s="162"/>
      <c r="J5626" s="65"/>
      <c r="K5626" s="162"/>
      <c r="L5626" s="65"/>
      <c r="M5626" s="162"/>
      <c r="P5626" s="164"/>
      <c r="Q5626" s="165"/>
      <c r="R5626" s="65"/>
      <c r="S5626" s="65"/>
      <c r="T5626" s="65"/>
      <c r="U5626" s="65"/>
      <c r="V5626" s="65"/>
      <c r="W5626" s="166"/>
      <c r="X5626" s="166"/>
      <c r="Y5626" s="166"/>
      <c r="Z5626" s="166"/>
      <c r="AA5626" s="166"/>
      <c r="AB5626" s="166"/>
      <c r="AC5626" s="166"/>
      <c r="AD5626" s="166"/>
      <c r="AE5626" s="166"/>
      <c r="AF5626" s="166"/>
      <c r="AG5626" s="166"/>
      <c r="AH5626" s="166"/>
      <c r="AI5626" s="166"/>
    </row>
    <row r="5627" spans="1:35" ht="15.750000" customHeight="1">
      <c r="B5627" s="153"/>
      <c r="I5627" s="220"/>
      <c r="J5627" s="65"/>
      <c r="K5627" s="162"/>
      <c r="L5627" s="65"/>
      <c r="M5627" s="162"/>
      <c r="P5627" s="167"/>
      <c r="Q5627" s="168"/>
      <c r="R5627" s="65"/>
      <c r="S5627" s="65"/>
      <c r="T5627" s="65"/>
      <c r="U5627" s="65"/>
      <c r="V5627" s="65"/>
      <c r="W5627" s="166"/>
      <c r="X5627" s="166"/>
      <c r="Y5627" s="166"/>
      <c r="Z5627" s="166"/>
      <c r="AA5627" s="166"/>
      <c r="AB5627" s="166"/>
      <c r="AC5627" s="166"/>
      <c r="AD5627" s="166"/>
      <c r="AE5627" s="166"/>
      <c r="AF5627" s="166"/>
      <c r="AG5627" s="166"/>
      <c r="AH5627" s="166"/>
      <c r="AI5627" s="166"/>
    </row>
    <row r="5628" spans="1:35" ht="15.750000" customHeight="1">
      <c r="A5628" s="156"/>
      <c r="B5628" s="170"/>
      <c r="C5628" s="240"/>
      <c r="D5628" s="240"/>
      <c r="E5628" s="158"/>
      <c r="F5628" s="158"/>
      <c r="G5628" s="159"/>
      <c r="H5628" s="184"/>
      <c r="I5628" s="162"/>
      <c r="J5628" s="65"/>
      <c r="K5628" s="162"/>
      <c r="L5628" s="65"/>
      <c r="M5628" s="162"/>
      <c r="N5628" s="162"/>
      <c r="O5628" s="163"/>
      <c r="P5628" s="164"/>
      <c r="Q5628" s="185"/>
      <c r="R5628" s="188"/>
      <c r="S5628" s="13"/>
      <c r="T5628" s="65"/>
      <c r="U5628" s="13"/>
      <c r="V5628" s="165"/>
      <c r="W5628" s="165"/>
      <c r="X5628" s="165"/>
      <c r="Y5628" s="165"/>
      <c r="Z5628" s="166"/>
      <c r="AA5628" s="166"/>
      <c r="AB5628" s="166"/>
      <c r="AC5628" s="166"/>
      <c r="AD5628" s="166"/>
      <c r="AE5628" s="166"/>
      <c r="AF5628" s="166"/>
      <c r="AG5628" s="166"/>
      <c r="AH5628" s="166"/>
      <c r="AI5628" s="166"/>
    </row>
    <row r="5629" spans="1:35" ht="15.750000" customHeight="1">
      <c r="B5629" s="189"/>
      <c r="I5629" s="162"/>
      <c r="J5629" s="65"/>
      <c r="K5629" s="162"/>
      <c r="L5629" s="65"/>
      <c r="M5629" s="162"/>
      <c r="P5629" s="167"/>
      <c r="Q5629" s="185"/>
      <c r="R5629" s="65"/>
      <c r="S5629" s="65"/>
      <c r="T5629" s="65"/>
      <c r="U5629" s="13"/>
      <c r="V5629" s="165"/>
      <c r="W5629" s="165"/>
      <c r="X5629" s="165"/>
      <c r="Y5629" s="165"/>
      <c r="Z5629" s="166"/>
      <c r="AA5629" s="166"/>
      <c r="AB5629" s="166"/>
      <c r="AC5629" s="166"/>
      <c r="AD5629" s="166"/>
      <c r="AE5629" s="166"/>
      <c r="AF5629" s="166"/>
      <c r="AG5629" s="166"/>
      <c r="AH5629" s="166"/>
      <c r="AI5629" s="166"/>
    </row>
    <row r="5630" spans="1:35" ht="15.750000" customHeight="1">
      <c r="B5630" s="189"/>
      <c r="I5630" s="162"/>
      <c r="J5630" s="65"/>
      <c r="K5630" s="162"/>
      <c r="L5630" s="65"/>
      <c r="M5630" s="162"/>
      <c r="P5630" s="164"/>
      <c r="Q5630" s="185"/>
      <c r="R5630" s="65"/>
      <c r="S5630" s="65"/>
      <c r="T5630" s="65"/>
      <c r="U5630" s="13"/>
      <c r="V5630" s="165"/>
      <c r="W5630" s="165"/>
      <c r="X5630" s="165"/>
      <c r="Y5630" s="165"/>
      <c r="Z5630" s="166"/>
      <c r="AA5630" s="166"/>
      <c r="AB5630" s="166"/>
      <c r="AC5630" s="166"/>
      <c r="AD5630" s="166"/>
      <c r="AE5630" s="166"/>
      <c r="AF5630" s="166"/>
      <c r="AG5630" s="166"/>
      <c r="AH5630" s="166"/>
      <c r="AI5630" s="166"/>
    </row>
    <row r="5631" spans="1:35" ht="15.750000" customHeight="1">
      <c r="B5631" s="189"/>
      <c r="I5631" s="162"/>
      <c r="J5631" s="65"/>
      <c r="K5631" s="162"/>
      <c r="L5631" s="65"/>
      <c r="M5631" s="162"/>
      <c r="P5631" s="167"/>
      <c r="Q5631" s="185"/>
      <c r="R5631" s="65"/>
      <c r="S5631" s="65"/>
      <c r="T5631" s="65"/>
      <c r="U5631" s="13"/>
      <c r="V5631" s="165"/>
      <c r="W5631" s="165"/>
      <c r="X5631" s="165"/>
      <c r="Y5631" s="165"/>
      <c r="Z5631" s="166"/>
      <c r="AA5631" s="166"/>
      <c r="AB5631" s="166"/>
      <c r="AC5631" s="166"/>
      <c r="AD5631" s="166"/>
      <c r="AE5631" s="166"/>
      <c r="AF5631" s="166"/>
      <c r="AG5631" s="166"/>
      <c r="AH5631" s="166"/>
      <c r="AI5631" s="166"/>
    </row>
    <row r="5632" spans="1:35" ht="15.750000" customHeight="1">
      <c r="B5632" s="189"/>
      <c r="I5632" s="220"/>
      <c r="J5632" s="65"/>
      <c r="K5632" s="162"/>
      <c r="L5632" s="65"/>
      <c r="M5632" s="162"/>
      <c r="P5632" s="164"/>
      <c r="Q5632" s="185"/>
      <c r="R5632" s="65"/>
      <c r="S5632" s="65"/>
      <c r="T5632" s="65"/>
      <c r="U5632" s="13"/>
      <c r="V5632" s="165"/>
      <c r="W5632" s="165"/>
      <c r="X5632" s="165"/>
      <c r="Y5632" s="165"/>
      <c r="Z5632" s="166"/>
      <c r="AA5632" s="166"/>
      <c r="AB5632" s="166"/>
      <c r="AC5632" s="166"/>
      <c r="AD5632" s="166"/>
      <c r="AE5632" s="166"/>
      <c r="AF5632" s="166"/>
      <c r="AG5632" s="166"/>
      <c r="AH5632" s="166"/>
      <c r="AI5632" s="166"/>
    </row>
    <row r="5633" spans="1:35" ht="15.750000" customHeight="1">
      <c r="A5633" s="156"/>
      <c r="B5633" s="170"/>
      <c r="C5633" s="241"/>
      <c r="D5633" s="241"/>
      <c r="E5633" s="158"/>
      <c r="F5633" s="158"/>
      <c r="G5633" s="159"/>
      <c r="H5633" s="186"/>
      <c r="I5633" s="162"/>
      <c r="J5633" s="65"/>
      <c r="K5633" s="162"/>
      <c r="L5633" s="65"/>
      <c r="M5633" s="162"/>
      <c r="N5633" s="176"/>
      <c r="O5633" s="163"/>
      <c r="P5633" s="167"/>
      <c r="Q5633" s="185"/>
      <c r="R5633" s="65"/>
      <c r="S5633" s="13"/>
      <c r="T5633" s="65"/>
      <c r="U5633" s="13"/>
      <c r="V5633" s="165"/>
      <c r="W5633" s="165"/>
      <c r="X5633" s="165"/>
      <c r="Y5633" s="165"/>
      <c r="Z5633" s="166"/>
      <c r="AA5633" s="166"/>
      <c r="AB5633" s="166"/>
      <c r="AC5633" s="166"/>
      <c r="AD5633" s="166"/>
      <c r="AE5633" s="166"/>
      <c r="AF5633" s="166"/>
      <c r="AG5633" s="166"/>
      <c r="AH5633" s="166"/>
      <c r="AI5633" s="166"/>
    </row>
    <row r="5634" spans="1:35" ht="15.750000" customHeight="1">
      <c r="B5634" s="170"/>
      <c r="I5634" s="162"/>
      <c r="J5634" s="65"/>
      <c r="K5634" s="162"/>
      <c r="L5634" s="65"/>
      <c r="M5634" s="162"/>
      <c r="P5634" s="164"/>
      <c r="Q5634" s="185"/>
      <c r="R5634" s="65"/>
      <c r="S5634" s="65"/>
      <c r="T5634" s="65"/>
      <c r="U5634" s="13"/>
      <c r="V5634" s="165"/>
      <c r="W5634" s="165"/>
      <c r="X5634" s="165"/>
      <c r="Y5634" s="165"/>
      <c r="Z5634" s="166"/>
      <c r="AA5634" s="166"/>
      <c r="AB5634" s="166"/>
      <c r="AC5634" s="166"/>
      <c r="AD5634" s="166"/>
      <c r="AE5634" s="166"/>
      <c r="AF5634" s="166"/>
      <c r="AG5634" s="166"/>
      <c r="AH5634" s="166"/>
      <c r="AI5634" s="166"/>
    </row>
    <row r="5635" spans="1:35" ht="15.750000" customHeight="1">
      <c r="B5635" s="170"/>
      <c r="I5635" s="162"/>
      <c r="J5635" s="65"/>
      <c r="K5635" s="162"/>
      <c r="L5635" s="65"/>
      <c r="M5635" s="162"/>
      <c r="P5635" s="167"/>
      <c r="Q5635" s="185"/>
      <c r="R5635" s="65"/>
      <c r="S5635" s="65"/>
      <c r="T5635" s="65"/>
      <c r="U5635" s="13"/>
      <c r="V5635" s="165"/>
      <c r="W5635" s="165"/>
      <c r="X5635" s="165"/>
      <c r="Y5635" s="165"/>
      <c r="Z5635" s="166"/>
      <c r="AA5635" s="166"/>
      <c r="AB5635" s="166"/>
      <c r="AC5635" s="166"/>
      <c r="AD5635" s="166"/>
      <c r="AE5635" s="166"/>
      <c r="AF5635" s="166"/>
      <c r="AG5635" s="166"/>
      <c r="AH5635" s="166"/>
      <c r="AI5635" s="166"/>
    </row>
    <row r="5636" spans="1:35" ht="15.750000" customHeight="1">
      <c r="B5636" s="189"/>
      <c r="I5636" s="162"/>
      <c r="J5636" s="65"/>
      <c r="K5636" s="162"/>
      <c r="L5636" s="65"/>
      <c r="M5636" s="162"/>
      <c r="P5636" s="164"/>
      <c r="Q5636" s="185"/>
      <c r="R5636" s="65"/>
      <c r="S5636" s="65"/>
      <c r="T5636" s="65"/>
      <c r="U5636" s="13"/>
      <c r="V5636" s="165"/>
      <c r="W5636" s="165"/>
      <c r="X5636" s="165"/>
      <c r="Y5636" s="165"/>
      <c r="Z5636" s="166"/>
      <c r="AA5636" s="166"/>
      <c r="AB5636" s="166"/>
      <c r="AC5636" s="166"/>
      <c r="AD5636" s="166"/>
      <c r="AE5636" s="166"/>
      <c r="AF5636" s="166"/>
      <c r="AG5636" s="166"/>
      <c r="AH5636" s="166"/>
      <c r="AI5636" s="166"/>
    </row>
    <row r="5637" spans="1:35" ht="15.750000" customHeight="1">
      <c r="B5637" s="189"/>
      <c r="I5637" s="220"/>
      <c r="J5637" s="65"/>
      <c r="K5637" s="162"/>
      <c r="L5637" s="65"/>
      <c r="M5637" s="162"/>
      <c r="P5637" s="167"/>
      <c r="Q5637" s="185"/>
      <c r="R5637" s="65"/>
      <c r="S5637" s="65"/>
      <c r="T5637" s="65"/>
      <c r="U5637" s="13"/>
      <c r="V5637" s="165"/>
      <c r="W5637" s="165"/>
      <c r="X5637" s="165"/>
      <c r="Y5637" s="165"/>
      <c r="Z5637" s="166"/>
      <c r="AA5637" s="166"/>
      <c r="AB5637" s="166"/>
      <c r="AC5637" s="166"/>
      <c r="AD5637" s="166"/>
      <c r="AE5637" s="166"/>
      <c r="AF5637" s="166"/>
      <c r="AG5637" s="166"/>
      <c r="AH5637" s="166"/>
      <c r="AI5637" s="166"/>
    </row>
    <row r="5638" spans="1:35" ht="15.750000" customHeight="1">
      <c r="A5638" s="156"/>
      <c r="B5638" s="170"/>
      <c r="C5638" s="240"/>
      <c r="D5638" s="177"/>
      <c r="E5638" s="158"/>
      <c r="F5638" s="158"/>
      <c r="G5638" s="159"/>
      <c r="H5638" s="160"/>
      <c r="I5638" s="162"/>
      <c r="J5638" s="65"/>
      <c r="K5638" s="162"/>
      <c r="L5638" s="65"/>
      <c r="M5638" s="162"/>
      <c r="N5638" s="162"/>
      <c r="O5638" s="163"/>
      <c r="P5638" s="164"/>
      <c r="Q5638" s="165"/>
      <c r="R5638" s="65"/>
      <c r="S5638" s="13"/>
      <c r="T5638" s="65"/>
      <c r="U5638" s="65"/>
      <c r="V5638" s="65"/>
      <c r="W5638" s="166"/>
      <c r="X5638" s="166"/>
      <c r="Y5638" s="166"/>
      <c r="Z5638" s="166"/>
      <c r="AA5638" s="166"/>
      <c r="AB5638" s="166"/>
      <c r="AC5638" s="166"/>
      <c r="AD5638" s="166"/>
      <c r="AE5638" s="166"/>
      <c r="AF5638" s="166"/>
      <c r="AG5638" s="166"/>
      <c r="AH5638" s="166"/>
      <c r="AI5638" s="166"/>
    </row>
    <row r="5639" spans="1:35" ht="15.750000" customHeight="1">
      <c r="B5639" s="153"/>
      <c r="I5639" s="162"/>
      <c r="J5639" s="65"/>
      <c r="K5639" s="162"/>
      <c r="L5639" s="65"/>
      <c r="M5639" s="162"/>
      <c r="P5639" s="167"/>
      <c r="Q5639" s="168"/>
      <c r="R5639" s="65"/>
      <c r="S5639" s="65"/>
      <c r="T5639" s="65"/>
      <c r="U5639" s="65"/>
      <c r="V5639" s="65"/>
      <c r="W5639" s="166"/>
      <c r="X5639" s="166"/>
      <c r="Y5639" s="166"/>
      <c r="Z5639" s="166"/>
      <c r="AA5639" s="166"/>
      <c r="AB5639" s="166"/>
      <c r="AC5639" s="166"/>
      <c r="AD5639" s="166"/>
      <c r="AE5639" s="166"/>
      <c r="AF5639" s="166"/>
      <c r="AG5639" s="166"/>
      <c r="AH5639" s="166"/>
      <c r="AI5639" s="166"/>
    </row>
    <row r="5640" spans="1:35" ht="15.750000" customHeight="1">
      <c r="B5640" s="153"/>
      <c r="I5640" s="162"/>
      <c r="J5640" s="65"/>
      <c r="K5640" s="162"/>
      <c r="L5640" s="65"/>
      <c r="M5640" s="162"/>
      <c r="P5640" s="164"/>
      <c r="Q5640" s="165"/>
      <c r="R5640" s="65"/>
      <c r="S5640" s="65"/>
      <c r="T5640" s="65"/>
      <c r="U5640" s="65"/>
      <c r="V5640" s="65"/>
      <c r="W5640" s="166"/>
      <c r="X5640" s="166"/>
      <c r="Y5640" s="166"/>
      <c r="Z5640" s="166"/>
      <c r="AA5640" s="166"/>
      <c r="AB5640" s="166"/>
      <c r="AC5640" s="166"/>
      <c r="AD5640" s="166"/>
      <c r="AE5640" s="166"/>
      <c r="AF5640" s="166"/>
      <c r="AG5640" s="166"/>
      <c r="AH5640" s="166"/>
      <c r="AI5640" s="166"/>
    </row>
    <row r="5641" spans="1:35" ht="15.750000" customHeight="1">
      <c r="B5641" s="153"/>
      <c r="I5641" s="162"/>
      <c r="J5641" s="65"/>
      <c r="K5641" s="162"/>
      <c r="L5641" s="65"/>
      <c r="M5641" s="162"/>
      <c r="P5641" s="167"/>
      <c r="Q5641" s="168"/>
      <c r="R5641" s="65"/>
      <c r="S5641" s="65"/>
      <c r="T5641" s="65"/>
      <c r="U5641" s="65"/>
      <c r="V5641" s="65"/>
      <c r="W5641" s="166"/>
      <c r="X5641" s="166"/>
      <c r="Y5641" s="166"/>
      <c r="Z5641" s="166"/>
      <c r="AA5641" s="166"/>
      <c r="AB5641" s="166"/>
      <c r="AC5641" s="166"/>
      <c r="AD5641" s="166"/>
      <c r="AE5641" s="166"/>
      <c r="AF5641" s="166"/>
      <c r="AG5641" s="166"/>
      <c r="AH5641" s="166"/>
      <c r="AI5641" s="166"/>
    </row>
    <row r="5642" spans="1:35" ht="15.750000" customHeight="1">
      <c r="B5642" s="153"/>
      <c r="I5642" s="220"/>
      <c r="J5642" s="65"/>
      <c r="K5642" s="162"/>
      <c r="L5642" s="65"/>
      <c r="M5642" s="162"/>
      <c r="P5642" s="164"/>
      <c r="Q5642" s="165"/>
      <c r="R5642" s="65"/>
      <c r="S5642" s="65"/>
      <c r="T5642" s="65"/>
      <c r="U5642" s="65"/>
      <c r="V5642" s="65"/>
      <c r="W5642" s="166"/>
      <c r="X5642" s="166"/>
      <c r="Y5642" s="166"/>
      <c r="Z5642" s="166"/>
      <c r="AA5642" s="166"/>
      <c r="AB5642" s="166"/>
      <c r="AC5642" s="166"/>
      <c r="AD5642" s="166"/>
      <c r="AE5642" s="166"/>
      <c r="AF5642" s="166"/>
      <c r="AG5642" s="166"/>
      <c r="AH5642" s="166"/>
      <c r="AI5642" s="166"/>
    </row>
    <row r="5643" spans="1:35" ht="15.750000" customHeight="1">
      <c r="A5643" s="156"/>
      <c r="B5643" s="170"/>
      <c r="C5643" s="241"/>
      <c r="D5643" s="241"/>
      <c r="E5643" s="158"/>
      <c r="F5643" s="158"/>
      <c r="G5643" s="159"/>
      <c r="H5643" s="186"/>
      <c r="I5643" s="162"/>
      <c r="J5643" s="65"/>
      <c r="K5643" s="162"/>
      <c r="L5643" s="65"/>
      <c r="M5643" s="162"/>
      <c r="N5643" s="176"/>
      <c r="O5643" s="163"/>
      <c r="P5643" s="167"/>
      <c r="Q5643" s="185"/>
      <c r="R5643" s="188"/>
      <c r="S5643" s="13"/>
      <c r="T5643" s="65"/>
      <c r="U5643" s="13"/>
      <c r="V5643" s="165"/>
      <c r="W5643" s="165"/>
      <c r="X5643" s="165"/>
      <c r="Y5643" s="165"/>
      <c r="Z5643" s="166"/>
      <c r="AA5643" s="166"/>
      <c r="AB5643" s="166"/>
      <c r="AC5643" s="166"/>
      <c r="AD5643" s="166"/>
      <c r="AE5643" s="166"/>
      <c r="AF5643" s="166"/>
      <c r="AG5643" s="166"/>
      <c r="AH5643" s="166"/>
      <c r="AI5643" s="166"/>
    </row>
    <row r="5644" spans="1:35" ht="15.750000" customHeight="1">
      <c r="B5644" s="189"/>
      <c r="I5644" s="162"/>
      <c r="J5644" s="65"/>
      <c r="K5644" s="162"/>
      <c r="L5644" s="65"/>
      <c r="M5644" s="162"/>
      <c r="P5644" s="164"/>
      <c r="Q5644" s="185"/>
      <c r="R5644" s="65"/>
      <c r="S5644" s="65"/>
      <c r="T5644" s="65"/>
      <c r="U5644" s="13"/>
      <c r="V5644" s="165"/>
      <c r="W5644" s="165"/>
      <c r="X5644" s="165"/>
      <c r="Y5644" s="165"/>
      <c r="Z5644" s="166"/>
      <c r="AA5644" s="166"/>
      <c r="AB5644" s="166"/>
      <c r="AC5644" s="166"/>
      <c r="AD5644" s="166"/>
      <c r="AE5644" s="166"/>
      <c r="AF5644" s="166"/>
      <c r="AG5644" s="166"/>
      <c r="AH5644" s="166"/>
      <c r="AI5644" s="166"/>
    </row>
    <row r="5645" spans="1:35" ht="15.750000" customHeight="1">
      <c r="B5645" s="189"/>
      <c r="I5645" s="162"/>
      <c r="J5645" s="65"/>
      <c r="K5645" s="162"/>
      <c r="L5645" s="65"/>
      <c r="M5645" s="162"/>
      <c r="P5645" s="167"/>
      <c r="Q5645" s="185"/>
      <c r="R5645" s="65"/>
      <c r="S5645" s="65"/>
      <c r="T5645" s="65"/>
      <c r="U5645" s="13"/>
      <c r="V5645" s="165"/>
      <c r="W5645" s="165"/>
      <c r="X5645" s="165"/>
      <c r="Y5645" s="165"/>
      <c r="Z5645" s="166"/>
      <c r="AA5645" s="166"/>
      <c r="AB5645" s="166"/>
      <c r="AC5645" s="166"/>
      <c r="AD5645" s="166"/>
      <c r="AE5645" s="166"/>
      <c r="AF5645" s="166"/>
      <c r="AG5645" s="166"/>
      <c r="AH5645" s="166"/>
      <c r="AI5645" s="166"/>
    </row>
    <row r="5646" spans="1:35" ht="15.750000" customHeight="1">
      <c r="B5646" s="189"/>
      <c r="I5646" s="162"/>
      <c r="J5646" s="65"/>
      <c r="K5646" s="162"/>
      <c r="L5646" s="65"/>
      <c r="M5646" s="162"/>
      <c r="P5646" s="164"/>
      <c r="Q5646" s="185"/>
      <c r="R5646" s="65"/>
      <c r="S5646" s="65"/>
      <c r="T5646" s="65"/>
      <c r="U5646" s="13"/>
      <c r="V5646" s="165"/>
      <c r="W5646" s="165"/>
      <c r="X5646" s="165"/>
      <c r="Y5646" s="165"/>
      <c r="Z5646" s="166"/>
      <c r="AA5646" s="166"/>
      <c r="AB5646" s="166"/>
      <c r="AC5646" s="166"/>
      <c r="AD5646" s="166"/>
      <c r="AE5646" s="166"/>
      <c r="AF5646" s="166"/>
      <c r="AG5646" s="166"/>
      <c r="AH5646" s="166"/>
      <c r="AI5646" s="166"/>
    </row>
    <row r="5647" spans="1:35" ht="15.750000" customHeight="1">
      <c r="B5647" s="189"/>
      <c r="I5647" s="220"/>
      <c r="J5647" s="65"/>
      <c r="K5647" s="162"/>
      <c r="L5647" s="65"/>
      <c r="M5647" s="162"/>
      <c r="P5647" s="167"/>
      <c r="Q5647" s="185"/>
      <c r="R5647" s="65"/>
      <c r="S5647" s="65"/>
      <c r="T5647" s="65"/>
      <c r="U5647" s="13"/>
      <c r="V5647" s="165"/>
      <c r="W5647" s="165"/>
      <c r="X5647" s="165"/>
      <c r="Y5647" s="165"/>
      <c r="Z5647" s="166"/>
      <c r="AA5647" s="166"/>
      <c r="AB5647" s="166"/>
      <c r="AC5647" s="166"/>
      <c r="AD5647" s="166"/>
      <c r="AE5647" s="166"/>
      <c r="AF5647" s="166"/>
      <c r="AG5647" s="166"/>
      <c r="AH5647" s="166"/>
      <c r="AI5647" s="166"/>
    </row>
    <row r="5648" spans="1:35" ht="15.750000" customHeight="1">
      <c r="A5648" s="156"/>
      <c r="B5648" s="170"/>
      <c r="C5648" s="240"/>
      <c r="D5648" s="240"/>
      <c r="E5648" s="158"/>
      <c r="F5648" s="158"/>
      <c r="G5648" s="159"/>
      <c r="H5648" s="184"/>
      <c r="I5648" s="162"/>
      <c r="J5648" s="65"/>
      <c r="K5648" s="162"/>
      <c r="L5648" s="65"/>
      <c r="M5648" s="162"/>
      <c r="N5648" s="162"/>
      <c r="O5648" s="163"/>
      <c r="P5648" s="164"/>
      <c r="Q5648" s="185"/>
      <c r="R5648" s="65"/>
      <c r="S5648" s="13"/>
      <c r="T5648" s="65"/>
      <c r="U5648" s="13"/>
      <c r="V5648" s="165"/>
      <c r="W5648" s="165"/>
      <c r="X5648" s="165"/>
      <c r="Y5648" s="165"/>
      <c r="Z5648" s="166"/>
      <c r="AA5648" s="166"/>
      <c r="AB5648" s="166"/>
      <c r="AC5648" s="166"/>
      <c r="AD5648" s="166"/>
      <c r="AE5648" s="166"/>
      <c r="AF5648" s="166"/>
      <c r="AG5648" s="166"/>
      <c r="AH5648" s="166"/>
      <c r="AI5648" s="166"/>
    </row>
    <row r="5649" spans="1:35" ht="15.750000" customHeight="1">
      <c r="B5649" s="170"/>
      <c r="I5649" s="162"/>
      <c r="J5649" s="65"/>
      <c r="K5649" s="162"/>
      <c r="L5649" s="65"/>
      <c r="M5649" s="162"/>
      <c r="P5649" s="167"/>
      <c r="Q5649" s="185"/>
      <c r="R5649" s="65"/>
      <c r="S5649" s="65"/>
      <c r="T5649" s="65"/>
      <c r="U5649" s="13"/>
      <c r="V5649" s="165"/>
      <c r="W5649" s="165"/>
      <c r="X5649" s="165"/>
      <c r="Y5649" s="165"/>
      <c r="Z5649" s="166"/>
      <c r="AA5649" s="166"/>
      <c r="AB5649" s="166"/>
      <c r="AC5649" s="166"/>
      <c r="AD5649" s="166"/>
      <c r="AE5649" s="166"/>
      <c r="AF5649" s="166"/>
      <c r="AG5649" s="166"/>
      <c r="AH5649" s="166"/>
      <c r="AI5649" s="166"/>
    </row>
    <row r="5650" spans="1:35" ht="15.750000" customHeight="1">
      <c r="B5650" s="170"/>
      <c r="I5650" s="162"/>
      <c r="J5650" s="65"/>
      <c r="K5650" s="162"/>
      <c r="L5650" s="65"/>
      <c r="M5650" s="162"/>
      <c r="P5650" s="164"/>
      <c r="Q5650" s="185"/>
      <c r="R5650" s="65"/>
      <c r="S5650" s="65"/>
      <c r="T5650" s="65"/>
      <c r="U5650" s="13"/>
      <c r="V5650" s="165"/>
      <c r="W5650" s="165"/>
      <c r="X5650" s="165"/>
      <c r="Y5650" s="165"/>
      <c r="Z5650" s="166"/>
      <c r="AA5650" s="166"/>
      <c r="AB5650" s="166"/>
      <c r="AC5650" s="166"/>
      <c r="AD5650" s="166"/>
      <c r="AE5650" s="166"/>
      <c r="AF5650" s="166"/>
      <c r="AG5650" s="166"/>
      <c r="AH5650" s="166"/>
      <c r="AI5650" s="166"/>
    </row>
    <row r="5651" spans="1:35" ht="15.750000" customHeight="1">
      <c r="B5651" s="189"/>
      <c r="I5651" s="162"/>
      <c r="J5651" s="65"/>
      <c r="K5651" s="162"/>
      <c r="L5651" s="65"/>
      <c r="M5651" s="162"/>
      <c r="P5651" s="167"/>
      <c r="Q5651" s="185"/>
      <c r="R5651" s="65"/>
      <c r="S5651" s="65"/>
      <c r="T5651" s="65"/>
      <c r="U5651" s="13"/>
      <c r="V5651" s="165"/>
      <c r="W5651" s="165"/>
      <c r="X5651" s="165"/>
      <c r="Y5651" s="165"/>
      <c r="Z5651" s="166"/>
      <c r="AA5651" s="166"/>
      <c r="AB5651" s="166"/>
      <c r="AC5651" s="166"/>
      <c r="AD5651" s="166"/>
      <c r="AE5651" s="166"/>
      <c r="AF5651" s="166"/>
      <c r="AG5651" s="166"/>
      <c r="AH5651" s="166"/>
      <c r="AI5651" s="166"/>
    </row>
    <row r="5652" spans="1:35" ht="15.750000" customHeight="1">
      <c r="B5652" s="189"/>
      <c r="I5652" s="220"/>
      <c r="J5652" s="65"/>
      <c r="K5652" s="162"/>
      <c r="L5652" s="65"/>
      <c r="M5652" s="162"/>
      <c r="P5652" s="164"/>
      <c r="Q5652" s="185"/>
      <c r="R5652" s="65"/>
      <c r="S5652" s="65"/>
      <c r="T5652" s="65"/>
      <c r="U5652" s="13"/>
      <c r="V5652" s="165"/>
      <c r="W5652" s="165"/>
      <c r="X5652" s="165"/>
      <c r="Y5652" s="165"/>
      <c r="Z5652" s="166"/>
      <c r="AA5652" s="166"/>
      <c r="AB5652" s="166"/>
      <c r="AC5652" s="166"/>
      <c r="AD5652" s="166"/>
      <c r="AE5652" s="166"/>
      <c r="AF5652" s="166"/>
      <c r="AG5652" s="166"/>
      <c r="AH5652" s="166"/>
      <c r="AI5652" s="166"/>
    </row>
    <row r="5653" spans="1:35" ht="15.750000" customHeight="1">
      <c r="A5653" s="156"/>
      <c r="B5653" s="153"/>
      <c r="C5653" s="241"/>
      <c r="D5653" s="177"/>
      <c r="E5653" s="158"/>
      <c r="F5653" s="158"/>
      <c r="G5653" s="159"/>
      <c r="H5653" s="171"/>
      <c r="I5653" s="162"/>
      <c r="J5653" s="1"/>
      <c r="K5653" s="121"/>
      <c r="L5653" s="1"/>
      <c r="M5653" s="121"/>
      <c r="N5653" s="176"/>
      <c r="O5653" s="163"/>
      <c r="P5653" s="167"/>
      <c r="Q5653" s="168"/>
      <c r="R5653" s="225"/>
      <c r="S5653" s="13"/>
      <c r="T5653" s="65"/>
      <c r="U5653" s="65"/>
      <c r="V5653" s="65"/>
      <c r="W5653" s="166"/>
      <c r="X5653" s="166"/>
      <c r="Y5653" s="166"/>
      <c r="Z5653" s="166"/>
      <c r="AA5653" s="166"/>
      <c r="AB5653" s="166"/>
      <c r="AC5653" s="166"/>
      <c r="AD5653" s="166"/>
      <c r="AE5653" s="166"/>
      <c r="AF5653" s="166"/>
      <c r="AG5653" s="166"/>
      <c r="AH5653" s="166"/>
      <c r="AI5653" s="166"/>
    </row>
    <row r="5654" spans="1:35" ht="15.750000" customHeight="1">
      <c r="B5654" s="153"/>
      <c r="I5654" s="162"/>
      <c r="J5654" s="1"/>
      <c r="K5654" s="121"/>
      <c r="L5654" s="1"/>
      <c r="M5654" s="121"/>
      <c r="P5654" s="164"/>
      <c r="Q5654" s="165"/>
      <c r="R5654" s="65"/>
      <c r="S5654" s="65"/>
      <c r="T5654" s="65"/>
      <c r="U5654" s="65"/>
      <c r="V5654" s="65"/>
      <c r="W5654" s="166"/>
      <c r="X5654" s="166"/>
      <c r="Y5654" s="166"/>
      <c r="Z5654" s="166"/>
      <c r="AA5654" s="166"/>
      <c r="AB5654" s="166"/>
      <c r="AC5654" s="166"/>
      <c r="AD5654" s="166"/>
      <c r="AE5654" s="166"/>
      <c r="AF5654" s="166"/>
      <c r="AG5654" s="166"/>
      <c r="AH5654" s="166"/>
      <c r="AI5654" s="166"/>
    </row>
    <row r="5655" spans="1:35" ht="15.750000" customHeight="1">
      <c r="B5655" s="153"/>
      <c r="I5655" s="162"/>
      <c r="J5655" s="1"/>
      <c r="K5655" s="121"/>
      <c r="L5655" s="1"/>
      <c r="M5655" s="121"/>
      <c r="P5655" s="167"/>
      <c r="Q5655" s="168"/>
      <c r="R5655" s="225"/>
      <c r="S5655" s="65"/>
      <c r="T5655" s="65"/>
      <c r="U5655" s="65"/>
      <c r="V5655" s="65"/>
      <c r="W5655" s="166"/>
      <c r="X5655" s="166"/>
      <c r="Y5655" s="166"/>
      <c r="Z5655" s="166"/>
      <c r="AA5655" s="166"/>
      <c r="AB5655" s="166"/>
      <c r="AC5655" s="166"/>
      <c r="AD5655" s="166"/>
      <c r="AE5655" s="166"/>
      <c r="AF5655" s="166"/>
      <c r="AG5655" s="166"/>
      <c r="AH5655" s="166"/>
      <c r="AI5655" s="166"/>
    </row>
    <row r="5656" spans="1:35" ht="15.750000" customHeight="1">
      <c r="B5656" s="153"/>
      <c r="I5656" s="162"/>
      <c r="J5656" s="1"/>
      <c r="K5656" s="121"/>
      <c r="L5656" s="1"/>
      <c r="M5656" s="121"/>
      <c r="P5656" s="164"/>
      <c r="Q5656" s="165"/>
      <c r="R5656" s="178"/>
      <c r="S5656" s="65"/>
      <c r="T5656" s="65"/>
      <c r="U5656" s="65"/>
      <c r="V5656" s="65"/>
      <c r="W5656" s="166"/>
      <c r="X5656" s="166"/>
      <c r="Y5656" s="166"/>
      <c r="Z5656" s="166"/>
      <c r="AA5656" s="166"/>
      <c r="AB5656" s="166"/>
      <c r="AC5656" s="166"/>
      <c r="AD5656" s="166"/>
      <c r="AE5656" s="166"/>
      <c r="AF5656" s="166"/>
      <c r="AG5656" s="166"/>
      <c r="AH5656" s="166"/>
      <c r="AI5656" s="166"/>
    </row>
    <row r="5657" spans="1:35" ht="15.750000" customHeight="1">
      <c r="B5657" s="153"/>
      <c r="I5657" s="220"/>
      <c r="J5657" s="1"/>
      <c r="K5657" s="121"/>
      <c r="L5657" s="1"/>
      <c r="M5657" s="121"/>
      <c r="P5657" s="167"/>
      <c r="Q5657" s="168"/>
      <c r="R5657" s="225"/>
      <c r="S5657" s="65"/>
      <c r="T5657" s="65"/>
      <c r="U5657" s="65"/>
      <c r="V5657" s="65"/>
      <c r="W5657" s="166"/>
      <c r="X5657" s="166"/>
      <c r="Y5657" s="166"/>
      <c r="Z5657" s="166"/>
      <c r="AA5657" s="166"/>
      <c r="AB5657" s="166"/>
      <c r="AC5657" s="166"/>
      <c r="AD5657" s="166"/>
      <c r="AE5657" s="166"/>
      <c r="AF5657" s="166"/>
      <c r="AG5657" s="166"/>
      <c r="AH5657" s="166"/>
      <c r="AI5657" s="166"/>
    </row>
    <row r="5658" spans="1:35" ht="15.750000" customHeight="1">
      <c r="A5658" s="156"/>
      <c r="B5658" s="170"/>
      <c r="C5658" s="240"/>
      <c r="D5658" s="177"/>
      <c r="E5658" s="158"/>
      <c r="F5658" s="158"/>
      <c r="G5658" s="159"/>
      <c r="H5658" s="171"/>
      <c r="I5658" s="162"/>
      <c r="J5658" s="65"/>
      <c r="K5658" s="162"/>
      <c r="L5658" s="65"/>
      <c r="M5658" s="162"/>
      <c r="N5658" s="162"/>
      <c r="O5658" s="163"/>
      <c r="P5658" s="164"/>
      <c r="Q5658" s="165"/>
      <c r="R5658" s="65"/>
      <c r="S5658" s="13"/>
      <c r="T5658" s="65"/>
      <c r="U5658" s="65"/>
      <c r="V5658" s="65"/>
      <c r="W5658" s="166"/>
      <c r="X5658" s="166"/>
      <c r="Y5658" s="166"/>
      <c r="Z5658" s="166"/>
      <c r="AA5658" s="166"/>
      <c r="AB5658" s="166"/>
      <c r="AC5658" s="166"/>
      <c r="AD5658" s="166"/>
      <c r="AE5658" s="166"/>
      <c r="AF5658" s="166"/>
      <c r="AG5658" s="166"/>
      <c r="AH5658" s="166"/>
      <c r="AI5658" s="166"/>
    </row>
    <row r="5659" spans="1:35" ht="15.750000" customHeight="1">
      <c r="B5659" s="153"/>
      <c r="I5659" s="162"/>
      <c r="J5659" s="65"/>
      <c r="K5659" s="162"/>
      <c r="L5659" s="65"/>
      <c r="M5659" s="162"/>
      <c r="P5659" s="167"/>
      <c r="Q5659" s="168"/>
      <c r="R5659" s="65"/>
      <c r="S5659" s="65"/>
      <c r="T5659" s="65"/>
      <c r="U5659" s="65"/>
      <c r="V5659" s="65"/>
      <c r="W5659" s="166"/>
      <c r="X5659" s="166"/>
      <c r="Y5659" s="166"/>
      <c r="Z5659" s="166"/>
      <c r="AA5659" s="166"/>
      <c r="AB5659" s="166"/>
      <c r="AC5659" s="166"/>
      <c r="AD5659" s="166"/>
      <c r="AE5659" s="166"/>
      <c r="AF5659" s="166"/>
      <c r="AG5659" s="166"/>
      <c r="AH5659" s="166"/>
      <c r="AI5659" s="166"/>
    </row>
    <row r="5660" spans="1:35" ht="15.750000" customHeight="1">
      <c r="B5660" s="153"/>
      <c r="I5660" s="162"/>
      <c r="J5660" s="65"/>
      <c r="K5660" s="162"/>
      <c r="L5660" s="65"/>
      <c r="M5660" s="162"/>
      <c r="P5660" s="164"/>
      <c r="Q5660" s="165"/>
      <c r="R5660" s="65"/>
      <c r="S5660" s="65"/>
      <c r="T5660" s="65"/>
      <c r="U5660" s="65"/>
      <c r="V5660" s="65"/>
      <c r="W5660" s="166"/>
      <c r="X5660" s="166"/>
      <c r="Y5660" s="166"/>
      <c r="Z5660" s="166"/>
      <c r="AA5660" s="166"/>
      <c r="AB5660" s="166"/>
      <c r="AC5660" s="166"/>
      <c r="AD5660" s="166"/>
      <c r="AE5660" s="166"/>
      <c r="AF5660" s="166"/>
      <c r="AG5660" s="166"/>
      <c r="AH5660" s="166"/>
      <c r="AI5660" s="166"/>
    </row>
    <row r="5661" spans="1:35" ht="15.750000" customHeight="1">
      <c r="B5661" s="153"/>
      <c r="I5661" s="162"/>
      <c r="J5661" s="65"/>
      <c r="K5661" s="162"/>
      <c r="L5661" s="65"/>
      <c r="M5661" s="162"/>
      <c r="P5661" s="167"/>
      <c r="Q5661" s="168"/>
      <c r="R5661" s="65"/>
      <c r="S5661" s="65"/>
      <c r="T5661" s="65"/>
      <c r="U5661" s="65"/>
      <c r="V5661" s="65"/>
      <c r="W5661" s="166"/>
      <c r="X5661" s="166"/>
      <c r="Y5661" s="166"/>
      <c r="Z5661" s="166"/>
      <c r="AA5661" s="166"/>
      <c r="AB5661" s="166"/>
      <c r="AC5661" s="166"/>
      <c r="AD5661" s="166"/>
      <c r="AE5661" s="166"/>
      <c r="AF5661" s="166"/>
      <c r="AG5661" s="166"/>
      <c r="AH5661" s="166"/>
      <c r="AI5661" s="166"/>
    </row>
    <row r="5662" spans="1:35" ht="15.750000" customHeight="1">
      <c r="B5662" s="153"/>
      <c r="I5662" s="220"/>
      <c r="J5662" s="65"/>
      <c r="K5662" s="162"/>
      <c r="L5662" s="65"/>
      <c r="M5662" s="162"/>
      <c r="P5662" s="164"/>
      <c r="Q5662" s="165"/>
      <c r="R5662" s="65"/>
      <c r="S5662" s="65"/>
      <c r="T5662" s="65"/>
      <c r="U5662" s="65"/>
      <c r="V5662" s="65"/>
      <c r="W5662" s="166"/>
      <c r="X5662" s="166"/>
      <c r="Y5662" s="166"/>
      <c r="Z5662" s="166"/>
      <c r="AA5662" s="166"/>
      <c r="AB5662" s="166"/>
      <c r="AC5662" s="166"/>
      <c r="AD5662" s="166"/>
      <c r="AE5662" s="166"/>
      <c r="AF5662" s="166"/>
      <c r="AG5662" s="166"/>
      <c r="AH5662" s="166"/>
      <c r="AI5662" s="166"/>
    </row>
    <row r="5663" spans="1:35" ht="15.750000" customHeight="1">
      <c r="A5663" s="156"/>
      <c r="B5663" s="170"/>
      <c r="C5663" s="241"/>
      <c r="D5663" s="241"/>
      <c r="E5663" s="158"/>
      <c r="F5663" s="158"/>
      <c r="G5663" s="159"/>
      <c r="H5663" s="186"/>
      <c r="I5663" s="162"/>
      <c r="J5663" s="65"/>
      <c r="K5663" s="162"/>
      <c r="L5663" s="65"/>
      <c r="M5663" s="162"/>
      <c r="N5663" s="176"/>
      <c r="O5663" s="163"/>
      <c r="P5663" s="167"/>
      <c r="Q5663" s="185"/>
      <c r="R5663" s="188"/>
      <c r="S5663" s="13"/>
      <c r="T5663" s="65"/>
      <c r="U5663" s="13"/>
      <c r="V5663" s="165"/>
      <c r="W5663" s="165"/>
      <c r="X5663" s="165"/>
      <c r="Y5663" s="165"/>
      <c r="Z5663" s="166"/>
      <c r="AA5663" s="166"/>
      <c r="AB5663" s="166"/>
      <c r="AC5663" s="166"/>
      <c r="AD5663" s="166"/>
      <c r="AE5663" s="166"/>
      <c r="AF5663" s="166"/>
      <c r="AG5663" s="166"/>
      <c r="AH5663" s="166"/>
      <c r="AI5663" s="166"/>
    </row>
    <row r="5664" spans="1:35" ht="15.750000" customHeight="1">
      <c r="B5664" s="189"/>
      <c r="I5664" s="162"/>
      <c r="J5664" s="65"/>
      <c r="K5664" s="162"/>
      <c r="L5664" s="65"/>
      <c r="M5664" s="162"/>
      <c r="P5664" s="164"/>
      <c r="Q5664" s="185"/>
      <c r="R5664" s="65"/>
      <c r="S5664" s="65"/>
      <c r="T5664" s="65"/>
      <c r="U5664" s="13"/>
      <c r="V5664" s="165"/>
      <c r="W5664" s="165"/>
      <c r="X5664" s="165"/>
      <c r="Y5664" s="165"/>
      <c r="Z5664" s="166"/>
      <c r="AA5664" s="166"/>
      <c r="AB5664" s="166"/>
      <c r="AC5664" s="166"/>
      <c r="AD5664" s="166"/>
      <c r="AE5664" s="166"/>
      <c r="AF5664" s="166"/>
      <c r="AG5664" s="166"/>
      <c r="AH5664" s="166"/>
      <c r="AI5664" s="166"/>
    </row>
    <row r="5665" spans="1:35" ht="15.750000" customHeight="1">
      <c r="B5665" s="189"/>
      <c r="I5665" s="162"/>
      <c r="J5665" s="65"/>
      <c r="K5665" s="162"/>
      <c r="L5665" s="65"/>
      <c r="M5665" s="162"/>
      <c r="P5665" s="167"/>
      <c r="Q5665" s="185"/>
      <c r="R5665" s="65"/>
      <c r="S5665" s="65"/>
      <c r="T5665" s="65"/>
      <c r="U5665" s="13"/>
      <c r="V5665" s="165"/>
      <c r="W5665" s="165"/>
      <c r="X5665" s="165"/>
      <c r="Y5665" s="165"/>
      <c r="Z5665" s="166"/>
      <c r="AA5665" s="166"/>
      <c r="AB5665" s="166"/>
      <c r="AC5665" s="166"/>
      <c r="AD5665" s="166"/>
      <c r="AE5665" s="166"/>
      <c r="AF5665" s="166"/>
      <c r="AG5665" s="166"/>
      <c r="AH5665" s="166"/>
      <c r="AI5665" s="166"/>
    </row>
    <row r="5666" spans="1:35" ht="15.750000" customHeight="1">
      <c r="B5666" s="189"/>
      <c r="I5666" s="162"/>
      <c r="J5666" s="65"/>
      <c r="K5666" s="162"/>
      <c r="L5666" s="65"/>
      <c r="M5666" s="162"/>
      <c r="P5666" s="164"/>
      <c r="Q5666" s="185"/>
      <c r="R5666" s="65"/>
      <c r="S5666" s="65"/>
      <c r="T5666" s="65"/>
      <c r="U5666" s="13"/>
      <c r="V5666" s="165"/>
      <c r="W5666" s="165"/>
      <c r="X5666" s="165"/>
      <c r="Y5666" s="165"/>
      <c r="Z5666" s="166"/>
      <c r="AA5666" s="166"/>
      <c r="AB5666" s="166"/>
      <c r="AC5666" s="166"/>
      <c r="AD5666" s="166"/>
      <c r="AE5666" s="166"/>
      <c r="AF5666" s="166"/>
      <c r="AG5666" s="166"/>
      <c r="AH5666" s="166"/>
      <c r="AI5666" s="166"/>
    </row>
    <row r="5667" spans="1:35" ht="15.750000" customHeight="1">
      <c r="B5667" s="189"/>
      <c r="I5667" s="220"/>
      <c r="J5667" s="65"/>
      <c r="K5667" s="162"/>
      <c r="L5667" s="65"/>
      <c r="M5667" s="162"/>
      <c r="P5667" s="167"/>
      <c r="Q5667" s="185"/>
      <c r="R5667" s="65"/>
      <c r="S5667" s="65"/>
      <c r="T5667" s="65"/>
      <c r="U5667" s="13"/>
      <c r="V5667" s="165"/>
      <c r="W5667" s="165"/>
      <c r="X5667" s="165"/>
      <c r="Y5667" s="165"/>
      <c r="Z5667" s="166"/>
      <c r="AA5667" s="166"/>
      <c r="AB5667" s="166"/>
      <c r="AC5667" s="166"/>
      <c r="AD5667" s="166"/>
      <c r="AE5667" s="166"/>
      <c r="AF5667" s="166"/>
      <c r="AG5667" s="166"/>
      <c r="AH5667" s="166"/>
      <c r="AI5667" s="166"/>
    </row>
    <row r="5668" spans="1:35" ht="15.750000" customHeight="1">
      <c r="A5668" s="156"/>
      <c r="B5668" s="170"/>
      <c r="C5668" s="240"/>
      <c r="D5668" s="240"/>
      <c r="E5668" s="158"/>
      <c r="F5668" s="158"/>
      <c r="G5668" s="159"/>
      <c r="H5668" s="297"/>
      <c r="I5668" s="162"/>
      <c r="J5668" s="65"/>
      <c r="K5668" s="162"/>
      <c r="L5668" s="65"/>
      <c r="M5668" s="162"/>
      <c r="N5668" s="162"/>
      <c r="O5668" s="163"/>
      <c r="P5668" s="164"/>
      <c r="Q5668" s="185"/>
      <c r="R5668" s="65"/>
      <c r="S5668" s="13"/>
      <c r="T5668" s="65"/>
      <c r="U5668" s="13"/>
      <c r="V5668" s="165"/>
      <c r="W5668" s="165"/>
      <c r="X5668" s="165"/>
      <c r="Y5668" s="165"/>
      <c r="Z5668" s="166"/>
      <c r="AA5668" s="166"/>
      <c r="AB5668" s="166"/>
      <c r="AC5668" s="166"/>
      <c r="AD5668" s="166"/>
      <c r="AE5668" s="166"/>
      <c r="AF5668" s="166"/>
      <c r="AG5668" s="166"/>
      <c r="AH5668" s="166"/>
      <c r="AI5668" s="166"/>
    </row>
    <row r="5669" spans="1:35" ht="15.750000" customHeight="1">
      <c r="B5669" s="170"/>
      <c r="I5669" s="162"/>
      <c r="J5669" s="65"/>
      <c r="K5669" s="162"/>
      <c r="L5669" s="65"/>
      <c r="M5669" s="162"/>
      <c r="P5669" s="167"/>
      <c r="Q5669" s="185"/>
      <c r="R5669" s="65"/>
      <c r="S5669" s="65"/>
      <c r="T5669" s="65"/>
      <c r="U5669" s="13"/>
      <c r="V5669" s="165"/>
      <c r="W5669" s="165"/>
      <c r="X5669" s="165"/>
      <c r="Y5669" s="165"/>
      <c r="Z5669" s="166"/>
      <c r="AA5669" s="166"/>
      <c r="AB5669" s="166"/>
      <c r="AC5669" s="166"/>
      <c r="AD5669" s="166"/>
      <c r="AE5669" s="166"/>
      <c r="AF5669" s="166"/>
      <c r="AG5669" s="166"/>
      <c r="AH5669" s="166"/>
      <c r="AI5669" s="166"/>
    </row>
    <row r="5670" spans="1:35" ht="15.750000" customHeight="1">
      <c r="B5670" s="170"/>
      <c r="I5670" s="162"/>
      <c r="J5670" s="65"/>
      <c r="K5670" s="162"/>
      <c r="L5670" s="65"/>
      <c r="M5670" s="162"/>
      <c r="P5670" s="164"/>
      <c r="Q5670" s="185"/>
      <c r="R5670" s="65"/>
      <c r="S5670" s="65"/>
      <c r="T5670" s="65"/>
      <c r="U5670" s="13"/>
      <c r="V5670" s="165"/>
      <c r="W5670" s="165"/>
      <c r="X5670" s="165"/>
      <c r="Y5670" s="165"/>
      <c r="Z5670" s="166"/>
      <c r="AA5670" s="166"/>
      <c r="AB5670" s="166"/>
      <c r="AC5670" s="166"/>
      <c r="AD5670" s="166"/>
      <c r="AE5670" s="166"/>
      <c r="AF5670" s="166"/>
      <c r="AG5670" s="166"/>
      <c r="AH5670" s="166"/>
      <c r="AI5670" s="166"/>
    </row>
    <row r="5671" spans="1:35" ht="15.750000" customHeight="1">
      <c r="B5671" s="189"/>
      <c r="I5671" s="162"/>
      <c r="J5671" s="65"/>
      <c r="K5671" s="162"/>
      <c r="L5671" s="65"/>
      <c r="M5671" s="162"/>
      <c r="P5671" s="167"/>
      <c r="Q5671" s="185"/>
      <c r="R5671" s="65"/>
      <c r="S5671" s="65"/>
      <c r="T5671" s="65"/>
      <c r="U5671" s="13"/>
      <c r="V5671" s="165"/>
      <c r="W5671" s="165"/>
      <c r="X5671" s="165"/>
      <c r="Y5671" s="165"/>
      <c r="Z5671" s="166"/>
      <c r="AA5671" s="166"/>
      <c r="AB5671" s="166"/>
      <c r="AC5671" s="166"/>
      <c r="AD5671" s="166"/>
      <c r="AE5671" s="166"/>
      <c r="AF5671" s="166"/>
      <c r="AG5671" s="166"/>
      <c r="AH5671" s="166"/>
      <c r="AI5671" s="166"/>
    </row>
    <row r="5672" spans="1:35" ht="15.750000" customHeight="1">
      <c r="B5672" s="189"/>
      <c r="I5672" s="220"/>
      <c r="J5672" s="65"/>
      <c r="K5672" s="162"/>
      <c r="L5672" s="65"/>
      <c r="M5672" s="162"/>
      <c r="P5672" s="164"/>
      <c r="Q5672" s="185"/>
      <c r="R5672" s="65"/>
      <c r="S5672" s="65"/>
      <c r="T5672" s="65"/>
      <c r="U5672" s="13"/>
      <c r="V5672" s="165"/>
      <c r="W5672" s="165"/>
      <c r="X5672" s="165"/>
      <c r="Y5672" s="165"/>
      <c r="Z5672" s="166"/>
      <c r="AA5672" s="166"/>
      <c r="AB5672" s="166"/>
      <c r="AC5672" s="166"/>
      <c r="AD5672" s="166"/>
      <c r="AE5672" s="166"/>
      <c r="AF5672" s="166"/>
      <c r="AG5672" s="166"/>
      <c r="AH5672" s="166"/>
      <c r="AI5672" s="166"/>
    </row>
    <row r="5673" spans="1:35" ht="15.750000" customHeight="1">
      <c r="A5673" s="156"/>
      <c r="B5673" s="153"/>
      <c r="C5673" s="241"/>
      <c r="D5673" s="177"/>
      <c r="E5673" s="158"/>
      <c r="F5673" s="158"/>
      <c r="G5673" s="159"/>
      <c r="H5673" s="171"/>
      <c r="I5673" s="162"/>
      <c r="J5673" s="1"/>
      <c r="K5673" s="121"/>
      <c r="L5673" s="1"/>
      <c r="M5673" s="121"/>
      <c r="N5673" s="176"/>
      <c r="O5673" s="163"/>
      <c r="P5673" s="167"/>
      <c r="Q5673" s="168"/>
      <c r="R5673" s="225"/>
      <c r="S5673" s="13"/>
      <c r="T5673" s="65"/>
      <c r="U5673" s="65"/>
      <c r="V5673" s="65"/>
      <c r="W5673" s="166"/>
      <c r="X5673" s="166"/>
      <c r="Y5673" s="166"/>
      <c r="Z5673" s="166"/>
      <c r="AA5673" s="166"/>
      <c r="AB5673" s="166"/>
      <c r="AC5673" s="166"/>
      <c r="AD5673" s="166"/>
      <c r="AE5673" s="166"/>
      <c r="AF5673" s="166"/>
      <c r="AG5673" s="166"/>
      <c r="AH5673" s="166"/>
      <c r="AI5673" s="166"/>
    </row>
    <row r="5674" spans="1:35" ht="15.750000" customHeight="1">
      <c r="B5674" s="153"/>
      <c r="I5674" s="162"/>
      <c r="J5674" s="1"/>
      <c r="K5674" s="121"/>
      <c r="L5674" s="1"/>
      <c r="M5674" s="121"/>
      <c r="P5674" s="164"/>
      <c r="Q5674" s="165"/>
      <c r="R5674" s="65"/>
      <c r="S5674" s="65"/>
      <c r="T5674" s="65"/>
      <c r="U5674" s="65"/>
      <c r="V5674" s="65"/>
      <c r="W5674" s="166"/>
      <c r="X5674" s="166"/>
      <c r="Y5674" s="166"/>
      <c r="Z5674" s="166"/>
      <c r="AA5674" s="166"/>
      <c r="AB5674" s="166"/>
      <c r="AC5674" s="166"/>
      <c r="AD5674" s="166"/>
      <c r="AE5674" s="166"/>
      <c r="AF5674" s="166"/>
      <c r="AG5674" s="166"/>
      <c r="AH5674" s="166"/>
      <c r="AI5674" s="166"/>
    </row>
    <row r="5675" spans="1:35" ht="15.750000" customHeight="1">
      <c r="B5675" s="153"/>
      <c r="I5675" s="162"/>
      <c r="J5675" s="1"/>
      <c r="K5675" s="121"/>
      <c r="L5675" s="1"/>
      <c r="M5675" s="121"/>
      <c r="P5675" s="167"/>
      <c r="Q5675" s="168"/>
      <c r="R5675" s="225"/>
      <c r="S5675" s="65"/>
      <c r="T5675" s="65"/>
      <c r="U5675" s="65"/>
      <c r="V5675" s="65"/>
      <c r="W5675" s="166"/>
      <c r="X5675" s="166"/>
      <c r="Y5675" s="166"/>
      <c r="Z5675" s="166"/>
      <c r="AA5675" s="166"/>
      <c r="AB5675" s="166"/>
      <c r="AC5675" s="166"/>
      <c r="AD5675" s="166"/>
      <c r="AE5675" s="166"/>
      <c r="AF5675" s="166"/>
      <c r="AG5675" s="166"/>
      <c r="AH5675" s="166"/>
      <c r="AI5675" s="166"/>
    </row>
    <row r="5676" spans="1:35" ht="15.750000" customHeight="1">
      <c r="B5676" s="153"/>
      <c r="I5676" s="162"/>
      <c r="J5676" s="1"/>
      <c r="K5676" s="121"/>
      <c r="L5676" s="1"/>
      <c r="M5676" s="121"/>
      <c r="P5676" s="164"/>
      <c r="Q5676" s="165"/>
      <c r="R5676" s="178"/>
      <c r="S5676" s="65"/>
      <c r="T5676" s="65"/>
      <c r="U5676" s="65"/>
      <c r="V5676" s="65"/>
      <c r="W5676" s="166"/>
      <c r="X5676" s="166"/>
      <c r="Y5676" s="166"/>
      <c r="Z5676" s="166"/>
      <c r="AA5676" s="166"/>
      <c r="AB5676" s="166"/>
      <c r="AC5676" s="166"/>
      <c r="AD5676" s="166"/>
      <c r="AE5676" s="166"/>
      <c r="AF5676" s="166"/>
      <c r="AG5676" s="166"/>
      <c r="AH5676" s="166"/>
      <c r="AI5676" s="166"/>
    </row>
    <row r="5677" spans="1:35" ht="15.750000" customHeight="1">
      <c r="B5677" s="153"/>
      <c r="I5677" s="220"/>
      <c r="J5677" s="1"/>
      <c r="K5677" s="121"/>
      <c r="L5677" s="1"/>
      <c r="M5677" s="121"/>
      <c r="P5677" s="167"/>
      <c r="Q5677" s="168"/>
      <c r="R5677" s="225"/>
      <c r="S5677" s="65"/>
      <c r="T5677" s="65"/>
      <c r="U5677" s="65"/>
      <c r="V5677" s="65"/>
      <c r="W5677" s="166"/>
      <c r="X5677" s="166"/>
      <c r="Y5677" s="166"/>
      <c r="Z5677" s="166"/>
      <c r="AA5677" s="166"/>
      <c r="AB5677" s="166"/>
      <c r="AC5677" s="166"/>
      <c r="AD5677" s="166"/>
      <c r="AE5677" s="166"/>
      <c r="AF5677" s="166"/>
      <c r="AG5677" s="166"/>
      <c r="AH5677" s="166"/>
      <c r="AI5677" s="166"/>
    </row>
    <row r="5678" spans="1:35" ht="15.750000" customHeight="1">
      <c r="A5678" s="156"/>
      <c r="B5678" s="170"/>
      <c r="C5678" s="240"/>
      <c r="D5678" s="177"/>
      <c r="E5678" s="158"/>
      <c r="F5678" s="158"/>
      <c r="G5678" s="159"/>
      <c r="H5678" s="171"/>
      <c r="I5678" s="162"/>
      <c r="J5678" s="65"/>
      <c r="K5678" s="162"/>
      <c r="L5678" s="65"/>
      <c r="M5678" s="162"/>
      <c r="N5678" s="162"/>
      <c r="O5678" s="163"/>
      <c r="P5678" s="164"/>
      <c r="Q5678" s="165"/>
      <c r="R5678" s="65"/>
      <c r="S5678" s="13"/>
      <c r="T5678" s="65"/>
      <c r="U5678" s="65"/>
      <c r="V5678" s="65"/>
      <c r="W5678" s="166"/>
      <c r="X5678" s="166"/>
      <c r="Y5678" s="166"/>
      <c r="Z5678" s="166"/>
      <c r="AA5678" s="166"/>
      <c r="AB5678" s="166"/>
      <c r="AC5678" s="166"/>
      <c r="AD5678" s="166"/>
      <c r="AE5678" s="166"/>
      <c r="AF5678" s="166"/>
      <c r="AG5678" s="166"/>
      <c r="AH5678" s="166"/>
      <c r="AI5678" s="166"/>
    </row>
    <row r="5679" spans="1:35" ht="15.750000" customHeight="1">
      <c r="B5679" s="153"/>
      <c r="I5679" s="162"/>
      <c r="J5679" s="65"/>
      <c r="K5679" s="162"/>
      <c r="L5679" s="65"/>
      <c r="M5679" s="162"/>
      <c r="P5679" s="167"/>
      <c r="Q5679" s="168"/>
      <c r="R5679" s="65"/>
      <c r="S5679" s="65"/>
      <c r="T5679" s="65"/>
      <c r="U5679" s="65"/>
      <c r="V5679" s="65"/>
      <c r="W5679" s="166"/>
      <c r="X5679" s="166"/>
      <c r="Y5679" s="166"/>
      <c r="Z5679" s="166"/>
      <c r="AA5679" s="166"/>
      <c r="AB5679" s="166"/>
      <c r="AC5679" s="166"/>
      <c r="AD5679" s="166"/>
      <c r="AE5679" s="166"/>
      <c r="AF5679" s="166"/>
      <c r="AG5679" s="166"/>
      <c r="AH5679" s="166"/>
      <c r="AI5679" s="166"/>
    </row>
    <row r="5680" spans="1:35" ht="15.750000" customHeight="1">
      <c r="B5680" s="153"/>
      <c r="I5680" s="162"/>
      <c r="J5680" s="65"/>
      <c r="K5680" s="162"/>
      <c r="L5680" s="65"/>
      <c r="M5680" s="162"/>
      <c r="P5680" s="164"/>
      <c r="Q5680" s="165"/>
      <c r="R5680" s="65"/>
      <c r="S5680" s="65"/>
      <c r="T5680" s="65"/>
      <c r="U5680" s="65"/>
      <c r="V5680" s="65"/>
      <c r="W5680" s="166"/>
      <c r="X5680" s="166"/>
      <c r="Y5680" s="166"/>
      <c r="Z5680" s="166"/>
      <c r="AA5680" s="166"/>
      <c r="AB5680" s="166"/>
      <c r="AC5680" s="166"/>
      <c r="AD5680" s="166"/>
      <c r="AE5680" s="166"/>
      <c r="AF5680" s="166"/>
      <c r="AG5680" s="166"/>
      <c r="AH5680" s="166"/>
      <c r="AI5680" s="166"/>
    </row>
    <row r="5681" spans="1:35" ht="15.750000" customHeight="1">
      <c r="B5681" s="153"/>
      <c r="I5681" s="162"/>
      <c r="J5681" s="65"/>
      <c r="K5681" s="162"/>
      <c r="L5681" s="65"/>
      <c r="M5681" s="162"/>
      <c r="P5681" s="167"/>
      <c r="Q5681" s="168"/>
      <c r="R5681" s="65"/>
      <c r="S5681" s="65"/>
      <c r="T5681" s="65"/>
      <c r="U5681" s="65"/>
      <c r="V5681" s="65"/>
      <c r="W5681" s="166"/>
      <c r="X5681" s="166"/>
      <c r="Y5681" s="166"/>
      <c r="Z5681" s="166"/>
      <c r="AA5681" s="166"/>
      <c r="AB5681" s="166"/>
      <c r="AC5681" s="166"/>
      <c r="AD5681" s="166"/>
      <c r="AE5681" s="166"/>
      <c r="AF5681" s="166"/>
      <c r="AG5681" s="166"/>
      <c r="AH5681" s="166"/>
      <c r="AI5681" s="166"/>
    </row>
    <row r="5682" spans="1:35" ht="15.750000" customHeight="1">
      <c r="B5682" s="153"/>
      <c r="I5682" s="220"/>
      <c r="J5682" s="65"/>
      <c r="K5682" s="162"/>
      <c r="L5682" s="65"/>
      <c r="M5682" s="162"/>
      <c r="P5682" s="164"/>
      <c r="Q5682" s="165"/>
      <c r="R5682" s="65"/>
      <c r="S5682" s="65"/>
      <c r="T5682" s="65"/>
      <c r="U5682" s="65"/>
      <c r="V5682" s="65"/>
      <c r="W5682" s="166"/>
      <c r="X5682" s="166"/>
      <c r="Y5682" s="166"/>
      <c r="Z5682" s="166"/>
      <c r="AA5682" s="166"/>
      <c r="AB5682" s="166"/>
      <c r="AC5682" s="166"/>
      <c r="AD5682" s="166"/>
      <c r="AE5682" s="166"/>
      <c r="AF5682" s="166"/>
      <c r="AG5682" s="166"/>
      <c r="AH5682" s="166"/>
      <c r="AI5682" s="166"/>
    </row>
    <row r="5683" spans="1:35" ht="15.750000" customHeight="1">
      <c r="A5683" s="156"/>
      <c r="B5683" s="170"/>
      <c r="C5683" s="241"/>
      <c r="D5683" s="241"/>
      <c r="E5683" s="158"/>
      <c r="F5683" s="158"/>
      <c r="G5683" s="159"/>
      <c r="H5683" s="186"/>
      <c r="I5683" s="162"/>
      <c r="J5683" s="65"/>
      <c r="K5683" s="162"/>
      <c r="L5683" s="65"/>
      <c r="M5683" s="162"/>
      <c r="N5683" s="176"/>
      <c r="O5683" s="163"/>
      <c r="P5683" s="167"/>
      <c r="Q5683" s="185"/>
      <c r="R5683" s="188"/>
      <c r="S5683" s="13"/>
      <c r="T5683" s="65"/>
      <c r="U5683" s="13"/>
      <c r="V5683" s="165"/>
      <c r="W5683" s="165"/>
      <c r="X5683" s="165"/>
      <c r="Y5683" s="165"/>
      <c r="Z5683" s="166"/>
      <c r="AA5683" s="166"/>
      <c r="AB5683" s="166"/>
      <c r="AC5683" s="166"/>
      <c r="AD5683" s="166"/>
      <c r="AE5683" s="166"/>
      <c r="AF5683" s="166"/>
      <c r="AG5683" s="166"/>
      <c r="AH5683" s="166"/>
      <c r="AI5683" s="166"/>
    </row>
    <row r="5684" spans="1:35" ht="15.750000" customHeight="1">
      <c r="B5684" s="189"/>
      <c r="I5684" s="162"/>
      <c r="J5684" s="65"/>
      <c r="K5684" s="162"/>
      <c r="L5684" s="65"/>
      <c r="M5684" s="162"/>
      <c r="P5684" s="164"/>
      <c r="Q5684" s="185"/>
      <c r="R5684" s="65"/>
      <c r="S5684" s="65"/>
      <c r="T5684" s="65"/>
      <c r="U5684" s="13"/>
      <c r="V5684" s="165"/>
      <c r="W5684" s="165"/>
      <c r="X5684" s="165"/>
      <c r="Y5684" s="165"/>
      <c r="Z5684" s="166"/>
      <c r="AA5684" s="166"/>
      <c r="AB5684" s="166"/>
      <c r="AC5684" s="166"/>
      <c r="AD5684" s="166"/>
      <c r="AE5684" s="166"/>
      <c r="AF5684" s="166"/>
      <c r="AG5684" s="166"/>
      <c r="AH5684" s="166"/>
      <c r="AI5684" s="166"/>
    </row>
    <row r="5685" spans="1:35" ht="15.750000" customHeight="1">
      <c r="B5685" s="189"/>
      <c r="I5685" s="162"/>
      <c r="J5685" s="65"/>
      <c r="K5685" s="162"/>
      <c r="L5685" s="65"/>
      <c r="M5685" s="162"/>
      <c r="P5685" s="167"/>
      <c r="Q5685" s="185"/>
      <c r="R5685" s="65"/>
      <c r="S5685" s="65"/>
      <c r="T5685" s="65"/>
      <c r="U5685" s="13"/>
      <c r="V5685" s="165"/>
      <c r="W5685" s="165"/>
      <c r="X5685" s="165"/>
      <c r="Y5685" s="165"/>
      <c r="Z5685" s="166"/>
      <c r="AA5685" s="166"/>
      <c r="AB5685" s="166"/>
      <c r="AC5685" s="166"/>
      <c r="AD5685" s="166"/>
      <c r="AE5685" s="166"/>
      <c r="AF5685" s="166"/>
      <c r="AG5685" s="166"/>
      <c r="AH5685" s="166"/>
      <c r="AI5685" s="166"/>
    </row>
    <row r="5686" spans="1:35" ht="15.750000" customHeight="1">
      <c r="B5686" s="189"/>
      <c r="I5686" s="162"/>
      <c r="J5686" s="65"/>
      <c r="K5686" s="162"/>
      <c r="L5686" s="65"/>
      <c r="M5686" s="162"/>
      <c r="P5686" s="164"/>
      <c r="Q5686" s="185"/>
      <c r="R5686" s="65"/>
      <c r="S5686" s="65"/>
      <c r="T5686" s="65"/>
      <c r="U5686" s="13"/>
      <c r="V5686" s="165"/>
      <c r="W5686" s="165"/>
      <c r="X5686" s="165"/>
      <c r="Y5686" s="165"/>
      <c r="Z5686" s="166"/>
      <c r="AA5686" s="166"/>
      <c r="AB5686" s="166"/>
      <c r="AC5686" s="166"/>
      <c r="AD5686" s="166"/>
      <c r="AE5686" s="166"/>
      <c r="AF5686" s="166"/>
      <c r="AG5686" s="166"/>
      <c r="AH5686" s="166"/>
      <c r="AI5686" s="166"/>
    </row>
    <row r="5687" spans="1:35" ht="15.750000" customHeight="1">
      <c r="B5687" s="189"/>
      <c r="I5687" s="220"/>
      <c r="J5687" s="65"/>
      <c r="K5687" s="162"/>
      <c r="L5687" s="65"/>
      <c r="M5687" s="162"/>
      <c r="P5687" s="167"/>
      <c r="Q5687" s="185"/>
      <c r="R5687" s="65"/>
      <c r="S5687" s="65"/>
      <c r="T5687" s="65"/>
      <c r="U5687" s="13"/>
      <c r="V5687" s="165"/>
      <c r="W5687" s="165"/>
      <c r="X5687" s="165"/>
      <c r="Y5687" s="165"/>
      <c r="Z5687" s="166"/>
      <c r="AA5687" s="166"/>
      <c r="AB5687" s="166"/>
      <c r="AC5687" s="166"/>
      <c r="AD5687" s="166"/>
      <c r="AE5687" s="166"/>
      <c r="AF5687" s="166"/>
      <c r="AG5687" s="166"/>
      <c r="AH5687" s="166"/>
      <c r="AI5687" s="166"/>
    </row>
    <row r="5688" spans="1:35" ht="15.750000" customHeight="1">
      <c r="A5688" s="156"/>
      <c r="B5688" s="170"/>
      <c r="C5688" s="240"/>
      <c r="D5688" s="240"/>
      <c r="E5688" s="158"/>
      <c r="F5688" s="158"/>
      <c r="G5688" s="159"/>
      <c r="H5688" s="184"/>
      <c r="I5688" s="162"/>
      <c r="J5688" s="65"/>
      <c r="K5688" s="162"/>
      <c r="L5688" s="65"/>
      <c r="M5688" s="162"/>
      <c r="N5688" s="162"/>
      <c r="O5688" s="163"/>
      <c r="P5688" s="164"/>
      <c r="Q5688" s="185"/>
      <c r="R5688" s="65"/>
      <c r="S5688" s="13"/>
      <c r="T5688" s="65"/>
      <c r="U5688" s="13"/>
      <c r="V5688" s="165"/>
      <c r="W5688" s="165"/>
      <c r="X5688" s="165"/>
      <c r="Y5688" s="165"/>
      <c r="Z5688" s="166"/>
      <c r="AA5688" s="166"/>
      <c r="AB5688" s="166"/>
      <c r="AC5688" s="166"/>
      <c r="AD5688" s="166"/>
      <c r="AE5688" s="166"/>
      <c r="AF5688" s="166"/>
      <c r="AG5688" s="166"/>
      <c r="AH5688" s="166"/>
      <c r="AI5688" s="166"/>
    </row>
    <row r="5689" spans="1:35" ht="15.750000" customHeight="1">
      <c r="B5689" s="170"/>
      <c r="I5689" s="162"/>
      <c r="J5689" s="65"/>
      <c r="K5689" s="162"/>
      <c r="L5689" s="65"/>
      <c r="M5689" s="162"/>
      <c r="P5689" s="167"/>
      <c r="Q5689" s="185"/>
      <c r="R5689" s="65"/>
      <c r="S5689" s="65"/>
      <c r="T5689" s="65"/>
      <c r="U5689" s="13"/>
      <c r="V5689" s="165"/>
      <c r="W5689" s="165"/>
      <c r="X5689" s="165"/>
      <c r="Y5689" s="165"/>
      <c r="Z5689" s="166"/>
      <c r="AA5689" s="166"/>
      <c r="AB5689" s="166"/>
      <c r="AC5689" s="166"/>
      <c r="AD5689" s="166"/>
      <c r="AE5689" s="166"/>
      <c r="AF5689" s="166"/>
      <c r="AG5689" s="166"/>
      <c r="AH5689" s="166"/>
      <c r="AI5689" s="166"/>
    </row>
    <row r="5690" spans="1:35" ht="15.750000" customHeight="1">
      <c r="B5690" s="170"/>
      <c r="I5690" s="162"/>
      <c r="J5690" s="65"/>
      <c r="K5690" s="162"/>
      <c r="L5690" s="65"/>
      <c r="M5690" s="162"/>
      <c r="P5690" s="164"/>
      <c r="Q5690" s="185"/>
      <c r="R5690" s="65"/>
      <c r="S5690" s="65"/>
      <c r="T5690" s="65"/>
      <c r="U5690" s="13"/>
      <c r="V5690" s="165"/>
      <c r="W5690" s="165"/>
      <c r="X5690" s="165"/>
      <c r="Y5690" s="165"/>
      <c r="Z5690" s="166"/>
      <c r="AA5690" s="166"/>
      <c r="AB5690" s="166"/>
      <c r="AC5690" s="166"/>
      <c r="AD5690" s="166"/>
      <c r="AE5690" s="166"/>
      <c r="AF5690" s="166"/>
      <c r="AG5690" s="166"/>
      <c r="AH5690" s="166"/>
      <c r="AI5690" s="166"/>
    </row>
    <row r="5691" spans="1:35" ht="15.750000" customHeight="1">
      <c r="B5691" s="189"/>
      <c r="I5691" s="162"/>
      <c r="J5691" s="65"/>
      <c r="K5691" s="162"/>
      <c r="L5691" s="65"/>
      <c r="M5691" s="162"/>
      <c r="P5691" s="167"/>
      <c r="Q5691" s="185"/>
      <c r="R5691" s="65"/>
      <c r="S5691" s="65"/>
      <c r="T5691" s="65"/>
      <c r="U5691" s="13"/>
      <c r="V5691" s="165"/>
      <c r="W5691" s="165"/>
      <c r="X5691" s="165"/>
      <c r="Y5691" s="165"/>
      <c r="Z5691" s="166"/>
      <c r="AA5691" s="166"/>
      <c r="AB5691" s="166"/>
      <c r="AC5691" s="166"/>
      <c r="AD5691" s="166"/>
      <c r="AE5691" s="166"/>
      <c r="AF5691" s="166"/>
      <c r="AG5691" s="166"/>
      <c r="AH5691" s="166"/>
      <c r="AI5691" s="166"/>
    </row>
    <row r="5692" spans="1:35" ht="15.750000" customHeight="1">
      <c r="B5692" s="189"/>
      <c r="I5692" s="220"/>
      <c r="J5692" s="65"/>
      <c r="K5692" s="162"/>
      <c r="L5692" s="65"/>
      <c r="M5692" s="162"/>
      <c r="P5692" s="164"/>
      <c r="Q5692" s="185"/>
      <c r="R5692" s="65"/>
      <c r="S5692" s="65"/>
      <c r="T5692" s="65"/>
      <c r="U5692" s="13"/>
      <c r="V5692" s="165"/>
      <c r="W5692" s="165"/>
      <c r="X5692" s="165"/>
      <c r="Y5692" s="165"/>
      <c r="Z5692" s="166"/>
      <c r="AA5692" s="166"/>
      <c r="AB5692" s="166"/>
      <c r="AC5692" s="166"/>
      <c r="AD5692" s="166"/>
      <c r="AE5692" s="166"/>
      <c r="AF5692" s="166"/>
      <c r="AG5692" s="166"/>
      <c r="AH5692" s="166"/>
      <c r="AI5692" s="166"/>
    </row>
    <row r="5693" spans="1:35" ht="15.750000" customHeight="1">
      <c r="A5693" s="156"/>
      <c r="B5693" s="170"/>
      <c r="C5693" s="241"/>
      <c r="D5693" s="241"/>
      <c r="E5693" s="158"/>
      <c r="F5693" s="158"/>
      <c r="G5693" s="159"/>
      <c r="H5693" s="186"/>
      <c r="I5693" s="162"/>
      <c r="J5693" s="65"/>
      <c r="K5693" s="162"/>
      <c r="L5693" s="65"/>
      <c r="M5693" s="162"/>
      <c r="N5693" s="176"/>
      <c r="O5693" s="163"/>
      <c r="P5693" s="167"/>
      <c r="Q5693" s="185"/>
      <c r="R5693" s="65"/>
      <c r="S5693" s="13"/>
      <c r="T5693" s="65"/>
      <c r="U5693" s="13"/>
      <c r="V5693" s="165"/>
      <c r="W5693" s="165"/>
      <c r="X5693" s="165"/>
      <c r="Y5693" s="165"/>
      <c r="Z5693" s="166"/>
      <c r="AA5693" s="166"/>
      <c r="AB5693" s="166"/>
      <c r="AC5693" s="166"/>
      <c r="AD5693" s="166"/>
      <c r="AE5693" s="166"/>
      <c r="AF5693" s="166"/>
      <c r="AG5693" s="166"/>
      <c r="AH5693" s="166"/>
      <c r="AI5693" s="166"/>
    </row>
    <row r="5694" spans="1:35" ht="15.750000" customHeight="1">
      <c r="B5694" s="170"/>
      <c r="I5694" s="162"/>
      <c r="J5694" s="65"/>
      <c r="K5694" s="162"/>
      <c r="L5694" s="65"/>
      <c r="M5694" s="162"/>
      <c r="P5694" s="164"/>
      <c r="Q5694" s="185"/>
      <c r="R5694" s="65"/>
      <c r="S5694" s="65"/>
      <c r="T5694" s="65"/>
      <c r="U5694" s="13"/>
      <c r="V5694" s="165"/>
      <c r="W5694" s="165"/>
      <c r="X5694" s="165"/>
      <c r="Y5694" s="165"/>
      <c r="Z5694" s="166"/>
      <c r="AA5694" s="166"/>
      <c r="AB5694" s="166"/>
      <c r="AC5694" s="166"/>
      <c r="AD5694" s="166"/>
      <c r="AE5694" s="166"/>
      <c r="AF5694" s="166"/>
      <c r="AG5694" s="166"/>
      <c r="AH5694" s="166"/>
      <c r="AI5694" s="166"/>
    </row>
    <row r="5695" spans="1:35" ht="15.750000" customHeight="1">
      <c r="B5695" s="170"/>
      <c r="I5695" s="162"/>
      <c r="J5695" s="65"/>
      <c r="K5695" s="162"/>
      <c r="L5695" s="65"/>
      <c r="M5695" s="162"/>
      <c r="P5695" s="167"/>
      <c r="Q5695" s="185"/>
      <c r="R5695" s="65"/>
      <c r="S5695" s="65"/>
      <c r="T5695" s="65"/>
      <c r="U5695" s="13"/>
      <c r="V5695" s="165"/>
      <c r="W5695" s="165"/>
      <c r="X5695" s="165"/>
      <c r="Y5695" s="165"/>
      <c r="Z5695" s="166"/>
      <c r="AA5695" s="166"/>
      <c r="AB5695" s="166"/>
      <c r="AC5695" s="166"/>
      <c r="AD5695" s="166"/>
      <c r="AE5695" s="166"/>
      <c r="AF5695" s="166"/>
      <c r="AG5695" s="166"/>
      <c r="AH5695" s="166"/>
      <c r="AI5695" s="166"/>
    </row>
    <row r="5696" spans="1:35" ht="15.750000" customHeight="1">
      <c r="B5696" s="189"/>
      <c r="I5696" s="162"/>
      <c r="J5696" s="65"/>
      <c r="K5696" s="162"/>
      <c r="L5696" s="65"/>
      <c r="M5696" s="162"/>
      <c r="P5696" s="164"/>
      <c r="Q5696" s="185"/>
      <c r="R5696" s="65"/>
      <c r="S5696" s="65"/>
      <c r="T5696" s="65"/>
      <c r="U5696" s="13"/>
      <c r="V5696" s="165"/>
      <c r="W5696" s="165"/>
      <c r="X5696" s="165"/>
      <c r="Y5696" s="165"/>
      <c r="Z5696" s="166"/>
      <c r="AA5696" s="166"/>
      <c r="AB5696" s="166"/>
      <c r="AC5696" s="166"/>
      <c r="AD5696" s="166"/>
      <c r="AE5696" s="166"/>
      <c r="AF5696" s="166"/>
      <c r="AG5696" s="166"/>
      <c r="AH5696" s="166"/>
      <c r="AI5696" s="166"/>
    </row>
    <row r="5697" spans="1:35" ht="15.750000" customHeight="1">
      <c r="B5697" s="189"/>
      <c r="I5697" s="220"/>
      <c r="J5697" s="65"/>
      <c r="K5697" s="162"/>
      <c r="L5697" s="65"/>
      <c r="M5697" s="162"/>
      <c r="P5697" s="167"/>
      <c r="Q5697" s="185"/>
      <c r="R5697" s="65"/>
      <c r="S5697" s="65"/>
      <c r="T5697" s="65"/>
      <c r="U5697" s="13"/>
      <c r="V5697" s="165"/>
      <c r="W5697" s="165"/>
      <c r="X5697" s="165"/>
      <c r="Y5697" s="165"/>
      <c r="Z5697" s="166"/>
      <c r="AA5697" s="166"/>
      <c r="AB5697" s="166"/>
      <c r="AC5697" s="166"/>
      <c r="AD5697" s="166"/>
      <c r="AE5697" s="166"/>
      <c r="AF5697" s="166"/>
      <c r="AG5697" s="166"/>
      <c r="AH5697" s="166"/>
      <c r="AI5697" s="166"/>
    </row>
    <row r="5698" spans="1:35" ht="15.750000" customHeight="1">
      <c r="A5698" s="156"/>
      <c r="B5698" s="153"/>
      <c r="C5698" s="240"/>
      <c r="D5698" s="177"/>
      <c r="E5698" s="158"/>
      <c r="F5698" s="158"/>
      <c r="G5698" s="159"/>
      <c r="H5698" s="160"/>
      <c r="I5698" s="162"/>
      <c r="J5698" s="1"/>
      <c r="K5698" s="121"/>
      <c r="L5698" s="1"/>
      <c r="M5698" s="121"/>
      <c r="N5698" s="162"/>
      <c r="O5698" s="163"/>
      <c r="P5698" s="164"/>
      <c r="Q5698" s="165"/>
      <c r="R5698" s="178"/>
      <c r="S5698" s="13"/>
      <c r="T5698" s="65"/>
      <c r="U5698" s="65"/>
      <c r="V5698" s="65"/>
      <c r="W5698" s="166"/>
      <c r="X5698" s="166"/>
      <c r="Y5698" s="166"/>
      <c r="Z5698" s="166"/>
      <c r="AA5698" s="166"/>
      <c r="AB5698" s="166"/>
      <c r="AC5698" s="166"/>
      <c r="AD5698" s="166"/>
      <c r="AE5698" s="166"/>
      <c r="AF5698" s="166"/>
      <c r="AG5698" s="166"/>
      <c r="AH5698" s="166"/>
      <c r="AI5698" s="166"/>
    </row>
    <row r="5699" spans="1:35" ht="15.750000" customHeight="1">
      <c r="B5699" s="153"/>
      <c r="I5699" s="162"/>
      <c r="J5699" s="1"/>
      <c r="K5699" s="121"/>
      <c r="L5699" s="1"/>
      <c r="M5699" s="121"/>
      <c r="P5699" s="167"/>
      <c r="Q5699" s="168"/>
      <c r="R5699" s="65"/>
      <c r="S5699" s="65"/>
      <c r="T5699" s="65"/>
      <c r="U5699" s="65"/>
      <c r="V5699" s="65"/>
      <c r="W5699" s="166"/>
      <c r="X5699" s="166"/>
      <c r="Y5699" s="166"/>
      <c r="Z5699" s="166"/>
      <c r="AA5699" s="166"/>
      <c r="AB5699" s="166"/>
      <c r="AC5699" s="166"/>
      <c r="AD5699" s="166"/>
      <c r="AE5699" s="166"/>
      <c r="AF5699" s="166"/>
      <c r="AG5699" s="166"/>
      <c r="AH5699" s="166"/>
      <c r="AI5699" s="166"/>
    </row>
    <row r="5700" spans="1:35" ht="15.750000" customHeight="1">
      <c r="B5700" s="153"/>
      <c r="I5700" s="162"/>
      <c r="J5700" s="1"/>
      <c r="K5700" s="121"/>
      <c r="L5700" s="1"/>
      <c r="M5700" s="121"/>
      <c r="P5700" s="164"/>
      <c r="Q5700" s="165"/>
      <c r="R5700" s="178"/>
      <c r="S5700" s="65"/>
      <c r="T5700" s="65"/>
      <c r="U5700" s="65"/>
      <c r="V5700" s="65"/>
      <c r="W5700" s="166"/>
      <c r="X5700" s="166"/>
      <c r="Y5700" s="166"/>
      <c r="Z5700" s="166"/>
      <c r="AA5700" s="166"/>
      <c r="AB5700" s="166"/>
      <c r="AC5700" s="166"/>
      <c r="AD5700" s="166"/>
      <c r="AE5700" s="166"/>
      <c r="AF5700" s="166"/>
      <c r="AG5700" s="166"/>
      <c r="AH5700" s="166"/>
      <c r="AI5700" s="166"/>
    </row>
    <row r="5701" spans="1:35" ht="15.750000" customHeight="1">
      <c r="B5701" s="153"/>
      <c r="I5701" s="162"/>
      <c r="J5701" s="1"/>
      <c r="K5701" s="121"/>
      <c r="L5701" s="1"/>
      <c r="M5701" s="121"/>
      <c r="P5701" s="167"/>
      <c r="Q5701" s="168"/>
      <c r="R5701" s="225"/>
      <c r="S5701" s="65"/>
      <c r="T5701" s="65"/>
      <c r="U5701" s="65"/>
      <c r="V5701" s="65"/>
      <c r="W5701" s="166"/>
      <c r="X5701" s="166"/>
      <c r="Y5701" s="166"/>
      <c r="Z5701" s="166"/>
      <c r="AA5701" s="166"/>
      <c r="AB5701" s="166"/>
      <c r="AC5701" s="166"/>
      <c r="AD5701" s="166"/>
      <c r="AE5701" s="166"/>
      <c r="AF5701" s="166"/>
      <c r="AG5701" s="166"/>
      <c r="AH5701" s="166"/>
      <c r="AI5701" s="166"/>
    </row>
    <row r="5702" spans="1:35" ht="15.750000" customHeight="1">
      <c r="B5702" s="153"/>
      <c r="I5702" s="220"/>
      <c r="J5702" s="1"/>
      <c r="K5702" s="121"/>
      <c r="L5702" s="1"/>
      <c r="M5702" s="121"/>
      <c r="P5702" s="164"/>
      <c r="Q5702" s="165"/>
      <c r="R5702" s="178"/>
      <c r="S5702" s="65"/>
      <c r="T5702" s="65"/>
      <c r="U5702" s="65"/>
      <c r="V5702" s="65"/>
      <c r="W5702" s="166"/>
      <c r="X5702" s="166"/>
      <c r="Y5702" s="166"/>
      <c r="Z5702" s="166"/>
      <c r="AA5702" s="166"/>
      <c r="AB5702" s="166"/>
      <c r="AC5702" s="166"/>
      <c r="AD5702" s="166"/>
      <c r="AE5702" s="166"/>
      <c r="AF5702" s="166"/>
      <c r="AG5702" s="166"/>
      <c r="AH5702" s="166"/>
      <c r="AI5702" s="166"/>
    </row>
    <row r="5703" spans="1:35" ht="15.750000" customHeight="1">
      <c r="A5703" s="156"/>
      <c r="B5703" s="170"/>
      <c r="C5703" s="241"/>
      <c r="D5703" s="177"/>
      <c r="E5703" s="158"/>
      <c r="F5703" s="158"/>
      <c r="G5703" s="159"/>
      <c r="H5703" s="171"/>
      <c r="I5703" s="162"/>
      <c r="J5703" s="65"/>
      <c r="K5703" s="162"/>
      <c r="L5703" s="65"/>
      <c r="M5703" s="162"/>
      <c r="N5703" s="176"/>
      <c r="O5703" s="163"/>
      <c r="P5703" s="167"/>
      <c r="Q5703" s="168"/>
      <c r="R5703" s="65"/>
      <c r="S5703" s="13"/>
      <c r="T5703" s="65"/>
      <c r="U5703" s="65"/>
      <c r="V5703" s="65"/>
      <c r="W5703" s="166"/>
      <c r="X5703" s="166"/>
      <c r="Y5703" s="166"/>
      <c r="Z5703" s="166"/>
      <c r="AA5703" s="166"/>
      <c r="AB5703" s="166"/>
      <c r="AC5703" s="166"/>
      <c r="AD5703" s="166"/>
      <c r="AE5703" s="166"/>
      <c r="AF5703" s="166"/>
      <c r="AG5703" s="166"/>
      <c r="AH5703" s="166"/>
      <c r="AI5703" s="166"/>
    </row>
    <row r="5704" spans="1:35" ht="15.750000" customHeight="1">
      <c r="B5704" s="153"/>
      <c r="I5704" s="162"/>
      <c r="J5704" s="65"/>
      <c r="K5704" s="162"/>
      <c r="L5704" s="65"/>
      <c r="M5704" s="162"/>
      <c r="P5704" s="164"/>
      <c r="Q5704" s="165"/>
      <c r="R5704" s="65"/>
      <c r="S5704" s="65"/>
      <c r="T5704" s="65"/>
      <c r="U5704" s="65"/>
      <c r="V5704" s="65"/>
      <c r="W5704" s="166"/>
      <c r="X5704" s="166"/>
      <c r="Y5704" s="166"/>
      <c r="Z5704" s="166"/>
      <c r="AA5704" s="166"/>
      <c r="AB5704" s="166"/>
      <c r="AC5704" s="166"/>
      <c r="AD5704" s="166"/>
      <c r="AE5704" s="166"/>
      <c r="AF5704" s="166"/>
      <c r="AG5704" s="166"/>
      <c r="AH5704" s="166"/>
      <c r="AI5704" s="166"/>
    </row>
    <row r="5705" spans="1:35" ht="15.750000" customHeight="1">
      <c r="B5705" s="153"/>
      <c r="I5705" s="162"/>
      <c r="J5705" s="65"/>
      <c r="K5705" s="162"/>
      <c r="L5705" s="65"/>
      <c r="M5705" s="162"/>
      <c r="P5705" s="167"/>
      <c r="Q5705" s="168"/>
      <c r="R5705" s="65"/>
      <c r="S5705" s="65"/>
      <c r="T5705" s="65"/>
      <c r="U5705" s="65"/>
      <c r="V5705" s="65"/>
      <c r="W5705" s="166"/>
      <c r="X5705" s="166"/>
      <c r="Y5705" s="166"/>
      <c r="Z5705" s="166"/>
      <c r="AA5705" s="166"/>
      <c r="AB5705" s="166"/>
      <c r="AC5705" s="166"/>
      <c r="AD5705" s="166"/>
      <c r="AE5705" s="166"/>
      <c r="AF5705" s="166"/>
      <c r="AG5705" s="166"/>
      <c r="AH5705" s="166"/>
      <c r="AI5705" s="166"/>
    </row>
    <row r="5706" spans="1:35" ht="15.750000" customHeight="1">
      <c r="B5706" s="153"/>
      <c r="I5706" s="162"/>
      <c r="J5706" s="65"/>
      <c r="K5706" s="162"/>
      <c r="L5706" s="65"/>
      <c r="M5706" s="162"/>
      <c r="P5706" s="164"/>
      <c r="Q5706" s="165"/>
      <c r="R5706" s="65"/>
      <c r="S5706" s="65"/>
      <c r="T5706" s="65"/>
      <c r="U5706" s="65"/>
      <c r="V5706" s="65"/>
      <c r="W5706" s="166"/>
      <c r="X5706" s="166"/>
      <c r="Y5706" s="166"/>
      <c r="Z5706" s="166"/>
      <c r="AA5706" s="166"/>
      <c r="AB5706" s="166"/>
      <c r="AC5706" s="166"/>
      <c r="AD5706" s="166"/>
      <c r="AE5706" s="166"/>
      <c r="AF5706" s="166"/>
      <c r="AG5706" s="166"/>
      <c r="AH5706" s="166"/>
      <c r="AI5706" s="166"/>
    </row>
    <row r="5707" spans="1:35" ht="15.750000" customHeight="1">
      <c r="B5707" s="153"/>
      <c r="I5707" s="220"/>
      <c r="J5707" s="65"/>
      <c r="K5707" s="162"/>
      <c r="L5707" s="65"/>
      <c r="M5707" s="162"/>
      <c r="P5707" s="167"/>
      <c r="Q5707" s="168"/>
      <c r="R5707" s="65"/>
      <c r="S5707" s="65"/>
      <c r="T5707" s="65"/>
      <c r="U5707" s="65"/>
      <c r="V5707" s="65"/>
      <c r="W5707" s="166"/>
      <c r="X5707" s="166"/>
      <c r="Y5707" s="166"/>
      <c r="Z5707" s="166"/>
      <c r="AA5707" s="166"/>
      <c r="AB5707" s="166"/>
      <c r="AC5707" s="166"/>
      <c r="AD5707" s="166"/>
      <c r="AE5707" s="166"/>
      <c r="AF5707" s="166"/>
      <c r="AG5707" s="166"/>
      <c r="AH5707" s="166"/>
      <c r="AI5707" s="166"/>
    </row>
    <row r="5708" spans="1:35" ht="15.750000" customHeight="1">
      <c r="A5708" s="156"/>
      <c r="B5708" s="170"/>
      <c r="C5708" s="240"/>
      <c r="D5708" s="240"/>
      <c r="E5708" s="158"/>
      <c r="F5708" s="158"/>
      <c r="G5708" s="159"/>
      <c r="H5708" s="184"/>
      <c r="I5708" s="162"/>
      <c r="J5708" s="65"/>
      <c r="K5708" s="162"/>
      <c r="L5708" s="65"/>
      <c r="M5708" s="162"/>
      <c r="N5708" s="162"/>
      <c r="O5708" s="163"/>
      <c r="P5708" s="164"/>
      <c r="Q5708" s="185"/>
      <c r="R5708" s="188"/>
      <c r="S5708" s="13"/>
      <c r="T5708" s="65"/>
      <c r="U5708" s="13"/>
      <c r="V5708" s="165"/>
      <c r="W5708" s="165"/>
      <c r="X5708" s="165"/>
      <c r="Y5708" s="165"/>
      <c r="Z5708" s="166"/>
      <c r="AA5708" s="166"/>
      <c r="AB5708" s="166"/>
      <c r="AC5708" s="166"/>
      <c r="AD5708" s="166"/>
      <c r="AE5708" s="166"/>
      <c r="AF5708" s="166"/>
      <c r="AG5708" s="166"/>
      <c r="AH5708" s="166"/>
      <c r="AI5708" s="166"/>
    </row>
    <row r="5709" spans="1:35" ht="15.750000" customHeight="1">
      <c r="B5709" s="189"/>
      <c r="I5709" s="162"/>
      <c r="J5709" s="65"/>
      <c r="K5709" s="162"/>
      <c r="L5709" s="65"/>
      <c r="M5709" s="162"/>
      <c r="P5709" s="167"/>
      <c r="Q5709" s="185"/>
      <c r="R5709" s="65"/>
      <c r="S5709" s="65"/>
      <c r="T5709" s="65"/>
      <c r="U5709" s="13"/>
      <c r="V5709" s="165"/>
      <c r="W5709" s="165"/>
      <c r="X5709" s="165"/>
      <c r="Y5709" s="165"/>
      <c r="Z5709" s="166"/>
      <c r="AA5709" s="166"/>
      <c r="AB5709" s="166"/>
      <c r="AC5709" s="166"/>
      <c r="AD5709" s="166"/>
      <c r="AE5709" s="166"/>
      <c r="AF5709" s="166"/>
      <c r="AG5709" s="166"/>
      <c r="AH5709" s="166"/>
      <c r="AI5709" s="166"/>
    </row>
    <row r="5710" spans="1:35" ht="15.750000" customHeight="1">
      <c r="B5710" s="189"/>
      <c r="I5710" s="162"/>
      <c r="J5710" s="65"/>
      <c r="K5710" s="162"/>
      <c r="L5710" s="65"/>
      <c r="M5710" s="162"/>
      <c r="P5710" s="164"/>
      <c r="Q5710" s="185"/>
      <c r="R5710" s="65"/>
      <c r="S5710" s="65"/>
      <c r="T5710" s="65"/>
      <c r="U5710" s="13"/>
      <c r="V5710" s="165"/>
      <c r="W5710" s="165"/>
      <c r="X5710" s="165"/>
      <c r="Y5710" s="165"/>
      <c r="Z5710" s="166"/>
      <c r="AA5710" s="166"/>
      <c r="AB5710" s="166"/>
      <c r="AC5710" s="166"/>
      <c r="AD5710" s="166"/>
      <c r="AE5710" s="166"/>
      <c r="AF5710" s="166"/>
      <c r="AG5710" s="166"/>
      <c r="AH5710" s="166"/>
      <c r="AI5710" s="166"/>
    </row>
    <row r="5711" spans="1:35" ht="15.750000" customHeight="1">
      <c r="B5711" s="189"/>
      <c r="I5711" s="162"/>
      <c r="J5711" s="65"/>
      <c r="K5711" s="162"/>
      <c r="L5711" s="65"/>
      <c r="M5711" s="162"/>
      <c r="P5711" s="167"/>
      <c r="Q5711" s="185"/>
      <c r="R5711" s="65"/>
      <c r="S5711" s="65"/>
      <c r="T5711" s="65"/>
      <c r="U5711" s="13"/>
      <c r="V5711" s="165"/>
      <c r="W5711" s="165"/>
      <c r="X5711" s="165"/>
      <c r="Y5711" s="165"/>
      <c r="Z5711" s="166"/>
      <c r="AA5711" s="166"/>
      <c r="AB5711" s="166"/>
      <c r="AC5711" s="166"/>
      <c r="AD5711" s="166"/>
      <c r="AE5711" s="166"/>
      <c r="AF5711" s="166"/>
      <c r="AG5711" s="166"/>
      <c r="AH5711" s="166"/>
      <c r="AI5711" s="166"/>
    </row>
    <row r="5712" spans="1:35" ht="15.750000" customHeight="1">
      <c r="B5712" s="189"/>
      <c r="I5712" s="220"/>
      <c r="J5712" s="65"/>
      <c r="K5712" s="162"/>
      <c r="L5712" s="65"/>
      <c r="M5712" s="162"/>
      <c r="P5712" s="164"/>
      <c r="Q5712" s="185"/>
      <c r="R5712" s="65"/>
      <c r="S5712" s="65"/>
      <c r="T5712" s="65"/>
      <c r="U5712" s="13"/>
      <c r="V5712" s="165"/>
      <c r="W5712" s="165"/>
      <c r="X5712" s="165"/>
      <c r="Y5712" s="165"/>
      <c r="Z5712" s="166"/>
      <c r="AA5712" s="166"/>
      <c r="AB5712" s="166"/>
      <c r="AC5712" s="166"/>
      <c r="AD5712" s="166"/>
      <c r="AE5712" s="166"/>
      <c r="AF5712" s="166"/>
      <c r="AG5712" s="166"/>
      <c r="AH5712" s="166"/>
      <c r="AI5712" s="166"/>
    </row>
    <row r="5713" spans="1:35" ht="15.750000" customHeight="1">
      <c r="A5713" s="156"/>
      <c r="B5713" s="170"/>
      <c r="C5713" s="241"/>
      <c r="D5713" s="241"/>
      <c r="E5713" s="158"/>
      <c r="F5713" s="158"/>
      <c r="G5713" s="159"/>
      <c r="H5713" s="186"/>
      <c r="I5713" s="162"/>
      <c r="J5713" s="65"/>
      <c r="K5713" s="162"/>
      <c r="L5713" s="65"/>
      <c r="M5713" s="162"/>
      <c r="N5713" s="176"/>
      <c r="O5713" s="163"/>
      <c r="P5713" s="167"/>
      <c r="Q5713" s="185"/>
      <c r="R5713" s="65"/>
      <c r="S5713" s="13"/>
      <c r="T5713" s="65"/>
      <c r="U5713" s="13"/>
      <c r="V5713" s="165"/>
      <c r="W5713" s="165"/>
      <c r="X5713" s="165"/>
      <c r="Y5713" s="165"/>
      <c r="Z5713" s="166"/>
      <c r="AA5713" s="166"/>
      <c r="AB5713" s="166"/>
      <c r="AC5713" s="166"/>
      <c r="AD5713" s="166"/>
      <c r="AE5713" s="166"/>
      <c r="AF5713" s="166"/>
      <c r="AG5713" s="166"/>
      <c r="AH5713" s="166"/>
      <c r="AI5713" s="166"/>
    </row>
    <row r="5714" spans="1:35" ht="15.750000" customHeight="1">
      <c r="B5714" s="170"/>
      <c r="I5714" s="162"/>
      <c r="J5714" s="65"/>
      <c r="K5714" s="162"/>
      <c r="L5714" s="65"/>
      <c r="M5714" s="162"/>
      <c r="P5714" s="164"/>
      <c r="Q5714" s="185"/>
      <c r="R5714" s="65"/>
      <c r="S5714" s="65"/>
      <c r="T5714" s="65"/>
      <c r="U5714" s="13"/>
      <c r="V5714" s="165"/>
      <c r="W5714" s="165"/>
      <c r="X5714" s="165"/>
      <c r="Y5714" s="165"/>
      <c r="Z5714" s="166"/>
      <c r="AA5714" s="166"/>
      <c r="AB5714" s="166"/>
      <c r="AC5714" s="166"/>
      <c r="AD5714" s="166"/>
      <c r="AE5714" s="166"/>
      <c r="AF5714" s="166"/>
      <c r="AG5714" s="166"/>
      <c r="AH5714" s="166"/>
      <c r="AI5714" s="166"/>
    </row>
    <row r="5715" spans="1:35" ht="15.750000" customHeight="1">
      <c r="B5715" s="170"/>
      <c r="I5715" s="162"/>
      <c r="J5715" s="65"/>
      <c r="K5715" s="162"/>
      <c r="L5715" s="65"/>
      <c r="M5715" s="162"/>
      <c r="P5715" s="167"/>
      <c r="Q5715" s="185"/>
      <c r="R5715" s="65"/>
      <c r="S5715" s="65"/>
      <c r="T5715" s="65"/>
      <c r="U5715" s="13"/>
      <c r="V5715" s="165"/>
      <c r="W5715" s="165"/>
      <c r="X5715" s="165"/>
      <c r="Y5715" s="165"/>
      <c r="Z5715" s="166"/>
      <c r="AA5715" s="166"/>
      <c r="AB5715" s="166"/>
      <c r="AC5715" s="166"/>
      <c r="AD5715" s="166"/>
      <c r="AE5715" s="166"/>
      <c r="AF5715" s="166"/>
      <c r="AG5715" s="166"/>
      <c r="AH5715" s="166"/>
      <c r="AI5715" s="166"/>
    </row>
    <row r="5716" spans="1:35" ht="15.750000" customHeight="1">
      <c r="B5716" s="189"/>
      <c r="I5716" s="162"/>
      <c r="J5716" s="65"/>
      <c r="K5716" s="162"/>
      <c r="L5716" s="65"/>
      <c r="M5716" s="162"/>
      <c r="P5716" s="164"/>
      <c r="Q5716" s="185"/>
      <c r="R5716" s="65"/>
      <c r="S5716" s="65"/>
      <c r="T5716" s="65"/>
      <c r="U5716" s="13"/>
      <c r="V5716" s="165"/>
      <c r="W5716" s="165"/>
      <c r="X5716" s="165"/>
      <c r="Y5716" s="165"/>
      <c r="Z5716" s="166"/>
      <c r="AA5716" s="166"/>
      <c r="AB5716" s="166"/>
      <c r="AC5716" s="166"/>
      <c r="AD5716" s="166"/>
      <c r="AE5716" s="166"/>
      <c r="AF5716" s="166"/>
      <c r="AG5716" s="166"/>
      <c r="AH5716" s="166"/>
      <c r="AI5716" s="166"/>
    </row>
    <row r="5717" spans="1:35" ht="15.750000" customHeight="1">
      <c r="B5717" s="189"/>
      <c r="I5717" s="220"/>
      <c r="J5717" s="65"/>
      <c r="K5717" s="162"/>
      <c r="L5717" s="65"/>
      <c r="M5717" s="162"/>
      <c r="P5717" s="167"/>
      <c r="Q5717" s="185"/>
      <c r="R5717" s="65"/>
      <c r="S5717" s="65"/>
      <c r="T5717" s="65"/>
      <c r="U5717" s="13"/>
      <c r="V5717" s="165"/>
      <c r="W5717" s="165"/>
      <c r="X5717" s="165"/>
      <c r="Y5717" s="165"/>
      <c r="Z5717" s="166"/>
      <c r="AA5717" s="166"/>
      <c r="AB5717" s="166"/>
      <c r="AC5717" s="166"/>
      <c r="AD5717" s="166"/>
      <c r="AE5717" s="166"/>
      <c r="AF5717" s="166"/>
      <c r="AG5717" s="166"/>
      <c r="AH5717" s="166"/>
      <c r="AI5717" s="166"/>
    </row>
    <row r="5718" spans="1:35" ht="15.750000" customHeight="1">
      <c r="A5718" s="156"/>
      <c r="B5718" s="153"/>
      <c r="C5718" s="240"/>
      <c r="D5718" s="177"/>
      <c r="E5718" s="158"/>
      <c r="F5718" s="158"/>
      <c r="G5718" s="159"/>
      <c r="H5718" s="171"/>
      <c r="I5718" s="162"/>
      <c r="J5718" s="1"/>
      <c r="K5718" s="121"/>
      <c r="L5718" s="1"/>
      <c r="M5718" s="121"/>
      <c r="N5718" s="162"/>
      <c r="O5718" s="163"/>
      <c r="P5718" s="164"/>
      <c r="Q5718" s="165"/>
      <c r="R5718" s="178"/>
      <c r="S5718" s="13"/>
      <c r="T5718" s="65"/>
      <c r="U5718" s="65"/>
      <c r="V5718" s="65"/>
      <c r="W5718" s="166"/>
      <c r="X5718" s="166"/>
      <c r="Y5718" s="166"/>
      <c r="Z5718" s="166"/>
      <c r="AA5718" s="166"/>
      <c r="AB5718" s="166"/>
      <c r="AC5718" s="166"/>
      <c r="AD5718" s="166"/>
      <c r="AE5718" s="166"/>
      <c r="AF5718" s="166"/>
      <c r="AG5718" s="166"/>
      <c r="AH5718" s="166"/>
      <c r="AI5718" s="166"/>
    </row>
    <row r="5719" spans="1:35" ht="15.750000" customHeight="1">
      <c r="B5719" s="153"/>
      <c r="I5719" s="162"/>
      <c r="J5719" s="1"/>
      <c r="K5719" s="121"/>
      <c r="L5719" s="1"/>
      <c r="M5719" s="121"/>
      <c r="P5719" s="167"/>
      <c r="Q5719" s="168"/>
      <c r="R5719" s="65"/>
      <c r="S5719" s="65"/>
      <c r="T5719" s="65"/>
      <c r="U5719" s="65"/>
      <c r="V5719" s="65"/>
      <c r="W5719" s="166"/>
      <c r="X5719" s="166"/>
      <c r="Y5719" s="166"/>
      <c r="Z5719" s="166"/>
      <c r="AA5719" s="166"/>
      <c r="AB5719" s="166"/>
      <c r="AC5719" s="166"/>
      <c r="AD5719" s="166"/>
      <c r="AE5719" s="166"/>
      <c r="AF5719" s="166"/>
      <c r="AG5719" s="166"/>
      <c r="AH5719" s="166"/>
      <c r="AI5719" s="166"/>
    </row>
    <row r="5720" spans="1:35" ht="15.750000" customHeight="1">
      <c r="B5720" s="153"/>
      <c r="I5720" s="162"/>
      <c r="J5720" s="1"/>
      <c r="K5720" s="121"/>
      <c r="L5720" s="1"/>
      <c r="M5720" s="121"/>
      <c r="P5720" s="164"/>
      <c r="Q5720" s="165"/>
      <c r="R5720" s="178"/>
      <c r="S5720" s="65"/>
      <c r="T5720" s="65"/>
      <c r="U5720" s="65"/>
      <c r="V5720" s="65"/>
      <c r="W5720" s="166"/>
      <c r="X5720" s="166"/>
      <c r="Y5720" s="166"/>
      <c r="Z5720" s="166"/>
      <c r="AA5720" s="166"/>
      <c r="AB5720" s="166"/>
      <c r="AC5720" s="166"/>
      <c r="AD5720" s="166"/>
      <c r="AE5720" s="166"/>
      <c r="AF5720" s="166"/>
      <c r="AG5720" s="166"/>
      <c r="AH5720" s="166"/>
      <c r="AI5720" s="166"/>
    </row>
    <row r="5721" spans="1:35" ht="15.750000" customHeight="1">
      <c r="B5721" s="153"/>
      <c r="I5721" s="162"/>
      <c r="J5721" s="1"/>
      <c r="K5721" s="121"/>
      <c r="L5721" s="1"/>
      <c r="M5721" s="121"/>
      <c r="P5721" s="167"/>
      <c r="Q5721" s="168"/>
      <c r="R5721" s="225"/>
      <c r="S5721" s="65"/>
      <c r="T5721" s="65"/>
      <c r="U5721" s="65"/>
      <c r="V5721" s="65"/>
      <c r="W5721" s="166"/>
      <c r="X5721" s="166"/>
      <c r="Y5721" s="166"/>
      <c r="Z5721" s="166"/>
      <c r="AA5721" s="166"/>
      <c r="AB5721" s="166"/>
      <c r="AC5721" s="166"/>
      <c r="AD5721" s="166"/>
      <c r="AE5721" s="166"/>
      <c r="AF5721" s="166"/>
      <c r="AG5721" s="166"/>
      <c r="AH5721" s="166"/>
      <c r="AI5721" s="166"/>
    </row>
    <row r="5722" spans="1:35" ht="15.750000" customHeight="1">
      <c r="B5722" s="153"/>
      <c r="I5722" s="220"/>
      <c r="J5722" s="1"/>
      <c r="K5722" s="121"/>
      <c r="L5722" s="1"/>
      <c r="M5722" s="121"/>
      <c r="P5722" s="164"/>
      <c r="Q5722" s="165"/>
      <c r="R5722" s="178"/>
      <c r="S5722" s="65"/>
      <c r="T5722" s="65"/>
      <c r="U5722" s="65"/>
      <c r="V5722" s="65"/>
      <c r="W5722" s="166"/>
      <c r="X5722" s="166"/>
      <c r="Y5722" s="166"/>
      <c r="Z5722" s="166"/>
      <c r="AA5722" s="166"/>
      <c r="AB5722" s="166"/>
      <c r="AC5722" s="166"/>
      <c r="AD5722" s="166"/>
      <c r="AE5722" s="166"/>
      <c r="AF5722" s="166"/>
      <c r="AG5722" s="166"/>
      <c r="AH5722" s="166"/>
      <c r="AI5722" s="166"/>
    </row>
    <row r="5723" spans="1:35" ht="15.750000" customHeight="1">
      <c r="A5723" s="156"/>
      <c r="B5723" s="170"/>
      <c r="C5723" s="241"/>
      <c r="D5723" s="177"/>
      <c r="E5723" s="158"/>
      <c r="F5723" s="158"/>
      <c r="G5723" s="159"/>
      <c r="H5723" s="160"/>
      <c r="I5723" s="162"/>
      <c r="J5723" s="65"/>
      <c r="K5723" s="162"/>
      <c r="L5723" s="65"/>
      <c r="M5723" s="162"/>
      <c r="N5723" s="176"/>
      <c r="O5723" s="163"/>
      <c r="P5723" s="167"/>
      <c r="Q5723" s="168"/>
      <c r="R5723" s="65"/>
      <c r="S5723" s="13"/>
      <c r="T5723" s="65"/>
      <c r="U5723" s="65"/>
      <c r="V5723" s="65"/>
      <c r="W5723" s="166"/>
      <c r="X5723" s="166"/>
      <c r="Y5723" s="166"/>
      <c r="Z5723" s="166"/>
      <c r="AA5723" s="166"/>
      <c r="AB5723" s="166"/>
      <c r="AC5723" s="166"/>
      <c r="AD5723" s="166"/>
      <c r="AE5723" s="166"/>
      <c r="AF5723" s="166"/>
      <c r="AG5723" s="166"/>
      <c r="AH5723" s="166"/>
      <c r="AI5723" s="166"/>
    </row>
    <row r="5724" spans="1:35" ht="15.750000" customHeight="1">
      <c r="B5724" s="153"/>
      <c r="I5724" s="162"/>
      <c r="J5724" s="65"/>
      <c r="K5724" s="162"/>
      <c r="L5724" s="65"/>
      <c r="M5724" s="162"/>
      <c r="P5724" s="164"/>
      <c r="Q5724" s="165"/>
      <c r="R5724" s="65"/>
      <c r="S5724" s="65"/>
      <c r="T5724" s="65"/>
      <c r="U5724" s="65"/>
      <c r="V5724" s="65"/>
      <c r="W5724" s="166"/>
      <c r="X5724" s="166"/>
      <c r="Y5724" s="166"/>
      <c r="Z5724" s="166"/>
      <c r="AA5724" s="166"/>
      <c r="AB5724" s="166"/>
      <c r="AC5724" s="166"/>
      <c r="AD5724" s="166"/>
      <c r="AE5724" s="166"/>
      <c r="AF5724" s="166"/>
      <c r="AG5724" s="166"/>
      <c r="AH5724" s="166"/>
      <c r="AI5724" s="166"/>
    </row>
    <row r="5725" spans="1:35" ht="15.750000" customHeight="1">
      <c r="B5725" s="153"/>
      <c r="I5725" s="162"/>
      <c r="J5725" s="65"/>
      <c r="K5725" s="162"/>
      <c r="L5725" s="65"/>
      <c r="M5725" s="162"/>
      <c r="P5725" s="167"/>
      <c r="Q5725" s="168"/>
      <c r="R5725" s="65"/>
      <c r="S5725" s="65"/>
      <c r="T5725" s="65"/>
      <c r="U5725" s="65"/>
      <c r="V5725" s="65"/>
      <c r="W5725" s="166"/>
      <c r="X5725" s="166"/>
      <c r="Y5725" s="166"/>
      <c r="Z5725" s="166"/>
      <c r="AA5725" s="166"/>
      <c r="AB5725" s="166"/>
      <c r="AC5725" s="166"/>
      <c r="AD5725" s="166"/>
      <c r="AE5725" s="166"/>
      <c r="AF5725" s="166"/>
      <c r="AG5725" s="166"/>
      <c r="AH5725" s="166"/>
      <c r="AI5725" s="166"/>
    </row>
    <row r="5726" spans="1:35" ht="15.750000" customHeight="1">
      <c r="B5726" s="153"/>
      <c r="I5726" s="162"/>
      <c r="J5726" s="65"/>
      <c r="K5726" s="162"/>
      <c r="L5726" s="65"/>
      <c r="M5726" s="162"/>
      <c r="P5726" s="164"/>
      <c r="Q5726" s="165"/>
      <c r="R5726" s="65"/>
      <c r="S5726" s="65"/>
      <c r="T5726" s="65"/>
      <c r="U5726" s="65"/>
      <c r="V5726" s="65"/>
      <c r="W5726" s="166"/>
      <c r="X5726" s="166"/>
      <c r="Y5726" s="166"/>
      <c r="Z5726" s="166"/>
      <c r="AA5726" s="166"/>
      <c r="AB5726" s="166"/>
      <c r="AC5726" s="166"/>
      <c r="AD5726" s="166"/>
      <c r="AE5726" s="166"/>
      <c r="AF5726" s="166"/>
      <c r="AG5726" s="166"/>
      <c r="AH5726" s="166"/>
      <c r="AI5726" s="166"/>
    </row>
    <row r="5727" spans="1:35" ht="15.750000" customHeight="1">
      <c r="B5727" s="153"/>
      <c r="I5727" s="220"/>
      <c r="J5727" s="65"/>
      <c r="K5727" s="162"/>
      <c r="L5727" s="65"/>
      <c r="M5727" s="162"/>
      <c r="P5727" s="167"/>
      <c r="Q5727" s="168"/>
      <c r="R5727" s="65"/>
      <c r="S5727" s="65"/>
      <c r="T5727" s="65"/>
      <c r="U5727" s="65"/>
      <c r="V5727" s="65"/>
      <c r="W5727" s="166"/>
      <c r="X5727" s="166"/>
      <c r="Y5727" s="166"/>
      <c r="Z5727" s="166"/>
      <c r="AA5727" s="166"/>
      <c r="AB5727" s="166"/>
      <c r="AC5727" s="166"/>
      <c r="AD5727" s="166"/>
      <c r="AE5727" s="166"/>
      <c r="AF5727" s="166"/>
      <c r="AG5727" s="166"/>
      <c r="AH5727" s="166"/>
      <c r="AI5727" s="166"/>
    </row>
    <row r="5728" spans="1:35" ht="15.750000" customHeight="1">
      <c r="A5728" s="156"/>
      <c r="B5728" s="170"/>
      <c r="C5728" s="240"/>
      <c r="D5728" s="240"/>
      <c r="E5728" s="158"/>
      <c r="F5728" s="158"/>
      <c r="G5728" s="159"/>
      <c r="H5728" s="186"/>
      <c r="I5728" s="162"/>
      <c r="J5728" s="65"/>
      <c r="K5728" s="162"/>
      <c r="L5728" s="65"/>
      <c r="M5728" s="162"/>
      <c r="N5728" s="162"/>
      <c r="O5728" s="163"/>
      <c r="P5728" s="164"/>
      <c r="Q5728" s="185"/>
      <c r="R5728" s="188"/>
      <c r="S5728" s="13"/>
      <c r="T5728" s="65"/>
      <c r="U5728" s="13"/>
      <c r="V5728" s="165"/>
      <c r="W5728" s="165"/>
      <c r="X5728" s="165"/>
      <c r="Y5728" s="165"/>
      <c r="Z5728" s="166"/>
      <c r="AA5728" s="166"/>
      <c r="AB5728" s="166"/>
      <c r="AC5728" s="166"/>
      <c r="AD5728" s="166"/>
      <c r="AE5728" s="166"/>
      <c r="AF5728" s="166"/>
      <c r="AG5728" s="166"/>
      <c r="AH5728" s="166"/>
      <c r="AI5728" s="166"/>
    </row>
    <row r="5729" spans="1:35" ht="15.750000" customHeight="1">
      <c r="B5729" s="189"/>
      <c r="I5729" s="162"/>
      <c r="J5729" s="65"/>
      <c r="K5729" s="162"/>
      <c r="L5729" s="65"/>
      <c r="M5729" s="162"/>
      <c r="P5729" s="167"/>
      <c r="Q5729" s="185"/>
      <c r="R5729" s="65"/>
      <c r="S5729" s="65"/>
      <c r="T5729" s="65"/>
      <c r="U5729" s="13"/>
      <c r="V5729" s="165"/>
      <c r="W5729" s="165"/>
      <c r="X5729" s="165"/>
      <c r="Y5729" s="165"/>
      <c r="Z5729" s="166"/>
      <c r="AA5729" s="166"/>
      <c r="AB5729" s="166"/>
      <c r="AC5729" s="166"/>
      <c r="AD5729" s="166"/>
      <c r="AE5729" s="166"/>
      <c r="AF5729" s="166"/>
      <c r="AG5729" s="166"/>
      <c r="AH5729" s="166"/>
      <c r="AI5729" s="166"/>
    </row>
    <row r="5730" spans="1:35" ht="15.750000" customHeight="1">
      <c r="B5730" s="189"/>
      <c r="I5730" s="162"/>
      <c r="J5730" s="65"/>
      <c r="K5730" s="162"/>
      <c r="L5730" s="65"/>
      <c r="M5730" s="162"/>
      <c r="P5730" s="164"/>
      <c r="Q5730" s="185"/>
      <c r="R5730" s="65"/>
      <c r="S5730" s="65"/>
      <c r="T5730" s="65"/>
      <c r="U5730" s="13"/>
      <c r="V5730" s="165"/>
      <c r="W5730" s="165"/>
      <c r="X5730" s="165"/>
      <c r="Y5730" s="165"/>
      <c r="Z5730" s="166"/>
      <c r="AA5730" s="166"/>
      <c r="AB5730" s="166"/>
      <c r="AC5730" s="166"/>
      <c r="AD5730" s="166"/>
      <c r="AE5730" s="166"/>
      <c r="AF5730" s="166"/>
      <c r="AG5730" s="166"/>
      <c r="AH5730" s="166"/>
      <c r="AI5730" s="166"/>
    </row>
    <row r="5731" spans="1:35" ht="15.750000" customHeight="1">
      <c r="B5731" s="189"/>
      <c r="I5731" s="162"/>
      <c r="J5731" s="65"/>
      <c r="K5731" s="162"/>
      <c r="L5731" s="65"/>
      <c r="M5731" s="162"/>
      <c r="P5731" s="167"/>
      <c r="Q5731" s="185"/>
      <c r="R5731" s="65"/>
      <c r="S5731" s="65"/>
      <c r="T5731" s="65"/>
      <c r="U5731" s="13"/>
      <c r="V5731" s="165"/>
      <c r="W5731" s="165"/>
      <c r="X5731" s="165"/>
      <c r="Y5731" s="165"/>
      <c r="Z5731" s="166"/>
      <c r="AA5731" s="166"/>
      <c r="AB5731" s="166"/>
      <c r="AC5731" s="166"/>
      <c r="AD5731" s="166"/>
      <c r="AE5731" s="166"/>
      <c r="AF5731" s="166"/>
      <c r="AG5731" s="166"/>
      <c r="AH5731" s="166"/>
      <c r="AI5731" s="166"/>
    </row>
    <row r="5732" spans="1:35" ht="15.750000" customHeight="1">
      <c r="B5732" s="189"/>
      <c r="I5732" s="220"/>
      <c r="J5732" s="65"/>
      <c r="K5732" s="162"/>
      <c r="L5732" s="65"/>
      <c r="M5732" s="162"/>
      <c r="P5732" s="164"/>
      <c r="Q5732" s="185"/>
      <c r="R5732" s="65"/>
      <c r="S5732" s="65"/>
      <c r="T5732" s="65"/>
      <c r="U5732" s="13"/>
      <c r="V5732" s="165"/>
      <c r="W5732" s="165"/>
      <c r="X5732" s="165"/>
      <c r="Y5732" s="165"/>
      <c r="Z5732" s="166"/>
      <c r="AA5732" s="166"/>
      <c r="AB5732" s="166"/>
      <c r="AC5732" s="166"/>
      <c r="AD5732" s="166"/>
      <c r="AE5732" s="166"/>
      <c r="AF5732" s="166"/>
      <c r="AG5732" s="166"/>
      <c r="AH5732" s="166"/>
      <c r="AI5732" s="166"/>
    </row>
    <row r="5733" spans="1:35" ht="15.750000" customHeight="1">
      <c r="A5733" s="156"/>
      <c r="B5733" s="170"/>
      <c r="C5733" s="241"/>
      <c r="D5733" s="241"/>
      <c r="E5733" s="158"/>
      <c r="F5733" s="158"/>
      <c r="G5733" s="159"/>
      <c r="H5733" s="184"/>
      <c r="I5733" s="162"/>
      <c r="J5733" s="65"/>
      <c r="K5733" s="162"/>
      <c r="L5733" s="65"/>
      <c r="M5733" s="162"/>
      <c r="N5733" s="176"/>
      <c r="O5733" s="163"/>
      <c r="P5733" s="167"/>
      <c r="Q5733" s="185"/>
      <c r="R5733" s="65"/>
      <c r="S5733" s="13"/>
      <c r="T5733" s="65"/>
      <c r="U5733" s="13"/>
      <c r="V5733" s="165"/>
      <c r="W5733" s="165"/>
      <c r="X5733" s="165"/>
      <c r="Y5733" s="165"/>
      <c r="Z5733" s="166"/>
      <c r="AA5733" s="166"/>
      <c r="AB5733" s="166"/>
      <c r="AC5733" s="166"/>
      <c r="AD5733" s="166"/>
      <c r="AE5733" s="166"/>
      <c r="AF5733" s="166"/>
      <c r="AG5733" s="166"/>
      <c r="AH5733" s="166"/>
      <c r="AI5733" s="166"/>
    </row>
    <row r="5734" spans="1:35" ht="15.750000" customHeight="1">
      <c r="B5734" s="170"/>
      <c r="I5734" s="162"/>
      <c r="J5734" s="65"/>
      <c r="K5734" s="162"/>
      <c r="L5734" s="65"/>
      <c r="M5734" s="162"/>
      <c r="P5734" s="164"/>
      <c r="Q5734" s="185"/>
      <c r="R5734" s="65"/>
      <c r="S5734" s="65"/>
      <c r="T5734" s="65"/>
      <c r="U5734" s="13"/>
      <c r="V5734" s="165"/>
      <c r="W5734" s="165"/>
      <c r="X5734" s="165"/>
      <c r="Y5734" s="165"/>
      <c r="Z5734" s="166"/>
      <c r="AA5734" s="166"/>
      <c r="AB5734" s="166"/>
      <c r="AC5734" s="166"/>
      <c r="AD5734" s="166"/>
      <c r="AE5734" s="166"/>
      <c r="AF5734" s="166"/>
      <c r="AG5734" s="166"/>
      <c r="AH5734" s="166"/>
      <c r="AI5734" s="166"/>
    </row>
    <row r="5735" spans="1:35" ht="15.750000" customHeight="1">
      <c r="B5735" s="170"/>
      <c r="I5735" s="162"/>
      <c r="J5735" s="65"/>
      <c r="K5735" s="162"/>
      <c r="L5735" s="65"/>
      <c r="M5735" s="162"/>
      <c r="P5735" s="167"/>
      <c r="Q5735" s="185"/>
      <c r="R5735" s="65"/>
      <c r="S5735" s="65"/>
      <c r="T5735" s="65"/>
      <c r="U5735" s="13"/>
      <c r="V5735" s="165"/>
      <c r="W5735" s="165"/>
      <c r="X5735" s="165"/>
      <c r="Y5735" s="165"/>
      <c r="Z5735" s="166"/>
      <c r="AA5735" s="166"/>
      <c r="AB5735" s="166"/>
      <c r="AC5735" s="166"/>
      <c r="AD5735" s="166"/>
      <c r="AE5735" s="166"/>
      <c r="AF5735" s="166"/>
      <c r="AG5735" s="166"/>
      <c r="AH5735" s="166"/>
      <c r="AI5735" s="166"/>
    </row>
    <row r="5736" spans="1:35" ht="15.750000" customHeight="1">
      <c r="B5736" s="189"/>
      <c r="I5736" s="162"/>
      <c r="J5736" s="65"/>
      <c r="K5736" s="162"/>
      <c r="L5736" s="65"/>
      <c r="M5736" s="162"/>
      <c r="P5736" s="164"/>
      <c r="Q5736" s="185"/>
      <c r="R5736" s="65"/>
      <c r="S5736" s="65"/>
      <c r="T5736" s="65"/>
      <c r="U5736" s="13"/>
      <c r="V5736" s="165"/>
      <c r="W5736" s="165"/>
      <c r="X5736" s="165"/>
      <c r="Y5736" s="165"/>
      <c r="Z5736" s="166"/>
      <c r="AA5736" s="166"/>
      <c r="AB5736" s="166"/>
      <c r="AC5736" s="166"/>
      <c r="AD5736" s="166"/>
      <c r="AE5736" s="166"/>
      <c r="AF5736" s="166"/>
      <c r="AG5736" s="166"/>
      <c r="AH5736" s="166"/>
      <c r="AI5736" s="166"/>
    </row>
    <row r="5737" spans="1:35" ht="15.750000" customHeight="1">
      <c r="B5737" s="189"/>
      <c r="I5737" s="220"/>
      <c r="J5737" s="65"/>
      <c r="K5737" s="162"/>
      <c r="L5737" s="65"/>
      <c r="M5737" s="162"/>
      <c r="P5737" s="167"/>
      <c r="Q5737" s="185"/>
      <c r="R5737" s="65"/>
      <c r="S5737" s="65"/>
      <c r="T5737" s="65"/>
      <c r="U5737" s="13"/>
      <c r="V5737" s="165"/>
      <c r="W5737" s="165"/>
      <c r="X5737" s="165"/>
      <c r="Y5737" s="165"/>
      <c r="Z5737" s="166"/>
      <c r="AA5737" s="166"/>
      <c r="AB5737" s="166"/>
      <c r="AC5737" s="166"/>
      <c r="AD5737" s="166"/>
      <c r="AE5737" s="166"/>
      <c r="AF5737" s="166"/>
      <c r="AG5737" s="166"/>
      <c r="AH5737" s="166"/>
      <c r="AI5737" s="166"/>
    </row>
    <row r="5738" spans="1:35" ht="15.750000" customHeight="1">
      <c r="A5738" s="156"/>
      <c r="B5738" s="153"/>
      <c r="C5738" s="240"/>
      <c r="D5738" s="177"/>
      <c r="E5738" s="158"/>
      <c r="F5738" s="158"/>
      <c r="G5738" s="159"/>
      <c r="H5738" s="160"/>
      <c r="I5738" s="162"/>
      <c r="J5738" s="1"/>
      <c r="K5738" s="121"/>
      <c r="L5738" s="1"/>
      <c r="M5738" s="121"/>
      <c r="N5738" s="162"/>
      <c r="O5738" s="163"/>
      <c r="P5738" s="164"/>
      <c r="Q5738" s="165"/>
      <c r="R5738" s="178"/>
      <c r="S5738" s="13"/>
      <c r="T5738" s="65"/>
      <c r="U5738" s="65"/>
      <c r="V5738" s="65"/>
      <c r="W5738" s="166"/>
      <c r="X5738" s="166"/>
      <c r="Y5738" s="166"/>
      <c r="Z5738" s="166"/>
      <c r="AA5738" s="166"/>
      <c r="AB5738" s="166"/>
      <c r="AC5738" s="166"/>
      <c r="AD5738" s="166"/>
      <c r="AE5738" s="166"/>
      <c r="AF5738" s="166"/>
      <c r="AG5738" s="166"/>
      <c r="AH5738" s="166"/>
      <c r="AI5738" s="166"/>
    </row>
    <row r="5739" spans="1:35" ht="15.750000" customHeight="1">
      <c r="B5739" s="153"/>
      <c r="I5739" s="162"/>
      <c r="J5739" s="1"/>
      <c r="K5739" s="121"/>
      <c r="L5739" s="1"/>
      <c r="M5739" s="121"/>
      <c r="P5739" s="167"/>
      <c r="Q5739" s="168"/>
      <c r="R5739" s="65"/>
      <c r="S5739" s="65"/>
      <c r="T5739" s="65"/>
      <c r="U5739" s="65"/>
      <c r="V5739" s="65"/>
      <c r="W5739" s="166"/>
      <c r="X5739" s="166"/>
      <c r="Y5739" s="166"/>
      <c r="Z5739" s="166"/>
      <c r="AA5739" s="166"/>
      <c r="AB5739" s="166"/>
      <c r="AC5739" s="166"/>
      <c r="AD5739" s="166"/>
      <c r="AE5739" s="166"/>
      <c r="AF5739" s="166"/>
      <c r="AG5739" s="166"/>
      <c r="AH5739" s="166"/>
      <c r="AI5739" s="166"/>
    </row>
    <row r="5740" spans="1:35" ht="15.750000" customHeight="1">
      <c r="B5740" s="153"/>
      <c r="I5740" s="162"/>
      <c r="J5740" s="1"/>
      <c r="K5740" s="121"/>
      <c r="L5740" s="1"/>
      <c r="M5740" s="121"/>
      <c r="P5740" s="164"/>
      <c r="Q5740" s="165"/>
      <c r="R5740" s="178"/>
      <c r="S5740" s="65"/>
      <c r="T5740" s="65"/>
      <c r="U5740" s="65"/>
      <c r="V5740" s="65"/>
      <c r="W5740" s="166"/>
      <c r="X5740" s="166"/>
      <c r="Y5740" s="166"/>
      <c r="Z5740" s="166"/>
      <c r="AA5740" s="166"/>
      <c r="AB5740" s="166"/>
      <c r="AC5740" s="166"/>
      <c r="AD5740" s="166"/>
      <c r="AE5740" s="166"/>
      <c r="AF5740" s="166"/>
      <c r="AG5740" s="166"/>
      <c r="AH5740" s="166"/>
      <c r="AI5740" s="166"/>
    </row>
    <row r="5741" spans="1:35" ht="15.750000" customHeight="1">
      <c r="B5741" s="153"/>
      <c r="I5741" s="162"/>
      <c r="J5741" s="1"/>
      <c r="K5741" s="121"/>
      <c r="L5741" s="1"/>
      <c r="M5741" s="121"/>
      <c r="P5741" s="167"/>
      <c r="Q5741" s="168"/>
      <c r="R5741" s="225"/>
      <c r="S5741" s="65"/>
      <c r="T5741" s="65"/>
      <c r="U5741" s="65"/>
      <c r="V5741" s="65"/>
      <c r="W5741" s="166"/>
      <c r="X5741" s="166"/>
      <c r="Y5741" s="166"/>
      <c r="Z5741" s="166"/>
      <c r="AA5741" s="166"/>
      <c r="AB5741" s="166"/>
      <c r="AC5741" s="166"/>
      <c r="AD5741" s="166"/>
      <c r="AE5741" s="166"/>
      <c r="AF5741" s="166"/>
      <c r="AG5741" s="166"/>
      <c r="AH5741" s="166"/>
      <c r="AI5741" s="166"/>
    </row>
    <row r="5742" spans="1:35" ht="15.750000" customHeight="1">
      <c r="B5742" s="153"/>
      <c r="I5742" s="220"/>
      <c r="J5742" s="1"/>
      <c r="K5742" s="121"/>
      <c r="L5742" s="1"/>
      <c r="M5742" s="121"/>
      <c r="P5742" s="164"/>
      <c r="Q5742" s="165"/>
      <c r="R5742" s="178"/>
      <c r="S5742" s="65"/>
      <c r="T5742" s="65"/>
      <c r="U5742" s="65"/>
      <c r="V5742" s="65"/>
      <c r="W5742" s="166"/>
      <c r="X5742" s="166"/>
      <c r="Y5742" s="166"/>
      <c r="Z5742" s="166"/>
      <c r="AA5742" s="166"/>
      <c r="AB5742" s="166"/>
      <c r="AC5742" s="166"/>
      <c r="AD5742" s="166"/>
      <c r="AE5742" s="166"/>
      <c r="AF5742" s="166"/>
      <c r="AG5742" s="166"/>
      <c r="AH5742" s="166"/>
      <c r="AI5742" s="166"/>
    </row>
    <row r="5743" spans="1:35" ht="15.750000" customHeight="1">
      <c r="A5743" s="156"/>
      <c r="B5743" s="170"/>
      <c r="C5743" s="241"/>
      <c r="D5743" s="177"/>
      <c r="E5743" s="158"/>
      <c r="F5743" s="158"/>
      <c r="G5743" s="159"/>
      <c r="H5743" s="171"/>
      <c r="I5743" s="162"/>
      <c r="J5743" s="65"/>
      <c r="K5743" s="162"/>
      <c r="L5743" s="65"/>
      <c r="M5743" s="162"/>
      <c r="N5743" s="176"/>
      <c r="O5743" s="163"/>
      <c r="P5743" s="167"/>
      <c r="Q5743" s="168"/>
      <c r="R5743" s="65"/>
      <c r="S5743" s="13"/>
      <c r="T5743" s="65"/>
      <c r="U5743" s="65"/>
      <c r="V5743" s="65"/>
      <c r="W5743" s="166"/>
      <c r="X5743" s="166"/>
      <c r="Y5743" s="166"/>
      <c r="Z5743" s="166"/>
      <c r="AA5743" s="166"/>
      <c r="AB5743" s="166"/>
      <c r="AC5743" s="166"/>
      <c r="AD5743" s="166"/>
      <c r="AE5743" s="166"/>
      <c r="AF5743" s="166"/>
      <c r="AG5743" s="166"/>
      <c r="AH5743" s="166"/>
      <c r="AI5743" s="166"/>
    </row>
    <row r="5744" spans="1:35" ht="15.750000" customHeight="1">
      <c r="B5744" s="153"/>
      <c r="I5744" s="162"/>
      <c r="J5744" s="65"/>
      <c r="K5744" s="162"/>
      <c r="L5744" s="65"/>
      <c r="M5744" s="162"/>
      <c r="P5744" s="164"/>
      <c r="Q5744" s="165"/>
      <c r="R5744" s="65"/>
      <c r="S5744" s="65"/>
      <c r="T5744" s="65"/>
      <c r="U5744" s="65"/>
      <c r="V5744" s="65"/>
      <c r="W5744" s="166"/>
      <c r="X5744" s="166"/>
      <c r="Y5744" s="166"/>
      <c r="Z5744" s="166"/>
      <c r="AA5744" s="166"/>
      <c r="AB5744" s="166"/>
      <c r="AC5744" s="166"/>
      <c r="AD5744" s="166"/>
      <c r="AE5744" s="166"/>
      <c r="AF5744" s="166"/>
      <c r="AG5744" s="166"/>
      <c r="AH5744" s="166"/>
      <c r="AI5744" s="166"/>
    </row>
    <row r="5745" spans="1:35" ht="15.750000" customHeight="1">
      <c r="B5745" s="153"/>
      <c r="I5745" s="162"/>
      <c r="J5745" s="65"/>
      <c r="K5745" s="162"/>
      <c r="L5745" s="65"/>
      <c r="M5745" s="162"/>
      <c r="P5745" s="167"/>
      <c r="Q5745" s="168"/>
      <c r="R5745" s="65"/>
      <c r="S5745" s="65"/>
      <c r="T5745" s="65"/>
      <c r="U5745" s="65"/>
      <c r="V5745" s="65"/>
      <c r="W5745" s="166"/>
      <c r="X5745" s="166"/>
      <c r="Y5745" s="166"/>
      <c r="Z5745" s="166"/>
      <c r="AA5745" s="166"/>
      <c r="AB5745" s="166"/>
      <c r="AC5745" s="166"/>
      <c r="AD5745" s="166"/>
      <c r="AE5745" s="166"/>
      <c r="AF5745" s="166"/>
      <c r="AG5745" s="166"/>
      <c r="AH5745" s="166"/>
      <c r="AI5745" s="166"/>
    </row>
    <row r="5746" spans="1:35" ht="15.750000" customHeight="1">
      <c r="B5746" s="153"/>
      <c r="I5746" s="162"/>
      <c r="J5746" s="65"/>
      <c r="K5746" s="162"/>
      <c r="L5746" s="65"/>
      <c r="M5746" s="162"/>
      <c r="P5746" s="164"/>
      <c r="Q5746" s="165"/>
      <c r="R5746" s="65"/>
      <c r="S5746" s="65"/>
      <c r="T5746" s="65"/>
      <c r="U5746" s="65"/>
      <c r="V5746" s="65"/>
      <c r="W5746" s="166"/>
      <c r="X5746" s="166"/>
      <c r="Y5746" s="166"/>
      <c r="Z5746" s="166"/>
      <c r="AA5746" s="166"/>
      <c r="AB5746" s="166"/>
      <c r="AC5746" s="166"/>
      <c r="AD5746" s="166"/>
      <c r="AE5746" s="166"/>
      <c r="AF5746" s="166"/>
      <c r="AG5746" s="166"/>
      <c r="AH5746" s="166"/>
      <c r="AI5746" s="166"/>
    </row>
    <row r="5747" spans="1:35" ht="15.750000" customHeight="1">
      <c r="B5747" s="153"/>
      <c r="I5747" s="220"/>
      <c r="J5747" s="65"/>
      <c r="K5747" s="162"/>
      <c r="L5747" s="65"/>
      <c r="M5747" s="162"/>
      <c r="P5747" s="167"/>
      <c r="Q5747" s="168"/>
      <c r="R5747" s="65"/>
      <c r="S5747" s="65"/>
      <c r="T5747" s="65"/>
      <c r="U5747" s="65"/>
      <c r="V5747" s="65"/>
      <c r="W5747" s="166"/>
      <c r="X5747" s="166"/>
      <c r="Y5747" s="166"/>
      <c r="Z5747" s="166"/>
      <c r="AA5747" s="166"/>
      <c r="AB5747" s="166"/>
      <c r="AC5747" s="166"/>
      <c r="AD5747" s="166"/>
      <c r="AE5747" s="166"/>
      <c r="AF5747" s="166"/>
      <c r="AG5747" s="166"/>
      <c r="AH5747" s="166"/>
      <c r="AI5747" s="166"/>
    </row>
    <row r="5748" spans="1:35" ht="15.750000" customHeight="1">
      <c r="A5748" s="156"/>
      <c r="B5748" s="170"/>
      <c r="C5748" s="240"/>
      <c r="D5748" s="240"/>
      <c r="E5748" s="158"/>
      <c r="F5748" s="158"/>
      <c r="G5748" s="159"/>
      <c r="H5748" s="297"/>
      <c r="I5748" s="162"/>
      <c r="J5748" s="65"/>
      <c r="K5748" s="162"/>
      <c r="L5748" s="65"/>
      <c r="M5748" s="162"/>
      <c r="N5748" s="162"/>
      <c r="O5748" s="163"/>
      <c r="P5748" s="164"/>
      <c r="Q5748" s="185"/>
      <c r="R5748" s="188"/>
      <c r="S5748" s="13"/>
      <c r="T5748" s="65"/>
      <c r="U5748" s="13"/>
      <c r="V5748" s="165"/>
      <c r="W5748" s="165"/>
      <c r="X5748" s="165"/>
      <c r="Y5748" s="165"/>
      <c r="Z5748" s="166"/>
      <c r="AA5748" s="166"/>
      <c r="AB5748" s="166"/>
      <c r="AC5748" s="166"/>
      <c r="AD5748" s="166"/>
      <c r="AE5748" s="166"/>
      <c r="AF5748" s="166"/>
      <c r="AG5748" s="166"/>
      <c r="AH5748" s="166"/>
      <c r="AI5748" s="166"/>
    </row>
    <row r="5749" spans="1:35" ht="15.750000" customHeight="1">
      <c r="B5749" s="189"/>
      <c r="I5749" s="162"/>
      <c r="J5749" s="65"/>
      <c r="K5749" s="162"/>
      <c r="L5749" s="65"/>
      <c r="M5749" s="162"/>
      <c r="P5749" s="167"/>
      <c r="Q5749" s="185"/>
      <c r="R5749" s="65"/>
      <c r="S5749" s="65"/>
      <c r="T5749" s="65"/>
      <c r="U5749" s="13"/>
      <c r="V5749" s="165"/>
      <c r="W5749" s="165"/>
      <c r="X5749" s="165"/>
      <c r="Y5749" s="165"/>
      <c r="Z5749" s="166"/>
      <c r="AA5749" s="166"/>
      <c r="AB5749" s="166"/>
      <c r="AC5749" s="166"/>
      <c r="AD5749" s="166"/>
      <c r="AE5749" s="166"/>
      <c r="AF5749" s="166"/>
      <c r="AG5749" s="166"/>
      <c r="AH5749" s="166"/>
      <c r="AI5749" s="166"/>
    </row>
    <row r="5750" spans="1:35" ht="15.750000" customHeight="1">
      <c r="B5750" s="189"/>
      <c r="I5750" s="162"/>
      <c r="J5750" s="65"/>
      <c r="K5750" s="162"/>
      <c r="L5750" s="65"/>
      <c r="M5750" s="176"/>
      <c r="P5750" s="164"/>
      <c r="Q5750" s="185"/>
      <c r="R5750" s="65"/>
      <c r="S5750" s="65"/>
      <c r="T5750" s="65"/>
      <c r="U5750" s="13"/>
      <c r="V5750" s="165"/>
      <c r="W5750" s="165"/>
      <c r="X5750" s="165"/>
      <c r="Y5750" s="165"/>
      <c r="Z5750" s="166"/>
      <c r="AA5750" s="166"/>
      <c r="AB5750" s="166"/>
      <c r="AC5750" s="166"/>
      <c r="AD5750" s="166"/>
      <c r="AE5750" s="166"/>
      <c r="AF5750" s="166"/>
      <c r="AG5750" s="166"/>
      <c r="AH5750" s="166"/>
      <c r="AI5750" s="166"/>
    </row>
    <row r="5751" spans="1:35" ht="15.750000" customHeight="1">
      <c r="B5751" s="189"/>
      <c r="I5751" s="162"/>
      <c r="J5751" s="65"/>
      <c r="K5751" s="162"/>
      <c r="L5751" s="65"/>
      <c r="M5751" s="162"/>
      <c r="P5751" s="167"/>
      <c r="Q5751" s="185"/>
      <c r="R5751" s="65"/>
      <c r="S5751" s="65"/>
      <c r="T5751" s="65"/>
      <c r="U5751" s="13"/>
      <c r="V5751" s="165"/>
      <c r="W5751" s="165"/>
      <c r="X5751" s="165"/>
      <c r="Y5751" s="165"/>
      <c r="Z5751" s="166"/>
      <c r="AA5751" s="166"/>
      <c r="AB5751" s="166"/>
      <c r="AC5751" s="166"/>
      <c r="AD5751" s="166"/>
      <c r="AE5751" s="166"/>
      <c r="AF5751" s="166"/>
      <c r="AG5751" s="166"/>
      <c r="AH5751" s="166"/>
      <c r="AI5751" s="166"/>
    </row>
    <row r="5752" spans="1:35" ht="15.750000" customHeight="1">
      <c r="B5752" s="189"/>
      <c r="I5752" s="220"/>
      <c r="J5752" s="65"/>
      <c r="K5752" s="162"/>
      <c r="L5752" s="65"/>
      <c r="M5752" s="176"/>
      <c r="P5752" s="164"/>
      <c r="Q5752" s="185"/>
      <c r="R5752" s="65"/>
      <c r="S5752" s="65"/>
      <c r="T5752" s="65"/>
      <c r="U5752" s="13"/>
      <c r="V5752" s="165"/>
      <c r="W5752" s="165"/>
      <c r="X5752" s="165"/>
      <c r="Y5752" s="165"/>
      <c r="Z5752" s="166"/>
      <c r="AA5752" s="166"/>
      <c r="AB5752" s="166"/>
      <c r="AC5752" s="166"/>
      <c r="AD5752" s="166"/>
      <c r="AE5752" s="166"/>
      <c r="AF5752" s="166"/>
      <c r="AG5752" s="166"/>
      <c r="AH5752" s="166"/>
      <c r="AI5752" s="166"/>
    </row>
    <row r="5753" spans="1:35" ht="15.750000" customHeight="1">
      <c r="A5753" s="156"/>
      <c r="B5753" s="170"/>
      <c r="C5753" s="241"/>
      <c r="D5753" s="241"/>
      <c r="E5753" s="158"/>
      <c r="F5753" s="158"/>
      <c r="G5753" s="159"/>
      <c r="H5753" s="186"/>
      <c r="I5753" s="162"/>
      <c r="J5753" s="65"/>
      <c r="K5753" s="162"/>
      <c r="L5753" s="65"/>
      <c r="M5753" s="162"/>
      <c r="N5753" s="176"/>
      <c r="O5753" s="163"/>
      <c r="P5753" s="167"/>
      <c r="Q5753" s="185"/>
      <c r="R5753" s="65"/>
      <c r="S5753" s="13"/>
      <c r="T5753" s="65"/>
      <c r="U5753" s="13"/>
      <c r="V5753" s="165"/>
      <c r="W5753" s="165"/>
      <c r="X5753" s="165"/>
      <c r="Y5753" s="165"/>
      <c r="Z5753" s="166"/>
      <c r="AA5753" s="166"/>
      <c r="AB5753" s="166"/>
      <c r="AC5753" s="166"/>
      <c r="AD5753" s="166"/>
      <c r="AE5753" s="166"/>
      <c r="AF5753" s="166"/>
      <c r="AG5753" s="166"/>
      <c r="AH5753" s="166"/>
      <c r="AI5753" s="166"/>
    </row>
    <row r="5754" spans="1:35" ht="15.750000" customHeight="1">
      <c r="B5754" s="170"/>
      <c r="I5754" s="162"/>
      <c r="J5754" s="65"/>
      <c r="K5754" s="162"/>
      <c r="L5754" s="65"/>
      <c r="M5754" s="162"/>
      <c r="P5754" s="164"/>
      <c r="Q5754" s="185"/>
      <c r="R5754" s="65"/>
      <c r="S5754" s="65"/>
      <c r="T5754" s="65"/>
      <c r="U5754" s="13"/>
      <c r="V5754" s="165"/>
      <c r="W5754" s="165"/>
      <c r="X5754" s="165"/>
      <c r="Y5754" s="165"/>
      <c r="Z5754" s="166"/>
      <c r="AA5754" s="166"/>
      <c r="AB5754" s="166"/>
      <c r="AC5754" s="166"/>
      <c r="AD5754" s="166"/>
      <c r="AE5754" s="166"/>
      <c r="AF5754" s="166"/>
      <c r="AG5754" s="166"/>
      <c r="AH5754" s="166"/>
      <c r="AI5754" s="166"/>
    </row>
    <row r="5755" spans="1:35" ht="15.750000" customHeight="1">
      <c r="B5755" s="170"/>
      <c r="I5755" s="162"/>
      <c r="J5755" s="65"/>
      <c r="K5755" s="162"/>
      <c r="L5755" s="65"/>
      <c r="M5755" s="162"/>
      <c r="P5755" s="167"/>
      <c r="Q5755" s="185"/>
      <c r="R5755" s="65"/>
      <c r="S5755" s="65"/>
      <c r="T5755" s="65"/>
      <c r="U5755" s="13"/>
      <c r="V5755" s="165"/>
      <c r="W5755" s="165"/>
      <c r="X5755" s="165"/>
      <c r="Y5755" s="165"/>
      <c r="Z5755" s="166"/>
      <c r="AA5755" s="166"/>
      <c r="AB5755" s="166"/>
      <c r="AC5755" s="166"/>
      <c r="AD5755" s="166"/>
      <c r="AE5755" s="166"/>
      <c r="AF5755" s="166"/>
      <c r="AG5755" s="166"/>
      <c r="AH5755" s="166"/>
      <c r="AI5755" s="166"/>
    </row>
    <row r="5756" spans="1:35" ht="15.750000" customHeight="1">
      <c r="B5756" s="189"/>
      <c r="I5756" s="162"/>
      <c r="J5756" s="65"/>
      <c r="K5756" s="162"/>
      <c r="L5756" s="65"/>
      <c r="M5756" s="162"/>
      <c r="P5756" s="164"/>
      <c r="Q5756" s="185"/>
      <c r="R5756" s="65"/>
      <c r="S5756" s="65"/>
      <c r="T5756" s="65"/>
      <c r="U5756" s="13"/>
      <c r="V5756" s="165"/>
      <c r="W5756" s="165"/>
      <c r="X5756" s="165"/>
      <c r="Y5756" s="165"/>
      <c r="Z5756" s="166"/>
      <c r="AA5756" s="166"/>
      <c r="AB5756" s="166"/>
      <c r="AC5756" s="166"/>
      <c r="AD5756" s="166"/>
      <c r="AE5756" s="166"/>
      <c r="AF5756" s="166"/>
      <c r="AG5756" s="166"/>
      <c r="AH5756" s="166"/>
      <c r="AI5756" s="166"/>
    </row>
    <row r="5757" spans="1:35" ht="15.750000" customHeight="1">
      <c r="B5757" s="189"/>
      <c r="I5757" s="220"/>
      <c r="J5757" s="65"/>
      <c r="K5757" s="162"/>
      <c r="L5757" s="65"/>
      <c r="M5757" s="162"/>
      <c r="P5757" s="167"/>
      <c r="Q5757" s="185"/>
      <c r="R5757" s="65"/>
      <c r="S5757" s="65"/>
      <c r="T5757" s="65"/>
      <c r="U5757" s="13"/>
      <c r="V5757" s="165"/>
      <c r="W5757" s="165"/>
      <c r="X5757" s="165"/>
      <c r="Y5757" s="165"/>
      <c r="Z5757" s="166"/>
      <c r="AA5757" s="166"/>
      <c r="AB5757" s="166"/>
      <c r="AC5757" s="166"/>
      <c r="AD5757" s="166"/>
      <c r="AE5757" s="166"/>
      <c r="AF5757" s="166"/>
      <c r="AG5757" s="166"/>
      <c r="AH5757" s="166"/>
      <c r="AI5757" s="166"/>
    </row>
    <row r="5758" spans="1:35" ht="15.750000" customHeight="1">
      <c r="A5758" s="156"/>
      <c r="B5758" s="170"/>
      <c r="C5758" s="240"/>
      <c r="D5758" s="177"/>
      <c r="E5758" s="158"/>
      <c r="F5758" s="158"/>
      <c r="G5758" s="159"/>
      <c r="H5758" s="171"/>
      <c r="I5758" s="162"/>
      <c r="J5758" s="65"/>
      <c r="K5758" s="162"/>
      <c r="L5758" s="65"/>
      <c r="M5758" s="162"/>
      <c r="N5758" s="162"/>
      <c r="O5758" s="163"/>
      <c r="P5758" s="164"/>
      <c r="Q5758" s="165"/>
      <c r="R5758" s="65"/>
      <c r="S5758" s="13"/>
      <c r="T5758" s="65"/>
      <c r="U5758" s="65"/>
      <c r="V5758" s="65"/>
      <c r="W5758" s="166"/>
      <c r="X5758" s="166"/>
      <c r="Y5758" s="166"/>
      <c r="Z5758" s="166"/>
      <c r="AA5758" s="166"/>
      <c r="AB5758" s="166"/>
      <c r="AC5758" s="166"/>
      <c r="AD5758" s="166"/>
      <c r="AE5758" s="166"/>
      <c r="AF5758" s="166"/>
      <c r="AG5758" s="166"/>
      <c r="AH5758" s="166"/>
      <c r="AI5758" s="166"/>
    </row>
    <row r="5759" spans="1:35" ht="15.750000" customHeight="1">
      <c r="B5759" s="153"/>
      <c r="I5759" s="162"/>
      <c r="J5759" s="65"/>
      <c r="K5759" s="162"/>
      <c r="L5759" s="65"/>
      <c r="M5759" s="162"/>
      <c r="P5759" s="167"/>
      <c r="Q5759" s="168"/>
      <c r="R5759" s="65"/>
      <c r="S5759" s="65"/>
      <c r="T5759" s="65"/>
      <c r="U5759" s="65"/>
      <c r="V5759" s="65"/>
      <c r="W5759" s="166"/>
      <c r="X5759" s="166"/>
      <c r="Y5759" s="166"/>
      <c r="Z5759" s="166"/>
      <c r="AA5759" s="166"/>
      <c r="AB5759" s="166"/>
      <c r="AC5759" s="166"/>
      <c r="AD5759" s="166"/>
      <c r="AE5759" s="166"/>
      <c r="AF5759" s="166"/>
      <c r="AG5759" s="166"/>
      <c r="AH5759" s="166"/>
      <c r="AI5759" s="166"/>
    </row>
    <row r="5760" spans="1:35" ht="15.750000" customHeight="1">
      <c r="B5760" s="153"/>
      <c r="I5760" s="162"/>
      <c r="J5760" s="65"/>
      <c r="K5760" s="162"/>
      <c r="L5760" s="65"/>
      <c r="M5760" s="162"/>
      <c r="P5760" s="164"/>
      <c r="Q5760" s="165"/>
      <c r="R5760" s="65"/>
      <c r="S5760" s="65"/>
      <c r="T5760" s="65"/>
      <c r="U5760" s="65"/>
      <c r="V5760" s="65"/>
      <c r="W5760" s="166"/>
      <c r="X5760" s="166"/>
      <c r="Y5760" s="166"/>
      <c r="Z5760" s="166"/>
      <c r="AA5760" s="166"/>
      <c r="AB5760" s="166"/>
      <c r="AC5760" s="166"/>
      <c r="AD5760" s="166"/>
      <c r="AE5760" s="166"/>
      <c r="AF5760" s="166"/>
      <c r="AG5760" s="166"/>
      <c r="AH5760" s="166"/>
      <c r="AI5760" s="166"/>
    </row>
    <row r="5761" spans="1:35" ht="15.750000" customHeight="1">
      <c r="B5761" s="153"/>
      <c r="I5761" s="162"/>
      <c r="J5761" s="65"/>
      <c r="K5761" s="162"/>
      <c r="L5761" s="65"/>
      <c r="M5761" s="162"/>
      <c r="P5761" s="167"/>
      <c r="Q5761" s="168"/>
      <c r="R5761" s="65"/>
      <c r="S5761" s="65"/>
      <c r="T5761" s="65"/>
      <c r="U5761" s="65"/>
      <c r="V5761" s="65"/>
      <c r="W5761" s="166"/>
      <c r="X5761" s="166"/>
      <c r="Y5761" s="166"/>
      <c r="Z5761" s="166"/>
      <c r="AA5761" s="166"/>
      <c r="AB5761" s="166"/>
      <c r="AC5761" s="166"/>
      <c r="AD5761" s="166"/>
      <c r="AE5761" s="166"/>
      <c r="AF5761" s="166"/>
      <c r="AG5761" s="166"/>
      <c r="AH5761" s="166"/>
      <c r="AI5761" s="166"/>
    </row>
    <row r="5762" spans="1:35" ht="15.750000" customHeight="1">
      <c r="B5762" s="153"/>
      <c r="I5762" s="220"/>
      <c r="J5762" s="65"/>
      <c r="K5762" s="162"/>
      <c r="L5762" s="65"/>
      <c r="M5762" s="162"/>
      <c r="P5762" s="164"/>
      <c r="Q5762" s="165"/>
      <c r="R5762" s="65"/>
      <c r="S5762" s="65"/>
      <c r="T5762" s="65"/>
      <c r="U5762" s="65"/>
      <c r="V5762" s="65"/>
      <c r="W5762" s="166"/>
      <c r="X5762" s="166"/>
      <c r="Y5762" s="166"/>
      <c r="Z5762" s="166"/>
      <c r="AA5762" s="166"/>
      <c r="AB5762" s="166"/>
      <c r="AC5762" s="166"/>
      <c r="AD5762" s="166"/>
      <c r="AE5762" s="166"/>
      <c r="AF5762" s="166"/>
      <c r="AG5762" s="166"/>
      <c r="AH5762" s="166"/>
      <c r="AI5762" s="166"/>
    </row>
    <row r="5763" spans="1:35" ht="15.750000" customHeight="1">
      <c r="A5763" s="156"/>
      <c r="B5763" s="170"/>
      <c r="C5763" s="241"/>
      <c r="D5763" s="241"/>
      <c r="E5763" s="158"/>
      <c r="F5763" s="158"/>
      <c r="G5763" s="159"/>
      <c r="H5763" s="186"/>
      <c r="I5763" s="162"/>
      <c r="J5763" s="65"/>
      <c r="K5763" s="162"/>
      <c r="L5763" s="65"/>
      <c r="M5763" s="162"/>
      <c r="N5763" s="176"/>
      <c r="O5763" s="163"/>
      <c r="P5763" s="167"/>
      <c r="Q5763" s="185"/>
      <c r="R5763" s="188"/>
      <c r="S5763" s="13"/>
      <c r="T5763" s="65"/>
      <c r="U5763" s="13"/>
      <c r="V5763" s="165"/>
      <c r="W5763" s="165"/>
      <c r="X5763" s="165"/>
      <c r="Y5763" s="165"/>
      <c r="Z5763" s="166"/>
      <c r="AA5763" s="166"/>
      <c r="AB5763" s="166"/>
      <c r="AC5763" s="166"/>
      <c r="AD5763" s="166"/>
      <c r="AE5763" s="166"/>
      <c r="AF5763" s="166"/>
      <c r="AG5763" s="166"/>
      <c r="AH5763" s="166"/>
      <c r="AI5763" s="166"/>
    </row>
    <row r="5764" spans="1:35" ht="15.750000" customHeight="1">
      <c r="B5764" s="189"/>
      <c r="I5764" s="162"/>
      <c r="J5764" s="65"/>
      <c r="K5764" s="162"/>
      <c r="L5764" s="65"/>
      <c r="M5764" s="162"/>
      <c r="P5764" s="164"/>
      <c r="Q5764" s="185"/>
      <c r="R5764" s="65"/>
      <c r="S5764" s="65"/>
      <c r="T5764" s="65"/>
      <c r="U5764" s="13"/>
      <c r="V5764" s="165"/>
      <c r="W5764" s="165"/>
      <c r="X5764" s="165"/>
      <c r="Y5764" s="165"/>
      <c r="Z5764" s="166"/>
      <c r="AA5764" s="166"/>
      <c r="AB5764" s="166"/>
      <c r="AC5764" s="166"/>
      <c r="AD5764" s="166"/>
      <c r="AE5764" s="166"/>
      <c r="AF5764" s="166"/>
      <c r="AG5764" s="166"/>
      <c r="AH5764" s="166"/>
      <c r="AI5764" s="166"/>
    </row>
    <row r="5765" spans="1:35" ht="15.750000" customHeight="1">
      <c r="B5765" s="189"/>
      <c r="I5765" s="162"/>
      <c r="J5765" s="65"/>
      <c r="K5765" s="162"/>
      <c r="L5765" s="65"/>
      <c r="M5765" s="162"/>
      <c r="P5765" s="167"/>
      <c r="Q5765" s="185"/>
      <c r="R5765" s="65"/>
      <c r="S5765" s="65"/>
      <c r="T5765" s="65"/>
      <c r="U5765" s="13"/>
      <c r="V5765" s="165"/>
      <c r="W5765" s="165"/>
      <c r="X5765" s="165"/>
      <c r="Y5765" s="165"/>
      <c r="Z5765" s="166"/>
      <c r="AA5765" s="166"/>
      <c r="AB5765" s="166"/>
      <c r="AC5765" s="166"/>
      <c r="AD5765" s="166"/>
      <c r="AE5765" s="166"/>
      <c r="AF5765" s="166"/>
      <c r="AG5765" s="166"/>
      <c r="AH5765" s="166"/>
      <c r="AI5765" s="166"/>
    </row>
    <row r="5766" spans="1:35" ht="15.750000" customHeight="1">
      <c r="B5766" s="189"/>
      <c r="I5766" s="162"/>
      <c r="J5766" s="65"/>
      <c r="K5766" s="162"/>
      <c r="L5766" s="65"/>
      <c r="M5766" s="162"/>
      <c r="P5766" s="164"/>
      <c r="Q5766" s="185"/>
      <c r="R5766" s="65"/>
      <c r="S5766" s="65"/>
      <c r="T5766" s="65"/>
      <c r="U5766" s="13"/>
      <c r="V5766" s="165"/>
      <c r="W5766" s="165"/>
      <c r="X5766" s="165"/>
      <c r="Y5766" s="165"/>
      <c r="Z5766" s="166"/>
      <c r="AA5766" s="166"/>
      <c r="AB5766" s="166"/>
      <c r="AC5766" s="166"/>
      <c r="AD5766" s="166"/>
      <c r="AE5766" s="166"/>
      <c r="AF5766" s="166"/>
      <c r="AG5766" s="166"/>
      <c r="AH5766" s="166"/>
      <c r="AI5766" s="166"/>
    </row>
    <row r="5767" spans="1:35" ht="15.750000" customHeight="1">
      <c r="B5767" s="189"/>
      <c r="I5767" s="220"/>
      <c r="J5767" s="65"/>
      <c r="K5767" s="162"/>
      <c r="L5767" s="65"/>
      <c r="M5767" s="162"/>
      <c r="P5767" s="167"/>
      <c r="Q5767" s="185"/>
      <c r="R5767" s="65"/>
      <c r="S5767" s="65"/>
      <c r="T5767" s="65"/>
      <c r="U5767" s="13"/>
      <c r="V5767" s="165"/>
      <c r="W5767" s="165"/>
      <c r="X5767" s="165"/>
      <c r="Y5767" s="165"/>
      <c r="Z5767" s="166"/>
      <c r="AA5767" s="166"/>
      <c r="AB5767" s="166"/>
      <c r="AC5767" s="166"/>
      <c r="AD5767" s="166"/>
      <c r="AE5767" s="166"/>
      <c r="AF5767" s="166"/>
      <c r="AG5767" s="166"/>
      <c r="AH5767" s="166"/>
      <c r="AI5767" s="166"/>
    </row>
    <row r="5768" spans="1:35" ht="15.750000" customHeight="1">
      <c r="A5768" s="156"/>
      <c r="B5768" s="170"/>
      <c r="C5768" s="240"/>
      <c r="D5768" s="240"/>
      <c r="E5768" s="158"/>
      <c r="F5768" s="158"/>
      <c r="G5768" s="159"/>
      <c r="H5768" s="186"/>
      <c r="I5768" s="162"/>
      <c r="J5768" s="65"/>
      <c r="K5768" s="162"/>
      <c r="L5768" s="65"/>
      <c r="M5768" s="162"/>
      <c r="N5768" s="162"/>
      <c r="O5768" s="163"/>
      <c r="P5768" s="164"/>
      <c r="Q5768" s="185"/>
      <c r="R5768" s="65"/>
      <c r="S5768" s="13"/>
      <c r="T5768" s="65"/>
      <c r="U5768" s="13"/>
      <c r="V5768" s="165"/>
      <c r="W5768" s="165"/>
      <c r="X5768" s="165"/>
      <c r="Y5768" s="165"/>
      <c r="Z5768" s="166"/>
      <c r="AA5768" s="166"/>
      <c r="AB5768" s="166"/>
      <c r="AC5768" s="166"/>
      <c r="AD5768" s="166"/>
      <c r="AE5768" s="166"/>
      <c r="AF5768" s="166"/>
      <c r="AG5768" s="166"/>
      <c r="AH5768" s="166"/>
      <c r="AI5768" s="166"/>
    </row>
    <row r="5769" spans="1:35" ht="15.750000" customHeight="1">
      <c r="B5769" s="170"/>
      <c r="I5769" s="162"/>
      <c r="J5769" s="65"/>
      <c r="K5769" s="162"/>
      <c r="L5769" s="65"/>
      <c r="M5769" s="162"/>
      <c r="P5769" s="167"/>
      <c r="Q5769" s="185"/>
      <c r="R5769" s="65"/>
      <c r="S5769" s="65"/>
      <c r="T5769" s="65"/>
      <c r="U5769" s="13"/>
      <c r="V5769" s="165"/>
      <c r="W5769" s="165"/>
      <c r="X5769" s="165"/>
      <c r="Y5769" s="165"/>
      <c r="Z5769" s="166"/>
      <c r="AA5769" s="166"/>
      <c r="AB5769" s="166"/>
      <c r="AC5769" s="166"/>
      <c r="AD5769" s="166"/>
      <c r="AE5769" s="166"/>
      <c r="AF5769" s="166"/>
      <c r="AG5769" s="166"/>
      <c r="AH5769" s="166"/>
      <c r="AI5769" s="166"/>
    </row>
    <row r="5770" spans="1:35" ht="15.750000" customHeight="1">
      <c r="B5770" s="170"/>
      <c r="I5770" s="162"/>
      <c r="J5770" s="65"/>
      <c r="K5770" s="162"/>
      <c r="L5770" s="65"/>
      <c r="M5770" s="162"/>
      <c r="P5770" s="164"/>
      <c r="Q5770" s="185"/>
      <c r="R5770" s="65"/>
      <c r="S5770" s="65"/>
      <c r="T5770" s="65"/>
      <c r="U5770" s="13"/>
      <c r="V5770" s="165"/>
      <c r="W5770" s="165"/>
      <c r="X5770" s="165"/>
      <c r="Y5770" s="165"/>
      <c r="Z5770" s="166"/>
      <c r="AA5770" s="166"/>
      <c r="AB5770" s="166"/>
      <c r="AC5770" s="166"/>
      <c r="AD5770" s="166"/>
      <c r="AE5770" s="166"/>
      <c r="AF5770" s="166"/>
      <c r="AG5770" s="166"/>
      <c r="AH5770" s="166"/>
      <c r="AI5770" s="166"/>
    </row>
    <row r="5771" spans="1:35" ht="15.750000" customHeight="1">
      <c r="B5771" s="189"/>
      <c r="I5771" s="162"/>
      <c r="J5771" s="65"/>
      <c r="K5771" s="162"/>
      <c r="L5771" s="65"/>
      <c r="M5771" s="162"/>
      <c r="P5771" s="167"/>
      <c r="Q5771" s="185"/>
      <c r="R5771" s="65"/>
      <c r="S5771" s="65"/>
      <c r="T5771" s="65"/>
      <c r="U5771" s="13"/>
      <c r="V5771" s="165"/>
      <c r="W5771" s="165"/>
      <c r="X5771" s="165"/>
      <c r="Y5771" s="165"/>
      <c r="Z5771" s="166"/>
      <c r="AA5771" s="166"/>
      <c r="AB5771" s="166"/>
      <c r="AC5771" s="166"/>
      <c r="AD5771" s="166"/>
      <c r="AE5771" s="166"/>
      <c r="AF5771" s="166"/>
      <c r="AG5771" s="166"/>
      <c r="AH5771" s="166"/>
      <c r="AI5771" s="166"/>
    </row>
    <row r="5772" spans="1:35" ht="15.750000" customHeight="1">
      <c r="B5772" s="189"/>
      <c r="I5772" s="220"/>
      <c r="J5772" s="65"/>
      <c r="K5772" s="162"/>
      <c r="L5772" s="65"/>
      <c r="M5772" s="162"/>
      <c r="P5772" s="164"/>
      <c r="Q5772" s="185"/>
      <c r="R5772" s="65"/>
      <c r="S5772" s="65"/>
      <c r="T5772" s="65"/>
      <c r="U5772" s="13"/>
      <c r="V5772" s="165"/>
      <c r="W5772" s="165"/>
      <c r="X5772" s="165"/>
      <c r="Y5772" s="165"/>
      <c r="Z5772" s="166"/>
      <c r="AA5772" s="166"/>
      <c r="AB5772" s="166"/>
      <c r="AC5772" s="166"/>
      <c r="AD5772" s="166"/>
      <c r="AE5772" s="166"/>
      <c r="AF5772" s="166"/>
      <c r="AG5772" s="166"/>
      <c r="AH5772" s="166"/>
      <c r="AI5772" s="166"/>
    </row>
    <row r="5773" spans="1:35" ht="15.750000" customHeight="1">
      <c r="A5773" s="156"/>
      <c r="B5773" s="153"/>
      <c r="C5773" s="241"/>
      <c r="D5773" s="177"/>
      <c r="E5773" s="158"/>
      <c r="F5773" s="158"/>
      <c r="G5773" s="159"/>
      <c r="H5773" s="171"/>
      <c r="I5773" s="162"/>
      <c r="J5773" s="1"/>
      <c r="K5773" s="121"/>
      <c r="L5773" s="1"/>
      <c r="M5773" s="121"/>
      <c r="N5773" s="176"/>
      <c r="O5773" s="163"/>
      <c r="P5773" s="167"/>
      <c r="Q5773" s="168"/>
      <c r="R5773" s="225"/>
      <c r="S5773" s="13"/>
      <c r="T5773" s="65"/>
      <c r="U5773" s="65"/>
      <c r="V5773" s="65"/>
      <c r="W5773" s="166"/>
      <c r="X5773" s="166"/>
      <c r="Y5773" s="166"/>
      <c r="Z5773" s="166"/>
      <c r="AA5773" s="166"/>
      <c r="AB5773" s="166"/>
      <c r="AC5773" s="166"/>
      <c r="AD5773" s="166"/>
      <c r="AE5773" s="166"/>
      <c r="AF5773" s="166"/>
      <c r="AG5773" s="166"/>
      <c r="AH5773" s="166"/>
      <c r="AI5773" s="166"/>
    </row>
    <row r="5774" spans="1:35" ht="15.750000" customHeight="1">
      <c r="B5774" s="153"/>
      <c r="I5774" s="162"/>
      <c r="J5774" s="1"/>
      <c r="K5774" s="121"/>
      <c r="L5774" s="1"/>
      <c r="M5774" s="121"/>
      <c r="P5774" s="164"/>
      <c r="Q5774" s="165"/>
      <c r="R5774" s="65"/>
      <c r="S5774" s="65"/>
      <c r="T5774" s="65"/>
      <c r="U5774" s="65"/>
      <c r="V5774" s="65"/>
      <c r="W5774" s="166"/>
      <c r="X5774" s="166"/>
      <c r="Y5774" s="166"/>
      <c r="Z5774" s="166"/>
      <c r="AA5774" s="166"/>
      <c r="AB5774" s="166"/>
      <c r="AC5774" s="166"/>
      <c r="AD5774" s="166"/>
      <c r="AE5774" s="166"/>
      <c r="AF5774" s="166"/>
      <c r="AG5774" s="166"/>
      <c r="AH5774" s="166"/>
      <c r="AI5774" s="166"/>
    </row>
    <row r="5775" spans="1:35" ht="15.750000" customHeight="1">
      <c r="B5775" s="153"/>
      <c r="I5775" s="162"/>
      <c r="J5775" s="1"/>
      <c r="K5775" s="121"/>
      <c r="L5775" s="1"/>
      <c r="M5775" s="121"/>
      <c r="P5775" s="167"/>
      <c r="Q5775" s="168"/>
      <c r="R5775" s="225"/>
      <c r="S5775" s="65"/>
      <c r="T5775" s="65"/>
      <c r="U5775" s="65"/>
      <c r="V5775" s="65"/>
      <c r="W5775" s="166"/>
      <c r="X5775" s="166"/>
      <c r="Y5775" s="166"/>
      <c r="Z5775" s="166"/>
      <c r="AA5775" s="166"/>
      <c r="AB5775" s="166"/>
      <c r="AC5775" s="166"/>
      <c r="AD5775" s="166"/>
      <c r="AE5775" s="166"/>
      <c r="AF5775" s="166"/>
      <c r="AG5775" s="166"/>
      <c r="AH5775" s="166"/>
      <c r="AI5775" s="166"/>
    </row>
    <row r="5776" spans="1:35" ht="15.750000" customHeight="1">
      <c r="B5776" s="153"/>
      <c r="I5776" s="162"/>
      <c r="J5776" s="1"/>
      <c r="K5776" s="121"/>
      <c r="L5776" s="1"/>
      <c r="M5776" s="121"/>
      <c r="P5776" s="164"/>
      <c r="Q5776" s="165"/>
      <c r="R5776" s="178"/>
      <c r="S5776" s="65"/>
      <c r="T5776" s="65"/>
      <c r="U5776" s="65"/>
      <c r="V5776" s="65"/>
      <c r="W5776" s="166"/>
      <c r="X5776" s="166"/>
      <c r="Y5776" s="166"/>
      <c r="Z5776" s="166"/>
      <c r="AA5776" s="166"/>
      <c r="AB5776" s="166"/>
      <c r="AC5776" s="166"/>
      <c r="AD5776" s="166"/>
      <c r="AE5776" s="166"/>
      <c r="AF5776" s="166"/>
      <c r="AG5776" s="166"/>
      <c r="AH5776" s="166"/>
      <c r="AI5776" s="166"/>
    </row>
    <row r="5777" spans="1:35" ht="15.750000" customHeight="1">
      <c r="B5777" s="153"/>
      <c r="I5777" s="220"/>
      <c r="J5777" s="1"/>
      <c r="K5777" s="121"/>
      <c r="L5777" s="1"/>
      <c r="M5777" s="121"/>
      <c r="P5777" s="167"/>
      <c r="Q5777" s="168"/>
      <c r="R5777" s="225"/>
      <c r="S5777" s="65"/>
      <c r="T5777" s="65"/>
      <c r="U5777" s="65"/>
      <c r="V5777" s="65"/>
      <c r="W5777" s="166"/>
      <c r="X5777" s="166"/>
      <c r="Y5777" s="166"/>
      <c r="Z5777" s="166"/>
      <c r="AA5777" s="166"/>
      <c r="AB5777" s="166"/>
      <c r="AC5777" s="166"/>
      <c r="AD5777" s="166"/>
      <c r="AE5777" s="166"/>
      <c r="AF5777" s="166"/>
      <c r="AG5777" s="166"/>
      <c r="AH5777" s="166"/>
      <c r="AI5777" s="166"/>
    </row>
    <row r="5778" spans="1:35" ht="15.750000" customHeight="1">
      <c r="A5778" s="156"/>
      <c r="B5778" s="170"/>
      <c r="C5778" s="240"/>
      <c r="D5778" s="177"/>
      <c r="E5778" s="158"/>
      <c r="F5778" s="158"/>
      <c r="G5778" s="159"/>
      <c r="H5778" s="171"/>
      <c r="I5778" s="162"/>
      <c r="J5778" s="65"/>
      <c r="K5778" s="162"/>
      <c r="L5778" s="65"/>
      <c r="M5778" s="162"/>
      <c r="N5778" s="162"/>
      <c r="O5778" s="163"/>
      <c r="P5778" s="164"/>
      <c r="Q5778" s="165"/>
      <c r="R5778" s="65"/>
      <c r="S5778" s="13"/>
      <c r="T5778" s="65"/>
      <c r="U5778" s="65"/>
      <c r="V5778" s="65"/>
      <c r="W5778" s="166"/>
      <c r="X5778" s="166"/>
      <c r="Y5778" s="166"/>
      <c r="Z5778" s="166"/>
      <c r="AA5778" s="166"/>
      <c r="AB5778" s="166"/>
      <c r="AC5778" s="166"/>
      <c r="AD5778" s="166"/>
      <c r="AE5778" s="166"/>
      <c r="AF5778" s="166"/>
      <c r="AG5778" s="166"/>
      <c r="AH5778" s="166"/>
      <c r="AI5778" s="166"/>
    </row>
    <row r="5779" spans="1:35" ht="15.750000" customHeight="1">
      <c r="B5779" s="153"/>
      <c r="I5779" s="162"/>
      <c r="J5779" s="65"/>
      <c r="K5779" s="162"/>
      <c r="L5779" s="65"/>
      <c r="M5779" s="162"/>
      <c r="P5779" s="167"/>
      <c r="Q5779" s="168"/>
      <c r="R5779" s="65"/>
      <c r="S5779" s="65"/>
      <c r="T5779" s="65"/>
      <c r="U5779" s="65"/>
      <c r="V5779" s="65"/>
      <c r="W5779" s="166"/>
      <c r="X5779" s="166"/>
      <c r="Y5779" s="166"/>
      <c r="Z5779" s="166"/>
      <c r="AA5779" s="166"/>
      <c r="AB5779" s="166"/>
      <c r="AC5779" s="166"/>
      <c r="AD5779" s="166"/>
      <c r="AE5779" s="166"/>
      <c r="AF5779" s="166"/>
      <c r="AG5779" s="166"/>
      <c r="AH5779" s="166"/>
      <c r="AI5779" s="166"/>
    </row>
    <row r="5780" spans="1:35" ht="15.750000" customHeight="1">
      <c r="B5780" s="153"/>
      <c r="I5780" s="162"/>
      <c r="J5780" s="65"/>
      <c r="K5780" s="162"/>
      <c r="L5780" s="65"/>
      <c r="M5780" s="162"/>
      <c r="P5780" s="164"/>
      <c r="Q5780" s="165"/>
      <c r="R5780" s="65"/>
      <c r="S5780" s="65"/>
      <c r="T5780" s="65"/>
      <c r="U5780" s="65"/>
      <c r="V5780" s="65"/>
      <c r="W5780" s="166"/>
      <c r="X5780" s="166"/>
      <c r="Y5780" s="166"/>
      <c r="Z5780" s="166"/>
      <c r="AA5780" s="166"/>
      <c r="AB5780" s="166"/>
      <c r="AC5780" s="166"/>
      <c r="AD5780" s="166"/>
      <c r="AE5780" s="166"/>
      <c r="AF5780" s="166"/>
      <c r="AG5780" s="166"/>
      <c r="AH5780" s="166"/>
      <c r="AI5780" s="166"/>
    </row>
    <row r="5781" spans="1:35" ht="15.750000" customHeight="1">
      <c r="B5781" s="153"/>
      <c r="I5781" s="162"/>
      <c r="J5781" s="65"/>
      <c r="K5781" s="162"/>
      <c r="L5781" s="65"/>
      <c r="M5781" s="162"/>
      <c r="P5781" s="167"/>
      <c r="Q5781" s="168"/>
      <c r="R5781" s="65"/>
      <c r="S5781" s="65"/>
      <c r="T5781" s="65"/>
      <c r="U5781" s="65"/>
      <c r="V5781" s="65"/>
      <c r="W5781" s="166"/>
      <c r="X5781" s="166"/>
      <c r="Y5781" s="166"/>
      <c r="Z5781" s="166"/>
      <c r="AA5781" s="166"/>
      <c r="AB5781" s="166"/>
      <c r="AC5781" s="166"/>
      <c r="AD5781" s="166"/>
      <c r="AE5781" s="166"/>
      <c r="AF5781" s="166"/>
      <c r="AG5781" s="166"/>
      <c r="AH5781" s="166"/>
      <c r="AI5781" s="166"/>
    </row>
    <row r="5782" spans="1:35" ht="15.750000" customHeight="1">
      <c r="B5782" s="153"/>
      <c r="I5782" s="220"/>
      <c r="J5782" s="65"/>
      <c r="K5782" s="162"/>
      <c r="L5782" s="65"/>
      <c r="M5782" s="162"/>
      <c r="P5782" s="164"/>
      <c r="Q5782" s="165"/>
      <c r="R5782" s="65"/>
      <c r="S5782" s="65"/>
      <c r="T5782" s="65"/>
      <c r="U5782" s="65"/>
      <c r="V5782" s="65"/>
      <c r="W5782" s="166"/>
      <c r="X5782" s="166"/>
      <c r="Y5782" s="166"/>
      <c r="Z5782" s="166"/>
      <c r="AA5782" s="166"/>
      <c r="AB5782" s="166"/>
      <c r="AC5782" s="166"/>
      <c r="AD5782" s="166"/>
      <c r="AE5782" s="166"/>
      <c r="AF5782" s="166"/>
      <c r="AG5782" s="166"/>
      <c r="AH5782" s="166"/>
      <c r="AI5782" s="166"/>
    </row>
    <row r="5783" spans="1:35" ht="15.750000" customHeight="1">
      <c r="A5783" s="156"/>
      <c r="B5783" s="170"/>
      <c r="C5783" s="241"/>
      <c r="D5783" s="241"/>
      <c r="E5783" s="158"/>
      <c r="F5783" s="158"/>
      <c r="G5783" s="159"/>
      <c r="H5783" s="186"/>
      <c r="I5783" s="162"/>
      <c r="J5783" s="65"/>
      <c r="K5783" s="162"/>
      <c r="L5783" s="65"/>
      <c r="M5783" s="162"/>
      <c r="N5783" s="176"/>
      <c r="O5783" s="163"/>
      <c r="P5783" s="167"/>
      <c r="Q5783" s="185"/>
      <c r="R5783" s="188"/>
      <c r="S5783" s="13"/>
      <c r="T5783" s="65"/>
      <c r="U5783" s="13"/>
      <c r="V5783" s="165"/>
      <c r="W5783" s="165"/>
      <c r="X5783" s="165"/>
      <c r="Y5783" s="165"/>
      <c r="Z5783" s="166"/>
      <c r="AA5783" s="166"/>
      <c r="AB5783" s="166"/>
      <c r="AC5783" s="166"/>
      <c r="AD5783" s="166"/>
      <c r="AE5783" s="166"/>
      <c r="AF5783" s="166"/>
      <c r="AG5783" s="166"/>
      <c r="AH5783" s="166"/>
      <c r="AI5783" s="166"/>
    </row>
    <row r="5784" spans="1:35" ht="15.750000" customHeight="1">
      <c r="B5784" s="189"/>
      <c r="I5784" s="162"/>
      <c r="J5784" s="65"/>
      <c r="K5784" s="162"/>
      <c r="L5784" s="65"/>
      <c r="M5784" s="162"/>
      <c r="P5784" s="164"/>
      <c r="Q5784" s="185"/>
      <c r="R5784" s="65"/>
      <c r="S5784" s="65"/>
      <c r="T5784" s="65"/>
      <c r="U5784" s="13"/>
      <c r="V5784" s="165"/>
      <c r="W5784" s="165"/>
      <c r="X5784" s="165"/>
      <c r="Y5784" s="165"/>
      <c r="Z5784" s="166"/>
      <c r="AA5784" s="166"/>
      <c r="AB5784" s="166"/>
      <c r="AC5784" s="166"/>
      <c r="AD5784" s="166"/>
      <c r="AE5784" s="166"/>
      <c r="AF5784" s="166"/>
      <c r="AG5784" s="166"/>
      <c r="AH5784" s="166"/>
      <c r="AI5784" s="166"/>
    </row>
    <row r="5785" spans="1:35" ht="15.750000" customHeight="1">
      <c r="B5785" s="189"/>
      <c r="I5785" s="162"/>
      <c r="J5785" s="65"/>
      <c r="K5785" s="162"/>
      <c r="L5785" s="65"/>
      <c r="M5785" s="162"/>
      <c r="P5785" s="167"/>
      <c r="Q5785" s="185"/>
      <c r="R5785" s="65"/>
      <c r="S5785" s="65"/>
      <c r="T5785" s="65"/>
      <c r="U5785" s="13"/>
      <c r="V5785" s="165"/>
      <c r="W5785" s="165"/>
      <c r="X5785" s="165"/>
      <c r="Y5785" s="165"/>
      <c r="Z5785" s="166"/>
      <c r="AA5785" s="166"/>
      <c r="AB5785" s="166"/>
      <c r="AC5785" s="166"/>
      <c r="AD5785" s="166"/>
      <c r="AE5785" s="166"/>
      <c r="AF5785" s="166"/>
      <c r="AG5785" s="166"/>
      <c r="AH5785" s="166"/>
      <c r="AI5785" s="166"/>
    </row>
    <row r="5786" spans="1:35" ht="15.750000" customHeight="1">
      <c r="B5786" s="189"/>
      <c r="I5786" s="162"/>
      <c r="J5786" s="65"/>
      <c r="K5786" s="162"/>
      <c r="L5786" s="65"/>
      <c r="M5786" s="162"/>
      <c r="P5786" s="164"/>
      <c r="Q5786" s="185"/>
      <c r="R5786" s="65"/>
      <c r="S5786" s="65"/>
      <c r="T5786" s="65"/>
      <c r="U5786" s="13"/>
      <c r="V5786" s="165"/>
      <c r="W5786" s="165"/>
      <c r="X5786" s="165"/>
      <c r="Y5786" s="165"/>
      <c r="Z5786" s="166"/>
      <c r="AA5786" s="166"/>
      <c r="AB5786" s="166"/>
      <c r="AC5786" s="166"/>
      <c r="AD5786" s="166"/>
      <c r="AE5786" s="166"/>
      <c r="AF5786" s="166"/>
      <c r="AG5786" s="166"/>
      <c r="AH5786" s="166"/>
      <c r="AI5786" s="166"/>
    </row>
    <row r="5787" spans="1:35" ht="15.750000" customHeight="1">
      <c r="B5787" s="189"/>
      <c r="I5787" s="220"/>
      <c r="J5787" s="65"/>
      <c r="K5787" s="162"/>
      <c r="L5787" s="65"/>
      <c r="M5787" s="162"/>
      <c r="P5787" s="167"/>
      <c r="Q5787" s="185"/>
      <c r="R5787" s="65"/>
      <c r="S5787" s="65"/>
      <c r="T5787" s="65"/>
      <c r="U5787" s="13"/>
      <c r="V5787" s="165"/>
      <c r="W5787" s="165"/>
      <c r="X5787" s="165"/>
      <c r="Y5787" s="165"/>
      <c r="Z5787" s="166"/>
      <c r="AA5787" s="166"/>
      <c r="AB5787" s="166"/>
      <c r="AC5787" s="166"/>
      <c r="AD5787" s="166"/>
      <c r="AE5787" s="166"/>
      <c r="AF5787" s="166"/>
      <c r="AG5787" s="166"/>
      <c r="AH5787" s="166"/>
      <c r="AI5787" s="166"/>
    </row>
    <row r="5788" spans="1:35" ht="15.750000" customHeight="1">
      <c r="A5788" s="156"/>
      <c r="B5788" s="170"/>
      <c r="C5788" s="240"/>
      <c r="D5788" s="240"/>
      <c r="E5788" s="158"/>
      <c r="F5788" s="158"/>
      <c r="G5788" s="159"/>
      <c r="H5788" s="186"/>
      <c r="I5788" s="162"/>
      <c r="J5788" s="65"/>
      <c r="K5788" s="162"/>
      <c r="L5788" s="65"/>
      <c r="M5788" s="162"/>
      <c r="N5788" s="162"/>
      <c r="O5788" s="163"/>
      <c r="P5788" s="164"/>
      <c r="Q5788" s="185"/>
      <c r="R5788" s="65"/>
      <c r="S5788" s="13"/>
      <c r="T5788" s="65"/>
      <c r="U5788" s="13"/>
      <c r="V5788" s="165"/>
      <c r="W5788" s="165"/>
      <c r="X5788" s="165"/>
      <c r="Y5788" s="165"/>
      <c r="Z5788" s="166"/>
      <c r="AA5788" s="166"/>
      <c r="AB5788" s="166"/>
      <c r="AC5788" s="166"/>
      <c r="AD5788" s="166"/>
      <c r="AE5788" s="166"/>
      <c r="AF5788" s="166"/>
      <c r="AG5788" s="166"/>
      <c r="AH5788" s="166"/>
      <c r="AI5788" s="166"/>
    </row>
    <row r="5789" spans="1:35" ht="15.750000" customHeight="1">
      <c r="B5789" s="170"/>
      <c r="I5789" s="162"/>
      <c r="J5789" s="65"/>
      <c r="K5789" s="162"/>
      <c r="L5789" s="65"/>
      <c r="M5789" s="162"/>
      <c r="P5789" s="167"/>
      <c r="Q5789" s="185"/>
      <c r="R5789" s="65"/>
      <c r="S5789" s="65"/>
      <c r="T5789" s="65"/>
      <c r="U5789" s="13"/>
      <c r="V5789" s="165"/>
      <c r="W5789" s="165"/>
      <c r="X5789" s="165"/>
      <c r="Y5789" s="165"/>
      <c r="Z5789" s="166"/>
      <c r="AA5789" s="166"/>
      <c r="AB5789" s="166"/>
      <c r="AC5789" s="166"/>
      <c r="AD5789" s="166"/>
      <c r="AE5789" s="166"/>
      <c r="AF5789" s="166"/>
      <c r="AG5789" s="166"/>
      <c r="AH5789" s="166"/>
      <c r="AI5789" s="166"/>
    </row>
    <row r="5790" spans="1:35" ht="15.750000" customHeight="1">
      <c r="B5790" s="170"/>
      <c r="I5790" s="162"/>
      <c r="J5790" s="65"/>
      <c r="K5790" s="162"/>
      <c r="L5790" s="65"/>
      <c r="M5790" s="162"/>
      <c r="P5790" s="164"/>
      <c r="Q5790" s="185"/>
      <c r="R5790" s="65"/>
      <c r="S5790" s="65"/>
      <c r="T5790" s="65"/>
      <c r="U5790" s="13"/>
      <c r="V5790" s="165"/>
      <c r="W5790" s="165"/>
      <c r="X5790" s="165"/>
      <c r="Y5790" s="165"/>
      <c r="Z5790" s="166"/>
      <c r="AA5790" s="166"/>
      <c r="AB5790" s="166"/>
      <c r="AC5790" s="166"/>
      <c r="AD5790" s="166"/>
      <c r="AE5790" s="166"/>
      <c r="AF5790" s="166"/>
      <c r="AG5790" s="166"/>
      <c r="AH5790" s="166"/>
      <c r="AI5790" s="166"/>
    </row>
    <row r="5791" spans="1:35" ht="15.750000" customHeight="1">
      <c r="B5791" s="189"/>
      <c r="I5791" s="162"/>
      <c r="J5791" s="65"/>
      <c r="K5791" s="162"/>
      <c r="L5791" s="65"/>
      <c r="M5791" s="162"/>
      <c r="P5791" s="167"/>
      <c r="Q5791" s="185"/>
      <c r="R5791" s="65"/>
      <c r="S5791" s="65"/>
      <c r="T5791" s="65"/>
      <c r="U5791" s="13"/>
      <c r="V5791" s="165"/>
      <c r="W5791" s="165"/>
      <c r="X5791" s="165"/>
      <c r="Y5791" s="165"/>
      <c r="Z5791" s="166"/>
      <c r="AA5791" s="166"/>
      <c r="AB5791" s="166"/>
      <c r="AC5791" s="166"/>
      <c r="AD5791" s="166"/>
      <c r="AE5791" s="166"/>
      <c r="AF5791" s="166"/>
      <c r="AG5791" s="166"/>
      <c r="AH5791" s="166"/>
      <c r="AI5791" s="166"/>
    </row>
    <row r="5792" spans="1:35" ht="15.750000" customHeight="1">
      <c r="B5792" s="189"/>
      <c r="I5792" s="220"/>
      <c r="J5792" s="65"/>
      <c r="K5792" s="162"/>
      <c r="L5792" s="65"/>
      <c r="M5792" s="162"/>
      <c r="P5792" s="164"/>
      <c r="Q5792" s="185"/>
      <c r="R5792" s="65"/>
      <c r="S5792" s="65"/>
      <c r="T5792" s="65"/>
      <c r="U5792" s="13"/>
      <c r="V5792" s="165"/>
      <c r="W5792" s="165"/>
      <c r="X5792" s="165"/>
      <c r="Y5792" s="165"/>
      <c r="Z5792" s="166"/>
      <c r="AA5792" s="166"/>
      <c r="AB5792" s="166"/>
      <c r="AC5792" s="166"/>
      <c r="AD5792" s="166"/>
      <c r="AE5792" s="166"/>
      <c r="AF5792" s="166"/>
      <c r="AG5792" s="166"/>
      <c r="AH5792" s="166"/>
      <c r="AI5792" s="166"/>
    </row>
    <row r="5793" spans="1:35" ht="15.750000" customHeight="1">
      <c r="A5793" s="156"/>
      <c r="B5793" s="153"/>
      <c r="C5793" s="241"/>
      <c r="D5793" s="177"/>
      <c r="E5793" s="158"/>
      <c r="F5793" s="158"/>
      <c r="G5793" s="159"/>
      <c r="H5793" s="171"/>
      <c r="I5793" s="162"/>
      <c r="J5793" s="1"/>
      <c r="K5793" s="121"/>
      <c r="L5793" s="1"/>
      <c r="M5793" s="121"/>
      <c r="N5793" s="176"/>
      <c r="O5793" s="163"/>
      <c r="P5793" s="167"/>
      <c r="Q5793" s="168"/>
      <c r="R5793" s="225"/>
      <c r="S5793" s="13"/>
      <c r="T5793" s="65"/>
      <c r="U5793" s="65"/>
      <c r="V5793" s="65"/>
      <c r="W5793" s="166"/>
      <c r="X5793" s="166"/>
      <c r="Y5793" s="166"/>
      <c r="Z5793" s="166"/>
      <c r="AA5793" s="166"/>
      <c r="AB5793" s="166"/>
      <c r="AC5793" s="166"/>
      <c r="AD5793" s="166"/>
      <c r="AE5793" s="166"/>
      <c r="AF5793" s="166"/>
      <c r="AG5793" s="166"/>
      <c r="AH5793" s="166"/>
      <c r="AI5793" s="166"/>
    </row>
    <row r="5794" spans="1:35" ht="15.750000" customHeight="1">
      <c r="B5794" s="153"/>
      <c r="I5794" s="162"/>
      <c r="J5794" s="1"/>
      <c r="K5794" s="121"/>
      <c r="L5794" s="1"/>
      <c r="M5794" s="121"/>
      <c r="P5794" s="164"/>
      <c r="Q5794" s="165"/>
      <c r="R5794" s="65"/>
      <c r="S5794" s="65"/>
      <c r="T5794" s="65"/>
      <c r="U5794" s="65"/>
      <c r="V5794" s="65"/>
      <c r="W5794" s="166"/>
      <c r="X5794" s="166"/>
      <c r="Y5794" s="166"/>
      <c r="Z5794" s="166"/>
      <c r="AA5794" s="166"/>
      <c r="AB5794" s="166"/>
      <c r="AC5794" s="166"/>
      <c r="AD5794" s="166"/>
      <c r="AE5794" s="166"/>
      <c r="AF5794" s="166"/>
      <c r="AG5794" s="166"/>
      <c r="AH5794" s="166"/>
      <c r="AI5794" s="166"/>
    </row>
    <row r="5795" spans="1:35" ht="15.750000" customHeight="1">
      <c r="B5795" s="153"/>
      <c r="I5795" s="162"/>
      <c r="J5795" s="1"/>
      <c r="K5795" s="121"/>
      <c r="L5795" s="1"/>
      <c r="M5795" s="121"/>
      <c r="P5795" s="167"/>
      <c r="Q5795" s="168"/>
      <c r="R5795" s="225"/>
      <c r="S5795" s="65"/>
      <c r="T5795" s="65"/>
      <c r="U5795" s="65"/>
      <c r="V5795" s="65"/>
      <c r="W5795" s="166"/>
      <c r="X5795" s="166"/>
      <c r="Y5795" s="166"/>
      <c r="Z5795" s="166"/>
      <c r="AA5795" s="166"/>
      <c r="AB5795" s="166"/>
      <c r="AC5795" s="166"/>
      <c r="AD5795" s="166"/>
      <c r="AE5795" s="166"/>
      <c r="AF5795" s="166"/>
      <c r="AG5795" s="166"/>
      <c r="AH5795" s="166"/>
      <c r="AI5795" s="166"/>
    </row>
    <row r="5796" spans="1:35" ht="15.750000" customHeight="1">
      <c r="B5796" s="153"/>
      <c r="I5796" s="162"/>
      <c r="J5796" s="1"/>
      <c r="K5796" s="121"/>
      <c r="L5796" s="1"/>
      <c r="M5796" s="121"/>
      <c r="P5796" s="164"/>
      <c r="Q5796" s="165"/>
      <c r="R5796" s="178"/>
      <c r="S5796" s="65"/>
      <c r="T5796" s="65"/>
      <c r="U5796" s="65"/>
      <c r="V5796" s="65"/>
      <c r="W5796" s="166"/>
      <c r="X5796" s="166"/>
      <c r="Y5796" s="166"/>
      <c r="Z5796" s="166"/>
      <c r="AA5796" s="166"/>
      <c r="AB5796" s="166"/>
      <c r="AC5796" s="166"/>
      <c r="AD5796" s="166"/>
      <c r="AE5796" s="166"/>
      <c r="AF5796" s="166"/>
      <c r="AG5796" s="166"/>
      <c r="AH5796" s="166"/>
      <c r="AI5796" s="166"/>
    </row>
    <row r="5797" spans="1:35" ht="15.750000" customHeight="1">
      <c r="B5797" s="153"/>
      <c r="I5797" s="220"/>
      <c r="J5797" s="1"/>
      <c r="K5797" s="121"/>
      <c r="L5797" s="1"/>
      <c r="M5797" s="121"/>
      <c r="P5797" s="167"/>
      <c r="Q5797" s="168"/>
      <c r="R5797" s="225"/>
      <c r="S5797" s="65"/>
      <c r="T5797" s="65"/>
      <c r="U5797" s="65"/>
      <c r="V5797" s="65"/>
      <c r="W5797" s="166"/>
      <c r="X5797" s="166"/>
      <c r="Y5797" s="166"/>
      <c r="Z5797" s="166"/>
      <c r="AA5797" s="166"/>
      <c r="AB5797" s="166"/>
      <c r="AC5797" s="166"/>
      <c r="AD5797" s="166"/>
      <c r="AE5797" s="166"/>
      <c r="AF5797" s="166"/>
      <c r="AG5797" s="166"/>
      <c r="AH5797" s="166"/>
      <c r="AI5797" s="166"/>
    </row>
    <row r="5798" spans="1:35" ht="15.750000" customHeight="1">
      <c r="A5798" s="156"/>
      <c r="B5798" s="170"/>
      <c r="C5798" s="240"/>
      <c r="D5798" s="177"/>
      <c r="E5798" s="158"/>
      <c r="F5798" s="158"/>
      <c r="G5798" s="159"/>
      <c r="H5798" s="160"/>
      <c r="I5798" s="162"/>
      <c r="J5798" s="65"/>
      <c r="K5798" s="162"/>
      <c r="L5798" s="65"/>
      <c r="M5798" s="162"/>
      <c r="N5798" s="162"/>
      <c r="O5798" s="163"/>
      <c r="P5798" s="164"/>
      <c r="Q5798" s="165"/>
      <c r="R5798" s="65"/>
      <c r="S5798" s="13"/>
      <c r="T5798" s="65"/>
      <c r="U5798" s="65"/>
      <c r="V5798" s="65"/>
      <c r="W5798" s="166"/>
      <c r="X5798" s="166"/>
      <c r="Y5798" s="166"/>
      <c r="Z5798" s="166"/>
      <c r="AA5798" s="166"/>
      <c r="AB5798" s="166"/>
      <c r="AC5798" s="166"/>
      <c r="AD5798" s="166"/>
      <c r="AE5798" s="166"/>
      <c r="AF5798" s="166"/>
      <c r="AG5798" s="166"/>
      <c r="AH5798" s="166"/>
      <c r="AI5798" s="166"/>
    </row>
    <row r="5799" spans="1:35" ht="15.750000" customHeight="1">
      <c r="B5799" s="153"/>
      <c r="I5799" s="162"/>
      <c r="J5799" s="65"/>
      <c r="K5799" s="162"/>
      <c r="L5799" s="65"/>
      <c r="M5799" s="162"/>
      <c r="P5799" s="167"/>
      <c r="Q5799" s="168"/>
      <c r="R5799" s="65"/>
      <c r="S5799" s="65"/>
      <c r="T5799" s="65"/>
      <c r="U5799" s="65"/>
      <c r="V5799" s="65"/>
      <c r="W5799" s="166"/>
      <c r="X5799" s="166"/>
      <c r="Y5799" s="166"/>
      <c r="Z5799" s="166"/>
      <c r="AA5799" s="166"/>
      <c r="AB5799" s="166"/>
      <c r="AC5799" s="166"/>
      <c r="AD5799" s="166"/>
      <c r="AE5799" s="166"/>
      <c r="AF5799" s="166"/>
      <c r="AG5799" s="166"/>
      <c r="AH5799" s="166"/>
      <c r="AI5799" s="166"/>
    </row>
    <row r="5800" spans="1:35" ht="15.750000" customHeight="1">
      <c r="B5800" s="153"/>
      <c r="I5800" s="162"/>
      <c r="J5800" s="65"/>
      <c r="K5800" s="162"/>
      <c r="L5800" s="65"/>
      <c r="M5800" s="162"/>
      <c r="P5800" s="164"/>
      <c r="Q5800" s="165"/>
      <c r="R5800" s="65"/>
      <c r="S5800" s="65"/>
      <c r="T5800" s="65"/>
      <c r="U5800" s="65"/>
      <c r="V5800" s="65"/>
      <c r="W5800" s="166"/>
      <c r="X5800" s="166"/>
      <c r="Y5800" s="166"/>
      <c r="Z5800" s="166"/>
      <c r="AA5800" s="166"/>
      <c r="AB5800" s="166"/>
      <c r="AC5800" s="166"/>
      <c r="AD5800" s="166"/>
      <c r="AE5800" s="166"/>
      <c r="AF5800" s="166"/>
      <c r="AG5800" s="166"/>
      <c r="AH5800" s="166"/>
      <c r="AI5800" s="166"/>
    </row>
    <row r="5801" spans="1:35" ht="15.750000" customHeight="1">
      <c r="B5801" s="153"/>
      <c r="I5801" s="162"/>
      <c r="J5801" s="65"/>
      <c r="K5801" s="162"/>
      <c r="L5801" s="65"/>
      <c r="M5801" s="162"/>
      <c r="P5801" s="167"/>
      <c r="Q5801" s="168"/>
      <c r="R5801" s="65"/>
      <c r="S5801" s="65"/>
      <c r="T5801" s="65"/>
      <c r="U5801" s="65"/>
      <c r="V5801" s="65"/>
      <c r="W5801" s="166"/>
      <c r="X5801" s="166"/>
      <c r="Y5801" s="166"/>
      <c r="Z5801" s="166"/>
      <c r="AA5801" s="166"/>
      <c r="AB5801" s="166"/>
      <c r="AC5801" s="166"/>
      <c r="AD5801" s="166"/>
      <c r="AE5801" s="166"/>
      <c r="AF5801" s="166"/>
      <c r="AG5801" s="166"/>
      <c r="AH5801" s="166"/>
      <c r="AI5801" s="166"/>
    </row>
    <row r="5802" spans="1:35" ht="15.750000" customHeight="1">
      <c r="B5802" s="153"/>
      <c r="I5802" s="220"/>
      <c r="J5802" s="65"/>
      <c r="K5802" s="162"/>
      <c r="L5802" s="65"/>
      <c r="M5802" s="162"/>
      <c r="P5802" s="164"/>
      <c r="Q5802" s="165"/>
      <c r="R5802" s="65"/>
      <c r="S5802" s="65"/>
      <c r="T5802" s="65"/>
      <c r="U5802" s="65"/>
      <c r="V5802" s="65"/>
      <c r="W5802" s="166"/>
      <c r="X5802" s="166"/>
      <c r="Y5802" s="166"/>
      <c r="Z5802" s="166"/>
      <c r="AA5802" s="166"/>
      <c r="AB5802" s="166"/>
      <c r="AC5802" s="166"/>
      <c r="AD5802" s="166"/>
      <c r="AE5802" s="166"/>
      <c r="AF5802" s="166"/>
      <c r="AG5802" s="166"/>
      <c r="AH5802" s="166"/>
      <c r="AI5802" s="166"/>
    </row>
    <row r="5803" spans="1:35" ht="15.750000" customHeight="1">
      <c r="A5803" s="156"/>
      <c r="B5803" s="170"/>
      <c r="C5803" s="241"/>
      <c r="D5803" s="241"/>
      <c r="E5803" s="158"/>
      <c r="F5803" s="158"/>
      <c r="G5803" s="159"/>
      <c r="H5803" s="297"/>
      <c r="I5803" s="162"/>
      <c r="J5803" s="65"/>
      <c r="K5803" s="162"/>
      <c r="L5803" s="65"/>
      <c r="M5803" s="162"/>
      <c r="N5803" s="176"/>
      <c r="O5803" s="163"/>
      <c r="P5803" s="167"/>
      <c r="Q5803" s="185"/>
      <c r="R5803" s="188"/>
      <c r="S5803" s="13"/>
      <c r="T5803" s="65"/>
      <c r="U5803" s="13"/>
      <c r="V5803" s="165"/>
      <c r="W5803" s="165"/>
      <c r="X5803" s="165"/>
      <c r="Y5803" s="165"/>
      <c r="Z5803" s="166"/>
      <c r="AA5803" s="166"/>
      <c r="AB5803" s="166"/>
      <c r="AC5803" s="166"/>
      <c r="AD5803" s="166"/>
      <c r="AE5803" s="166"/>
      <c r="AF5803" s="166"/>
      <c r="AG5803" s="166"/>
      <c r="AH5803" s="166"/>
      <c r="AI5803" s="166"/>
    </row>
    <row r="5804" spans="1:35" ht="15.750000" customHeight="1">
      <c r="B5804" s="189"/>
      <c r="I5804" s="162"/>
      <c r="J5804" s="65"/>
      <c r="K5804" s="162"/>
      <c r="L5804" s="65"/>
      <c r="M5804" s="162"/>
      <c r="P5804" s="164"/>
      <c r="Q5804" s="185"/>
      <c r="R5804" s="65"/>
      <c r="S5804" s="65"/>
      <c r="T5804" s="65"/>
      <c r="U5804" s="13"/>
      <c r="V5804" s="165"/>
      <c r="W5804" s="165"/>
      <c r="X5804" s="165"/>
      <c r="Y5804" s="165"/>
      <c r="Z5804" s="166"/>
      <c r="AA5804" s="166"/>
      <c r="AB5804" s="166"/>
      <c r="AC5804" s="166"/>
      <c r="AD5804" s="166"/>
      <c r="AE5804" s="166"/>
      <c r="AF5804" s="166"/>
      <c r="AG5804" s="166"/>
      <c r="AH5804" s="166"/>
      <c r="AI5804" s="166"/>
    </row>
    <row r="5805" spans="1:35" ht="15.750000" customHeight="1">
      <c r="B5805" s="189"/>
      <c r="I5805" s="162"/>
      <c r="J5805" s="65"/>
      <c r="K5805" s="162"/>
      <c r="L5805" s="65"/>
      <c r="M5805" s="162"/>
      <c r="P5805" s="167"/>
      <c r="Q5805" s="185"/>
      <c r="R5805" s="65"/>
      <c r="S5805" s="65"/>
      <c r="T5805" s="65"/>
      <c r="U5805" s="13"/>
      <c r="V5805" s="165"/>
      <c r="W5805" s="165"/>
      <c r="X5805" s="165"/>
      <c r="Y5805" s="165"/>
      <c r="Z5805" s="166"/>
      <c r="AA5805" s="166"/>
      <c r="AB5805" s="166"/>
      <c r="AC5805" s="166"/>
      <c r="AD5805" s="166"/>
      <c r="AE5805" s="166"/>
      <c r="AF5805" s="166"/>
      <c r="AG5805" s="166"/>
      <c r="AH5805" s="166"/>
      <c r="AI5805" s="166"/>
    </row>
    <row r="5806" spans="1:35" ht="15.750000" customHeight="1">
      <c r="B5806" s="189"/>
      <c r="I5806" s="162"/>
      <c r="J5806" s="65"/>
      <c r="K5806" s="162"/>
      <c r="L5806" s="65"/>
      <c r="M5806" s="162"/>
      <c r="P5806" s="164"/>
      <c r="Q5806" s="185"/>
      <c r="R5806" s="65"/>
      <c r="S5806" s="65"/>
      <c r="T5806" s="65"/>
      <c r="U5806" s="13"/>
      <c r="V5806" s="165"/>
      <c r="W5806" s="165"/>
      <c r="X5806" s="165"/>
      <c r="Y5806" s="165"/>
      <c r="Z5806" s="166"/>
      <c r="AA5806" s="166"/>
      <c r="AB5806" s="166"/>
      <c r="AC5806" s="166"/>
      <c r="AD5806" s="166"/>
      <c r="AE5806" s="166"/>
      <c r="AF5806" s="166"/>
      <c r="AG5806" s="166"/>
      <c r="AH5806" s="166"/>
      <c r="AI5806" s="166"/>
    </row>
    <row r="5807" spans="1:35" ht="15.750000" customHeight="1">
      <c r="B5807" s="189"/>
      <c r="I5807" s="220"/>
      <c r="J5807" s="65"/>
      <c r="K5807" s="162"/>
      <c r="L5807" s="65"/>
      <c r="M5807" s="162"/>
      <c r="P5807" s="167"/>
      <c r="Q5807" s="185"/>
      <c r="R5807" s="65"/>
      <c r="S5807" s="65"/>
      <c r="T5807" s="65"/>
      <c r="U5807" s="13"/>
      <c r="V5807" s="165"/>
      <c r="W5807" s="165"/>
      <c r="X5807" s="165"/>
      <c r="Y5807" s="165"/>
      <c r="Z5807" s="166"/>
      <c r="AA5807" s="166"/>
      <c r="AB5807" s="166"/>
      <c r="AC5807" s="166"/>
      <c r="AD5807" s="166"/>
      <c r="AE5807" s="166"/>
      <c r="AF5807" s="166"/>
      <c r="AG5807" s="166"/>
      <c r="AH5807" s="166"/>
      <c r="AI5807" s="166"/>
    </row>
    <row r="5808" spans="1:35" ht="15.750000" customHeight="1">
      <c r="A5808" s="156"/>
      <c r="B5808" s="170"/>
      <c r="C5808" s="240"/>
      <c r="D5808" s="240"/>
      <c r="E5808" s="158"/>
      <c r="F5808" s="158"/>
      <c r="G5808" s="159"/>
      <c r="H5808" s="184"/>
      <c r="I5808" s="162"/>
      <c r="J5808" s="65"/>
      <c r="K5808" s="162"/>
      <c r="L5808" s="65"/>
      <c r="M5808" s="162"/>
      <c r="N5808" s="162"/>
      <c r="O5808" s="163"/>
      <c r="P5808" s="164"/>
      <c r="Q5808" s="185"/>
      <c r="R5808" s="65"/>
      <c r="S5808" s="13"/>
      <c r="T5808" s="65"/>
      <c r="U5808" s="13"/>
      <c r="V5808" s="165"/>
      <c r="W5808" s="165"/>
      <c r="X5808" s="165"/>
      <c r="Y5808" s="165"/>
      <c r="Z5808" s="166"/>
      <c r="AA5808" s="166"/>
      <c r="AB5808" s="166"/>
      <c r="AC5808" s="166"/>
      <c r="AD5808" s="166"/>
      <c r="AE5808" s="166"/>
      <c r="AF5808" s="166"/>
      <c r="AG5808" s="166"/>
      <c r="AH5808" s="166"/>
      <c r="AI5808" s="166"/>
    </row>
    <row r="5809" spans="1:35" ht="15.750000" customHeight="1">
      <c r="B5809" s="170"/>
      <c r="I5809" s="162"/>
      <c r="J5809" s="65"/>
      <c r="K5809" s="162"/>
      <c r="L5809" s="65"/>
      <c r="M5809" s="162"/>
      <c r="P5809" s="167"/>
      <c r="Q5809" s="185"/>
      <c r="R5809" s="65"/>
      <c r="S5809" s="65"/>
      <c r="T5809" s="65"/>
      <c r="U5809" s="13"/>
      <c r="V5809" s="165"/>
      <c r="W5809" s="165"/>
      <c r="X5809" s="165"/>
      <c r="Y5809" s="165"/>
      <c r="Z5809" s="166"/>
      <c r="AA5809" s="166"/>
      <c r="AB5809" s="166"/>
      <c r="AC5809" s="166"/>
      <c r="AD5809" s="166"/>
      <c r="AE5809" s="166"/>
      <c r="AF5809" s="166"/>
      <c r="AG5809" s="166"/>
      <c r="AH5809" s="166"/>
      <c r="AI5809" s="166"/>
    </row>
    <row r="5810" spans="1:35" ht="15.750000" customHeight="1">
      <c r="B5810" s="170"/>
      <c r="I5810" s="162"/>
      <c r="J5810" s="65"/>
      <c r="K5810" s="162"/>
      <c r="L5810" s="65"/>
      <c r="M5810" s="162"/>
      <c r="P5810" s="164"/>
      <c r="Q5810" s="185"/>
      <c r="R5810" s="65"/>
      <c r="S5810" s="65"/>
      <c r="T5810" s="65"/>
      <c r="U5810" s="13"/>
      <c r="V5810" s="165"/>
      <c r="W5810" s="165"/>
      <c r="X5810" s="165"/>
      <c r="Y5810" s="165"/>
      <c r="Z5810" s="166"/>
      <c r="AA5810" s="166"/>
      <c r="AB5810" s="166"/>
      <c r="AC5810" s="166"/>
      <c r="AD5810" s="166"/>
      <c r="AE5810" s="166"/>
      <c r="AF5810" s="166"/>
      <c r="AG5810" s="166"/>
      <c r="AH5810" s="166"/>
      <c r="AI5810" s="166"/>
    </row>
    <row r="5811" spans="1:35" ht="15.750000" customHeight="1">
      <c r="B5811" s="189"/>
      <c r="I5811" s="162"/>
      <c r="J5811" s="65"/>
      <c r="K5811" s="162"/>
      <c r="L5811" s="65"/>
      <c r="M5811" s="162"/>
      <c r="P5811" s="167"/>
      <c r="Q5811" s="185"/>
      <c r="R5811" s="65"/>
      <c r="S5811" s="65"/>
      <c r="T5811" s="65"/>
      <c r="U5811" s="13"/>
      <c r="V5811" s="165"/>
      <c r="W5811" s="165"/>
      <c r="X5811" s="165"/>
      <c r="Y5811" s="165"/>
      <c r="Z5811" s="166"/>
      <c r="AA5811" s="166"/>
      <c r="AB5811" s="166"/>
      <c r="AC5811" s="166"/>
      <c r="AD5811" s="166"/>
      <c r="AE5811" s="166"/>
      <c r="AF5811" s="166"/>
      <c r="AG5811" s="166"/>
      <c r="AH5811" s="166"/>
      <c r="AI5811" s="166"/>
    </row>
    <row r="5812" spans="1:35" ht="15.750000" customHeight="1">
      <c r="B5812" s="189"/>
      <c r="I5812" s="220"/>
      <c r="J5812" s="65"/>
      <c r="K5812" s="162"/>
      <c r="L5812" s="65"/>
      <c r="M5812" s="162"/>
      <c r="P5812" s="164"/>
      <c r="Q5812" s="185"/>
      <c r="R5812" s="65"/>
      <c r="S5812" s="65"/>
      <c r="T5812" s="65"/>
      <c r="U5812" s="13"/>
      <c r="V5812" s="165"/>
      <c r="W5812" s="165"/>
      <c r="X5812" s="165"/>
      <c r="Y5812" s="165"/>
      <c r="Z5812" s="166"/>
      <c r="AA5812" s="166"/>
      <c r="AB5812" s="166"/>
      <c r="AC5812" s="166"/>
      <c r="AD5812" s="166"/>
      <c r="AE5812" s="166"/>
      <c r="AF5812" s="166"/>
      <c r="AG5812" s="166"/>
      <c r="AH5812" s="166"/>
      <c r="AI5812" s="166"/>
    </row>
    <row r="5813" spans="1:35" ht="15.750000" customHeight="1">
      <c r="A5813" s="156"/>
      <c r="B5813" s="170"/>
      <c r="C5813" s="241"/>
      <c r="D5813" s="241"/>
      <c r="E5813" s="158"/>
      <c r="F5813" s="158"/>
      <c r="G5813" s="159"/>
      <c r="H5813" s="184"/>
      <c r="I5813" s="162"/>
      <c r="J5813" s="65"/>
      <c r="K5813" s="162"/>
      <c r="L5813" s="65"/>
      <c r="M5813" s="162"/>
      <c r="N5813" s="176"/>
      <c r="O5813" s="163"/>
      <c r="P5813" s="167"/>
      <c r="Q5813" s="185"/>
      <c r="R5813" s="65"/>
      <c r="S5813" s="13"/>
      <c r="T5813" s="65"/>
      <c r="U5813" s="13"/>
      <c r="V5813" s="165"/>
      <c r="W5813" s="165"/>
      <c r="X5813" s="165"/>
      <c r="Y5813" s="165"/>
      <c r="Z5813" s="166"/>
      <c r="AA5813" s="166"/>
      <c r="AB5813" s="166"/>
      <c r="AC5813" s="166"/>
      <c r="AD5813" s="166"/>
      <c r="AE5813" s="166"/>
      <c r="AF5813" s="166"/>
      <c r="AG5813" s="166"/>
      <c r="AH5813" s="166"/>
      <c r="AI5813" s="166"/>
    </row>
    <row r="5814" spans="1:35" ht="15.750000" customHeight="1">
      <c r="B5814" s="170"/>
      <c r="I5814" s="162"/>
      <c r="J5814" s="65"/>
      <c r="K5814" s="162"/>
      <c r="L5814" s="65"/>
      <c r="M5814" s="162"/>
      <c r="P5814" s="164"/>
      <c r="Q5814" s="185"/>
      <c r="R5814" s="65"/>
      <c r="S5814" s="65"/>
      <c r="T5814" s="65"/>
      <c r="U5814" s="13"/>
      <c r="V5814" s="165"/>
      <c r="W5814" s="165"/>
      <c r="X5814" s="165"/>
      <c r="Y5814" s="165"/>
      <c r="Z5814" s="166"/>
      <c r="AA5814" s="166"/>
      <c r="AB5814" s="166"/>
      <c r="AC5814" s="166"/>
      <c r="AD5814" s="166"/>
      <c r="AE5814" s="166"/>
      <c r="AF5814" s="166"/>
      <c r="AG5814" s="166"/>
      <c r="AH5814" s="166"/>
      <c r="AI5814" s="166"/>
    </row>
    <row r="5815" spans="1:35" ht="15.750000" customHeight="1">
      <c r="B5815" s="170"/>
      <c r="I5815" s="162"/>
      <c r="J5815" s="65"/>
      <c r="K5815" s="162"/>
      <c r="L5815" s="65"/>
      <c r="M5815" s="162"/>
      <c r="P5815" s="167"/>
      <c r="Q5815" s="185"/>
      <c r="R5815" s="65"/>
      <c r="S5815" s="65"/>
      <c r="T5815" s="65"/>
      <c r="U5815" s="13"/>
      <c r="V5815" s="165"/>
      <c r="W5815" s="165"/>
      <c r="X5815" s="165"/>
      <c r="Y5815" s="165"/>
      <c r="Z5815" s="166"/>
      <c r="AA5815" s="166"/>
      <c r="AB5815" s="166"/>
      <c r="AC5815" s="166"/>
      <c r="AD5815" s="166"/>
      <c r="AE5815" s="166"/>
      <c r="AF5815" s="166"/>
      <c r="AG5815" s="166"/>
      <c r="AH5815" s="166"/>
      <c r="AI5815" s="166"/>
    </row>
    <row r="5816" spans="1:35" ht="15.750000" customHeight="1">
      <c r="B5816" s="189"/>
      <c r="I5816" s="162"/>
      <c r="J5816" s="65"/>
      <c r="K5816" s="162"/>
      <c r="L5816" s="65"/>
      <c r="M5816" s="162"/>
      <c r="P5816" s="164"/>
      <c r="Q5816" s="185"/>
      <c r="R5816" s="65"/>
      <c r="S5816" s="65"/>
      <c r="T5816" s="65"/>
      <c r="U5816" s="13"/>
      <c r="V5816" s="165"/>
      <c r="W5816" s="165"/>
      <c r="X5816" s="165"/>
      <c r="Y5816" s="165"/>
      <c r="Z5816" s="166"/>
      <c r="AA5816" s="166"/>
      <c r="AB5816" s="166"/>
      <c r="AC5816" s="166"/>
      <c r="AD5816" s="166"/>
      <c r="AE5816" s="166"/>
      <c r="AF5816" s="166"/>
      <c r="AG5816" s="166"/>
      <c r="AH5816" s="166"/>
      <c r="AI5816" s="166"/>
    </row>
    <row r="5817" spans="1:35" ht="15.750000" customHeight="1">
      <c r="B5817" s="189"/>
      <c r="I5817" s="220"/>
      <c r="J5817" s="65"/>
      <c r="K5817" s="162"/>
      <c r="L5817" s="65"/>
      <c r="M5817" s="162"/>
      <c r="P5817" s="167"/>
      <c r="Q5817" s="185"/>
      <c r="R5817" s="65"/>
      <c r="S5817" s="65"/>
      <c r="T5817" s="65"/>
      <c r="U5817" s="13"/>
      <c r="V5817" s="165"/>
      <c r="W5817" s="165"/>
      <c r="X5817" s="165"/>
      <c r="Y5817" s="165"/>
      <c r="Z5817" s="166"/>
      <c r="AA5817" s="166"/>
      <c r="AB5817" s="166"/>
      <c r="AC5817" s="166"/>
      <c r="AD5817" s="166"/>
      <c r="AE5817" s="166"/>
      <c r="AF5817" s="166"/>
      <c r="AG5817" s="166"/>
      <c r="AH5817" s="166"/>
      <c r="AI5817" s="166"/>
    </row>
    <row r="5818" spans="1:35" ht="15.750000" customHeight="1">
      <c r="A5818" s="156"/>
      <c r="B5818" s="153"/>
      <c r="C5818" s="240"/>
      <c r="D5818" s="177"/>
      <c r="E5818" s="158"/>
      <c r="F5818" s="158"/>
      <c r="G5818" s="159"/>
      <c r="H5818" s="160"/>
      <c r="I5818" s="162"/>
      <c r="J5818" s="1"/>
      <c r="K5818" s="121"/>
      <c r="L5818" s="1"/>
      <c r="M5818" s="121"/>
      <c r="N5818" s="162"/>
      <c r="O5818" s="163"/>
      <c r="P5818" s="164"/>
      <c r="Q5818" s="165"/>
      <c r="R5818" s="178"/>
      <c r="S5818" s="13"/>
      <c r="T5818" s="65"/>
      <c r="U5818" s="65"/>
      <c r="V5818" s="65"/>
      <c r="W5818" s="166"/>
      <c r="X5818" s="166"/>
      <c r="Y5818" s="166"/>
      <c r="Z5818" s="166"/>
      <c r="AA5818" s="166"/>
      <c r="AB5818" s="166"/>
      <c r="AC5818" s="166"/>
      <c r="AD5818" s="166"/>
      <c r="AE5818" s="166"/>
      <c r="AF5818" s="166"/>
      <c r="AG5818" s="166"/>
      <c r="AH5818" s="166"/>
      <c r="AI5818" s="166"/>
    </row>
    <row r="5819" spans="1:35" ht="15.750000" customHeight="1">
      <c r="B5819" s="153"/>
      <c r="I5819" s="162"/>
      <c r="J5819" s="1"/>
      <c r="K5819" s="121"/>
      <c r="L5819" s="1"/>
      <c r="M5819" s="121"/>
      <c r="P5819" s="167"/>
      <c r="Q5819" s="168"/>
      <c r="R5819" s="65"/>
      <c r="S5819" s="65"/>
      <c r="T5819" s="65"/>
      <c r="U5819" s="65"/>
      <c r="V5819" s="65"/>
      <c r="W5819" s="166"/>
      <c r="X5819" s="166"/>
      <c r="Y5819" s="166"/>
      <c r="Z5819" s="166"/>
      <c r="AA5819" s="166"/>
      <c r="AB5819" s="166"/>
      <c r="AC5819" s="166"/>
      <c r="AD5819" s="166"/>
      <c r="AE5819" s="166"/>
      <c r="AF5819" s="166"/>
      <c r="AG5819" s="166"/>
      <c r="AH5819" s="166"/>
      <c r="AI5819" s="166"/>
    </row>
    <row r="5820" spans="1:35" ht="15.750000" customHeight="1">
      <c r="B5820" s="153"/>
      <c r="I5820" s="162"/>
      <c r="J5820" s="1"/>
      <c r="K5820" s="121"/>
      <c r="L5820" s="1"/>
      <c r="M5820" s="121"/>
      <c r="P5820" s="164"/>
      <c r="Q5820" s="165"/>
      <c r="R5820" s="178"/>
      <c r="S5820" s="65"/>
      <c r="T5820" s="65"/>
      <c r="U5820" s="65"/>
      <c r="V5820" s="65"/>
      <c r="W5820" s="166"/>
      <c r="X5820" s="166"/>
      <c r="Y5820" s="166"/>
      <c r="Z5820" s="166"/>
      <c r="AA5820" s="166"/>
      <c r="AB5820" s="166"/>
      <c r="AC5820" s="166"/>
      <c r="AD5820" s="166"/>
      <c r="AE5820" s="166"/>
      <c r="AF5820" s="166"/>
      <c r="AG5820" s="166"/>
      <c r="AH5820" s="166"/>
      <c r="AI5820" s="166"/>
    </row>
    <row r="5821" spans="1:35" ht="15.750000" customHeight="1">
      <c r="B5821" s="153"/>
      <c r="I5821" s="162"/>
      <c r="J5821" s="1"/>
      <c r="K5821" s="121"/>
      <c r="L5821" s="1"/>
      <c r="M5821" s="121"/>
      <c r="P5821" s="167"/>
      <c r="Q5821" s="168"/>
      <c r="R5821" s="225"/>
      <c r="S5821" s="65"/>
      <c r="T5821" s="65"/>
      <c r="U5821" s="65"/>
      <c r="V5821" s="65"/>
      <c r="W5821" s="166"/>
      <c r="X5821" s="166"/>
      <c r="Y5821" s="166"/>
      <c r="Z5821" s="166"/>
      <c r="AA5821" s="166"/>
      <c r="AB5821" s="166"/>
      <c r="AC5821" s="166"/>
      <c r="AD5821" s="166"/>
      <c r="AE5821" s="166"/>
      <c r="AF5821" s="166"/>
      <c r="AG5821" s="166"/>
      <c r="AH5821" s="166"/>
      <c r="AI5821" s="166"/>
    </row>
    <row r="5822" spans="1:35" ht="15.750000" customHeight="1">
      <c r="B5822" s="153"/>
      <c r="I5822" s="220"/>
      <c r="J5822" s="1"/>
      <c r="K5822" s="121"/>
      <c r="L5822" s="1"/>
      <c r="M5822" s="121"/>
      <c r="P5822" s="164"/>
      <c r="Q5822" s="165"/>
      <c r="R5822" s="178"/>
      <c r="S5822" s="65"/>
      <c r="T5822" s="65"/>
      <c r="U5822" s="65"/>
      <c r="V5822" s="65"/>
      <c r="W5822" s="166"/>
      <c r="X5822" s="166"/>
      <c r="Y5822" s="166"/>
      <c r="Z5822" s="166"/>
      <c r="AA5822" s="166"/>
      <c r="AB5822" s="166"/>
      <c r="AC5822" s="166"/>
      <c r="AD5822" s="166"/>
      <c r="AE5822" s="166"/>
      <c r="AF5822" s="166"/>
      <c r="AG5822" s="166"/>
      <c r="AH5822" s="166"/>
      <c r="AI5822" s="166"/>
    </row>
    <row r="5823" spans="1:35" ht="15.750000" customHeight="1">
      <c r="A5823" s="156"/>
      <c r="B5823" s="170"/>
      <c r="C5823" s="241"/>
      <c r="D5823" s="177"/>
      <c r="E5823" s="158"/>
      <c r="F5823" s="158"/>
      <c r="G5823" s="159"/>
      <c r="H5823" s="171"/>
      <c r="I5823" s="162"/>
      <c r="J5823" s="65"/>
      <c r="K5823" s="162"/>
      <c r="L5823" s="65"/>
      <c r="M5823" s="162"/>
      <c r="N5823" s="176"/>
      <c r="O5823" s="163"/>
      <c r="P5823" s="167"/>
      <c r="Q5823" s="168"/>
      <c r="R5823" s="65"/>
      <c r="S5823" s="13"/>
      <c r="T5823" s="65"/>
      <c r="U5823" s="65"/>
      <c r="V5823" s="65"/>
      <c r="W5823" s="166"/>
      <c r="X5823" s="166"/>
      <c r="Y5823" s="166"/>
      <c r="Z5823" s="166"/>
      <c r="AA5823" s="166"/>
      <c r="AB5823" s="166"/>
      <c r="AC5823" s="166"/>
      <c r="AD5823" s="166"/>
      <c r="AE5823" s="166"/>
      <c r="AF5823" s="166"/>
      <c r="AG5823" s="166"/>
      <c r="AH5823" s="166"/>
      <c r="AI5823" s="166"/>
    </row>
    <row r="5824" spans="1:35" ht="15.750000" customHeight="1">
      <c r="B5824" s="153"/>
      <c r="I5824" s="162"/>
      <c r="J5824" s="65"/>
      <c r="K5824" s="162"/>
      <c r="L5824" s="65"/>
      <c r="M5824" s="162"/>
      <c r="P5824" s="164"/>
      <c r="Q5824" s="165"/>
      <c r="R5824" s="65"/>
      <c r="S5824" s="65"/>
      <c r="T5824" s="65"/>
      <c r="U5824" s="65"/>
      <c r="V5824" s="65"/>
      <c r="W5824" s="166"/>
      <c r="X5824" s="166"/>
      <c r="Y5824" s="166"/>
      <c r="Z5824" s="166"/>
      <c r="AA5824" s="166"/>
      <c r="AB5824" s="166"/>
      <c r="AC5824" s="166"/>
      <c r="AD5824" s="166"/>
      <c r="AE5824" s="166"/>
      <c r="AF5824" s="166"/>
      <c r="AG5824" s="166"/>
      <c r="AH5824" s="166"/>
      <c r="AI5824" s="166"/>
    </row>
    <row r="5825" spans="1:35" ht="15.750000" customHeight="1">
      <c r="B5825" s="153"/>
      <c r="I5825" s="162"/>
      <c r="J5825" s="65"/>
      <c r="K5825" s="162"/>
      <c r="L5825" s="65"/>
      <c r="M5825" s="162"/>
      <c r="P5825" s="167"/>
      <c r="Q5825" s="168"/>
      <c r="R5825" s="65"/>
      <c r="S5825" s="65"/>
      <c r="T5825" s="65"/>
      <c r="U5825" s="65"/>
      <c r="V5825" s="65"/>
      <c r="W5825" s="166"/>
      <c r="X5825" s="166"/>
      <c r="Y5825" s="166"/>
      <c r="Z5825" s="166"/>
      <c r="AA5825" s="166"/>
      <c r="AB5825" s="166"/>
      <c r="AC5825" s="166"/>
      <c r="AD5825" s="166"/>
      <c r="AE5825" s="166"/>
      <c r="AF5825" s="166"/>
      <c r="AG5825" s="166"/>
      <c r="AH5825" s="166"/>
      <c r="AI5825" s="166"/>
    </row>
    <row r="5826" spans="1:35" ht="15.750000" customHeight="1">
      <c r="B5826" s="153"/>
      <c r="I5826" s="162"/>
      <c r="J5826" s="65"/>
      <c r="K5826" s="162"/>
      <c r="L5826" s="65"/>
      <c r="M5826" s="162"/>
      <c r="P5826" s="164"/>
      <c r="Q5826" s="165"/>
      <c r="R5826" s="65"/>
      <c r="S5826" s="65"/>
      <c r="T5826" s="65"/>
      <c r="U5826" s="65"/>
      <c r="V5826" s="65"/>
      <c r="W5826" s="166"/>
      <c r="X5826" s="166"/>
      <c r="Y5826" s="166"/>
      <c r="Z5826" s="166"/>
      <c r="AA5826" s="166"/>
      <c r="AB5826" s="166"/>
      <c r="AC5826" s="166"/>
      <c r="AD5826" s="166"/>
      <c r="AE5826" s="166"/>
      <c r="AF5826" s="166"/>
      <c r="AG5826" s="166"/>
      <c r="AH5826" s="166"/>
      <c r="AI5826" s="166"/>
    </row>
    <row r="5827" spans="1:35" ht="15.750000" customHeight="1">
      <c r="B5827" s="153"/>
      <c r="I5827" s="220"/>
      <c r="J5827" s="65"/>
      <c r="K5827" s="162"/>
      <c r="L5827" s="65"/>
      <c r="M5827" s="162"/>
      <c r="P5827" s="167"/>
      <c r="Q5827" s="168"/>
      <c r="R5827" s="65"/>
      <c r="S5827" s="65"/>
      <c r="T5827" s="65"/>
      <c r="U5827" s="65"/>
      <c r="V5827" s="65"/>
      <c r="W5827" s="166"/>
      <c r="X5827" s="166"/>
      <c r="Y5827" s="166"/>
      <c r="Z5827" s="166"/>
      <c r="AA5827" s="166"/>
      <c r="AB5827" s="166"/>
      <c r="AC5827" s="166"/>
      <c r="AD5827" s="166"/>
      <c r="AE5827" s="166"/>
      <c r="AF5827" s="166"/>
      <c r="AG5827" s="166"/>
      <c r="AH5827" s="166"/>
      <c r="AI5827" s="166"/>
    </row>
    <row r="5828" spans="1:35" ht="15.750000" customHeight="1">
      <c r="A5828" s="156"/>
      <c r="B5828" s="170"/>
      <c r="C5828" s="240"/>
      <c r="D5828" s="240"/>
      <c r="E5828" s="158"/>
      <c r="F5828" s="158"/>
      <c r="G5828" s="159"/>
      <c r="H5828" s="297"/>
      <c r="I5828" s="162"/>
      <c r="J5828" s="65"/>
      <c r="K5828" s="162"/>
      <c r="L5828" s="65"/>
      <c r="M5828" s="162"/>
      <c r="N5828" s="162"/>
      <c r="O5828" s="163"/>
      <c r="P5828" s="164"/>
      <c r="Q5828" s="185"/>
      <c r="R5828" s="188"/>
      <c r="S5828" s="13"/>
      <c r="T5828" s="65"/>
      <c r="U5828" s="13"/>
      <c r="V5828" s="165"/>
      <c r="W5828" s="165"/>
      <c r="X5828" s="165"/>
      <c r="Y5828" s="165"/>
      <c r="Z5828" s="166"/>
      <c r="AA5828" s="166"/>
      <c r="AB5828" s="166"/>
      <c r="AC5828" s="166"/>
      <c r="AD5828" s="166"/>
      <c r="AE5828" s="166"/>
      <c r="AF5828" s="166"/>
      <c r="AG5828" s="166"/>
      <c r="AH5828" s="166"/>
      <c r="AI5828" s="166"/>
    </row>
    <row r="5829" spans="1:35" ht="15.750000" customHeight="1">
      <c r="B5829" s="189"/>
      <c r="I5829" s="162"/>
      <c r="J5829" s="65"/>
      <c r="K5829" s="162"/>
      <c r="L5829" s="65"/>
      <c r="M5829" s="162"/>
      <c r="P5829" s="167"/>
      <c r="Q5829" s="185"/>
      <c r="R5829" s="65"/>
      <c r="S5829" s="65"/>
      <c r="T5829" s="65"/>
      <c r="U5829" s="13"/>
      <c r="V5829" s="165"/>
      <c r="W5829" s="165"/>
      <c r="X5829" s="165"/>
      <c r="Y5829" s="165"/>
      <c r="Z5829" s="166"/>
      <c r="AA5829" s="166"/>
      <c r="AB5829" s="166"/>
      <c r="AC5829" s="166"/>
      <c r="AD5829" s="166"/>
      <c r="AE5829" s="166"/>
      <c r="AF5829" s="166"/>
      <c r="AG5829" s="166"/>
      <c r="AH5829" s="166"/>
      <c r="AI5829" s="166"/>
    </row>
    <row r="5830" spans="1:35" ht="15.750000" customHeight="1">
      <c r="B5830" s="189"/>
      <c r="I5830" s="162"/>
      <c r="J5830" s="65"/>
      <c r="K5830" s="162"/>
      <c r="L5830" s="65"/>
      <c r="M5830" s="162"/>
      <c r="P5830" s="164"/>
      <c r="Q5830" s="185"/>
      <c r="R5830" s="65"/>
      <c r="S5830" s="65"/>
      <c r="T5830" s="65"/>
      <c r="U5830" s="13"/>
      <c r="V5830" s="165"/>
      <c r="W5830" s="165"/>
      <c r="X5830" s="165"/>
      <c r="Y5830" s="165"/>
      <c r="Z5830" s="166"/>
      <c r="AA5830" s="166"/>
      <c r="AB5830" s="166"/>
      <c r="AC5830" s="166"/>
      <c r="AD5830" s="166"/>
      <c r="AE5830" s="166"/>
      <c r="AF5830" s="166"/>
      <c r="AG5830" s="166"/>
      <c r="AH5830" s="166"/>
      <c r="AI5830" s="166"/>
    </row>
    <row r="5831" spans="1:35" ht="15.750000" customHeight="1">
      <c r="B5831" s="189"/>
      <c r="I5831" s="162"/>
      <c r="J5831" s="65"/>
      <c r="K5831" s="162"/>
      <c r="L5831" s="65"/>
      <c r="M5831" s="162"/>
      <c r="P5831" s="167"/>
      <c r="Q5831" s="185"/>
      <c r="R5831" s="65"/>
      <c r="S5831" s="65"/>
      <c r="T5831" s="65"/>
      <c r="U5831" s="13"/>
      <c r="V5831" s="165"/>
      <c r="W5831" s="165"/>
      <c r="X5831" s="165"/>
      <c r="Y5831" s="165"/>
      <c r="Z5831" s="166"/>
      <c r="AA5831" s="166"/>
      <c r="AB5831" s="166"/>
      <c r="AC5831" s="166"/>
      <c r="AD5831" s="166"/>
      <c r="AE5831" s="166"/>
      <c r="AF5831" s="166"/>
      <c r="AG5831" s="166"/>
      <c r="AH5831" s="166"/>
      <c r="AI5831" s="166"/>
    </row>
    <row r="5832" spans="1:35" ht="15.750000" customHeight="1">
      <c r="B5832" s="189"/>
      <c r="I5832" s="220"/>
      <c r="J5832" s="65"/>
      <c r="K5832" s="162"/>
      <c r="L5832" s="65"/>
      <c r="M5832" s="162"/>
      <c r="P5832" s="164"/>
      <c r="Q5832" s="185"/>
      <c r="R5832" s="65"/>
      <c r="S5832" s="65"/>
      <c r="T5832" s="65"/>
      <c r="U5832" s="13"/>
      <c r="V5832" s="165"/>
      <c r="W5832" s="165"/>
      <c r="X5832" s="165"/>
      <c r="Y5832" s="165"/>
      <c r="Z5832" s="166"/>
      <c r="AA5832" s="166"/>
      <c r="AB5832" s="166"/>
      <c r="AC5832" s="166"/>
      <c r="AD5832" s="166"/>
      <c r="AE5832" s="166"/>
      <c r="AF5832" s="166"/>
      <c r="AG5832" s="166"/>
      <c r="AH5832" s="166"/>
      <c r="AI5832" s="166"/>
    </row>
    <row r="5833" spans="1:35" ht="15.750000" customHeight="1">
      <c r="A5833" s="156"/>
      <c r="B5833" s="170"/>
      <c r="C5833" s="241"/>
      <c r="D5833" s="241"/>
      <c r="E5833" s="158"/>
      <c r="F5833" s="158"/>
      <c r="G5833" s="159"/>
      <c r="H5833" s="186"/>
      <c r="I5833" s="162"/>
      <c r="J5833" s="65"/>
      <c r="K5833" s="162"/>
      <c r="L5833" s="65"/>
      <c r="M5833" s="162"/>
      <c r="N5833" s="176"/>
      <c r="O5833" s="163"/>
      <c r="P5833" s="167"/>
      <c r="Q5833" s="185"/>
      <c r="R5833" s="65"/>
      <c r="S5833" s="13"/>
      <c r="T5833" s="65"/>
      <c r="U5833" s="13"/>
      <c r="V5833" s="165"/>
      <c r="W5833" s="165"/>
      <c r="X5833" s="165"/>
      <c r="Y5833" s="165"/>
      <c r="Z5833" s="166"/>
      <c r="AA5833" s="166"/>
      <c r="AB5833" s="166"/>
      <c r="AC5833" s="166"/>
      <c r="AD5833" s="166"/>
      <c r="AE5833" s="166"/>
      <c r="AF5833" s="166"/>
      <c r="AG5833" s="166"/>
      <c r="AH5833" s="166"/>
      <c r="AI5833" s="166"/>
    </row>
    <row r="5834" spans="1:35" ht="15.750000" customHeight="1">
      <c r="B5834" s="170"/>
      <c r="I5834" s="162"/>
      <c r="J5834" s="65"/>
      <c r="K5834" s="162"/>
      <c r="L5834" s="65"/>
      <c r="M5834" s="162"/>
      <c r="P5834" s="164"/>
      <c r="Q5834" s="185"/>
      <c r="R5834" s="65"/>
      <c r="S5834" s="65"/>
      <c r="T5834" s="65"/>
      <c r="U5834" s="13"/>
      <c r="V5834" s="165"/>
      <c r="W5834" s="165"/>
      <c r="X5834" s="165"/>
      <c r="Y5834" s="165"/>
      <c r="Z5834" s="166"/>
      <c r="AA5834" s="166"/>
      <c r="AB5834" s="166"/>
      <c r="AC5834" s="166"/>
      <c r="AD5834" s="166"/>
      <c r="AE5834" s="166"/>
      <c r="AF5834" s="166"/>
      <c r="AG5834" s="166"/>
      <c r="AH5834" s="166"/>
      <c r="AI5834" s="166"/>
    </row>
    <row r="5835" spans="1:35" ht="15.750000" customHeight="1">
      <c r="B5835" s="170"/>
      <c r="I5835" s="162"/>
      <c r="J5835" s="65"/>
      <c r="K5835" s="162"/>
      <c r="L5835" s="65"/>
      <c r="M5835" s="162"/>
      <c r="P5835" s="167"/>
      <c r="Q5835" s="185"/>
      <c r="R5835" s="65"/>
      <c r="S5835" s="65"/>
      <c r="T5835" s="65"/>
      <c r="U5835" s="13"/>
      <c r="V5835" s="165"/>
      <c r="W5835" s="165"/>
      <c r="X5835" s="165"/>
      <c r="Y5835" s="165"/>
      <c r="Z5835" s="166"/>
      <c r="AA5835" s="166"/>
      <c r="AB5835" s="166"/>
      <c r="AC5835" s="166"/>
      <c r="AD5835" s="166"/>
      <c r="AE5835" s="166"/>
      <c r="AF5835" s="166"/>
      <c r="AG5835" s="166"/>
      <c r="AH5835" s="166"/>
      <c r="AI5835" s="166"/>
    </row>
    <row r="5836" spans="1:35" ht="15.750000" customHeight="1">
      <c r="B5836" s="189"/>
      <c r="I5836" s="162"/>
      <c r="J5836" s="65"/>
      <c r="K5836" s="162"/>
      <c r="L5836" s="65"/>
      <c r="M5836" s="162"/>
      <c r="P5836" s="164"/>
      <c r="Q5836" s="185"/>
      <c r="R5836" s="65"/>
      <c r="S5836" s="65"/>
      <c r="T5836" s="65"/>
      <c r="U5836" s="13"/>
      <c r="V5836" s="165"/>
      <c r="W5836" s="165"/>
      <c r="X5836" s="165"/>
      <c r="Y5836" s="165"/>
      <c r="Z5836" s="166"/>
      <c r="AA5836" s="166"/>
      <c r="AB5836" s="166"/>
      <c r="AC5836" s="166"/>
      <c r="AD5836" s="166"/>
      <c r="AE5836" s="166"/>
      <c r="AF5836" s="166"/>
      <c r="AG5836" s="166"/>
      <c r="AH5836" s="166"/>
      <c r="AI5836" s="166"/>
    </row>
    <row r="5837" spans="1:35" ht="15.750000" customHeight="1">
      <c r="B5837" s="189"/>
      <c r="I5837" s="220"/>
      <c r="J5837" s="65"/>
      <c r="K5837" s="162"/>
      <c r="L5837" s="65"/>
      <c r="M5837" s="162"/>
      <c r="P5837" s="167"/>
      <c r="Q5837" s="185"/>
      <c r="R5837" s="65"/>
      <c r="S5837" s="65"/>
      <c r="T5837" s="65"/>
      <c r="U5837" s="13"/>
      <c r="V5837" s="165"/>
      <c r="W5837" s="165"/>
      <c r="X5837" s="165"/>
      <c r="Y5837" s="165"/>
      <c r="Z5837" s="166"/>
      <c r="AA5837" s="166"/>
      <c r="AB5837" s="166"/>
      <c r="AC5837" s="166"/>
      <c r="AD5837" s="166"/>
      <c r="AE5837" s="166"/>
      <c r="AF5837" s="166"/>
      <c r="AG5837" s="166"/>
      <c r="AH5837" s="166"/>
      <c r="AI5837" s="166"/>
    </row>
    <row r="5838" spans="1:35" ht="15.750000" customHeight="1">
      <c r="A5838" s="156"/>
      <c r="B5838" s="153"/>
      <c r="C5838" s="240"/>
      <c r="D5838" s="177"/>
      <c r="E5838" s="158"/>
      <c r="F5838" s="158"/>
      <c r="G5838" s="159"/>
      <c r="H5838" s="160"/>
      <c r="I5838" s="162"/>
      <c r="J5838" s="1"/>
      <c r="K5838" s="121"/>
      <c r="L5838" s="1"/>
      <c r="M5838" s="121"/>
      <c r="N5838" s="162"/>
      <c r="O5838" s="163"/>
      <c r="P5838" s="164"/>
      <c r="Q5838" s="165"/>
      <c r="R5838" s="178"/>
      <c r="S5838" s="13"/>
      <c r="T5838" s="65"/>
      <c r="U5838" s="65"/>
      <c r="V5838" s="65"/>
      <c r="W5838" s="166"/>
      <c r="X5838" s="166"/>
      <c r="Y5838" s="166"/>
      <c r="Z5838" s="166"/>
      <c r="AA5838" s="166"/>
      <c r="AB5838" s="166"/>
      <c r="AC5838" s="166"/>
      <c r="AD5838" s="166"/>
      <c r="AE5838" s="166"/>
      <c r="AF5838" s="166"/>
      <c r="AG5838" s="166"/>
      <c r="AH5838" s="166"/>
      <c r="AI5838" s="166"/>
    </row>
    <row r="5839" spans="1:35" ht="15.750000" customHeight="1">
      <c r="B5839" s="153"/>
      <c r="I5839" s="162"/>
      <c r="J5839" s="1"/>
      <c r="K5839" s="121"/>
      <c r="L5839" s="1"/>
      <c r="M5839" s="121"/>
      <c r="P5839" s="167"/>
      <c r="Q5839" s="168"/>
      <c r="R5839" s="65"/>
      <c r="S5839" s="65"/>
      <c r="T5839" s="65"/>
      <c r="U5839" s="65"/>
      <c r="V5839" s="65"/>
      <c r="W5839" s="166"/>
      <c r="X5839" s="166"/>
      <c r="Y5839" s="166"/>
      <c r="Z5839" s="166"/>
      <c r="AA5839" s="166"/>
      <c r="AB5839" s="166"/>
      <c r="AC5839" s="166"/>
      <c r="AD5839" s="166"/>
      <c r="AE5839" s="166"/>
      <c r="AF5839" s="166"/>
      <c r="AG5839" s="166"/>
      <c r="AH5839" s="166"/>
      <c r="AI5839" s="166"/>
    </row>
    <row r="5840" spans="1:35" ht="15.750000" customHeight="1">
      <c r="B5840" s="153"/>
      <c r="I5840" s="162"/>
      <c r="J5840" s="1"/>
      <c r="K5840" s="121"/>
      <c r="L5840" s="1"/>
      <c r="M5840" s="121"/>
      <c r="P5840" s="164"/>
      <c r="Q5840" s="165"/>
      <c r="R5840" s="178"/>
      <c r="S5840" s="65"/>
      <c r="T5840" s="65"/>
      <c r="U5840" s="65"/>
      <c r="V5840" s="65"/>
      <c r="W5840" s="166"/>
      <c r="X5840" s="166"/>
      <c r="Y5840" s="166"/>
      <c r="Z5840" s="166"/>
      <c r="AA5840" s="166"/>
      <c r="AB5840" s="166"/>
      <c r="AC5840" s="166"/>
      <c r="AD5840" s="166"/>
      <c r="AE5840" s="166"/>
      <c r="AF5840" s="166"/>
      <c r="AG5840" s="166"/>
      <c r="AH5840" s="166"/>
      <c r="AI5840" s="166"/>
    </row>
    <row r="5841" spans="1:35" ht="15.750000" customHeight="1">
      <c r="B5841" s="153"/>
      <c r="I5841" s="162"/>
      <c r="J5841" s="1"/>
      <c r="K5841" s="121"/>
      <c r="L5841" s="1"/>
      <c r="M5841" s="121"/>
      <c r="P5841" s="167"/>
      <c r="Q5841" s="168"/>
      <c r="R5841" s="225"/>
      <c r="S5841" s="65"/>
      <c r="T5841" s="65"/>
      <c r="U5841" s="65"/>
      <c r="V5841" s="65"/>
      <c r="W5841" s="166"/>
      <c r="X5841" s="166"/>
      <c r="Y5841" s="166"/>
      <c r="Z5841" s="166"/>
      <c r="AA5841" s="166"/>
      <c r="AB5841" s="166"/>
      <c r="AC5841" s="166"/>
      <c r="AD5841" s="166"/>
      <c r="AE5841" s="166"/>
      <c r="AF5841" s="166"/>
      <c r="AG5841" s="166"/>
      <c r="AH5841" s="166"/>
      <c r="AI5841" s="166"/>
    </row>
    <row r="5842" spans="1:35" ht="15.750000" customHeight="1">
      <c r="B5842" s="153"/>
      <c r="I5842" s="220"/>
      <c r="J5842" s="1"/>
      <c r="K5842" s="121"/>
      <c r="L5842" s="1"/>
      <c r="M5842" s="121"/>
      <c r="P5842" s="164"/>
      <c r="Q5842" s="165"/>
      <c r="R5842" s="178"/>
      <c r="S5842" s="65"/>
      <c r="T5842" s="65"/>
      <c r="U5842" s="65"/>
      <c r="V5842" s="65"/>
      <c r="W5842" s="166"/>
      <c r="X5842" s="166"/>
      <c r="Y5842" s="166"/>
      <c r="Z5842" s="166"/>
      <c r="AA5842" s="166"/>
      <c r="AB5842" s="166"/>
      <c r="AC5842" s="166"/>
      <c r="AD5842" s="166"/>
      <c r="AE5842" s="166"/>
      <c r="AF5842" s="166"/>
      <c r="AG5842" s="166"/>
      <c r="AH5842" s="166"/>
      <c r="AI5842" s="166"/>
    </row>
    <row r="5843" spans="1:35" ht="15.750000" customHeight="1">
      <c r="A5843" s="156"/>
      <c r="B5843" s="170"/>
      <c r="C5843" s="241"/>
      <c r="D5843" s="177"/>
      <c r="E5843" s="158"/>
      <c r="F5843" s="158"/>
      <c r="G5843" s="159"/>
      <c r="H5843" s="171"/>
      <c r="I5843" s="162"/>
      <c r="J5843" s="65"/>
      <c r="K5843" s="162"/>
      <c r="L5843" s="65"/>
      <c r="M5843" s="162"/>
      <c r="N5843" s="176"/>
      <c r="O5843" s="163"/>
      <c r="P5843" s="167"/>
      <c r="Q5843" s="168"/>
      <c r="R5843" s="65"/>
      <c r="S5843" s="13"/>
      <c r="T5843" s="65"/>
      <c r="U5843" s="65"/>
      <c r="V5843" s="65"/>
      <c r="W5843" s="166"/>
      <c r="X5843" s="166"/>
      <c r="Y5843" s="166"/>
      <c r="Z5843" s="166"/>
      <c r="AA5843" s="166"/>
      <c r="AB5843" s="166"/>
      <c r="AC5843" s="166"/>
      <c r="AD5843" s="166"/>
      <c r="AE5843" s="166"/>
      <c r="AF5843" s="166"/>
      <c r="AG5843" s="166"/>
      <c r="AH5843" s="166"/>
      <c r="AI5843" s="166"/>
    </row>
    <row r="5844" spans="1:35" ht="15.750000" customHeight="1">
      <c r="B5844" s="153"/>
      <c r="I5844" s="162"/>
      <c r="J5844" s="65"/>
      <c r="K5844" s="162"/>
      <c r="L5844" s="65"/>
      <c r="M5844" s="162"/>
      <c r="P5844" s="164"/>
      <c r="Q5844" s="165"/>
      <c r="R5844" s="65"/>
      <c r="S5844" s="65"/>
      <c r="T5844" s="65"/>
      <c r="U5844" s="65"/>
      <c r="V5844" s="65"/>
      <c r="W5844" s="166"/>
      <c r="X5844" s="166"/>
      <c r="Y5844" s="166"/>
      <c r="Z5844" s="166"/>
      <c r="AA5844" s="166"/>
      <c r="AB5844" s="166"/>
      <c r="AC5844" s="166"/>
      <c r="AD5844" s="166"/>
      <c r="AE5844" s="166"/>
      <c r="AF5844" s="166"/>
      <c r="AG5844" s="166"/>
      <c r="AH5844" s="166"/>
      <c r="AI5844" s="166"/>
    </row>
    <row r="5845" spans="1:35" ht="15.750000" customHeight="1">
      <c r="B5845" s="153"/>
      <c r="I5845" s="162"/>
      <c r="J5845" s="65"/>
      <c r="K5845" s="162"/>
      <c r="L5845" s="65"/>
      <c r="M5845" s="162"/>
      <c r="P5845" s="167"/>
      <c r="Q5845" s="168"/>
      <c r="R5845" s="65"/>
      <c r="S5845" s="65"/>
      <c r="T5845" s="65"/>
      <c r="U5845" s="65"/>
      <c r="V5845" s="65"/>
      <c r="W5845" s="166"/>
      <c r="X5845" s="166"/>
      <c r="Y5845" s="166"/>
      <c r="Z5845" s="166"/>
      <c r="AA5845" s="166"/>
      <c r="AB5845" s="166"/>
      <c r="AC5845" s="166"/>
      <c r="AD5845" s="166"/>
      <c r="AE5845" s="166"/>
      <c r="AF5845" s="166"/>
      <c r="AG5845" s="166"/>
      <c r="AH5845" s="166"/>
      <c r="AI5845" s="166"/>
    </row>
    <row r="5846" spans="1:35" ht="15.750000" customHeight="1">
      <c r="B5846" s="153"/>
      <c r="I5846" s="162"/>
      <c r="J5846" s="65"/>
      <c r="K5846" s="162"/>
      <c r="L5846" s="65"/>
      <c r="M5846" s="162"/>
      <c r="P5846" s="164"/>
      <c r="Q5846" s="165"/>
      <c r="R5846" s="65"/>
      <c r="S5846" s="65"/>
      <c r="T5846" s="65"/>
      <c r="U5846" s="65"/>
      <c r="V5846" s="65"/>
      <c r="W5846" s="166"/>
      <c r="X5846" s="166"/>
      <c r="Y5846" s="166"/>
      <c r="Z5846" s="166"/>
      <c r="AA5846" s="166"/>
      <c r="AB5846" s="166"/>
      <c r="AC5846" s="166"/>
      <c r="AD5846" s="166"/>
      <c r="AE5846" s="166"/>
      <c r="AF5846" s="166"/>
      <c r="AG5846" s="166"/>
      <c r="AH5846" s="166"/>
      <c r="AI5846" s="166"/>
    </row>
    <row r="5847" spans="1:35" ht="15.750000" customHeight="1">
      <c r="B5847" s="153"/>
      <c r="I5847" s="220"/>
      <c r="J5847" s="65"/>
      <c r="K5847" s="162"/>
      <c r="L5847" s="65"/>
      <c r="M5847" s="162"/>
      <c r="P5847" s="167"/>
      <c r="Q5847" s="168"/>
      <c r="R5847" s="65"/>
      <c r="S5847" s="65"/>
      <c r="T5847" s="65"/>
      <c r="U5847" s="65"/>
      <c r="V5847" s="65"/>
      <c r="W5847" s="166"/>
      <c r="X5847" s="166"/>
      <c r="Y5847" s="166"/>
      <c r="Z5847" s="166"/>
      <c r="AA5847" s="166"/>
      <c r="AB5847" s="166"/>
      <c r="AC5847" s="166"/>
      <c r="AD5847" s="166"/>
      <c r="AE5847" s="166"/>
      <c r="AF5847" s="166"/>
      <c r="AG5847" s="166"/>
      <c r="AH5847" s="166"/>
      <c r="AI5847" s="166"/>
    </row>
    <row r="5848" spans="1:35" ht="15.750000" customHeight="1">
      <c r="A5848" s="156"/>
      <c r="B5848" s="170"/>
      <c r="C5848" s="240"/>
      <c r="D5848" s="240"/>
      <c r="E5848" s="158"/>
      <c r="F5848" s="158"/>
      <c r="G5848" s="159"/>
      <c r="H5848" s="186"/>
      <c r="I5848" s="162"/>
      <c r="J5848" s="65"/>
      <c r="K5848" s="162"/>
      <c r="L5848" s="65"/>
      <c r="M5848" s="162"/>
      <c r="N5848" s="162"/>
      <c r="O5848" s="163"/>
      <c r="P5848" s="164"/>
      <c r="Q5848" s="185"/>
      <c r="R5848" s="188"/>
      <c r="S5848" s="13"/>
      <c r="T5848" s="65"/>
      <c r="U5848" s="13"/>
      <c r="V5848" s="165"/>
      <c r="W5848" s="165"/>
      <c r="X5848" s="165"/>
      <c r="Y5848" s="165"/>
      <c r="Z5848" s="166"/>
      <c r="AA5848" s="166"/>
      <c r="AB5848" s="166"/>
      <c r="AC5848" s="166"/>
      <c r="AD5848" s="166"/>
      <c r="AE5848" s="166"/>
      <c r="AF5848" s="166"/>
      <c r="AG5848" s="166"/>
      <c r="AH5848" s="166"/>
      <c r="AI5848" s="166"/>
    </row>
    <row r="5849" spans="1:35" ht="15.750000" customHeight="1">
      <c r="B5849" s="189"/>
      <c r="I5849" s="162"/>
      <c r="J5849" s="65"/>
      <c r="K5849" s="162"/>
      <c r="L5849" s="65"/>
      <c r="M5849" s="162"/>
      <c r="P5849" s="167"/>
      <c r="Q5849" s="185"/>
      <c r="R5849" s="65"/>
      <c r="S5849" s="65"/>
      <c r="T5849" s="65"/>
      <c r="U5849" s="13"/>
      <c r="V5849" s="165"/>
      <c r="W5849" s="165"/>
      <c r="X5849" s="165"/>
      <c r="Y5849" s="165"/>
      <c r="Z5849" s="166"/>
      <c r="AA5849" s="166"/>
      <c r="AB5849" s="166"/>
      <c r="AC5849" s="166"/>
      <c r="AD5849" s="166"/>
      <c r="AE5849" s="166"/>
      <c r="AF5849" s="166"/>
      <c r="AG5849" s="166"/>
      <c r="AH5849" s="166"/>
      <c r="AI5849" s="166"/>
    </row>
    <row r="5850" spans="1:35" ht="15.750000" customHeight="1">
      <c r="B5850" s="189"/>
      <c r="I5850" s="162"/>
      <c r="J5850" s="65"/>
      <c r="K5850" s="162"/>
      <c r="L5850" s="65"/>
      <c r="M5850" s="162"/>
      <c r="P5850" s="164"/>
      <c r="Q5850" s="185"/>
      <c r="R5850" s="65"/>
      <c r="S5850" s="65"/>
      <c r="T5850" s="65"/>
      <c r="U5850" s="13"/>
      <c r="V5850" s="165"/>
      <c r="W5850" s="165"/>
      <c r="X5850" s="165"/>
      <c r="Y5850" s="165"/>
      <c r="Z5850" s="166"/>
      <c r="AA5850" s="166"/>
      <c r="AB5850" s="166"/>
      <c r="AC5850" s="166"/>
      <c r="AD5850" s="166"/>
      <c r="AE5850" s="166"/>
      <c r="AF5850" s="166"/>
      <c r="AG5850" s="166"/>
      <c r="AH5850" s="166"/>
      <c r="AI5850" s="166"/>
    </row>
    <row r="5851" spans="1:35" ht="15.750000" customHeight="1">
      <c r="B5851" s="189"/>
      <c r="I5851" s="162"/>
      <c r="J5851" s="65"/>
      <c r="K5851" s="162"/>
      <c r="L5851" s="65"/>
      <c r="M5851" s="162"/>
      <c r="P5851" s="167"/>
      <c r="Q5851" s="185"/>
      <c r="R5851" s="65"/>
      <c r="S5851" s="65"/>
      <c r="T5851" s="65"/>
      <c r="U5851" s="13"/>
      <c r="V5851" s="165"/>
      <c r="W5851" s="165"/>
      <c r="X5851" s="165"/>
      <c r="Y5851" s="165"/>
      <c r="Z5851" s="166"/>
      <c r="AA5851" s="166"/>
      <c r="AB5851" s="166"/>
      <c r="AC5851" s="166"/>
      <c r="AD5851" s="166"/>
      <c r="AE5851" s="166"/>
      <c r="AF5851" s="166"/>
      <c r="AG5851" s="166"/>
      <c r="AH5851" s="166"/>
      <c r="AI5851" s="166"/>
    </row>
    <row r="5852" spans="1:35" ht="15.750000" customHeight="1">
      <c r="B5852" s="189"/>
      <c r="I5852" s="220"/>
      <c r="J5852" s="65"/>
      <c r="K5852" s="162"/>
      <c r="L5852" s="65"/>
      <c r="M5852" s="162"/>
      <c r="P5852" s="164"/>
      <c r="Q5852" s="185"/>
      <c r="R5852" s="65"/>
      <c r="S5852" s="65"/>
      <c r="T5852" s="65"/>
      <c r="U5852" s="13"/>
      <c r="V5852" s="165"/>
      <c r="W5852" s="165"/>
      <c r="X5852" s="165"/>
      <c r="Y5852" s="165"/>
      <c r="Z5852" s="166"/>
      <c r="AA5852" s="166"/>
      <c r="AB5852" s="166"/>
      <c r="AC5852" s="166"/>
      <c r="AD5852" s="166"/>
      <c r="AE5852" s="166"/>
      <c r="AF5852" s="166"/>
      <c r="AG5852" s="166"/>
      <c r="AH5852" s="166"/>
      <c r="AI5852" s="166"/>
    </row>
    <row r="5853" spans="1:35" ht="15.750000" customHeight="1">
      <c r="A5853" s="156"/>
      <c r="B5853" s="170"/>
      <c r="C5853" s="241"/>
      <c r="D5853" s="241"/>
      <c r="E5853" s="158"/>
      <c r="F5853" s="158"/>
      <c r="G5853" s="159"/>
      <c r="H5853" s="186"/>
      <c r="I5853" s="162"/>
      <c r="J5853" s="65"/>
      <c r="K5853" s="162"/>
      <c r="L5853" s="65"/>
      <c r="M5853" s="162"/>
      <c r="N5853" s="176"/>
      <c r="O5853" s="163"/>
      <c r="P5853" s="167"/>
      <c r="Q5853" s="185"/>
      <c r="R5853" s="65"/>
      <c r="S5853" s="13"/>
      <c r="T5853" s="65"/>
      <c r="U5853" s="13"/>
      <c r="V5853" s="165"/>
      <c r="W5853" s="165"/>
      <c r="X5853" s="165"/>
      <c r="Y5853" s="165"/>
      <c r="Z5853" s="166"/>
      <c r="AA5853" s="166"/>
      <c r="AB5853" s="166"/>
      <c r="AC5853" s="166"/>
      <c r="AD5853" s="166"/>
      <c r="AE5853" s="166"/>
      <c r="AF5853" s="166"/>
      <c r="AG5853" s="166"/>
      <c r="AH5853" s="166"/>
      <c r="AI5853" s="166"/>
    </row>
    <row r="5854" spans="1:35" ht="15.750000" customHeight="1">
      <c r="B5854" s="170"/>
      <c r="I5854" s="162"/>
      <c r="J5854" s="65"/>
      <c r="K5854" s="162"/>
      <c r="L5854" s="65"/>
      <c r="M5854" s="162"/>
      <c r="P5854" s="164"/>
      <c r="Q5854" s="185"/>
      <c r="R5854" s="65"/>
      <c r="S5854" s="65"/>
      <c r="T5854" s="65"/>
      <c r="U5854" s="13"/>
      <c r="V5854" s="165"/>
      <c r="W5854" s="165"/>
      <c r="X5854" s="165"/>
      <c r="Y5854" s="165"/>
      <c r="Z5854" s="166"/>
      <c r="AA5854" s="166"/>
      <c r="AB5854" s="166"/>
      <c r="AC5854" s="166"/>
      <c r="AD5854" s="166"/>
      <c r="AE5854" s="166"/>
      <c r="AF5854" s="166"/>
      <c r="AG5854" s="166"/>
      <c r="AH5854" s="166"/>
      <c r="AI5854" s="166"/>
    </row>
    <row r="5855" spans="1:35" ht="15.750000" customHeight="1">
      <c r="B5855" s="170"/>
      <c r="I5855" s="162"/>
      <c r="J5855" s="65"/>
      <c r="K5855" s="162"/>
      <c r="L5855" s="65"/>
      <c r="M5855" s="162"/>
      <c r="P5855" s="167"/>
      <c r="Q5855" s="185"/>
      <c r="R5855" s="65"/>
      <c r="S5855" s="65"/>
      <c r="T5855" s="65"/>
      <c r="U5855" s="13"/>
      <c r="V5855" s="165"/>
      <c r="W5855" s="165"/>
      <c r="X5855" s="165"/>
      <c r="Y5855" s="165"/>
      <c r="Z5855" s="166"/>
      <c r="AA5855" s="166"/>
      <c r="AB5855" s="166"/>
      <c r="AC5855" s="166"/>
      <c r="AD5855" s="166"/>
      <c r="AE5855" s="166"/>
      <c r="AF5855" s="166"/>
      <c r="AG5855" s="166"/>
      <c r="AH5855" s="166"/>
      <c r="AI5855" s="166"/>
    </row>
    <row r="5856" spans="1:35" ht="15.750000" customHeight="1">
      <c r="B5856" s="189"/>
      <c r="I5856" s="162"/>
      <c r="J5856" s="65"/>
      <c r="K5856" s="162"/>
      <c r="L5856" s="65"/>
      <c r="M5856" s="162"/>
      <c r="P5856" s="164"/>
      <c r="Q5856" s="185"/>
      <c r="R5856" s="65"/>
      <c r="S5856" s="65"/>
      <c r="T5856" s="65"/>
      <c r="U5856" s="13"/>
      <c r="V5856" s="165"/>
      <c r="W5856" s="165"/>
      <c r="X5856" s="165"/>
      <c r="Y5856" s="165"/>
      <c r="Z5856" s="166"/>
      <c r="AA5856" s="166"/>
      <c r="AB5856" s="166"/>
      <c r="AC5856" s="166"/>
      <c r="AD5856" s="166"/>
      <c r="AE5856" s="166"/>
      <c r="AF5856" s="166"/>
      <c r="AG5856" s="166"/>
      <c r="AH5856" s="166"/>
      <c r="AI5856" s="166"/>
    </row>
    <row r="5857" spans="1:35" ht="15.750000" customHeight="1">
      <c r="B5857" s="189"/>
      <c r="I5857" s="220"/>
      <c r="J5857" s="65"/>
      <c r="K5857" s="162"/>
      <c r="L5857" s="65"/>
      <c r="M5857" s="162"/>
      <c r="P5857" s="167"/>
      <c r="Q5857" s="185"/>
      <c r="R5857" s="65"/>
      <c r="S5857" s="65"/>
      <c r="T5857" s="65"/>
      <c r="U5857" s="13"/>
      <c r="V5857" s="165"/>
      <c r="W5857" s="165"/>
      <c r="X5857" s="165"/>
      <c r="Y5857" s="165"/>
      <c r="Z5857" s="166"/>
      <c r="AA5857" s="166"/>
      <c r="AB5857" s="166"/>
      <c r="AC5857" s="166"/>
      <c r="AD5857" s="166"/>
      <c r="AE5857" s="166"/>
      <c r="AF5857" s="166"/>
      <c r="AG5857" s="166"/>
      <c r="AH5857" s="166"/>
      <c r="AI5857" s="166"/>
    </row>
    <row r="5858" spans="1:35" ht="15.750000" customHeight="1">
      <c r="A5858" s="156"/>
      <c r="B5858" s="153"/>
      <c r="C5858" s="240"/>
      <c r="D5858" s="177"/>
      <c r="E5858" s="158"/>
      <c r="F5858" s="158"/>
      <c r="G5858" s="159"/>
      <c r="H5858" s="160"/>
      <c r="I5858" s="162"/>
      <c r="J5858" s="1"/>
      <c r="K5858" s="121"/>
      <c r="L5858" s="1"/>
      <c r="M5858" s="121"/>
      <c r="N5858" s="162"/>
      <c r="O5858" s="163"/>
      <c r="P5858" s="164"/>
      <c r="Q5858" s="165"/>
      <c r="R5858" s="178"/>
      <c r="S5858" s="13"/>
      <c r="T5858" s="65"/>
      <c r="U5858" s="65"/>
      <c r="V5858" s="65"/>
      <c r="W5858" s="166"/>
      <c r="X5858" s="166"/>
      <c r="Y5858" s="166"/>
      <c r="Z5858" s="166"/>
      <c r="AA5858" s="166"/>
      <c r="AB5858" s="166"/>
      <c r="AC5858" s="166"/>
      <c r="AD5858" s="166"/>
      <c r="AE5858" s="166"/>
      <c r="AF5858" s="166"/>
      <c r="AG5858" s="166"/>
      <c r="AH5858" s="166"/>
      <c r="AI5858" s="166"/>
    </row>
    <row r="5859" spans="1:35" ht="15.750000" customHeight="1">
      <c r="B5859" s="153"/>
      <c r="I5859" s="162"/>
      <c r="J5859" s="1"/>
      <c r="K5859" s="121"/>
      <c r="L5859" s="1"/>
      <c r="M5859" s="121"/>
      <c r="P5859" s="167"/>
      <c r="Q5859" s="168"/>
      <c r="R5859" s="65"/>
      <c r="S5859" s="65"/>
      <c r="T5859" s="65"/>
      <c r="U5859" s="65"/>
      <c r="V5859" s="65"/>
      <c r="W5859" s="166"/>
      <c r="X5859" s="166"/>
      <c r="Y5859" s="166"/>
      <c r="Z5859" s="166"/>
      <c r="AA5859" s="166"/>
      <c r="AB5859" s="166"/>
      <c r="AC5859" s="166"/>
      <c r="AD5859" s="166"/>
      <c r="AE5859" s="166"/>
      <c r="AF5859" s="166"/>
      <c r="AG5859" s="166"/>
      <c r="AH5859" s="166"/>
      <c r="AI5859" s="166"/>
    </row>
    <row r="5860" spans="1:35" ht="15.750000" customHeight="1">
      <c r="B5860" s="153"/>
      <c r="I5860" s="162"/>
      <c r="J5860" s="1"/>
      <c r="K5860" s="121"/>
      <c r="L5860" s="1"/>
      <c r="M5860" s="121"/>
      <c r="P5860" s="164"/>
      <c r="Q5860" s="165"/>
      <c r="R5860" s="178"/>
      <c r="S5860" s="65"/>
      <c r="T5860" s="65"/>
      <c r="U5860" s="65"/>
      <c r="V5860" s="65"/>
      <c r="W5860" s="166"/>
      <c r="X5860" s="166"/>
      <c r="Y5860" s="166"/>
      <c r="Z5860" s="166"/>
      <c r="AA5860" s="166"/>
      <c r="AB5860" s="166"/>
      <c r="AC5860" s="166"/>
      <c r="AD5860" s="166"/>
      <c r="AE5860" s="166"/>
      <c r="AF5860" s="166"/>
      <c r="AG5860" s="166"/>
      <c r="AH5860" s="166"/>
      <c r="AI5860" s="166"/>
    </row>
    <row r="5861" spans="1:35" ht="15.750000" customHeight="1">
      <c r="B5861" s="153"/>
      <c r="I5861" s="162"/>
      <c r="J5861" s="1"/>
      <c r="K5861" s="121"/>
      <c r="L5861" s="1"/>
      <c r="M5861" s="121"/>
      <c r="P5861" s="167"/>
      <c r="Q5861" s="168"/>
      <c r="R5861" s="225"/>
      <c r="S5861" s="65"/>
      <c r="T5861" s="65"/>
      <c r="U5861" s="65"/>
      <c r="V5861" s="65"/>
      <c r="W5861" s="166"/>
      <c r="X5861" s="166"/>
      <c r="Y5861" s="166"/>
      <c r="Z5861" s="166"/>
      <c r="AA5861" s="166"/>
      <c r="AB5861" s="166"/>
      <c r="AC5861" s="166"/>
      <c r="AD5861" s="166"/>
      <c r="AE5861" s="166"/>
      <c r="AF5861" s="166"/>
      <c r="AG5861" s="166"/>
      <c r="AH5861" s="166"/>
      <c r="AI5861" s="166"/>
    </row>
    <row r="5862" spans="1:35" ht="15.750000" customHeight="1">
      <c r="B5862" s="153"/>
      <c r="I5862" s="220"/>
      <c r="J5862" s="1"/>
      <c r="K5862" s="121"/>
      <c r="L5862" s="1"/>
      <c r="M5862" s="121"/>
      <c r="P5862" s="164"/>
      <c r="Q5862" s="165"/>
      <c r="R5862" s="178"/>
      <c r="S5862" s="65"/>
      <c r="T5862" s="65"/>
      <c r="U5862" s="65"/>
      <c r="V5862" s="65"/>
      <c r="W5862" s="166"/>
      <c r="X5862" s="166"/>
      <c r="Y5862" s="166"/>
      <c r="Z5862" s="166"/>
      <c r="AA5862" s="166"/>
      <c r="AB5862" s="166"/>
      <c r="AC5862" s="166"/>
      <c r="AD5862" s="166"/>
      <c r="AE5862" s="166"/>
      <c r="AF5862" s="166"/>
      <c r="AG5862" s="166"/>
      <c r="AH5862" s="166"/>
      <c r="AI5862" s="166"/>
    </row>
    <row r="5863" spans="1:35" ht="15.750000" customHeight="1">
      <c r="A5863" s="156"/>
      <c r="B5863" s="170"/>
      <c r="C5863" s="241"/>
      <c r="D5863" s="177"/>
      <c r="E5863" s="158"/>
      <c r="F5863" s="158"/>
      <c r="G5863" s="159"/>
      <c r="H5863" s="171"/>
      <c r="I5863" s="162"/>
      <c r="J5863" s="65"/>
      <c r="K5863" s="162"/>
      <c r="L5863" s="65"/>
      <c r="M5863" s="162"/>
      <c r="N5863" s="176"/>
      <c r="O5863" s="163"/>
      <c r="P5863" s="167"/>
      <c r="Q5863" s="168"/>
      <c r="R5863" s="65"/>
      <c r="S5863" s="13"/>
      <c r="T5863" s="65"/>
      <c r="U5863" s="65"/>
      <c r="V5863" s="65"/>
      <c r="W5863" s="166"/>
      <c r="X5863" s="166"/>
      <c r="Y5863" s="166"/>
      <c r="Z5863" s="166"/>
      <c r="AA5863" s="166"/>
      <c r="AB5863" s="166"/>
      <c r="AC5863" s="166"/>
      <c r="AD5863" s="166"/>
      <c r="AE5863" s="166"/>
      <c r="AF5863" s="166"/>
      <c r="AG5863" s="166"/>
      <c r="AH5863" s="166"/>
      <c r="AI5863" s="166"/>
    </row>
    <row r="5864" spans="1:35" ht="15.750000" customHeight="1">
      <c r="B5864" s="153"/>
      <c r="I5864" s="162"/>
      <c r="J5864" s="65"/>
      <c r="K5864" s="162"/>
      <c r="L5864" s="65"/>
      <c r="M5864" s="162"/>
      <c r="P5864" s="164"/>
      <c r="Q5864" s="165"/>
      <c r="R5864" s="65"/>
      <c r="S5864" s="65"/>
      <c r="T5864" s="65"/>
      <c r="U5864" s="65"/>
      <c r="V5864" s="65"/>
      <c r="W5864" s="166"/>
      <c r="X5864" s="166"/>
      <c r="Y5864" s="166"/>
      <c r="Z5864" s="166"/>
      <c r="AA5864" s="166"/>
      <c r="AB5864" s="166"/>
      <c r="AC5864" s="166"/>
      <c r="AD5864" s="166"/>
      <c r="AE5864" s="166"/>
      <c r="AF5864" s="166"/>
      <c r="AG5864" s="166"/>
      <c r="AH5864" s="166"/>
      <c r="AI5864" s="166"/>
    </row>
    <row r="5865" spans="1:35" ht="15.750000" customHeight="1">
      <c r="B5865" s="153"/>
      <c r="I5865" s="162"/>
      <c r="J5865" s="65"/>
      <c r="K5865" s="162"/>
      <c r="L5865" s="65"/>
      <c r="M5865" s="162"/>
      <c r="P5865" s="167"/>
      <c r="Q5865" s="168"/>
      <c r="R5865" s="65"/>
      <c r="S5865" s="65"/>
      <c r="T5865" s="65"/>
      <c r="U5865" s="65"/>
      <c r="V5865" s="65"/>
      <c r="W5865" s="166"/>
      <c r="X5865" s="166"/>
      <c r="Y5865" s="166"/>
      <c r="Z5865" s="166"/>
      <c r="AA5865" s="166"/>
      <c r="AB5865" s="166"/>
      <c r="AC5865" s="166"/>
      <c r="AD5865" s="166"/>
      <c r="AE5865" s="166"/>
      <c r="AF5865" s="166"/>
      <c r="AG5865" s="166"/>
      <c r="AH5865" s="166"/>
      <c r="AI5865" s="166"/>
    </row>
    <row r="5866" spans="1:35" ht="15.750000" customHeight="1">
      <c r="B5866" s="153"/>
      <c r="I5866" s="162"/>
      <c r="J5866" s="65"/>
      <c r="K5866" s="162"/>
      <c r="L5866" s="65"/>
      <c r="M5866" s="162"/>
      <c r="P5866" s="164"/>
      <c r="Q5866" s="165"/>
      <c r="R5866" s="65"/>
      <c r="S5866" s="65"/>
      <c r="T5866" s="65"/>
      <c r="U5866" s="65"/>
      <c r="V5866" s="65"/>
      <c r="W5866" s="166"/>
      <c r="X5866" s="166"/>
      <c r="Y5866" s="166"/>
      <c r="Z5866" s="166"/>
      <c r="AA5866" s="166"/>
      <c r="AB5866" s="166"/>
      <c r="AC5866" s="166"/>
      <c r="AD5866" s="166"/>
      <c r="AE5866" s="166"/>
      <c r="AF5866" s="166"/>
      <c r="AG5866" s="166"/>
      <c r="AH5866" s="166"/>
      <c r="AI5866" s="166"/>
    </row>
    <row r="5867" spans="1:35" ht="15.750000" customHeight="1">
      <c r="B5867" s="153"/>
      <c r="I5867" s="220"/>
      <c r="J5867" s="65"/>
      <c r="K5867" s="162"/>
      <c r="L5867" s="65"/>
      <c r="M5867" s="162"/>
      <c r="P5867" s="167"/>
      <c r="Q5867" s="168"/>
      <c r="R5867" s="65"/>
      <c r="S5867" s="65"/>
      <c r="T5867" s="65"/>
      <c r="U5867" s="65"/>
      <c r="V5867" s="65"/>
      <c r="W5867" s="166"/>
      <c r="X5867" s="166"/>
      <c r="Y5867" s="166"/>
      <c r="Z5867" s="166"/>
      <c r="AA5867" s="166"/>
      <c r="AB5867" s="166"/>
      <c r="AC5867" s="166"/>
      <c r="AD5867" s="166"/>
      <c r="AE5867" s="166"/>
      <c r="AF5867" s="166"/>
      <c r="AG5867" s="166"/>
      <c r="AH5867" s="166"/>
      <c r="AI5867" s="166"/>
    </row>
    <row r="5868" spans="1:35" ht="15.750000" customHeight="1">
      <c r="A5868" s="156"/>
      <c r="B5868" s="170"/>
      <c r="C5868" s="240"/>
      <c r="D5868" s="240"/>
      <c r="E5868" s="158"/>
      <c r="F5868" s="158"/>
      <c r="G5868" s="159"/>
      <c r="H5868" s="186"/>
      <c r="I5868" s="162"/>
      <c r="J5868" s="65"/>
      <c r="K5868" s="162"/>
      <c r="L5868" s="65"/>
      <c r="M5868" s="162"/>
      <c r="N5868" s="162"/>
      <c r="O5868" s="163"/>
      <c r="P5868" s="164"/>
      <c r="Q5868" s="185"/>
      <c r="R5868" s="188"/>
      <c r="S5868" s="13"/>
      <c r="T5868" s="65"/>
      <c r="U5868" s="13"/>
      <c r="V5868" s="165"/>
      <c r="W5868" s="165"/>
      <c r="X5868" s="165"/>
      <c r="Y5868" s="165"/>
      <c r="Z5868" s="166"/>
      <c r="AA5868" s="166"/>
      <c r="AB5868" s="166"/>
      <c r="AC5868" s="166"/>
      <c r="AD5868" s="166"/>
      <c r="AE5868" s="166"/>
      <c r="AF5868" s="166"/>
      <c r="AG5868" s="166"/>
      <c r="AH5868" s="166"/>
      <c r="AI5868" s="166"/>
    </row>
    <row r="5869" spans="1:35" ht="15.750000" customHeight="1">
      <c r="B5869" s="189"/>
      <c r="I5869" s="162"/>
      <c r="J5869" s="65"/>
      <c r="K5869" s="162"/>
      <c r="L5869" s="65"/>
      <c r="M5869" s="162"/>
      <c r="P5869" s="167"/>
      <c r="Q5869" s="185"/>
      <c r="R5869" s="65"/>
      <c r="S5869" s="65"/>
      <c r="T5869" s="65"/>
      <c r="U5869" s="13"/>
      <c r="V5869" s="165"/>
      <c r="W5869" s="165"/>
      <c r="X5869" s="165"/>
      <c r="Y5869" s="165"/>
      <c r="Z5869" s="166"/>
      <c r="AA5869" s="166"/>
      <c r="AB5869" s="166"/>
      <c r="AC5869" s="166"/>
      <c r="AD5869" s="166"/>
      <c r="AE5869" s="166"/>
      <c r="AF5869" s="166"/>
      <c r="AG5869" s="166"/>
      <c r="AH5869" s="166"/>
      <c r="AI5869" s="166"/>
    </row>
    <row r="5870" spans="1:35" ht="15.750000" customHeight="1">
      <c r="B5870" s="189"/>
      <c r="I5870" s="162"/>
      <c r="J5870" s="65"/>
      <c r="K5870" s="162"/>
      <c r="L5870" s="65"/>
      <c r="M5870" s="162"/>
      <c r="P5870" s="164"/>
      <c r="Q5870" s="185"/>
      <c r="R5870" s="65"/>
      <c r="S5870" s="65"/>
      <c r="T5870" s="65"/>
      <c r="U5870" s="13"/>
      <c r="V5870" s="165"/>
      <c r="W5870" s="165"/>
      <c r="X5870" s="165"/>
      <c r="Y5870" s="165"/>
      <c r="Z5870" s="166"/>
      <c r="AA5870" s="166"/>
      <c r="AB5870" s="166"/>
      <c r="AC5870" s="166"/>
      <c r="AD5870" s="166"/>
      <c r="AE5870" s="166"/>
      <c r="AF5870" s="166"/>
      <c r="AG5870" s="166"/>
      <c r="AH5870" s="166"/>
      <c r="AI5870" s="166"/>
    </row>
    <row r="5871" spans="1:35" ht="15.750000" customHeight="1">
      <c r="B5871" s="189"/>
      <c r="I5871" s="162"/>
      <c r="J5871" s="65"/>
      <c r="K5871" s="162"/>
      <c r="L5871" s="65"/>
      <c r="M5871" s="162"/>
      <c r="P5871" s="167"/>
      <c r="Q5871" s="185"/>
      <c r="R5871" s="65"/>
      <c r="S5871" s="65"/>
      <c r="T5871" s="65"/>
      <c r="U5871" s="13"/>
      <c r="V5871" s="165"/>
      <c r="W5871" s="165"/>
      <c r="X5871" s="165"/>
      <c r="Y5871" s="165"/>
      <c r="Z5871" s="166"/>
      <c r="AA5871" s="166"/>
      <c r="AB5871" s="166"/>
      <c r="AC5871" s="166"/>
      <c r="AD5871" s="166"/>
      <c r="AE5871" s="166"/>
      <c r="AF5871" s="166"/>
      <c r="AG5871" s="166"/>
      <c r="AH5871" s="166"/>
      <c r="AI5871" s="166"/>
    </row>
    <row r="5872" spans="1:35" ht="15.750000" customHeight="1">
      <c r="B5872" s="189"/>
      <c r="I5872" s="220"/>
      <c r="J5872" s="65"/>
      <c r="K5872" s="162"/>
      <c r="L5872" s="65"/>
      <c r="M5872" s="162"/>
      <c r="P5872" s="164"/>
      <c r="Q5872" s="185"/>
      <c r="R5872" s="65"/>
      <c r="S5872" s="65"/>
      <c r="T5872" s="65"/>
      <c r="U5872" s="13"/>
      <c r="V5872" s="165"/>
      <c r="W5872" s="165"/>
      <c r="X5872" s="165"/>
      <c r="Y5872" s="165"/>
      <c r="Z5872" s="166"/>
      <c r="AA5872" s="166"/>
      <c r="AB5872" s="166"/>
      <c r="AC5872" s="166"/>
      <c r="AD5872" s="166"/>
      <c r="AE5872" s="166"/>
      <c r="AF5872" s="166"/>
      <c r="AG5872" s="166"/>
      <c r="AH5872" s="166"/>
      <c r="AI5872" s="166"/>
    </row>
    <row r="5873" spans="1:35" ht="15.750000" customHeight="1">
      <c r="A5873" s="156"/>
      <c r="B5873" s="170"/>
      <c r="C5873" s="241"/>
      <c r="D5873" s="241"/>
      <c r="E5873" s="158"/>
      <c r="F5873" s="158"/>
      <c r="G5873" s="159"/>
      <c r="H5873" s="184"/>
      <c r="I5873" s="162"/>
      <c r="J5873" s="65"/>
      <c r="K5873" s="162"/>
      <c r="L5873" s="65"/>
      <c r="M5873" s="162"/>
      <c r="N5873" s="176"/>
      <c r="O5873" s="163"/>
      <c r="P5873" s="167"/>
      <c r="Q5873" s="185"/>
      <c r="R5873" s="65"/>
      <c r="S5873" s="13"/>
      <c r="T5873" s="65"/>
      <c r="U5873" s="13"/>
      <c r="V5873" s="165"/>
      <c r="W5873" s="165"/>
      <c r="X5873" s="165"/>
      <c r="Y5873" s="165"/>
      <c r="Z5873" s="166"/>
      <c r="AA5873" s="166"/>
      <c r="AB5873" s="166"/>
      <c r="AC5873" s="166"/>
      <c r="AD5873" s="166"/>
      <c r="AE5873" s="166"/>
      <c r="AF5873" s="166"/>
      <c r="AG5873" s="166"/>
      <c r="AH5873" s="166"/>
      <c r="AI5873" s="166"/>
    </row>
    <row r="5874" spans="1:35" ht="15.750000" customHeight="1">
      <c r="B5874" s="170"/>
      <c r="I5874" s="162"/>
      <c r="J5874" s="65"/>
      <c r="K5874" s="162"/>
      <c r="L5874" s="65"/>
      <c r="M5874" s="162"/>
      <c r="P5874" s="164"/>
      <c r="Q5874" s="185"/>
      <c r="R5874" s="65"/>
      <c r="S5874" s="65"/>
      <c r="T5874" s="65"/>
      <c r="U5874" s="13"/>
      <c r="V5874" s="165"/>
      <c r="W5874" s="165"/>
      <c r="X5874" s="165"/>
      <c r="Y5874" s="165"/>
      <c r="Z5874" s="166"/>
      <c r="AA5874" s="166"/>
      <c r="AB5874" s="166"/>
      <c r="AC5874" s="166"/>
      <c r="AD5874" s="166"/>
      <c r="AE5874" s="166"/>
      <c r="AF5874" s="166"/>
      <c r="AG5874" s="166"/>
      <c r="AH5874" s="166"/>
      <c r="AI5874" s="166"/>
    </row>
    <row r="5875" spans="1:35" ht="15.750000" customHeight="1">
      <c r="B5875" s="170"/>
      <c r="I5875" s="162"/>
      <c r="J5875" s="65"/>
      <c r="K5875" s="162"/>
      <c r="L5875" s="65"/>
      <c r="M5875" s="162"/>
      <c r="P5875" s="167"/>
      <c r="Q5875" s="185"/>
      <c r="R5875" s="65"/>
      <c r="S5875" s="65"/>
      <c r="T5875" s="65"/>
      <c r="U5875" s="13"/>
      <c r="V5875" s="165"/>
      <c r="W5875" s="165"/>
      <c r="X5875" s="165"/>
      <c r="Y5875" s="165"/>
      <c r="Z5875" s="166"/>
      <c r="AA5875" s="166"/>
      <c r="AB5875" s="166"/>
      <c r="AC5875" s="166"/>
      <c r="AD5875" s="166"/>
      <c r="AE5875" s="166"/>
      <c r="AF5875" s="166"/>
      <c r="AG5875" s="166"/>
      <c r="AH5875" s="166"/>
      <c r="AI5875" s="166"/>
    </row>
    <row r="5876" spans="1:35" ht="15.750000" customHeight="1">
      <c r="B5876" s="189"/>
      <c r="I5876" s="162"/>
      <c r="J5876" s="65"/>
      <c r="K5876" s="162"/>
      <c r="L5876" s="65"/>
      <c r="M5876" s="162"/>
      <c r="P5876" s="164"/>
      <c r="Q5876" s="185"/>
      <c r="R5876" s="65"/>
      <c r="S5876" s="65"/>
      <c r="T5876" s="65"/>
      <c r="U5876" s="13"/>
      <c r="V5876" s="165"/>
      <c r="W5876" s="165"/>
      <c r="X5876" s="165"/>
      <c r="Y5876" s="165"/>
      <c r="Z5876" s="166"/>
      <c r="AA5876" s="166"/>
      <c r="AB5876" s="166"/>
      <c r="AC5876" s="166"/>
      <c r="AD5876" s="166"/>
      <c r="AE5876" s="166"/>
      <c r="AF5876" s="166"/>
      <c r="AG5876" s="166"/>
      <c r="AH5876" s="166"/>
      <c r="AI5876" s="166"/>
    </row>
    <row r="5877" spans="1:35" ht="15.750000" customHeight="1">
      <c r="B5877" s="189"/>
      <c r="I5877" s="220"/>
      <c r="J5877" s="65"/>
      <c r="K5877" s="162"/>
      <c r="L5877" s="65"/>
      <c r="M5877" s="162"/>
      <c r="P5877" s="167"/>
      <c r="Q5877" s="185"/>
      <c r="R5877" s="65"/>
      <c r="S5877" s="65"/>
      <c r="T5877" s="65"/>
      <c r="U5877" s="13"/>
      <c r="V5877" s="165"/>
      <c r="W5877" s="165"/>
      <c r="X5877" s="165"/>
      <c r="Y5877" s="165"/>
      <c r="Z5877" s="166"/>
      <c r="AA5877" s="166"/>
      <c r="AB5877" s="166"/>
      <c r="AC5877" s="166"/>
      <c r="AD5877" s="166"/>
      <c r="AE5877" s="166"/>
      <c r="AF5877" s="166"/>
      <c r="AG5877" s="166"/>
      <c r="AH5877" s="166"/>
      <c r="AI5877" s="166"/>
    </row>
    <row r="5878" spans="1:35" ht="15.750000" customHeight="1">
      <c r="A5878" s="156"/>
      <c r="B5878" s="153"/>
      <c r="C5878" s="240"/>
      <c r="D5878" s="177"/>
      <c r="E5878" s="158"/>
      <c r="F5878" s="158"/>
      <c r="G5878" s="159"/>
      <c r="H5878" s="171"/>
      <c r="I5878" s="162"/>
      <c r="J5878" s="1"/>
      <c r="K5878" s="121"/>
      <c r="L5878" s="1"/>
      <c r="M5878" s="121"/>
      <c r="N5878" s="162"/>
      <c r="O5878" s="163"/>
      <c r="P5878" s="164"/>
      <c r="Q5878" s="165"/>
      <c r="R5878" s="178"/>
      <c r="S5878" s="13"/>
      <c r="T5878" s="65"/>
      <c r="U5878" s="65"/>
      <c r="V5878" s="65"/>
      <c r="W5878" s="166"/>
      <c r="X5878" s="166"/>
      <c r="Y5878" s="166"/>
      <c r="Z5878" s="166"/>
      <c r="AA5878" s="166"/>
      <c r="AB5878" s="166"/>
      <c r="AC5878" s="166"/>
      <c r="AD5878" s="166"/>
      <c r="AE5878" s="166"/>
      <c r="AF5878" s="166"/>
      <c r="AG5878" s="166"/>
      <c r="AH5878" s="166"/>
      <c r="AI5878" s="166"/>
    </row>
    <row r="5879" spans="1:35" ht="15.750000" customHeight="1">
      <c r="B5879" s="153"/>
      <c r="I5879" s="162"/>
      <c r="J5879" s="1"/>
      <c r="K5879" s="121"/>
      <c r="L5879" s="1"/>
      <c r="M5879" s="121"/>
      <c r="P5879" s="167"/>
      <c r="Q5879" s="168"/>
      <c r="R5879" s="65"/>
      <c r="S5879" s="65"/>
      <c r="T5879" s="65"/>
      <c r="U5879" s="65"/>
      <c r="V5879" s="65"/>
      <c r="W5879" s="166"/>
      <c r="X5879" s="166"/>
      <c r="Y5879" s="166"/>
      <c r="Z5879" s="166"/>
      <c r="AA5879" s="166"/>
      <c r="AB5879" s="166"/>
      <c r="AC5879" s="166"/>
      <c r="AD5879" s="166"/>
      <c r="AE5879" s="166"/>
      <c r="AF5879" s="166"/>
      <c r="AG5879" s="166"/>
      <c r="AH5879" s="166"/>
      <c r="AI5879" s="166"/>
    </row>
    <row r="5880" spans="1:35" ht="15.750000" customHeight="1">
      <c r="B5880" s="153"/>
      <c r="I5880" s="162"/>
      <c r="J5880" s="1"/>
      <c r="K5880" s="121"/>
      <c r="L5880" s="1"/>
      <c r="M5880" s="121"/>
      <c r="P5880" s="164"/>
      <c r="Q5880" s="165"/>
      <c r="R5880" s="178"/>
      <c r="S5880" s="65"/>
      <c r="T5880" s="65"/>
      <c r="U5880" s="65"/>
      <c r="V5880" s="65"/>
      <c r="W5880" s="166"/>
      <c r="X5880" s="166"/>
      <c r="Y5880" s="166"/>
      <c r="Z5880" s="166"/>
      <c r="AA5880" s="166"/>
      <c r="AB5880" s="166"/>
      <c r="AC5880" s="166"/>
      <c r="AD5880" s="166"/>
      <c r="AE5880" s="166"/>
      <c r="AF5880" s="166"/>
      <c r="AG5880" s="166"/>
      <c r="AH5880" s="166"/>
      <c r="AI5880" s="166"/>
    </row>
    <row r="5881" spans="1:35" ht="15.750000" customHeight="1">
      <c r="B5881" s="153"/>
      <c r="I5881" s="162"/>
      <c r="J5881" s="1"/>
      <c r="K5881" s="121"/>
      <c r="L5881" s="1"/>
      <c r="M5881" s="121"/>
      <c r="P5881" s="167"/>
      <c r="Q5881" s="168"/>
      <c r="R5881" s="225"/>
      <c r="S5881" s="65"/>
      <c r="T5881" s="65"/>
      <c r="U5881" s="65"/>
      <c r="V5881" s="65"/>
      <c r="W5881" s="166"/>
      <c r="X5881" s="166"/>
      <c r="Y5881" s="166"/>
      <c r="Z5881" s="166"/>
      <c r="AA5881" s="166"/>
      <c r="AB5881" s="166"/>
      <c r="AC5881" s="166"/>
      <c r="AD5881" s="166"/>
      <c r="AE5881" s="166"/>
      <c r="AF5881" s="166"/>
      <c r="AG5881" s="166"/>
      <c r="AH5881" s="166"/>
      <c r="AI5881" s="166"/>
    </row>
    <row r="5882" spans="1:35" ht="15.750000" customHeight="1">
      <c r="B5882" s="153"/>
      <c r="I5882" s="220"/>
      <c r="J5882" s="1"/>
      <c r="K5882" s="121"/>
      <c r="L5882" s="1"/>
      <c r="M5882" s="121"/>
      <c r="P5882" s="164"/>
      <c r="Q5882" s="165"/>
      <c r="R5882" s="178"/>
      <c r="S5882" s="65"/>
      <c r="T5882" s="65"/>
      <c r="U5882" s="65"/>
      <c r="V5882" s="65"/>
      <c r="W5882" s="166"/>
      <c r="X5882" s="166"/>
      <c r="Y5882" s="166"/>
      <c r="Z5882" s="166"/>
      <c r="AA5882" s="166"/>
      <c r="AB5882" s="166"/>
      <c r="AC5882" s="166"/>
      <c r="AD5882" s="166"/>
      <c r="AE5882" s="166"/>
      <c r="AF5882" s="166"/>
      <c r="AG5882" s="166"/>
      <c r="AH5882" s="166"/>
      <c r="AI5882" s="166"/>
    </row>
    <row r="5883" spans="1:35" ht="15.750000" customHeight="1">
      <c r="A5883" s="156"/>
      <c r="B5883" s="170"/>
      <c r="C5883" s="241"/>
      <c r="D5883" s="177"/>
      <c r="E5883" s="158"/>
      <c r="F5883" s="158"/>
      <c r="G5883" s="159"/>
      <c r="H5883" s="160"/>
      <c r="I5883" s="162"/>
      <c r="J5883" s="65"/>
      <c r="K5883" s="162"/>
      <c r="L5883" s="65"/>
      <c r="M5883" s="162"/>
      <c r="N5883" s="176"/>
      <c r="O5883" s="163"/>
      <c r="P5883" s="167"/>
      <c r="Q5883" s="168"/>
      <c r="R5883" s="65"/>
      <c r="S5883" s="13"/>
      <c r="T5883" s="65"/>
      <c r="U5883" s="65"/>
      <c r="V5883" s="65"/>
      <c r="W5883" s="166"/>
      <c r="X5883" s="166"/>
      <c r="Y5883" s="166"/>
      <c r="Z5883" s="166"/>
      <c r="AA5883" s="166"/>
      <c r="AB5883" s="166"/>
      <c r="AC5883" s="166"/>
      <c r="AD5883" s="166"/>
      <c r="AE5883" s="166"/>
      <c r="AF5883" s="166"/>
      <c r="AG5883" s="166"/>
      <c r="AH5883" s="166"/>
      <c r="AI5883" s="166"/>
    </row>
    <row r="5884" spans="1:35" ht="15.750000" customHeight="1">
      <c r="B5884" s="153"/>
      <c r="I5884" s="162"/>
      <c r="J5884" s="65"/>
      <c r="K5884" s="162"/>
      <c r="L5884" s="65"/>
      <c r="M5884" s="162"/>
      <c r="P5884" s="164"/>
      <c r="Q5884" s="165"/>
      <c r="R5884" s="65"/>
      <c r="S5884" s="65"/>
      <c r="T5884" s="65"/>
      <c r="U5884" s="65"/>
      <c r="V5884" s="65"/>
      <c r="W5884" s="166"/>
      <c r="X5884" s="166"/>
      <c r="Y5884" s="166"/>
      <c r="Z5884" s="166"/>
      <c r="AA5884" s="166"/>
      <c r="AB5884" s="166"/>
      <c r="AC5884" s="166"/>
      <c r="AD5884" s="166"/>
      <c r="AE5884" s="166"/>
      <c r="AF5884" s="166"/>
      <c r="AG5884" s="166"/>
      <c r="AH5884" s="166"/>
      <c r="AI5884" s="166"/>
    </row>
    <row r="5885" spans="1:35" ht="15.750000" customHeight="1">
      <c r="B5885" s="153"/>
      <c r="I5885" s="162"/>
      <c r="J5885" s="65"/>
      <c r="K5885" s="162"/>
      <c r="L5885" s="65"/>
      <c r="M5885" s="162"/>
      <c r="P5885" s="167"/>
      <c r="Q5885" s="168"/>
      <c r="R5885" s="65"/>
      <c r="S5885" s="65"/>
      <c r="T5885" s="65"/>
      <c r="U5885" s="65"/>
      <c r="V5885" s="65"/>
      <c r="W5885" s="166"/>
      <c r="X5885" s="166"/>
      <c r="Y5885" s="166"/>
      <c r="Z5885" s="166"/>
      <c r="AA5885" s="166"/>
      <c r="AB5885" s="166"/>
      <c r="AC5885" s="166"/>
      <c r="AD5885" s="166"/>
      <c r="AE5885" s="166"/>
      <c r="AF5885" s="166"/>
      <c r="AG5885" s="166"/>
      <c r="AH5885" s="166"/>
      <c r="AI5885" s="166"/>
    </row>
    <row r="5886" spans="1:35" ht="15.750000" customHeight="1">
      <c r="B5886" s="153"/>
      <c r="I5886" s="162"/>
      <c r="J5886" s="65"/>
      <c r="K5886" s="162"/>
      <c r="L5886" s="65"/>
      <c r="M5886" s="162"/>
      <c r="P5886" s="164"/>
      <c r="Q5886" s="165"/>
      <c r="R5886" s="65"/>
      <c r="S5886" s="65"/>
      <c r="T5886" s="65"/>
      <c r="U5886" s="65"/>
      <c r="V5886" s="65"/>
      <c r="W5886" s="166"/>
      <c r="X5886" s="166"/>
      <c r="Y5886" s="166"/>
      <c r="Z5886" s="166"/>
      <c r="AA5886" s="166"/>
      <c r="AB5886" s="166"/>
      <c r="AC5886" s="166"/>
      <c r="AD5886" s="166"/>
      <c r="AE5886" s="166"/>
      <c r="AF5886" s="166"/>
      <c r="AG5886" s="166"/>
      <c r="AH5886" s="166"/>
      <c r="AI5886" s="166"/>
    </row>
    <row r="5887" spans="1:35" ht="15.750000" customHeight="1">
      <c r="B5887" s="153"/>
      <c r="I5887" s="220"/>
      <c r="J5887" s="65"/>
      <c r="K5887" s="162"/>
      <c r="L5887" s="65"/>
      <c r="M5887" s="162"/>
      <c r="P5887" s="167"/>
      <c r="Q5887" s="168"/>
      <c r="R5887" s="65"/>
      <c r="S5887" s="65"/>
      <c r="T5887" s="65"/>
      <c r="U5887" s="65"/>
      <c r="V5887" s="65"/>
      <c r="W5887" s="166"/>
      <c r="X5887" s="166"/>
      <c r="Y5887" s="166"/>
      <c r="Z5887" s="166"/>
      <c r="AA5887" s="166"/>
      <c r="AB5887" s="166"/>
      <c r="AC5887" s="166"/>
      <c r="AD5887" s="166"/>
      <c r="AE5887" s="166"/>
      <c r="AF5887" s="166"/>
      <c r="AG5887" s="166"/>
      <c r="AH5887" s="166"/>
      <c r="AI5887" s="166"/>
    </row>
    <row r="5888" spans="1:35" ht="15.750000" customHeight="1">
      <c r="A5888" s="156"/>
      <c r="B5888" s="170"/>
      <c r="C5888" s="240"/>
      <c r="D5888" s="240"/>
      <c r="E5888" s="158"/>
      <c r="F5888" s="158"/>
      <c r="G5888" s="159"/>
      <c r="H5888" s="186"/>
      <c r="I5888" s="162"/>
      <c r="J5888" s="65"/>
      <c r="K5888" s="162"/>
      <c r="L5888" s="65"/>
      <c r="M5888" s="162"/>
      <c r="N5888" s="162"/>
      <c r="O5888" s="163"/>
      <c r="P5888" s="164"/>
      <c r="Q5888" s="185"/>
      <c r="R5888" s="188"/>
      <c r="S5888" s="13"/>
      <c r="T5888" s="65"/>
      <c r="U5888" s="13"/>
      <c r="V5888" s="165"/>
      <c r="W5888" s="165"/>
      <c r="X5888" s="165"/>
      <c r="Y5888" s="165"/>
      <c r="Z5888" s="166"/>
      <c r="AA5888" s="166"/>
      <c r="AB5888" s="166"/>
      <c r="AC5888" s="166"/>
      <c r="AD5888" s="166"/>
      <c r="AE5888" s="166"/>
      <c r="AF5888" s="166"/>
      <c r="AG5888" s="166"/>
      <c r="AH5888" s="166"/>
      <c r="AI5888" s="166"/>
    </row>
    <row r="5889" spans="1:35" ht="15.750000" customHeight="1">
      <c r="B5889" s="189"/>
      <c r="I5889" s="162"/>
      <c r="J5889" s="65"/>
      <c r="K5889" s="162"/>
      <c r="L5889" s="65"/>
      <c r="M5889" s="162"/>
      <c r="P5889" s="167"/>
      <c r="Q5889" s="185"/>
      <c r="R5889" s="65"/>
      <c r="S5889" s="65"/>
      <c r="T5889" s="65"/>
      <c r="U5889" s="13"/>
      <c r="V5889" s="165"/>
      <c r="W5889" s="165"/>
      <c r="X5889" s="165"/>
      <c r="Y5889" s="165"/>
      <c r="Z5889" s="166"/>
      <c r="AA5889" s="166"/>
      <c r="AB5889" s="166"/>
      <c r="AC5889" s="166"/>
      <c r="AD5889" s="166"/>
      <c r="AE5889" s="166"/>
      <c r="AF5889" s="166"/>
      <c r="AG5889" s="166"/>
      <c r="AH5889" s="166"/>
      <c r="AI5889" s="166"/>
    </row>
    <row r="5890" spans="1:35" ht="15.750000" customHeight="1">
      <c r="B5890" s="189"/>
      <c r="I5890" s="162"/>
      <c r="J5890" s="65"/>
      <c r="K5890" s="162"/>
      <c r="L5890" s="65"/>
      <c r="M5890" s="162"/>
      <c r="P5890" s="164"/>
      <c r="Q5890" s="185"/>
      <c r="R5890" s="65"/>
      <c r="S5890" s="65"/>
      <c r="T5890" s="65"/>
      <c r="U5890" s="13"/>
      <c r="V5890" s="165"/>
      <c r="W5890" s="165"/>
      <c r="X5890" s="165"/>
      <c r="Y5890" s="165"/>
      <c r="Z5890" s="166"/>
      <c r="AA5890" s="166"/>
      <c r="AB5890" s="166"/>
      <c r="AC5890" s="166"/>
      <c r="AD5890" s="166"/>
      <c r="AE5890" s="166"/>
      <c r="AF5890" s="166"/>
      <c r="AG5890" s="166"/>
      <c r="AH5890" s="166"/>
      <c r="AI5890" s="166"/>
    </row>
    <row r="5891" spans="1:35" ht="15.750000" customHeight="1">
      <c r="B5891" s="189"/>
      <c r="I5891" s="162"/>
      <c r="J5891" s="65"/>
      <c r="K5891" s="162"/>
      <c r="L5891" s="65"/>
      <c r="M5891" s="162"/>
      <c r="P5891" s="167"/>
      <c r="Q5891" s="185"/>
      <c r="R5891" s="65"/>
      <c r="S5891" s="65"/>
      <c r="T5891" s="65"/>
      <c r="U5891" s="13"/>
      <c r="V5891" s="165"/>
      <c r="W5891" s="165"/>
      <c r="X5891" s="165"/>
      <c r="Y5891" s="165"/>
      <c r="Z5891" s="166"/>
      <c r="AA5891" s="166"/>
      <c r="AB5891" s="166"/>
      <c r="AC5891" s="166"/>
      <c r="AD5891" s="166"/>
      <c r="AE5891" s="166"/>
      <c r="AF5891" s="166"/>
      <c r="AG5891" s="166"/>
      <c r="AH5891" s="166"/>
      <c r="AI5891" s="166"/>
    </row>
    <row r="5892" spans="1:35" ht="15.750000" customHeight="1">
      <c r="B5892" s="189"/>
      <c r="I5892" s="220"/>
      <c r="J5892" s="65"/>
      <c r="K5892" s="162"/>
      <c r="L5892" s="65"/>
      <c r="M5892" s="162"/>
      <c r="P5892" s="164"/>
      <c r="Q5892" s="185"/>
      <c r="R5892" s="65"/>
      <c r="S5892" s="65"/>
      <c r="T5892" s="65"/>
      <c r="U5892" s="13"/>
      <c r="V5892" s="165"/>
      <c r="W5892" s="165"/>
      <c r="X5892" s="165"/>
      <c r="Y5892" s="165"/>
      <c r="Z5892" s="166"/>
      <c r="AA5892" s="166"/>
      <c r="AB5892" s="166"/>
      <c r="AC5892" s="166"/>
      <c r="AD5892" s="166"/>
      <c r="AE5892" s="166"/>
      <c r="AF5892" s="166"/>
      <c r="AG5892" s="166"/>
      <c r="AH5892" s="166"/>
      <c r="AI5892" s="166"/>
    </row>
    <row r="5893" spans="1:35" ht="15.750000" customHeight="1">
      <c r="A5893" s="156"/>
      <c r="B5893" s="170"/>
      <c r="C5893" s="241"/>
      <c r="D5893" s="241"/>
      <c r="E5893" s="158"/>
      <c r="F5893" s="158"/>
      <c r="G5893" s="159"/>
      <c r="H5893" s="184"/>
      <c r="I5893" s="162"/>
      <c r="J5893" s="65"/>
      <c r="K5893" s="162"/>
      <c r="L5893" s="65"/>
      <c r="M5893" s="162"/>
      <c r="N5893" s="176"/>
      <c r="O5893" s="163"/>
      <c r="P5893" s="167"/>
      <c r="Q5893" s="185"/>
      <c r="R5893" s="65"/>
      <c r="S5893" s="13"/>
      <c r="T5893" s="65"/>
      <c r="U5893" s="13"/>
      <c r="V5893" s="165"/>
      <c r="W5893" s="165"/>
      <c r="X5893" s="165"/>
      <c r="Y5893" s="165"/>
      <c r="Z5893" s="166"/>
      <c r="AA5893" s="166"/>
      <c r="AB5893" s="166"/>
      <c r="AC5893" s="166"/>
      <c r="AD5893" s="166"/>
      <c r="AE5893" s="166"/>
      <c r="AF5893" s="166"/>
      <c r="AG5893" s="166"/>
      <c r="AH5893" s="166"/>
      <c r="AI5893" s="166"/>
    </row>
    <row r="5894" spans="1:35" ht="15.750000" customHeight="1">
      <c r="B5894" s="170"/>
      <c r="I5894" s="162"/>
      <c r="J5894" s="65"/>
      <c r="K5894" s="162"/>
      <c r="L5894" s="65"/>
      <c r="M5894" s="162"/>
      <c r="P5894" s="164"/>
      <c r="Q5894" s="185"/>
      <c r="R5894" s="65"/>
      <c r="S5894" s="65"/>
      <c r="T5894" s="65"/>
      <c r="U5894" s="13"/>
      <c r="V5894" s="165"/>
      <c r="W5894" s="165"/>
      <c r="X5894" s="165"/>
      <c r="Y5894" s="165"/>
      <c r="Z5894" s="166"/>
      <c r="AA5894" s="166"/>
      <c r="AB5894" s="166"/>
      <c r="AC5894" s="166"/>
      <c r="AD5894" s="166"/>
      <c r="AE5894" s="166"/>
      <c r="AF5894" s="166"/>
      <c r="AG5894" s="166"/>
      <c r="AH5894" s="166"/>
      <c r="AI5894" s="166"/>
    </row>
    <row r="5895" spans="1:35" ht="15.750000" customHeight="1">
      <c r="B5895" s="170"/>
      <c r="I5895" s="162"/>
      <c r="J5895" s="65"/>
      <c r="K5895" s="162"/>
      <c r="L5895" s="65"/>
      <c r="M5895" s="162"/>
      <c r="P5895" s="167"/>
      <c r="Q5895" s="185"/>
      <c r="R5895" s="65"/>
      <c r="S5895" s="65"/>
      <c r="T5895" s="65"/>
      <c r="U5895" s="13"/>
      <c r="V5895" s="165"/>
      <c r="W5895" s="165"/>
      <c r="X5895" s="165"/>
      <c r="Y5895" s="165"/>
      <c r="Z5895" s="166"/>
      <c r="AA5895" s="166"/>
      <c r="AB5895" s="166"/>
      <c r="AC5895" s="166"/>
      <c r="AD5895" s="166"/>
      <c r="AE5895" s="166"/>
      <c r="AF5895" s="166"/>
      <c r="AG5895" s="166"/>
      <c r="AH5895" s="166"/>
      <c r="AI5895" s="166"/>
    </row>
    <row r="5896" spans="1:35" ht="15.750000" customHeight="1">
      <c r="B5896" s="189"/>
      <c r="I5896" s="162"/>
      <c r="J5896" s="65"/>
      <c r="K5896" s="162"/>
      <c r="L5896" s="65"/>
      <c r="M5896" s="162"/>
      <c r="P5896" s="164"/>
      <c r="Q5896" s="185"/>
      <c r="R5896" s="65"/>
      <c r="S5896" s="65"/>
      <c r="T5896" s="65"/>
      <c r="U5896" s="13"/>
      <c r="V5896" s="165"/>
      <c r="W5896" s="165"/>
      <c r="X5896" s="165"/>
      <c r="Y5896" s="165"/>
      <c r="Z5896" s="166"/>
      <c r="AA5896" s="166"/>
      <c r="AB5896" s="166"/>
      <c r="AC5896" s="166"/>
      <c r="AD5896" s="166"/>
      <c r="AE5896" s="166"/>
      <c r="AF5896" s="166"/>
      <c r="AG5896" s="166"/>
      <c r="AH5896" s="166"/>
      <c r="AI5896" s="166"/>
    </row>
    <row r="5897" spans="1:35" ht="15.750000" customHeight="1">
      <c r="B5897" s="189"/>
      <c r="I5897" s="220"/>
      <c r="J5897" s="65"/>
      <c r="K5897" s="162"/>
      <c r="L5897" s="65"/>
      <c r="M5897" s="162"/>
      <c r="P5897" s="167"/>
      <c r="Q5897" s="185"/>
      <c r="R5897" s="65"/>
      <c r="S5897" s="65"/>
      <c r="T5897" s="65"/>
      <c r="U5897" s="13"/>
      <c r="V5897" s="165"/>
      <c r="W5897" s="165"/>
      <c r="X5897" s="165"/>
      <c r="Y5897" s="165"/>
      <c r="Z5897" s="166"/>
      <c r="AA5897" s="166"/>
      <c r="AB5897" s="166"/>
      <c r="AC5897" s="166"/>
      <c r="AD5897" s="166"/>
      <c r="AE5897" s="166"/>
      <c r="AF5897" s="166"/>
      <c r="AG5897" s="166"/>
      <c r="AH5897" s="166"/>
      <c r="AI5897" s="166"/>
    </row>
    <row r="5898" spans="1:35" ht="15.750000" customHeight="1">
      <c r="A5898" s="156"/>
      <c r="B5898" s="153"/>
      <c r="C5898" s="240"/>
      <c r="D5898" s="177"/>
      <c r="E5898" s="158"/>
      <c r="F5898" s="158"/>
      <c r="G5898" s="159"/>
      <c r="H5898" s="171"/>
      <c r="I5898" s="162"/>
      <c r="J5898" s="175"/>
      <c r="K5898" s="176"/>
      <c r="L5898" s="1"/>
      <c r="M5898" s="121"/>
      <c r="N5898" s="162"/>
      <c r="O5898" s="163"/>
      <c r="P5898" s="164"/>
      <c r="Q5898" s="165"/>
      <c r="R5898" s="178"/>
      <c r="S5898" s="13"/>
      <c r="T5898" s="65"/>
      <c r="U5898" s="65"/>
      <c r="V5898" s="65"/>
      <c r="W5898" s="166"/>
      <c r="X5898" s="166"/>
      <c r="Y5898" s="166"/>
      <c r="Z5898" s="166"/>
      <c r="AA5898" s="166"/>
      <c r="AB5898" s="166"/>
      <c r="AC5898" s="166"/>
      <c r="AD5898" s="166"/>
      <c r="AE5898" s="166"/>
      <c r="AF5898" s="166"/>
      <c r="AG5898" s="166"/>
      <c r="AH5898" s="166"/>
      <c r="AI5898" s="166"/>
    </row>
    <row r="5899" spans="1:35" ht="15.750000" customHeight="1">
      <c r="B5899" s="153"/>
      <c r="I5899" s="162"/>
      <c r="J5899" s="65"/>
      <c r="K5899" s="162"/>
      <c r="L5899" s="1"/>
      <c r="M5899" s="121"/>
      <c r="P5899" s="167"/>
      <c r="Q5899" s="168"/>
      <c r="R5899" s="65"/>
      <c r="S5899" s="65"/>
      <c r="T5899" s="65"/>
      <c r="U5899" s="65"/>
      <c r="V5899" s="65"/>
      <c r="W5899" s="166"/>
      <c r="X5899" s="166"/>
      <c r="Y5899" s="166"/>
      <c r="Z5899" s="166"/>
      <c r="AA5899" s="166"/>
      <c r="AB5899" s="166"/>
      <c r="AC5899" s="166"/>
      <c r="AD5899" s="166"/>
      <c r="AE5899" s="166"/>
      <c r="AF5899" s="166"/>
      <c r="AG5899" s="166"/>
      <c r="AH5899" s="166"/>
      <c r="AI5899" s="166"/>
    </row>
    <row r="5900" spans="1:35" ht="15.750000" customHeight="1">
      <c r="B5900" s="153"/>
      <c r="I5900" s="162"/>
      <c r="J5900" s="1"/>
      <c r="K5900" s="121"/>
      <c r="L5900" s="1"/>
      <c r="M5900" s="121"/>
      <c r="P5900" s="164"/>
      <c r="Q5900" s="165"/>
      <c r="R5900" s="178"/>
      <c r="S5900" s="65"/>
      <c r="T5900" s="65"/>
      <c r="U5900" s="65"/>
      <c r="V5900" s="65"/>
      <c r="W5900" s="166"/>
      <c r="X5900" s="166"/>
      <c r="Y5900" s="166"/>
      <c r="Z5900" s="166"/>
      <c r="AA5900" s="166"/>
      <c r="AB5900" s="166"/>
      <c r="AC5900" s="166"/>
      <c r="AD5900" s="166"/>
      <c r="AE5900" s="166"/>
      <c r="AF5900" s="166"/>
      <c r="AG5900" s="166"/>
      <c r="AH5900" s="166"/>
      <c r="AI5900" s="166"/>
    </row>
    <row r="5901" spans="1:35" ht="15.750000" customHeight="1">
      <c r="B5901" s="153"/>
      <c r="I5901" s="162"/>
      <c r="J5901" s="1"/>
      <c r="K5901" s="121"/>
      <c r="L5901" s="1"/>
      <c r="M5901" s="121"/>
      <c r="P5901" s="167"/>
      <c r="Q5901" s="168"/>
      <c r="R5901" s="225"/>
      <c r="S5901" s="65"/>
      <c r="T5901" s="65"/>
      <c r="U5901" s="65"/>
      <c r="V5901" s="65"/>
      <c r="W5901" s="166"/>
      <c r="X5901" s="166"/>
      <c r="Y5901" s="166"/>
      <c r="Z5901" s="166"/>
      <c r="AA5901" s="166"/>
      <c r="AB5901" s="166"/>
      <c r="AC5901" s="166"/>
      <c r="AD5901" s="166"/>
      <c r="AE5901" s="166"/>
      <c r="AF5901" s="166"/>
      <c r="AG5901" s="166"/>
      <c r="AH5901" s="166"/>
      <c r="AI5901" s="166"/>
    </row>
    <row r="5902" spans="1:35" ht="15.750000" customHeight="1">
      <c r="B5902" s="153"/>
      <c r="I5902" s="220"/>
      <c r="J5902" s="1"/>
      <c r="K5902" s="121"/>
      <c r="L5902" s="1"/>
      <c r="M5902" s="121"/>
      <c r="P5902" s="164"/>
      <c r="Q5902" s="165"/>
      <c r="R5902" s="178"/>
      <c r="S5902" s="65"/>
      <c r="T5902" s="65"/>
      <c r="U5902" s="65"/>
      <c r="V5902" s="65"/>
      <c r="W5902" s="166"/>
      <c r="X5902" s="166"/>
      <c r="Y5902" s="166"/>
      <c r="Z5902" s="166"/>
      <c r="AA5902" s="166"/>
      <c r="AB5902" s="166"/>
      <c r="AC5902" s="166"/>
      <c r="AD5902" s="166"/>
      <c r="AE5902" s="166"/>
      <c r="AF5902" s="166"/>
      <c r="AG5902" s="166"/>
      <c r="AH5902" s="166"/>
      <c r="AI5902" s="166"/>
    </row>
    <row r="5903" spans="1:35" ht="15.750000" customHeight="1">
      <c r="A5903" s="156"/>
      <c r="B5903" s="170"/>
      <c r="C5903" s="241"/>
      <c r="D5903" s="177"/>
      <c r="E5903" s="158"/>
      <c r="F5903" s="158"/>
      <c r="G5903" s="159"/>
      <c r="H5903" s="171"/>
      <c r="I5903" s="162"/>
      <c r="J5903" s="65"/>
      <c r="K5903" s="162"/>
      <c r="L5903" s="65"/>
      <c r="M5903" s="162"/>
      <c r="N5903" s="176"/>
      <c r="O5903" s="163"/>
      <c r="P5903" s="167"/>
      <c r="Q5903" s="168"/>
      <c r="R5903" s="65"/>
      <c r="S5903" s="13"/>
      <c r="T5903" s="65"/>
      <c r="U5903" s="65"/>
      <c r="V5903" s="65"/>
      <c r="W5903" s="166"/>
      <c r="X5903" s="166"/>
      <c r="Y5903" s="166"/>
      <c r="Z5903" s="166"/>
      <c r="AA5903" s="166"/>
      <c r="AB5903" s="166"/>
      <c r="AC5903" s="166"/>
      <c r="AD5903" s="166"/>
      <c r="AE5903" s="166"/>
      <c r="AF5903" s="166"/>
      <c r="AG5903" s="166"/>
      <c r="AH5903" s="166"/>
      <c r="AI5903" s="166"/>
    </row>
    <row r="5904" spans="1:35" ht="15.750000" customHeight="1">
      <c r="B5904" s="153"/>
      <c r="I5904" s="162"/>
      <c r="J5904" s="65"/>
      <c r="K5904" s="162"/>
      <c r="L5904" s="65"/>
      <c r="M5904" s="162"/>
      <c r="P5904" s="164"/>
      <c r="Q5904" s="165"/>
      <c r="R5904" s="65"/>
      <c r="S5904" s="65"/>
      <c r="T5904" s="65"/>
      <c r="U5904" s="65"/>
      <c r="V5904" s="65"/>
      <c r="W5904" s="166"/>
      <c r="X5904" s="166"/>
      <c r="Y5904" s="166"/>
      <c r="Z5904" s="166"/>
      <c r="AA5904" s="166"/>
      <c r="AB5904" s="166"/>
      <c r="AC5904" s="166"/>
      <c r="AD5904" s="166"/>
      <c r="AE5904" s="166"/>
      <c r="AF5904" s="166"/>
      <c r="AG5904" s="166"/>
      <c r="AH5904" s="166"/>
      <c r="AI5904" s="166"/>
    </row>
    <row r="5905" spans="1:35" ht="15.750000" customHeight="1">
      <c r="B5905" s="153"/>
      <c r="I5905" s="162"/>
      <c r="J5905" s="65"/>
      <c r="K5905" s="162"/>
      <c r="L5905" s="65"/>
      <c r="M5905" s="162"/>
      <c r="P5905" s="167"/>
      <c r="Q5905" s="168"/>
      <c r="R5905" s="65"/>
      <c r="S5905" s="65"/>
      <c r="T5905" s="65"/>
      <c r="U5905" s="65"/>
      <c r="V5905" s="65"/>
      <c r="W5905" s="166"/>
      <c r="X5905" s="166"/>
      <c r="Y5905" s="166"/>
      <c r="Z5905" s="166"/>
      <c r="AA5905" s="166"/>
      <c r="AB5905" s="166"/>
      <c r="AC5905" s="166"/>
      <c r="AD5905" s="166"/>
      <c r="AE5905" s="166"/>
      <c r="AF5905" s="166"/>
      <c r="AG5905" s="166"/>
      <c r="AH5905" s="166"/>
      <c r="AI5905" s="166"/>
    </row>
    <row r="5906" spans="1:35" ht="15.750000" customHeight="1">
      <c r="B5906" s="153"/>
      <c r="I5906" s="162"/>
      <c r="J5906" s="65"/>
      <c r="K5906" s="162"/>
      <c r="L5906" s="65"/>
      <c r="M5906" s="162"/>
      <c r="P5906" s="164"/>
      <c r="Q5906" s="165"/>
      <c r="R5906" s="65"/>
      <c r="S5906" s="65"/>
      <c r="T5906" s="65"/>
      <c r="U5906" s="65"/>
      <c r="V5906" s="65"/>
      <c r="W5906" s="166"/>
      <c r="X5906" s="166"/>
      <c r="Y5906" s="166"/>
      <c r="Z5906" s="166"/>
      <c r="AA5906" s="166"/>
      <c r="AB5906" s="166"/>
      <c r="AC5906" s="166"/>
      <c r="AD5906" s="166"/>
      <c r="AE5906" s="166"/>
      <c r="AF5906" s="166"/>
      <c r="AG5906" s="166"/>
      <c r="AH5906" s="166"/>
      <c r="AI5906" s="166"/>
    </row>
    <row r="5907" spans="1:35" ht="15.750000" customHeight="1">
      <c r="B5907" s="153"/>
      <c r="I5907" s="220"/>
      <c r="J5907" s="65"/>
      <c r="K5907" s="162"/>
      <c r="L5907" s="65"/>
      <c r="M5907" s="162"/>
      <c r="P5907" s="167"/>
      <c r="Q5907" s="168"/>
      <c r="R5907" s="65"/>
      <c r="S5907" s="65"/>
      <c r="T5907" s="65"/>
      <c r="U5907" s="65"/>
      <c r="V5907" s="65"/>
      <c r="W5907" s="166"/>
      <c r="X5907" s="166"/>
      <c r="Y5907" s="166"/>
      <c r="Z5907" s="166"/>
      <c r="AA5907" s="166"/>
      <c r="AB5907" s="166"/>
      <c r="AC5907" s="166"/>
      <c r="AD5907" s="166"/>
      <c r="AE5907" s="166"/>
      <c r="AF5907" s="166"/>
      <c r="AG5907" s="166"/>
      <c r="AH5907" s="166"/>
      <c r="AI5907" s="166"/>
    </row>
    <row r="5908" spans="1:35" ht="15.750000" customHeight="1">
      <c r="A5908" s="156"/>
      <c r="B5908" s="170"/>
      <c r="C5908" s="240"/>
      <c r="D5908" s="240"/>
      <c r="E5908" s="158"/>
      <c r="F5908" s="158"/>
      <c r="G5908" s="159"/>
      <c r="H5908" s="186"/>
      <c r="I5908" s="162"/>
      <c r="J5908" s="65"/>
      <c r="K5908" s="162"/>
      <c r="L5908" s="65"/>
      <c r="M5908" s="162"/>
      <c r="N5908" s="162"/>
      <c r="O5908" s="163"/>
      <c r="P5908" s="164"/>
      <c r="Q5908" s="185"/>
      <c r="R5908" s="188"/>
      <c r="S5908" s="13"/>
      <c r="T5908" s="65"/>
      <c r="U5908" s="13"/>
      <c r="V5908" s="165"/>
      <c r="W5908" s="165"/>
      <c r="X5908" s="165"/>
      <c r="Y5908" s="165"/>
      <c r="Z5908" s="166"/>
      <c r="AA5908" s="166"/>
      <c r="AB5908" s="166"/>
      <c r="AC5908" s="166"/>
      <c r="AD5908" s="166"/>
      <c r="AE5908" s="166"/>
      <c r="AF5908" s="166"/>
      <c r="AG5908" s="166"/>
      <c r="AH5908" s="166"/>
      <c r="AI5908" s="166"/>
    </row>
    <row r="5909" spans="1:35" ht="15.750000" customHeight="1">
      <c r="B5909" s="189"/>
      <c r="I5909" s="162"/>
      <c r="J5909" s="65"/>
      <c r="K5909" s="162"/>
      <c r="L5909" s="65"/>
      <c r="M5909" s="162"/>
      <c r="P5909" s="167"/>
      <c r="Q5909" s="185"/>
      <c r="R5909" s="65"/>
      <c r="S5909" s="65"/>
      <c r="T5909" s="65"/>
      <c r="U5909" s="13"/>
      <c r="V5909" s="165"/>
      <c r="W5909" s="165"/>
      <c r="X5909" s="165"/>
      <c r="Y5909" s="165"/>
      <c r="Z5909" s="166"/>
      <c r="AA5909" s="166"/>
      <c r="AB5909" s="166"/>
      <c r="AC5909" s="166"/>
      <c r="AD5909" s="166"/>
      <c r="AE5909" s="166"/>
      <c r="AF5909" s="166"/>
      <c r="AG5909" s="166"/>
      <c r="AH5909" s="166"/>
      <c r="AI5909" s="166"/>
    </row>
    <row r="5910" spans="1:35" ht="15.750000" customHeight="1">
      <c r="B5910" s="189"/>
      <c r="I5910" s="162"/>
      <c r="J5910" s="65"/>
      <c r="K5910" s="162"/>
      <c r="L5910" s="65"/>
      <c r="M5910" s="162"/>
      <c r="P5910" s="164"/>
      <c r="Q5910" s="185"/>
      <c r="R5910" s="65"/>
      <c r="S5910" s="65"/>
      <c r="T5910" s="65"/>
      <c r="U5910" s="13"/>
      <c r="V5910" s="165"/>
      <c r="W5910" s="165"/>
      <c r="X5910" s="165"/>
      <c r="Y5910" s="165"/>
      <c r="Z5910" s="166"/>
      <c r="AA5910" s="166"/>
      <c r="AB5910" s="166"/>
      <c r="AC5910" s="166"/>
      <c r="AD5910" s="166"/>
      <c r="AE5910" s="166"/>
      <c r="AF5910" s="166"/>
      <c r="AG5910" s="166"/>
      <c r="AH5910" s="166"/>
      <c r="AI5910" s="166"/>
    </row>
    <row r="5911" spans="1:35" ht="15.750000" customHeight="1">
      <c r="B5911" s="189"/>
      <c r="I5911" s="162"/>
      <c r="J5911" s="65"/>
      <c r="K5911" s="162"/>
      <c r="L5911" s="65"/>
      <c r="M5911" s="162"/>
      <c r="P5911" s="167"/>
      <c r="Q5911" s="185"/>
      <c r="R5911" s="65"/>
      <c r="S5911" s="65"/>
      <c r="T5911" s="65"/>
      <c r="U5911" s="13"/>
      <c r="V5911" s="165"/>
      <c r="W5911" s="165"/>
      <c r="X5911" s="165"/>
      <c r="Y5911" s="165"/>
      <c r="Z5911" s="166"/>
      <c r="AA5911" s="166"/>
      <c r="AB5911" s="166"/>
      <c r="AC5911" s="166"/>
      <c r="AD5911" s="166"/>
      <c r="AE5911" s="166"/>
      <c r="AF5911" s="166"/>
      <c r="AG5911" s="166"/>
      <c r="AH5911" s="166"/>
      <c r="AI5911" s="166"/>
    </row>
    <row r="5912" spans="1:35" ht="15.750000" customHeight="1">
      <c r="B5912" s="189"/>
      <c r="I5912" s="220"/>
      <c r="J5912" s="65"/>
      <c r="K5912" s="162"/>
      <c r="L5912" s="65"/>
      <c r="M5912" s="162"/>
      <c r="P5912" s="164"/>
      <c r="Q5912" s="185"/>
      <c r="R5912" s="65"/>
      <c r="S5912" s="65"/>
      <c r="T5912" s="65"/>
      <c r="U5912" s="13"/>
      <c r="V5912" s="165"/>
      <c r="W5912" s="165"/>
      <c r="X5912" s="165"/>
      <c r="Y5912" s="165"/>
      <c r="Z5912" s="166"/>
      <c r="AA5912" s="166"/>
      <c r="AB5912" s="166"/>
      <c r="AC5912" s="166"/>
      <c r="AD5912" s="166"/>
      <c r="AE5912" s="166"/>
      <c r="AF5912" s="166"/>
      <c r="AG5912" s="166"/>
      <c r="AH5912" s="166"/>
      <c r="AI5912" s="166"/>
    </row>
    <row r="5913" spans="1:35" ht="15.750000" customHeight="1">
      <c r="A5913" s="156"/>
      <c r="B5913" s="170"/>
      <c r="C5913" s="241"/>
      <c r="D5913" s="241"/>
      <c r="E5913" s="158"/>
      <c r="F5913" s="158"/>
      <c r="G5913" s="159"/>
      <c r="H5913" s="184"/>
      <c r="I5913" s="162"/>
      <c r="J5913" s="65"/>
      <c r="K5913" s="162"/>
      <c r="L5913" s="65"/>
      <c r="M5913" s="162"/>
      <c r="N5913" s="176"/>
      <c r="O5913" s="163"/>
      <c r="P5913" s="167"/>
      <c r="Q5913" s="185"/>
      <c r="R5913" s="65"/>
      <c r="S5913" s="13"/>
      <c r="T5913" s="65"/>
      <c r="U5913" s="13"/>
      <c r="V5913" s="165"/>
      <c r="W5913" s="165"/>
      <c r="X5913" s="165"/>
      <c r="Y5913" s="165"/>
      <c r="Z5913" s="166"/>
      <c r="AA5913" s="166"/>
      <c r="AB5913" s="166"/>
      <c r="AC5913" s="166"/>
      <c r="AD5913" s="166"/>
      <c r="AE5913" s="166"/>
      <c r="AF5913" s="166"/>
      <c r="AG5913" s="166"/>
      <c r="AH5913" s="166"/>
      <c r="AI5913" s="166"/>
    </row>
    <row r="5914" spans="1:35" ht="15.750000" customHeight="1">
      <c r="B5914" s="170"/>
      <c r="I5914" s="162"/>
      <c r="J5914" s="65"/>
      <c r="K5914" s="162"/>
      <c r="L5914" s="65"/>
      <c r="M5914" s="162"/>
      <c r="P5914" s="164"/>
      <c r="Q5914" s="185"/>
      <c r="R5914" s="65"/>
      <c r="S5914" s="65"/>
      <c r="T5914" s="65"/>
      <c r="U5914" s="13"/>
      <c r="V5914" s="165"/>
      <c r="W5914" s="165"/>
      <c r="X5914" s="165"/>
      <c r="Y5914" s="165"/>
      <c r="Z5914" s="166"/>
      <c r="AA5914" s="166"/>
      <c r="AB5914" s="166"/>
      <c r="AC5914" s="166"/>
      <c r="AD5914" s="166"/>
      <c r="AE5914" s="166"/>
      <c r="AF5914" s="166"/>
      <c r="AG5914" s="166"/>
      <c r="AH5914" s="166"/>
      <c r="AI5914" s="166"/>
    </row>
    <row r="5915" spans="1:35" ht="15.750000" customHeight="1">
      <c r="B5915" s="170"/>
      <c r="I5915" s="162"/>
      <c r="J5915" s="65"/>
      <c r="K5915" s="162"/>
      <c r="L5915" s="65"/>
      <c r="M5915" s="162"/>
      <c r="P5915" s="167"/>
      <c r="Q5915" s="185"/>
      <c r="R5915" s="65"/>
      <c r="S5915" s="65"/>
      <c r="T5915" s="65"/>
      <c r="U5915" s="13"/>
      <c r="V5915" s="165"/>
      <c r="W5915" s="165"/>
      <c r="X5915" s="165"/>
      <c r="Y5915" s="165"/>
      <c r="Z5915" s="166"/>
      <c r="AA5915" s="166"/>
      <c r="AB5915" s="166"/>
      <c r="AC5915" s="166"/>
      <c r="AD5915" s="166"/>
      <c r="AE5915" s="166"/>
      <c r="AF5915" s="166"/>
      <c r="AG5915" s="166"/>
      <c r="AH5915" s="166"/>
      <c r="AI5915" s="166"/>
    </row>
    <row r="5916" spans="1:35" ht="15.750000" customHeight="1">
      <c r="B5916" s="189"/>
      <c r="I5916" s="162"/>
      <c r="J5916" s="65"/>
      <c r="K5916" s="162"/>
      <c r="L5916" s="65"/>
      <c r="M5916" s="162"/>
      <c r="P5916" s="164"/>
      <c r="Q5916" s="185"/>
      <c r="R5916" s="65"/>
      <c r="S5916" s="65"/>
      <c r="T5916" s="65"/>
      <c r="U5916" s="13"/>
      <c r="V5916" s="165"/>
      <c r="W5916" s="165"/>
      <c r="X5916" s="165"/>
      <c r="Y5916" s="165"/>
      <c r="Z5916" s="166"/>
      <c r="AA5916" s="166"/>
      <c r="AB5916" s="166"/>
      <c r="AC5916" s="166"/>
      <c r="AD5916" s="166"/>
      <c r="AE5916" s="166"/>
      <c r="AF5916" s="166"/>
      <c r="AG5916" s="166"/>
      <c r="AH5916" s="166"/>
      <c r="AI5916" s="166"/>
    </row>
    <row r="5917" spans="1:35" ht="15.750000" customHeight="1">
      <c r="B5917" s="189"/>
      <c r="I5917" s="220"/>
      <c r="J5917" s="65"/>
      <c r="K5917" s="162"/>
      <c r="L5917" s="65"/>
      <c r="M5917" s="162"/>
      <c r="P5917" s="167"/>
      <c r="Q5917" s="185"/>
      <c r="R5917" s="65"/>
      <c r="S5917" s="65"/>
      <c r="T5917" s="65"/>
      <c r="U5917" s="13"/>
      <c r="V5917" s="165"/>
      <c r="W5917" s="165"/>
      <c r="X5917" s="165"/>
      <c r="Y5917" s="165"/>
      <c r="Z5917" s="166"/>
      <c r="AA5917" s="166"/>
      <c r="AB5917" s="166"/>
      <c r="AC5917" s="166"/>
      <c r="AD5917" s="166"/>
      <c r="AE5917" s="166"/>
      <c r="AF5917" s="166"/>
      <c r="AG5917" s="166"/>
      <c r="AH5917" s="166"/>
      <c r="AI5917" s="166"/>
    </row>
    <row r="5918" spans="1:35" ht="15.750000" customHeight="1">
      <c r="A5918" s="156"/>
      <c r="B5918" s="153"/>
      <c r="C5918" s="240"/>
      <c r="D5918" s="177"/>
      <c r="E5918" s="158"/>
      <c r="F5918" s="158"/>
      <c r="G5918" s="159"/>
      <c r="H5918" s="160"/>
      <c r="I5918" s="162"/>
      <c r="J5918" s="1"/>
      <c r="K5918" s="121"/>
      <c r="L5918" s="1"/>
      <c r="M5918" s="121"/>
      <c r="N5918" s="162"/>
      <c r="O5918" s="163"/>
      <c r="P5918" s="164"/>
      <c r="Q5918" s="165"/>
      <c r="R5918" s="178"/>
      <c r="S5918" s="13"/>
      <c r="T5918" s="65"/>
      <c r="U5918" s="65"/>
      <c r="V5918" s="65"/>
      <c r="W5918" s="166"/>
      <c r="X5918" s="166"/>
      <c r="Y5918" s="166"/>
      <c r="Z5918" s="166"/>
      <c r="AA5918" s="166"/>
      <c r="AB5918" s="166"/>
      <c r="AC5918" s="166"/>
      <c r="AD5918" s="166"/>
      <c r="AE5918" s="166"/>
      <c r="AF5918" s="166"/>
      <c r="AG5918" s="166"/>
      <c r="AH5918" s="166"/>
      <c r="AI5918" s="166"/>
    </row>
    <row r="5919" spans="1:35" ht="15.750000" customHeight="1">
      <c r="B5919" s="153"/>
      <c r="I5919" s="162"/>
      <c r="J5919" s="1"/>
      <c r="K5919" s="121"/>
      <c r="L5919" s="1"/>
      <c r="M5919" s="121"/>
      <c r="P5919" s="167"/>
      <c r="Q5919" s="168"/>
      <c r="R5919" s="65"/>
      <c r="S5919" s="65"/>
      <c r="T5919" s="65"/>
      <c r="U5919" s="65"/>
      <c r="V5919" s="65"/>
      <c r="W5919" s="166"/>
      <c r="X5919" s="166"/>
      <c r="Y5919" s="166"/>
      <c r="Z5919" s="166"/>
      <c r="AA5919" s="166"/>
      <c r="AB5919" s="166"/>
      <c r="AC5919" s="166"/>
      <c r="AD5919" s="166"/>
      <c r="AE5919" s="166"/>
      <c r="AF5919" s="166"/>
      <c r="AG5919" s="166"/>
      <c r="AH5919" s="166"/>
      <c r="AI5919" s="166"/>
    </row>
    <row r="5920" spans="1:35" ht="15.750000" customHeight="1">
      <c r="B5920" s="153"/>
      <c r="I5920" s="162"/>
      <c r="J5920" s="1"/>
      <c r="K5920" s="121"/>
      <c r="L5920" s="1"/>
      <c r="M5920" s="121"/>
      <c r="P5920" s="164"/>
      <c r="Q5920" s="165"/>
      <c r="R5920" s="178"/>
      <c r="S5920" s="65"/>
      <c r="T5920" s="65"/>
      <c r="U5920" s="65"/>
      <c r="V5920" s="65"/>
      <c r="W5920" s="166"/>
      <c r="X5920" s="166"/>
      <c r="Y5920" s="166"/>
      <c r="Z5920" s="166"/>
      <c r="AA5920" s="166"/>
      <c r="AB5920" s="166"/>
      <c r="AC5920" s="166"/>
      <c r="AD5920" s="166"/>
      <c r="AE5920" s="166"/>
      <c r="AF5920" s="166"/>
      <c r="AG5920" s="166"/>
      <c r="AH5920" s="166"/>
      <c r="AI5920" s="166"/>
    </row>
    <row r="5921" spans="1:35" ht="15.750000" customHeight="1">
      <c r="B5921" s="153"/>
      <c r="I5921" s="162"/>
      <c r="J5921" s="1"/>
      <c r="K5921" s="121"/>
      <c r="L5921" s="1"/>
      <c r="M5921" s="121"/>
      <c r="P5921" s="167"/>
      <c r="Q5921" s="168"/>
      <c r="R5921" s="225"/>
      <c r="S5921" s="65"/>
      <c r="T5921" s="65"/>
      <c r="U5921" s="65"/>
      <c r="V5921" s="65"/>
      <c r="W5921" s="166"/>
      <c r="X5921" s="166"/>
      <c r="Y5921" s="166"/>
      <c r="Z5921" s="166"/>
      <c r="AA5921" s="166"/>
      <c r="AB5921" s="166"/>
      <c r="AC5921" s="166"/>
      <c r="AD5921" s="166"/>
      <c r="AE5921" s="166"/>
      <c r="AF5921" s="166"/>
      <c r="AG5921" s="166"/>
      <c r="AH5921" s="166"/>
      <c r="AI5921" s="166"/>
    </row>
    <row r="5922" spans="1:35" ht="15.750000" customHeight="1">
      <c r="B5922" s="153"/>
      <c r="I5922" s="220"/>
      <c r="J5922" s="1"/>
      <c r="K5922" s="121"/>
      <c r="L5922" s="1"/>
      <c r="M5922" s="121"/>
      <c r="P5922" s="164"/>
      <c r="Q5922" s="165"/>
      <c r="R5922" s="178"/>
      <c r="S5922" s="65"/>
      <c r="T5922" s="65"/>
      <c r="U5922" s="65"/>
      <c r="V5922" s="65"/>
      <c r="W5922" s="166"/>
      <c r="X5922" s="166"/>
      <c r="Y5922" s="166"/>
      <c r="Z5922" s="166"/>
      <c r="AA5922" s="166"/>
      <c r="AB5922" s="166"/>
      <c r="AC5922" s="166"/>
      <c r="AD5922" s="166"/>
      <c r="AE5922" s="166"/>
      <c r="AF5922" s="166"/>
      <c r="AG5922" s="166"/>
      <c r="AH5922" s="166"/>
      <c r="AI5922" s="166"/>
    </row>
    <row r="5923" spans="1:35" ht="15.750000" customHeight="1">
      <c r="A5923" s="156"/>
      <c r="B5923" s="170"/>
      <c r="C5923" s="241"/>
      <c r="D5923" s="177"/>
      <c r="E5923" s="158"/>
      <c r="F5923" s="158"/>
      <c r="G5923" s="159"/>
      <c r="H5923" s="160"/>
      <c r="I5923" s="162"/>
      <c r="J5923" s="65"/>
      <c r="K5923" s="162"/>
      <c r="L5923" s="65"/>
      <c r="M5923" s="162"/>
      <c r="N5923" s="176"/>
      <c r="O5923" s="163"/>
      <c r="P5923" s="167"/>
      <c r="Q5923" s="168"/>
      <c r="R5923" s="65"/>
      <c r="S5923" s="13"/>
      <c r="T5923" s="65"/>
      <c r="U5923" s="65"/>
      <c r="V5923" s="65"/>
      <c r="W5923" s="166"/>
      <c r="X5923" s="166"/>
      <c r="Y5923" s="166"/>
      <c r="Z5923" s="166"/>
      <c r="AA5923" s="166"/>
      <c r="AB5923" s="166"/>
      <c r="AC5923" s="166"/>
      <c r="AD5923" s="166"/>
      <c r="AE5923" s="166"/>
      <c r="AF5923" s="166"/>
      <c r="AG5923" s="166"/>
      <c r="AH5923" s="166"/>
      <c r="AI5923" s="166"/>
    </row>
    <row r="5924" spans="1:35" ht="15.750000" customHeight="1">
      <c r="B5924" s="153"/>
      <c r="I5924" s="162"/>
      <c r="J5924" s="65"/>
      <c r="K5924" s="162"/>
      <c r="L5924" s="65"/>
      <c r="M5924" s="162"/>
      <c r="P5924" s="164"/>
      <c r="Q5924" s="165"/>
      <c r="R5924" s="65"/>
      <c r="S5924" s="65"/>
      <c r="T5924" s="65"/>
      <c r="U5924" s="65"/>
      <c r="V5924" s="65"/>
      <c r="W5924" s="166"/>
      <c r="X5924" s="166"/>
      <c r="Y5924" s="166"/>
      <c r="Z5924" s="166"/>
      <c r="AA5924" s="166"/>
      <c r="AB5924" s="166"/>
      <c r="AC5924" s="166"/>
      <c r="AD5924" s="166"/>
      <c r="AE5924" s="166"/>
      <c r="AF5924" s="166"/>
      <c r="AG5924" s="166"/>
      <c r="AH5924" s="166"/>
      <c r="AI5924" s="166"/>
    </row>
    <row r="5925" spans="1:35" ht="15.750000" customHeight="1">
      <c r="B5925" s="153"/>
      <c r="I5925" s="162"/>
      <c r="J5925" s="65"/>
      <c r="K5925" s="162"/>
      <c r="L5925" s="65"/>
      <c r="M5925" s="162"/>
      <c r="P5925" s="167"/>
      <c r="Q5925" s="168"/>
      <c r="R5925" s="65"/>
      <c r="S5925" s="65"/>
      <c r="T5925" s="65"/>
      <c r="U5925" s="65"/>
      <c r="V5925" s="65"/>
      <c r="W5925" s="166"/>
      <c r="X5925" s="166"/>
      <c r="Y5925" s="166"/>
      <c r="Z5925" s="166"/>
      <c r="AA5925" s="166"/>
      <c r="AB5925" s="166"/>
      <c r="AC5925" s="166"/>
      <c r="AD5925" s="166"/>
      <c r="AE5925" s="166"/>
      <c r="AF5925" s="166"/>
      <c r="AG5925" s="166"/>
      <c r="AH5925" s="166"/>
      <c r="AI5925" s="166"/>
    </row>
    <row r="5926" spans="1:35" ht="15.750000" customHeight="1">
      <c r="B5926" s="153"/>
      <c r="I5926" s="162"/>
      <c r="J5926" s="65"/>
      <c r="K5926" s="162"/>
      <c r="L5926" s="65"/>
      <c r="M5926" s="162"/>
      <c r="P5926" s="164"/>
      <c r="Q5926" s="165"/>
      <c r="R5926" s="65"/>
      <c r="S5926" s="65"/>
      <c r="T5926" s="65"/>
      <c r="U5926" s="65"/>
      <c r="V5926" s="65"/>
      <c r="W5926" s="166"/>
      <c r="X5926" s="166"/>
      <c r="Y5926" s="166"/>
      <c r="Z5926" s="166"/>
      <c r="AA5926" s="166"/>
      <c r="AB5926" s="166"/>
      <c r="AC5926" s="166"/>
      <c r="AD5926" s="166"/>
      <c r="AE5926" s="166"/>
      <c r="AF5926" s="166"/>
      <c r="AG5926" s="166"/>
      <c r="AH5926" s="166"/>
      <c r="AI5926" s="166"/>
    </row>
    <row r="5927" spans="1:35" ht="15.750000" customHeight="1">
      <c r="B5927" s="153"/>
      <c r="I5927" s="220"/>
      <c r="J5927" s="65"/>
      <c r="K5927" s="162"/>
      <c r="L5927" s="65"/>
      <c r="M5927" s="162"/>
      <c r="P5927" s="167"/>
      <c r="Q5927" s="168"/>
      <c r="R5927" s="65"/>
      <c r="S5927" s="65"/>
      <c r="T5927" s="65"/>
      <c r="U5927" s="65"/>
      <c r="V5927" s="65"/>
      <c r="W5927" s="166"/>
      <c r="X5927" s="166"/>
      <c r="Y5927" s="166"/>
      <c r="Z5927" s="166"/>
      <c r="AA5927" s="166"/>
      <c r="AB5927" s="166"/>
      <c r="AC5927" s="166"/>
      <c r="AD5927" s="166"/>
      <c r="AE5927" s="166"/>
      <c r="AF5927" s="166"/>
      <c r="AG5927" s="166"/>
      <c r="AH5927" s="166"/>
      <c r="AI5927" s="166"/>
    </row>
    <row r="5928" spans="1:35" ht="15.750000" customHeight="1">
      <c r="A5928" s="156"/>
      <c r="B5928" s="170"/>
      <c r="C5928" s="240"/>
      <c r="D5928" s="240"/>
      <c r="E5928" s="158"/>
      <c r="F5928" s="158"/>
      <c r="G5928" s="159"/>
      <c r="H5928" s="184"/>
      <c r="I5928" s="162"/>
      <c r="J5928" s="65"/>
      <c r="K5928" s="162"/>
      <c r="L5928" s="65"/>
      <c r="M5928" s="162"/>
      <c r="N5928" s="162"/>
      <c r="O5928" s="163"/>
      <c r="P5928" s="164"/>
      <c r="Q5928" s="185"/>
      <c r="R5928" s="188"/>
      <c r="S5928" s="13"/>
      <c r="T5928" s="65"/>
      <c r="U5928" s="13"/>
      <c r="V5928" s="165"/>
      <c r="W5928" s="165"/>
      <c r="X5928" s="165"/>
      <c r="Y5928" s="165"/>
      <c r="Z5928" s="166"/>
      <c r="AA5928" s="166"/>
      <c r="AB5928" s="166"/>
      <c r="AC5928" s="166"/>
      <c r="AD5928" s="166"/>
      <c r="AE5928" s="166"/>
      <c r="AF5928" s="166"/>
      <c r="AG5928" s="166"/>
      <c r="AH5928" s="166"/>
      <c r="AI5928" s="166"/>
    </row>
    <row r="5929" spans="1:35" ht="15.750000" customHeight="1">
      <c r="B5929" s="189"/>
      <c r="I5929" s="162"/>
      <c r="J5929" s="65"/>
      <c r="K5929" s="162"/>
      <c r="L5929" s="65"/>
      <c r="M5929" s="162"/>
      <c r="P5929" s="167"/>
      <c r="Q5929" s="185"/>
      <c r="R5929" s="65"/>
      <c r="S5929" s="65"/>
      <c r="T5929" s="65"/>
      <c r="U5929" s="13"/>
      <c r="V5929" s="165"/>
      <c r="W5929" s="165"/>
      <c r="X5929" s="165"/>
      <c r="Y5929" s="165"/>
      <c r="Z5929" s="166"/>
      <c r="AA5929" s="166"/>
      <c r="AB5929" s="166"/>
      <c r="AC5929" s="166"/>
      <c r="AD5929" s="166"/>
      <c r="AE5929" s="166"/>
      <c r="AF5929" s="166"/>
      <c r="AG5929" s="166"/>
      <c r="AH5929" s="166"/>
      <c r="AI5929" s="166"/>
    </row>
    <row r="5930" spans="1:35" ht="15.750000" customHeight="1">
      <c r="B5930" s="189"/>
      <c r="I5930" s="162"/>
      <c r="J5930" s="65"/>
      <c r="K5930" s="162"/>
      <c r="L5930" s="65"/>
      <c r="M5930" s="162"/>
      <c r="P5930" s="164"/>
      <c r="Q5930" s="185"/>
      <c r="R5930" s="65"/>
      <c r="S5930" s="65"/>
      <c r="T5930" s="65"/>
      <c r="U5930" s="13"/>
      <c r="V5930" s="165"/>
      <c r="W5930" s="165"/>
      <c r="X5930" s="165"/>
      <c r="Y5930" s="165"/>
      <c r="Z5930" s="166"/>
      <c r="AA5930" s="166"/>
      <c r="AB5930" s="166"/>
      <c r="AC5930" s="166"/>
      <c r="AD5930" s="166"/>
      <c r="AE5930" s="166"/>
      <c r="AF5930" s="166"/>
      <c r="AG5930" s="166"/>
      <c r="AH5930" s="166"/>
      <c r="AI5930" s="166"/>
    </row>
    <row r="5931" spans="1:35" ht="15.750000" customHeight="1">
      <c r="B5931" s="189"/>
      <c r="I5931" s="162"/>
      <c r="J5931" s="65"/>
      <c r="K5931" s="162"/>
      <c r="L5931" s="65"/>
      <c r="M5931" s="162"/>
      <c r="P5931" s="167"/>
      <c r="Q5931" s="185"/>
      <c r="R5931" s="65"/>
      <c r="S5931" s="65"/>
      <c r="T5931" s="65"/>
      <c r="U5931" s="13"/>
      <c r="V5931" s="165"/>
      <c r="W5931" s="165"/>
      <c r="X5931" s="165"/>
      <c r="Y5931" s="165"/>
      <c r="Z5931" s="166"/>
      <c r="AA5931" s="166"/>
      <c r="AB5931" s="166"/>
      <c r="AC5931" s="166"/>
      <c r="AD5931" s="166"/>
      <c r="AE5931" s="166"/>
      <c r="AF5931" s="166"/>
      <c r="AG5931" s="166"/>
      <c r="AH5931" s="166"/>
      <c r="AI5931" s="166"/>
    </row>
    <row r="5932" spans="1:35" ht="15.750000" customHeight="1">
      <c r="B5932" s="189"/>
      <c r="I5932" s="220"/>
      <c r="J5932" s="65"/>
      <c r="K5932" s="162"/>
      <c r="L5932" s="65"/>
      <c r="M5932" s="162"/>
      <c r="P5932" s="164"/>
      <c r="Q5932" s="185"/>
      <c r="R5932" s="65"/>
      <c r="S5932" s="65"/>
      <c r="T5932" s="65"/>
      <c r="U5932" s="13"/>
      <c r="V5932" s="165"/>
      <c r="W5932" s="165"/>
      <c r="X5932" s="165"/>
      <c r="Y5932" s="165"/>
      <c r="Z5932" s="166"/>
      <c r="AA5932" s="166"/>
      <c r="AB5932" s="166"/>
      <c r="AC5932" s="166"/>
      <c r="AD5932" s="166"/>
      <c r="AE5932" s="166"/>
      <c r="AF5932" s="166"/>
      <c r="AG5932" s="166"/>
      <c r="AH5932" s="166"/>
      <c r="AI5932" s="166"/>
    </row>
    <row r="5933" spans="1:35" ht="15.750000" customHeight="1">
      <c r="A5933" s="156"/>
      <c r="B5933" s="170"/>
      <c r="C5933" s="241"/>
      <c r="D5933" s="241"/>
      <c r="E5933" s="158"/>
      <c r="F5933" s="158"/>
      <c r="G5933" s="159"/>
      <c r="H5933" s="184"/>
      <c r="I5933" s="162"/>
      <c r="J5933" s="65"/>
      <c r="K5933" s="162"/>
      <c r="L5933" s="65"/>
      <c r="M5933" s="162"/>
      <c r="N5933" s="176"/>
      <c r="O5933" s="163"/>
      <c r="P5933" s="167"/>
      <c r="Q5933" s="185"/>
      <c r="R5933" s="65"/>
      <c r="S5933" s="13"/>
      <c r="T5933" s="65"/>
      <c r="U5933" s="13"/>
      <c r="V5933" s="165"/>
      <c r="W5933" s="165"/>
      <c r="X5933" s="165"/>
      <c r="Y5933" s="165"/>
      <c r="Z5933" s="166"/>
      <c r="AA5933" s="166"/>
      <c r="AB5933" s="166"/>
      <c r="AC5933" s="166"/>
      <c r="AD5933" s="166"/>
      <c r="AE5933" s="166"/>
      <c r="AF5933" s="166"/>
      <c r="AG5933" s="166"/>
      <c r="AH5933" s="166"/>
      <c r="AI5933" s="166"/>
    </row>
    <row r="5934" spans="1:35" ht="15.750000" customHeight="1">
      <c r="B5934" s="170"/>
      <c r="I5934" s="162"/>
      <c r="J5934" s="65"/>
      <c r="K5934" s="162"/>
      <c r="L5934" s="65"/>
      <c r="M5934" s="162"/>
      <c r="P5934" s="164"/>
      <c r="Q5934" s="185"/>
      <c r="R5934" s="65"/>
      <c r="S5934" s="65"/>
      <c r="T5934" s="65"/>
      <c r="U5934" s="13"/>
      <c r="V5934" s="165"/>
      <c r="W5934" s="165"/>
      <c r="X5934" s="165"/>
      <c r="Y5934" s="165"/>
      <c r="Z5934" s="166"/>
      <c r="AA5934" s="166"/>
      <c r="AB5934" s="166"/>
      <c r="AC5934" s="166"/>
      <c r="AD5934" s="166"/>
      <c r="AE5934" s="166"/>
      <c r="AF5934" s="166"/>
      <c r="AG5934" s="166"/>
      <c r="AH5934" s="166"/>
      <c r="AI5934" s="166"/>
    </row>
    <row r="5935" spans="1:35" ht="15.750000" customHeight="1">
      <c r="B5935" s="170"/>
      <c r="I5935" s="162"/>
      <c r="J5935" s="65"/>
      <c r="K5935" s="162"/>
      <c r="L5935" s="65"/>
      <c r="M5935" s="162"/>
      <c r="P5935" s="167"/>
      <c r="Q5935" s="185"/>
      <c r="R5935" s="65"/>
      <c r="S5935" s="65"/>
      <c r="T5935" s="65"/>
      <c r="U5935" s="13"/>
      <c r="V5935" s="165"/>
      <c r="W5935" s="165"/>
      <c r="X5935" s="165"/>
      <c r="Y5935" s="165"/>
      <c r="Z5935" s="166"/>
      <c r="AA5935" s="166"/>
      <c r="AB5935" s="166"/>
      <c r="AC5935" s="166"/>
      <c r="AD5935" s="166"/>
      <c r="AE5935" s="166"/>
      <c r="AF5935" s="166"/>
      <c r="AG5935" s="166"/>
      <c r="AH5935" s="166"/>
      <c r="AI5935" s="166"/>
    </row>
    <row r="5936" spans="1:35" ht="15.750000" customHeight="1">
      <c r="B5936" s="189"/>
      <c r="I5936" s="162"/>
      <c r="J5936" s="65"/>
      <c r="K5936" s="162"/>
      <c r="L5936" s="65"/>
      <c r="M5936" s="162"/>
      <c r="P5936" s="164"/>
      <c r="Q5936" s="185"/>
      <c r="R5936" s="65"/>
      <c r="S5936" s="65"/>
      <c r="T5936" s="65"/>
      <c r="U5936" s="13"/>
      <c r="V5936" s="165"/>
      <c r="W5936" s="165"/>
      <c r="X5936" s="165"/>
      <c r="Y5936" s="165"/>
      <c r="Z5936" s="166"/>
      <c r="AA5936" s="166"/>
      <c r="AB5936" s="166"/>
      <c r="AC5936" s="166"/>
      <c r="AD5936" s="166"/>
      <c r="AE5936" s="166"/>
      <c r="AF5936" s="166"/>
      <c r="AG5936" s="166"/>
      <c r="AH5936" s="166"/>
      <c r="AI5936" s="166"/>
    </row>
    <row r="5937" spans="1:35" ht="15.750000" customHeight="1">
      <c r="B5937" s="189"/>
      <c r="I5937" s="220"/>
      <c r="J5937" s="65"/>
      <c r="K5937" s="162"/>
      <c r="L5937" s="65"/>
      <c r="M5937" s="162"/>
      <c r="P5937" s="167"/>
      <c r="Q5937" s="185"/>
      <c r="R5937" s="65"/>
      <c r="S5937" s="65"/>
      <c r="T5937" s="65"/>
      <c r="U5937" s="13"/>
      <c r="V5937" s="165"/>
      <c r="W5937" s="165"/>
      <c r="X5937" s="165"/>
      <c r="Y5937" s="165"/>
      <c r="Z5937" s="166"/>
      <c r="AA5937" s="166"/>
      <c r="AB5937" s="166"/>
      <c r="AC5937" s="166"/>
      <c r="AD5937" s="166"/>
      <c r="AE5937" s="166"/>
      <c r="AF5937" s="166"/>
      <c r="AG5937" s="166"/>
      <c r="AH5937" s="166"/>
      <c r="AI5937" s="166"/>
    </row>
    <row r="5938" spans="1:35" ht="15.750000" customHeight="1">
      <c r="A5938" s="156"/>
      <c r="B5938" s="170"/>
      <c r="C5938" s="240"/>
      <c r="D5938" s="177"/>
      <c r="E5938" s="158"/>
      <c r="F5938" s="158"/>
      <c r="G5938" s="159"/>
      <c r="H5938" s="160"/>
      <c r="I5938" s="162"/>
      <c r="J5938" s="65"/>
      <c r="K5938" s="162"/>
      <c r="L5938" s="65"/>
      <c r="M5938" s="162"/>
      <c r="N5938" s="162"/>
      <c r="O5938" s="163"/>
      <c r="P5938" s="164"/>
      <c r="Q5938" s="165"/>
      <c r="R5938" s="65"/>
      <c r="S5938" s="13"/>
      <c r="T5938" s="65"/>
      <c r="U5938" s="65"/>
      <c r="V5938" s="65"/>
      <c r="W5938" s="166"/>
      <c r="X5938" s="166"/>
      <c r="Y5938" s="166"/>
      <c r="Z5938" s="166"/>
      <c r="AA5938" s="166"/>
      <c r="AB5938" s="166"/>
      <c r="AC5938" s="166"/>
      <c r="AD5938" s="166"/>
      <c r="AE5938" s="166"/>
      <c r="AF5938" s="166"/>
      <c r="AG5938" s="166"/>
      <c r="AH5938" s="166"/>
      <c r="AI5938" s="166"/>
    </row>
    <row r="5939" spans="1:35" ht="15.750000" customHeight="1">
      <c r="B5939" s="153"/>
      <c r="I5939" s="162"/>
      <c r="J5939" s="65"/>
      <c r="K5939" s="162"/>
      <c r="L5939" s="65"/>
      <c r="M5939" s="162"/>
      <c r="P5939" s="167"/>
      <c r="Q5939" s="168"/>
      <c r="R5939" s="65"/>
      <c r="S5939" s="65"/>
      <c r="T5939" s="65"/>
      <c r="U5939" s="65"/>
      <c r="V5939" s="65"/>
      <c r="W5939" s="166"/>
      <c r="X5939" s="166"/>
      <c r="Y5939" s="166"/>
      <c r="Z5939" s="166"/>
      <c r="AA5939" s="166"/>
      <c r="AB5939" s="166"/>
      <c r="AC5939" s="166"/>
      <c r="AD5939" s="166"/>
      <c r="AE5939" s="166"/>
      <c r="AF5939" s="166"/>
      <c r="AG5939" s="166"/>
      <c r="AH5939" s="166"/>
      <c r="AI5939" s="166"/>
    </row>
    <row r="5940" spans="1:35" ht="15.750000" customHeight="1">
      <c r="B5940" s="153"/>
      <c r="I5940" s="162"/>
      <c r="J5940" s="65"/>
      <c r="K5940" s="162"/>
      <c r="L5940" s="65"/>
      <c r="M5940" s="162"/>
      <c r="P5940" s="164"/>
      <c r="Q5940" s="165"/>
      <c r="R5940" s="65"/>
      <c r="S5940" s="65"/>
      <c r="T5940" s="65"/>
      <c r="U5940" s="65"/>
      <c r="V5940" s="65"/>
      <c r="W5940" s="166"/>
      <c r="X5940" s="166"/>
      <c r="Y5940" s="166"/>
      <c r="Z5940" s="166"/>
      <c r="AA5940" s="166"/>
      <c r="AB5940" s="166"/>
      <c r="AC5940" s="166"/>
      <c r="AD5940" s="166"/>
      <c r="AE5940" s="166"/>
      <c r="AF5940" s="166"/>
      <c r="AG5940" s="166"/>
      <c r="AH5940" s="166"/>
      <c r="AI5940" s="166"/>
    </row>
    <row r="5941" spans="1:35" ht="15.750000" customHeight="1">
      <c r="B5941" s="153"/>
      <c r="I5941" s="162"/>
      <c r="J5941" s="65"/>
      <c r="K5941" s="162"/>
      <c r="L5941" s="65"/>
      <c r="M5941" s="162"/>
      <c r="P5941" s="167"/>
      <c r="Q5941" s="168"/>
      <c r="R5941" s="65"/>
      <c r="S5941" s="65"/>
      <c r="T5941" s="65"/>
      <c r="U5941" s="65"/>
      <c r="V5941" s="65"/>
      <c r="W5941" s="166"/>
      <c r="X5941" s="166"/>
      <c r="Y5941" s="166"/>
      <c r="Z5941" s="166"/>
      <c r="AA5941" s="166"/>
      <c r="AB5941" s="166"/>
      <c r="AC5941" s="166"/>
      <c r="AD5941" s="166"/>
      <c r="AE5941" s="166"/>
      <c r="AF5941" s="166"/>
      <c r="AG5941" s="166"/>
      <c r="AH5941" s="166"/>
      <c r="AI5941" s="166"/>
    </row>
    <row r="5942" spans="1:35" ht="15.750000" customHeight="1">
      <c r="B5942" s="153"/>
      <c r="I5942" s="220"/>
      <c r="J5942" s="65"/>
      <c r="K5942" s="162"/>
      <c r="L5942" s="65"/>
      <c r="M5942" s="162"/>
      <c r="P5942" s="164"/>
      <c r="Q5942" s="165"/>
      <c r="R5942" s="65"/>
      <c r="S5942" s="65"/>
      <c r="T5942" s="65"/>
      <c r="U5942" s="65"/>
      <c r="V5942" s="65"/>
      <c r="W5942" s="166"/>
      <c r="X5942" s="166"/>
      <c r="Y5942" s="166"/>
      <c r="Z5942" s="166"/>
      <c r="AA5942" s="166"/>
      <c r="AB5942" s="166"/>
      <c r="AC5942" s="166"/>
      <c r="AD5942" s="166"/>
      <c r="AE5942" s="166"/>
      <c r="AF5942" s="166"/>
      <c r="AG5942" s="166"/>
      <c r="AH5942" s="166"/>
      <c r="AI5942" s="166"/>
    </row>
    <row r="5943" spans="1:35" ht="15.750000" customHeight="1">
      <c r="A5943" s="156"/>
      <c r="B5943" s="170"/>
      <c r="C5943" s="241"/>
      <c r="D5943" s="241"/>
      <c r="E5943" s="158"/>
      <c r="F5943" s="158"/>
      <c r="G5943" s="159"/>
      <c r="H5943" s="297"/>
      <c r="I5943" s="162"/>
      <c r="J5943" s="65"/>
      <c r="K5943" s="162"/>
      <c r="L5943" s="65"/>
      <c r="M5943" s="162"/>
      <c r="N5943" s="176"/>
      <c r="O5943" s="163"/>
      <c r="P5943" s="167"/>
      <c r="Q5943" s="185"/>
      <c r="R5943" s="188"/>
      <c r="S5943" s="13"/>
      <c r="T5943" s="65"/>
      <c r="U5943" s="13"/>
      <c r="V5943" s="165"/>
      <c r="W5943" s="165"/>
      <c r="X5943" s="165"/>
      <c r="Y5943" s="165"/>
      <c r="Z5943" s="166"/>
      <c r="AA5943" s="166"/>
      <c r="AB5943" s="166"/>
      <c r="AC5943" s="166"/>
      <c r="AD5943" s="166"/>
      <c r="AE5943" s="166"/>
      <c r="AF5943" s="166"/>
      <c r="AG5943" s="166"/>
      <c r="AH5943" s="166"/>
      <c r="AI5943" s="166"/>
    </row>
    <row r="5944" spans="1:35" ht="15.750000" customHeight="1">
      <c r="B5944" s="189"/>
      <c r="I5944" s="162"/>
      <c r="J5944" s="65"/>
      <c r="K5944" s="162"/>
      <c r="L5944" s="65"/>
      <c r="M5944" s="162"/>
      <c r="P5944" s="164"/>
      <c r="Q5944" s="185"/>
      <c r="R5944" s="65"/>
      <c r="S5944" s="65"/>
      <c r="T5944" s="65"/>
      <c r="U5944" s="13"/>
      <c r="V5944" s="165"/>
      <c r="W5944" s="165"/>
      <c r="X5944" s="165"/>
      <c r="Y5944" s="165"/>
      <c r="Z5944" s="166"/>
      <c r="AA5944" s="166"/>
      <c r="AB5944" s="166"/>
      <c r="AC5944" s="166"/>
      <c r="AD5944" s="166"/>
      <c r="AE5944" s="166"/>
      <c r="AF5944" s="166"/>
      <c r="AG5944" s="166"/>
      <c r="AH5944" s="166"/>
      <c r="AI5944" s="166"/>
    </row>
    <row r="5945" spans="1:35" ht="15.750000" customHeight="1">
      <c r="B5945" s="189"/>
      <c r="I5945" s="162"/>
      <c r="J5945" s="65"/>
      <c r="K5945" s="162"/>
      <c r="L5945" s="65"/>
      <c r="M5945" s="162"/>
      <c r="P5945" s="167"/>
      <c r="Q5945" s="185"/>
      <c r="R5945" s="65"/>
      <c r="S5945" s="65"/>
      <c r="T5945" s="65"/>
      <c r="U5945" s="13"/>
      <c r="V5945" s="165"/>
      <c r="W5945" s="165"/>
      <c r="X5945" s="165"/>
      <c r="Y5945" s="165"/>
      <c r="Z5945" s="166"/>
      <c r="AA5945" s="166"/>
      <c r="AB5945" s="166"/>
      <c r="AC5945" s="166"/>
      <c r="AD5945" s="166"/>
      <c r="AE5945" s="166"/>
      <c r="AF5945" s="166"/>
      <c r="AG5945" s="166"/>
      <c r="AH5945" s="166"/>
      <c r="AI5945" s="166"/>
    </row>
    <row r="5946" spans="1:35" ht="15.750000" customHeight="1">
      <c r="B5946" s="189"/>
      <c r="I5946" s="162"/>
      <c r="J5946" s="65"/>
      <c r="K5946" s="162"/>
      <c r="L5946" s="65"/>
      <c r="M5946" s="162"/>
      <c r="P5946" s="164"/>
      <c r="Q5946" s="185"/>
      <c r="R5946" s="65"/>
      <c r="S5946" s="65"/>
      <c r="T5946" s="65"/>
      <c r="U5946" s="13"/>
      <c r="V5946" s="165"/>
      <c r="W5946" s="165"/>
      <c r="X5946" s="165"/>
      <c r="Y5946" s="165"/>
      <c r="Z5946" s="166"/>
      <c r="AA5946" s="166"/>
      <c r="AB5946" s="166"/>
      <c r="AC5946" s="166"/>
      <c r="AD5946" s="166"/>
      <c r="AE5946" s="166"/>
      <c r="AF5946" s="166"/>
      <c r="AG5946" s="166"/>
      <c r="AH5946" s="166"/>
      <c r="AI5946" s="166"/>
    </row>
    <row r="5947" spans="1:35" ht="15.750000" customHeight="1">
      <c r="B5947" s="189"/>
      <c r="I5947" s="220"/>
      <c r="J5947" s="65"/>
      <c r="K5947" s="162"/>
      <c r="L5947" s="65"/>
      <c r="M5947" s="162"/>
      <c r="P5947" s="167"/>
      <c r="Q5947" s="185"/>
      <c r="R5947" s="65"/>
      <c r="S5947" s="65"/>
      <c r="T5947" s="65"/>
      <c r="U5947" s="13"/>
      <c r="V5947" s="165"/>
      <c r="W5947" s="165"/>
      <c r="X5947" s="165"/>
      <c r="Y5947" s="165"/>
      <c r="Z5947" s="166"/>
      <c r="AA5947" s="166"/>
      <c r="AB5947" s="166"/>
      <c r="AC5947" s="166"/>
      <c r="AD5947" s="166"/>
      <c r="AE5947" s="166"/>
      <c r="AF5947" s="166"/>
      <c r="AG5947" s="166"/>
      <c r="AH5947" s="166"/>
      <c r="AI5947" s="166"/>
    </row>
    <row r="5948" spans="1:35" ht="15.750000" customHeight="1">
      <c r="A5948" s="156"/>
      <c r="B5948" s="170"/>
      <c r="C5948" s="240"/>
      <c r="D5948" s="240"/>
      <c r="E5948" s="158"/>
      <c r="F5948" s="158"/>
      <c r="G5948" s="159"/>
      <c r="H5948" s="184"/>
      <c r="I5948" s="162"/>
      <c r="J5948" s="65"/>
      <c r="K5948" s="162"/>
      <c r="L5948" s="65"/>
      <c r="M5948" s="162"/>
      <c r="N5948" s="162"/>
      <c r="O5948" s="163"/>
      <c r="P5948" s="164"/>
      <c r="Q5948" s="185"/>
      <c r="R5948" s="65"/>
      <c r="S5948" s="13"/>
      <c r="T5948" s="65"/>
      <c r="U5948" s="13"/>
      <c r="V5948" s="165"/>
      <c r="W5948" s="165"/>
      <c r="X5948" s="165"/>
      <c r="Y5948" s="165"/>
      <c r="Z5948" s="166"/>
      <c r="AA5948" s="166"/>
      <c r="AB5948" s="166"/>
      <c r="AC5948" s="166"/>
      <c r="AD5948" s="166"/>
      <c r="AE5948" s="166"/>
      <c r="AF5948" s="166"/>
      <c r="AG5948" s="166"/>
      <c r="AH5948" s="166"/>
      <c r="AI5948" s="166"/>
    </row>
    <row r="5949" spans="1:35" ht="15.750000" customHeight="1">
      <c r="B5949" s="170"/>
      <c r="I5949" s="162"/>
      <c r="J5949" s="65"/>
      <c r="K5949" s="162"/>
      <c r="L5949" s="65"/>
      <c r="M5949" s="162"/>
      <c r="P5949" s="167"/>
      <c r="Q5949" s="185"/>
      <c r="R5949" s="65"/>
      <c r="S5949" s="65"/>
      <c r="T5949" s="65"/>
      <c r="U5949" s="13"/>
      <c r="V5949" s="165"/>
      <c r="W5949" s="165"/>
      <c r="X5949" s="165"/>
      <c r="Y5949" s="165"/>
      <c r="Z5949" s="166"/>
      <c r="AA5949" s="166"/>
      <c r="AB5949" s="166"/>
      <c r="AC5949" s="166"/>
      <c r="AD5949" s="166"/>
      <c r="AE5949" s="166"/>
      <c r="AF5949" s="166"/>
      <c r="AG5949" s="166"/>
      <c r="AH5949" s="166"/>
      <c r="AI5949" s="166"/>
    </row>
    <row r="5950" spans="1:35" ht="15.750000" customHeight="1">
      <c r="B5950" s="170"/>
      <c r="I5950" s="162"/>
      <c r="J5950" s="65"/>
      <c r="K5950" s="162"/>
      <c r="L5950" s="65"/>
      <c r="M5950" s="162"/>
      <c r="P5950" s="164"/>
      <c r="Q5950" s="185"/>
      <c r="R5950" s="65"/>
      <c r="S5950" s="65"/>
      <c r="T5950" s="65"/>
      <c r="U5950" s="13"/>
      <c r="V5950" s="165"/>
      <c r="W5950" s="165"/>
      <c r="X5950" s="165"/>
      <c r="Y5950" s="165"/>
      <c r="Z5950" s="166"/>
      <c r="AA5950" s="166"/>
      <c r="AB5950" s="166"/>
      <c r="AC5950" s="166"/>
      <c r="AD5950" s="166"/>
      <c r="AE5950" s="166"/>
      <c r="AF5950" s="166"/>
      <c r="AG5950" s="166"/>
      <c r="AH5950" s="166"/>
      <c r="AI5950" s="166"/>
    </row>
    <row r="5951" spans="1:35" ht="15.750000" customHeight="1">
      <c r="B5951" s="189"/>
      <c r="I5951" s="162"/>
      <c r="J5951" s="65"/>
      <c r="K5951" s="162"/>
      <c r="L5951" s="65"/>
      <c r="M5951" s="162"/>
      <c r="P5951" s="167"/>
      <c r="Q5951" s="185"/>
      <c r="R5951" s="65"/>
      <c r="S5951" s="65"/>
      <c r="T5951" s="65"/>
      <c r="U5951" s="13"/>
      <c r="V5951" s="165"/>
      <c r="W5951" s="165"/>
      <c r="X5951" s="165"/>
      <c r="Y5951" s="165"/>
      <c r="Z5951" s="166"/>
      <c r="AA5951" s="166"/>
      <c r="AB5951" s="166"/>
      <c r="AC5951" s="166"/>
      <c r="AD5951" s="166"/>
      <c r="AE5951" s="166"/>
      <c r="AF5951" s="166"/>
      <c r="AG5951" s="166"/>
      <c r="AH5951" s="166"/>
      <c r="AI5951" s="166"/>
    </row>
    <row r="5952" spans="1:35" ht="15.750000" customHeight="1">
      <c r="B5952" s="189"/>
      <c r="I5952" s="220"/>
      <c r="J5952" s="65"/>
      <c r="K5952" s="162"/>
      <c r="L5952" s="65"/>
      <c r="M5952" s="162"/>
      <c r="P5952" s="164"/>
      <c r="Q5952" s="185"/>
      <c r="R5952" s="65"/>
      <c r="S5952" s="65"/>
      <c r="T5952" s="65"/>
      <c r="U5952" s="13"/>
      <c r="V5952" s="165"/>
      <c r="W5952" s="165"/>
      <c r="X5952" s="165"/>
      <c r="Y5952" s="165"/>
      <c r="Z5952" s="166"/>
      <c r="AA5952" s="166"/>
      <c r="AB5952" s="166"/>
      <c r="AC5952" s="166"/>
      <c r="AD5952" s="166"/>
      <c r="AE5952" s="166"/>
      <c r="AF5952" s="166"/>
      <c r="AG5952" s="166"/>
      <c r="AH5952" s="166"/>
      <c r="AI5952" s="166"/>
    </row>
    <row r="5953" spans="1:35" ht="15.750000" customHeight="1">
      <c r="A5953" s="156"/>
      <c r="B5953" s="153"/>
      <c r="C5953" s="241"/>
      <c r="D5953" s="177"/>
      <c r="E5953" s="158"/>
      <c r="F5953" s="158"/>
      <c r="G5953" s="159"/>
      <c r="H5953" s="171"/>
      <c r="I5953" s="162"/>
      <c r="J5953" s="1"/>
      <c r="K5953" s="121"/>
      <c r="L5953" s="1"/>
      <c r="M5953" s="121"/>
      <c r="N5953" s="176"/>
      <c r="O5953" s="163"/>
      <c r="P5953" s="167"/>
      <c r="Q5953" s="168"/>
      <c r="R5953" s="225"/>
      <c r="S5953" s="13"/>
      <c r="T5953" s="65"/>
      <c r="U5953" s="65"/>
      <c r="V5953" s="65"/>
      <c r="W5953" s="166"/>
      <c r="X5953" s="166"/>
      <c r="Y5953" s="166"/>
      <c r="Z5953" s="166"/>
      <c r="AA5953" s="166"/>
      <c r="AB5953" s="166"/>
      <c r="AC5953" s="166"/>
      <c r="AD5953" s="166"/>
      <c r="AE5953" s="166"/>
      <c r="AF5953" s="166"/>
      <c r="AG5953" s="166"/>
      <c r="AH5953" s="166"/>
      <c r="AI5953" s="166"/>
    </row>
    <row r="5954" spans="1:35" ht="15.750000" customHeight="1">
      <c r="B5954" s="153"/>
      <c r="I5954" s="162"/>
      <c r="J5954" s="1"/>
      <c r="K5954" s="121"/>
      <c r="L5954" s="1"/>
      <c r="M5954" s="121"/>
      <c r="P5954" s="164"/>
      <c r="Q5954" s="165"/>
      <c r="R5954" s="65"/>
      <c r="S5954" s="65"/>
      <c r="T5954" s="65"/>
      <c r="U5954" s="65"/>
      <c r="V5954" s="65"/>
      <c r="W5954" s="166"/>
      <c r="X5954" s="166"/>
      <c r="Y5954" s="166"/>
      <c r="Z5954" s="166"/>
      <c r="AA5954" s="166"/>
      <c r="AB5954" s="166"/>
      <c r="AC5954" s="166"/>
      <c r="AD5954" s="166"/>
      <c r="AE5954" s="166"/>
      <c r="AF5954" s="166"/>
      <c r="AG5954" s="166"/>
      <c r="AH5954" s="166"/>
      <c r="AI5954" s="166"/>
    </row>
    <row r="5955" spans="1:35" ht="15.750000" customHeight="1">
      <c r="B5955" s="153"/>
      <c r="I5955" s="162"/>
      <c r="J5955" s="1"/>
      <c r="K5955" s="121"/>
      <c r="L5955" s="1"/>
      <c r="M5955" s="121"/>
      <c r="P5955" s="167"/>
      <c r="Q5955" s="168"/>
      <c r="R5955" s="225"/>
      <c r="S5955" s="65"/>
      <c r="T5955" s="65"/>
      <c r="U5955" s="65"/>
      <c r="V5955" s="65"/>
      <c r="W5955" s="166"/>
      <c r="X5955" s="166"/>
      <c r="Y5955" s="166"/>
      <c r="Z5955" s="166"/>
      <c r="AA5955" s="166"/>
      <c r="AB5955" s="166"/>
      <c r="AC5955" s="166"/>
      <c r="AD5955" s="166"/>
      <c r="AE5955" s="166"/>
      <c r="AF5955" s="166"/>
      <c r="AG5955" s="166"/>
      <c r="AH5955" s="166"/>
      <c r="AI5955" s="166"/>
    </row>
    <row r="5956" spans="1:35" ht="15.750000" customHeight="1">
      <c r="B5956" s="153"/>
      <c r="I5956" s="162"/>
      <c r="J5956" s="1"/>
      <c r="K5956" s="121"/>
      <c r="L5956" s="1"/>
      <c r="M5956" s="121"/>
      <c r="P5956" s="164"/>
      <c r="Q5956" s="165"/>
      <c r="R5956" s="178"/>
      <c r="S5956" s="65"/>
      <c r="T5956" s="65"/>
      <c r="U5956" s="65"/>
      <c r="V5956" s="65"/>
      <c r="W5956" s="166"/>
      <c r="X5956" s="166"/>
      <c r="Y5956" s="166"/>
      <c r="Z5956" s="166"/>
      <c r="AA5956" s="166"/>
      <c r="AB5956" s="166"/>
      <c r="AC5956" s="166"/>
      <c r="AD5956" s="166"/>
      <c r="AE5956" s="166"/>
      <c r="AF5956" s="166"/>
      <c r="AG5956" s="166"/>
      <c r="AH5956" s="166"/>
      <c r="AI5956" s="166"/>
    </row>
    <row r="5957" spans="1:35" ht="15.750000" customHeight="1">
      <c r="B5957" s="153"/>
      <c r="I5957" s="220"/>
      <c r="J5957" s="1"/>
      <c r="K5957" s="121"/>
      <c r="L5957" s="1"/>
      <c r="M5957" s="121"/>
      <c r="P5957" s="167"/>
      <c r="Q5957" s="168"/>
      <c r="R5957" s="225"/>
      <c r="S5957" s="65"/>
      <c r="T5957" s="65"/>
      <c r="U5957" s="65"/>
      <c r="V5957" s="65"/>
      <c r="W5957" s="166"/>
      <c r="X5957" s="166"/>
      <c r="Y5957" s="166"/>
      <c r="Z5957" s="166"/>
      <c r="AA5957" s="166"/>
      <c r="AB5957" s="166"/>
      <c r="AC5957" s="166"/>
      <c r="AD5957" s="166"/>
      <c r="AE5957" s="166"/>
      <c r="AF5957" s="166"/>
      <c r="AG5957" s="166"/>
      <c r="AH5957" s="166"/>
      <c r="AI5957" s="166"/>
    </row>
    <row r="5958" spans="1:35" ht="15.750000" customHeight="1">
      <c r="A5958" s="156"/>
      <c r="B5958" s="170"/>
      <c r="C5958" s="240"/>
      <c r="D5958" s="177"/>
      <c r="E5958" s="158"/>
      <c r="F5958" s="158"/>
      <c r="G5958" s="159"/>
      <c r="H5958" s="171"/>
      <c r="I5958" s="162"/>
      <c r="J5958" s="65"/>
      <c r="K5958" s="162"/>
      <c r="L5958" s="65"/>
      <c r="M5958" s="162"/>
      <c r="N5958" s="162"/>
      <c r="O5958" s="163"/>
      <c r="P5958" s="164"/>
      <c r="Q5958" s="165"/>
      <c r="R5958" s="65"/>
      <c r="S5958" s="13"/>
      <c r="T5958" s="65"/>
      <c r="U5958" s="65"/>
      <c r="V5958" s="65"/>
      <c r="W5958" s="166"/>
      <c r="X5958" s="166"/>
      <c r="Y5958" s="166"/>
      <c r="Z5958" s="166"/>
      <c r="AA5958" s="166"/>
      <c r="AB5958" s="166"/>
      <c r="AC5958" s="166"/>
      <c r="AD5958" s="166"/>
      <c r="AE5958" s="166"/>
      <c r="AF5958" s="166"/>
      <c r="AG5958" s="166"/>
      <c r="AH5958" s="166"/>
      <c r="AI5958" s="166"/>
    </row>
    <row r="5959" spans="1:35" ht="15.750000" customHeight="1">
      <c r="B5959" s="153"/>
      <c r="I5959" s="162"/>
      <c r="J5959" s="65"/>
      <c r="K5959" s="162"/>
      <c r="L5959" s="65"/>
      <c r="M5959" s="162"/>
      <c r="P5959" s="167"/>
      <c r="Q5959" s="168"/>
      <c r="R5959" s="65"/>
      <c r="S5959" s="65"/>
      <c r="T5959" s="65"/>
      <c r="U5959" s="65"/>
      <c r="V5959" s="65"/>
      <c r="W5959" s="166"/>
      <c r="X5959" s="166"/>
      <c r="Y5959" s="166"/>
      <c r="Z5959" s="166"/>
      <c r="AA5959" s="166"/>
      <c r="AB5959" s="166"/>
      <c r="AC5959" s="166"/>
      <c r="AD5959" s="166"/>
      <c r="AE5959" s="166"/>
      <c r="AF5959" s="166"/>
      <c r="AG5959" s="166"/>
      <c r="AH5959" s="166"/>
      <c r="AI5959" s="166"/>
    </row>
    <row r="5960" spans="1:35" ht="15.750000" customHeight="1">
      <c r="B5960" s="153"/>
      <c r="I5960" s="162"/>
      <c r="J5960" s="65"/>
      <c r="K5960" s="162"/>
      <c r="L5960" s="65"/>
      <c r="M5960" s="162"/>
      <c r="P5960" s="164"/>
      <c r="Q5960" s="165"/>
      <c r="R5960" s="65"/>
      <c r="S5960" s="65"/>
      <c r="T5960" s="65"/>
      <c r="U5960" s="65"/>
      <c r="V5960" s="65"/>
      <c r="W5960" s="166"/>
      <c r="X5960" s="166"/>
      <c r="Y5960" s="166"/>
      <c r="Z5960" s="166"/>
      <c r="AA5960" s="166"/>
      <c r="AB5960" s="166"/>
      <c r="AC5960" s="166"/>
      <c r="AD5960" s="166"/>
      <c r="AE5960" s="166"/>
      <c r="AF5960" s="166"/>
      <c r="AG5960" s="166"/>
      <c r="AH5960" s="166"/>
      <c r="AI5960" s="166"/>
    </row>
    <row r="5961" spans="1:35" ht="15.750000" customHeight="1">
      <c r="B5961" s="153"/>
      <c r="I5961" s="162"/>
      <c r="J5961" s="65"/>
      <c r="K5961" s="162"/>
      <c r="L5961" s="65"/>
      <c r="M5961" s="162"/>
      <c r="P5961" s="167"/>
      <c r="Q5961" s="168"/>
      <c r="R5961" s="65"/>
      <c r="S5961" s="65"/>
      <c r="T5961" s="65"/>
      <c r="U5961" s="65"/>
      <c r="V5961" s="65"/>
      <c r="W5961" s="166"/>
      <c r="X5961" s="166"/>
      <c r="Y5961" s="166"/>
      <c r="Z5961" s="166"/>
      <c r="AA5961" s="166"/>
      <c r="AB5961" s="166"/>
      <c r="AC5961" s="166"/>
      <c r="AD5961" s="166"/>
      <c r="AE5961" s="166"/>
      <c r="AF5961" s="166"/>
      <c r="AG5961" s="166"/>
      <c r="AH5961" s="166"/>
      <c r="AI5961" s="166"/>
    </row>
    <row r="5962" spans="1:35" ht="15.750000" customHeight="1">
      <c r="B5962" s="153"/>
      <c r="I5962" s="220"/>
      <c r="J5962" s="65"/>
      <c r="K5962" s="162"/>
      <c r="L5962" s="65"/>
      <c r="M5962" s="162"/>
      <c r="P5962" s="164"/>
      <c r="Q5962" s="165"/>
      <c r="R5962" s="65"/>
      <c r="S5962" s="65"/>
      <c r="T5962" s="65"/>
      <c r="U5962" s="65"/>
      <c r="V5962" s="65"/>
      <c r="W5962" s="166"/>
      <c r="X5962" s="166"/>
      <c r="Y5962" s="166"/>
      <c r="Z5962" s="166"/>
      <c r="AA5962" s="166"/>
      <c r="AB5962" s="166"/>
      <c r="AC5962" s="166"/>
      <c r="AD5962" s="166"/>
      <c r="AE5962" s="166"/>
      <c r="AF5962" s="166"/>
      <c r="AG5962" s="166"/>
      <c r="AH5962" s="166"/>
      <c r="AI5962" s="166"/>
    </row>
    <row r="5963" spans="1:35" ht="15.750000" customHeight="1">
      <c r="A5963" s="156"/>
      <c r="B5963" s="170"/>
      <c r="C5963" s="241"/>
      <c r="D5963" s="241"/>
      <c r="E5963" s="158"/>
      <c r="F5963" s="158"/>
      <c r="G5963" s="159"/>
      <c r="H5963" s="186"/>
      <c r="I5963" s="162"/>
      <c r="J5963" s="65"/>
      <c r="K5963" s="162"/>
      <c r="L5963" s="65"/>
      <c r="M5963" s="162"/>
      <c r="N5963" s="176"/>
      <c r="O5963" s="163"/>
      <c r="P5963" s="167"/>
      <c r="Q5963" s="185"/>
      <c r="R5963" s="188"/>
      <c r="S5963" s="13"/>
      <c r="T5963" s="65"/>
      <c r="U5963" s="13"/>
      <c r="V5963" s="165"/>
      <c r="W5963" s="165"/>
      <c r="X5963" s="165"/>
      <c r="Y5963" s="165"/>
      <c r="Z5963" s="166"/>
      <c r="AA5963" s="166"/>
      <c r="AB5963" s="166"/>
      <c r="AC5963" s="166"/>
      <c r="AD5963" s="166"/>
      <c r="AE5963" s="166"/>
      <c r="AF5963" s="166"/>
      <c r="AG5963" s="166"/>
      <c r="AH5963" s="166"/>
      <c r="AI5963" s="166"/>
    </row>
    <row r="5964" spans="1:35" ht="15.750000" customHeight="1">
      <c r="B5964" s="189"/>
      <c r="I5964" s="162"/>
      <c r="J5964" s="65"/>
      <c r="K5964" s="162"/>
      <c r="L5964" s="65"/>
      <c r="M5964" s="162"/>
      <c r="P5964" s="164"/>
      <c r="Q5964" s="185"/>
      <c r="R5964" s="65"/>
      <c r="S5964" s="65"/>
      <c r="T5964" s="65"/>
      <c r="U5964" s="13"/>
      <c r="V5964" s="165"/>
      <c r="W5964" s="165"/>
      <c r="X5964" s="165"/>
      <c r="Y5964" s="165"/>
      <c r="Z5964" s="166"/>
      <c r="AA5964" s="166"/>
      <c r="AB5964" s="166"/>
      <c r="AC5964" s="166"/>
      <c r="AD5964" s="166"/>
      <c r="AE5964" s="166"/>
      <c r="AF5964" s="166"/>
      <c r="AG5964" s="166"/>
      <c r="AH5964" s="166"/>
      <c r="AI5964" s="166"/>
    </row>
    <row r="5965" spans="1:35" ht="15.750000" customHeight="1">
      <c r="B5965" s="189"/>
      <c r="I5965" s="162"/>
      <c r="J5965" s="65"/>
      <c r="K5965" s="162"/>
      <c r="L5965" s="65"/>
      <c r="M5965" s="162"/>
      <c r="P5965" s="167"/>
      <c r="Q5965" s="185"/>
      <c r="R5965" s="65"/>
      <c r="S5965" s="65"/>
      <c r="T5965" s="65"/>
      <c r="U5965" s="13"/>
      <c r="V5965" s="165"/>
      <c r="W5965" s="165"/>
      <c r="X5965" s="165"/>
      <c r="Y5965" s="165"/>
      <c r="Z5965" s="166"/>
      <c r="AA5965" s="166"/>
      <c r="AB5965" s="166"/>
      <c r="AC5965" s="166"/>
      <c r="AD5965" s="166"/>
      <c r="AE5965" s="166"/>
      <c r="AF5965" s="166"/>
      <c r="AG5965" s="166"/>
      <c r="AH5965" s="166"/>
      <c r="AI5965" s="166"/>
    </row>
    <row r="5966" spans="1:35" ht="15.750000" customHeight="1">
      <c r="B5966" s="189"/>
      <c r="I5966" s="162"/>
      <c r="J5966" s="65"/>
      <c r="K5966" s="162"/>
      <c r="L5966" s="65"/>
      <c r="M5966" s="162"/>
      <c r="P5966" s="164"/>
      <c r="Q5966" s="185"/>
      <c r="R5966" s="65"/>
      <c r="S5966" s="65"/>
      <c r="T5966" s="65"/>
      <c r="U5966" s="13"/>
      <c r="V5966" s="165"/>
      <c r="W5966" s="165"/>
      <c r="X5966" s="165"/>
      <c r="Y5966" s="165"/>
      <c r="Z5966" s="166"/>
      <c r="AA5966" s="166"/>
      <c r="AB5966" s="166"/>
      <c r="AC5966" s="166"/>
      <c r="AD5966" s="166"/>
      <c r="AE5966" s="166"/>
      <c r="AF5966" s="166"/>
      <c r="AG5966" s="166"/>
      <c r="AH5966" s="166"/>
      <c r="AI5966" s="166"/>
    </row>
    <row r="5967" spans="1:35" ht="15.750000" customHeight="1">
      <c r="B5967" s="189"/>
      <c r="I5967" s="220"/>
      <c r="J5967" s="65"/>
      <c r="K5967" s="162"/>
      <c r="L5967" s="65"/>
      <c r="M5967" s="162"/>
      <c r="P5967" s="167"/>
      <c r="Q5967" s="185"/>
      <c r="R5967" s="65"/>
      <c r="S5967" s="65"/>
      <c r="T5967" s="65"/>
      <c r="U5967" s="13"/>
      <c r="V5967" s="165"/>
      <c r="W5967" s="165"/>
      <c r="X5967" s="165"/>
      <c r="Y5967" s="165"/>
      <c r="Z5967" s="166"/>
      <c r="AA5967" s="166"/>
      <c r="AB5967" s="166"/>
      <c r="AC5967" s="166"/>
      <c r="AD5967" s="166"/>
      <c r="AE5967" s="166"/>
      <c r="AF5967" s="166"/>
      <c r="AG5967" s="166"/>
      <c r="AH5967" s="166"/>
      <c r="AI5967" s="166"/>
    </row>
    <row r="5968" spans="1:35" ht="15.750000" customHeight="1">
      <c r="A5968" s="156"/>
      <c r="B5968" s="170"/>
      <c r="C5968" s="240"/>
      <c r="D5968" s="240"/>
      <c r="E5968" s="158"/>
      <c r="F5968" s="158"/>
      <c r="G5968" s="159"/>
      <c r="H5968" s="186"/>
      <c r="I5968" s="162"/>
      <c r="J5968" s="65"/>
      <c r="K5968" s="162"/>
      <c r="L5968" s="65"/>
      <c r="M5968" s="162"/>
      <c r="N5968" s="162"/>
      <c r="O5968" s="163"/>
      <c r="P5968" s="164"/>
      <c r="Q5968" s="185"/>
      <c r="R5968" s="65"/>
      <c r="S5968" s="13"/>
      <c r="T5968" s="65"/>
      <c r="U5968" s="13"/>
      <c r="V5968" s="165"/>
      <c r="W5968" s="165"/>
      <c r="X5968" s="165"/>
      <c r="Y5968" s="165"/>
      <c r="Z5968" s="166"/>
      <c r="AA5968" s="166"/>
      <c r="AB5968" s="166"/>
      <c r="AC5968" s="166"/>
      <c r="AD5968" s="166"/>
      <c r="AE5968" s="166"/>
      <c r="AF5968" s="166"/>
      <c r="AG5968" s="166"/>
      <c r="AH5968" s="166"/>
      <c r="AI5968" s="166"/>
    </row>
    <row r="5969" spans="1:35" ht="15.750000" customHeight="1">
      <c r="B5969" s="170"/>
      <c r="I5969" s="162"/>
      <c r="J5969" s="65"/>
      <c r="K5969" s="162"/>
      <c r="L5969" s="65"/>
      <c r="M5969" s="162"/>
      <c r="P5969" s="167"/>
      <c r="Q5969" s="185"/>
      <c r="R5969" s="65"/>
      <c r="S5969" s="65"/>
      <c r="T5969" s="65"/>
      <c r="U5969" s="13"/>
      <c r="V5969" s="165"/>
      <c r="W5969" s="165"/>
      <c r="X5969" s="165"/>
      <c r="Y5969" s="165"/>
      <c r="Z5969" s="166"/>
      <c r="AA5969" s="166"/>
      <c r="AB5969" s="166"/>
      <c r="AC5969" s="166"/>
      <c r="AD5969" s="166"/>
      <c r="AE5969" s="166"/>
      <c r="AF5969" s="166"/>
      <c r="AG5969" s="166"/>
      <c r="AH5969" s="166"/>
      <c r="AI5969" s="166"/>
    </row>
    <row r="5970" spans="1:35" ht="15.750000" customHeight="1">
      <c r="B5970" s="170"/>
      <c r="I5970" s="162"/>
      <c r="J5970" s="65"/>
      <c r="K5970" s="162"/>
      <c r="L5970" s="65"/>
      <c r="M5970" s="162"/>
      <c r="P5970" s="164"/>
      <c r="Q5970" s="185"/>
      <c r="R5970" s="65"/>
      <c r="S5970" s="65"/>
      <c r="T5970" s="65"/>
      <c r="U5970" s="13"/>
      <c r="V5970" s="165"/>
      <c r="W5970" s="165"/>
      <c r="X5970" s="165"/>
      <c r="Y5970" s="165"/>
      <c r="Z5970" s="166"/>
      <c r="AA5970" s="166"/>
      <c r="AB5970" s="166"/>
      <c r="AC5970" s="166"/>
      <c r="AD5970" s="166"/>
      <c r="AE5970" s="166"/>
      <c r="AF5970" s="166"/>
      <c r="AG5970" s="166"/>
      <c r="AH5970" s="166"/>
      <c r="AI5970" s="166"/>
    </row>
    <row r="5971" spans="1:35" ht="15.750000" customHeight="1">
      <c r="B5971" s="189"/>
      <c r="I5971" s="162"/>
      <c r="J5971" s="65"/>
      <c r="K5971" s="162"/>
      <c r="L5971" s="65"/>
      <c r="M5971" s="162"/>
      <c r="P5971" s="167"/>
      <c r="Q5971" s="185"/>
      <c r="R5971" s="65"/>
      <c r="S5971" s="65"/>
      <c r="T5971" s="65"/>
      <c r="U5971" s="13"/>
      <c r="V5971" s="165"/>
      <c r="W5971" s="165"/>
      <c r="X5971" s="165"/>
      <c r="Y5971" s="165"/>
      <c r="Z5971" s="166"/>
      <c r="AA5971" s="166"/>
      <c r="AB5971" s="166"/>
      <c r="AC5971" s="166"/>
      <c r="AD5971" s="166"/>
      <c r="AE5971" s="166"/>
      <c r="AF5971" s="166"/>
      <c r="AG5971" s="166"/>
      <c r="AH5971" s="166"/>
      <c r="AI5971" s="166"/>
    </row>
    <row r="5972" spans="1:35" ht="15.750000" customHeight="1">
      <c r="B5972" s="189"/>
      <c r="I5972" s="220"/>
      <c r="J5972" s="65"/>
      <c r="K5972" s="162"/>
      <c r="L5972" s="65"/>
      <c r="M5972" s="162"/>
      <c r="P5972" s="164"/>
      <c r="Q5972" s="185"/>
      <c r="R5972" s="65"/>
      <c r="S5972" s="65"/>
      <c r="T5972" s="65"/>
      <c r="U5972" s="13"/>
      <c r="V5972" s="165"/>
      <c r="W5972" s="165"/>
      <c r="X5972" s="165"/>
      <c r="Y5972" s="165"/>
      <c r="Z5972" s="166"/>
      <c r="AA5972" s="166"/>
      <c r="AB5972" s="166"/>
      <c r="AC5972" s="166"/>
      <c r="AD5972" s="166"/>
      <c r="AE5972" s="166"/>
      <c r="AF5972" s="166"/>
      <c r="AG5972" s="166"/>
      <c r="AH5972" s="166"/>
      <c r="AI5972" s="166"/>
    </row>
    <row r="5973" spans="1:35" ht="15.750000" customHeight="1">
      <c r="A5973" s="156"/>
      <c r="B5973" s="153"/>
      <c r="C5973" s="241"/>
      <c r="D5973" s="177"/>
      <c r="E5973" s="158"/>
      <c r="F5973" s="158"/>
      <c r="G5973" s="159"/>
      <c r="H5973" s="160"/>
      <c r="I5973" s="162"/>
      <c r="J5973" s="1"/>
      <c r="K5973" s="121"/>
      <c r="L5973" s="1"/>
      <c r="M5973" s="121"/>
      <c r="N5973" s="176"/>
      <c r="O5973" s="163"/>
      <c r="P5973" s="167"/>
      <c r="Q5973" s="168"/>
      <c r="R5973" s="225"/>
      <c r="S5973" s="13"/>
      <c r="T5973" s="65"/>
      <c r="U5973" s="65"/>
      <c r="V5973" s="65"/>
      <c r="W5973" s="166"/>
      <c r="X5973" s="166"/>
      <c r="Y5973" s="166"/>
      <c r="Z5973" s="166"/>
      <c r="AA5973" s="166"/>
      <c r="AB5973" s="166"/>
      <c r="AC5973" s="166"/>
      <c r="AD5973" s="166"/>
      <c r="AE5973" s="166"/>
      <c r="AF5973" s="166"/>
      <c r="AG5973" s="166"/>
      <c r="AH5973" s="166"/>
      <c r="AI5973" s="166"/>
    </row>
    <row r="5974" spans="1:35" ht="15.750000" customHeight="1">
      <c r="B5974" s="153"/>
      <c r="I5974" s="162"/>
      <c r="J5974" s="1"/>
      <c r="K5974" s="121"/>
      <c r="L5974" s="1"/>
      <c r="M5974" s="121"/>
      <c r="P5974" s="164"/>
      <c r="Q5974" s="165"/>
      <c r="R5974" s="65"/>
      <c r="S5974" s="65"/>
      <c r="T5974" s="65"/>
      <c r="U5974" s="65"/>
      <c r="V5974" s="65"/>
      <c r="W5974" s="166"/>
      <c r="X5974" s="166"/>
      <c r="Y5974" s="166"/>
      <c r="Z5974" s="166"/>
      <c r="AA5974" s="166"/>
      <c r="AB5974" s="166"/>
      <c r="AC5974" s="166"/>
      <c r="AD5974" s="166"/>
      <c r="AE5974" s="166"/>
      <c r="AF5974" s="166"/>
      <c r="AG5974" s="166"/>
      <c r="AH5974" s="166"/>
      <c r="AI5974" s="166"/>
    </row>
    <row r="5975" spans="1:35" ht="15.750000" customHeight="1">
      <c r="B5975" s="153"/>
      <c r="I5975" s="162"/>
      <c r="J5975" s="1"/>
      <c r="K5975" s="121"/>
      <c r="L5975" s="1"/>
      <c r="M5975" s="121"/>
      <c r="P5975" s="167"/>
      <c r="Q5975" s="168"/>
      <c r="R5975" s="225"/>
      <c r="S5975" s="65"/>
      <c r="T5975" s="65"/>
      <c r="U5975" s="65"/>
      <c r="V5975" s="65"/>
      <c r="W5975" s="166"/>
      <c r="X5975" s="166"/>
      <c r="Y5975" s="166"/>
      <c r="Z5975" s="166"/>
      <c r="AA5975" s="166"/>
      <c r="AB5975" s="166"/>
      <c r="AC5975" s="166"/>
      <c r="AD5975" s="166"/>
      <c r="AE5975" s="166"/>
      <c r="AF5975" s="166"/>
      <c r="AG5975" s="166"/>
      <c r="AH5975" s="166"/>
      <c r="AI5975" s="166"/>
    </row>
    <row r="5976" spans="1:35" ht="15.750000" customHeight="1">
      <c r="B5976" s="153"/>
      <c r="I5976" s="162"/>
      <c r="J5976" s="1"/>
      <c r="K5976" s="121"/>
      <c r="L5976" s="1"/>
      <c r="M5976" s="121"/>
      <c r="P5976" s="164"/>
      <c r="Q5976" s="165"/>
      <c r="R5976" s="178"/>
      <c r="S5976" s="65"/>
      <c r="T5976" s="65"/>
      <c r="U5976" s="65"/>
      <c r="V5976" s="65"/>
      <c r="W5976" s="166"/>
      <c r="X5976" s="166"/>
      <c r="Y5976" s="166"/>
      <c r="Z5976" s="166"/>
      <c r="AA5976" s="166"/>
      <c r="AB5976" s="166"/>
      <c r="AC5976" s="166"/>
      <c r="AD5976" s="166"/>
      <c r="AE5976" s="166"/>
      <c r="AF5976" s="166"/>
      <c r="AG5976" s="166"/>
      <c r="AH5976" s="166"/>
      <c r="AI5976" s="166"/>
    </row>
    <row r="5977" spans="1:35" ht="15.750000" customHeight="1">
      <c r="B5977" s="153"/>
      <c r="I5977" s="220"/>
      <c r="J5977" s="1"/>
      <c r="K5977" s="121"/>
      <c r="L5977" s="1"/>
      <c r="M5977" s="121"/>
      <c r="P5977" s="167"/>
      <c r="Q5977" s="168"/>
      <c r="R5977" s="225"/>
      <c r="S5977" s="65"/>
      <c r="T5977" s="65"/>
      <c r="U5977" s="65"/>
      <c r="V5977" s="65"/>
      <c r="W5977" s="166"/>
      <c r="X5977" s="166"/>
      <c r="Y5977" s="166"/>
      <c r="Z5977" s="166"/>
      <c r="AA5977" s="166"/>
      <c r="AB5977" s="166"/>
      <c r="AC5977" s="166"/>
      <c r="AD5977" s="166"/>
      <c r="AE5977" s="166"/>
      <c r="AF5977" s="166"/>
      <c r="AG5977" s="166"/>
      <c r="AH5977" s="166"/>
      <c r="AI5977" s="166"/>
    </row>
    <row r="5978" spans="1:35" ht="15.750000" customHeight="1">
      <c r="A5978" s="156"/>
      <c r="B5978" s="170"/>
      <c r="C5978" s="240"/>
      <c r="D5978" s="177"/>
      <c r="E5978" s="158"/>
      <c r="F5978" s="158"/>
      <c r="G5978" s="159"/>
      <c r="H5978" s="171"/>
      <c r="I5978" s="162"/>
      <c r="J5978" s="65"/>
      <c r="K5978" s="162"/>
      <c r="L5978" s="65"/>
      <c r="M5978" s="162"/>
      <c r="N5978" s="162"/>
      <c r="O5978" s="163"/>
      <c r="P5978" s="164"/>
      <c r="Q5978" s="165"/>
      <c r="R5978" s="65"/>
      <c r="S5978" s="13"/>
      <c r="T5978" s="65"/>
      <c r="U5978" s="65"/>
      <c r="V5978" s="65"/>
      <c r="W5978" s="166"/>
      <c r="X5978" s="166"/>
      <c r="Y5978" s="166"/>
      <c r="Z5978" s="166"/>
      <c r="AA5978" s="166"/>
      <c r="AB5978" s="166"/>
      <c r="AC5978" s="166"/>
      <c r="AD5978" s="166"/>
      <c r="AE5978" s="166"/>
      <c r="AF5978" s="166"/>
      <c r="AG5978" s="166"/>
      <c r="AH5978" s="166"/>
      <c r="AI5978" s="166"/>
    </row>
    <row r="5979" spans="1:35" ht="15.750000" customHeight="1">
      <c r="B5979" s="153"/>
      <c r="I5979" s="162"/>
      <c r="J5979" s="65"/>
      <c r="K5979" s="162"/>
      <c r="L5979" s="65"/>
      <c r="M5979" s="162"/>
      <c r="P5979" s="167"/>
      <c r="Q5979" s="168"/>
      <c r="R5979" s="65"/>
      <c r="S5979" s="65"/>
      <c r="T5979" s="65"/>
      <c r="U5979" s="65"/>
      <c r="V5979" s="65"/>
      <c r="W5979" s="166"/>
      <c r="X5979" s="166"/>
      <c r="Y5979" s="166"/>
      <c r="Z5979" s="166"/>
      <c r="AA5979" s="166"/>
      <c r="AB5979" s="166"/>
      <c r="AC5979" s="166"/>
      <c r="AD5979" s="166"/>
      <c r="AE5979" s="166"/>
      <c r="AF5979" s="166"/>
      <c r="AG5979" s="166"/>
      <c r="AH5979" s="166"/>
      <c r="AI5979" s="166"/>
    </row>
    <row r="5980" spans="1:35" ht="15.750000" customHeight="1">
      <c r="B5980" s="153"/>
      <c r="I5980" s="162"/>
      <c r="J5980" s="65"/>
      <c r="K5980" s="162"/>
      <c r="L5980" s="65"/>
      <c r="M5980" s="162"/>
      <c r="P5980" s="164"/>
      <c r="Q5980" s="165"/>
      <c r="R5980" s="65"/>
      <c r="S5980" s="65"/>
      <c r="T5980" s="65"/>
      <c r="U5980" s="65"/>
      <c r="V5980" s="65"/>
      <c r="W5980" s="166"/>
      <c r="X5980" s="166"/>
      <c r="Y5980" s="166"/>
      <c r="Z5980" s="166"/>
      <c r="AA5980" s="166"/>
      <c r="AB5980" s="166"/>
      <c r="AC5980" s="166"/>
      <c r="AD5980" s="166"/>
      <c r="AE5980" s="166"/>
      <c r="AF5980" s="166"/>
      <c r="AG5980" s="166"/>
      <c r="AH5980" s="166"/>
      <c r="AI5980" s="166"/>
    </row>
    <row r="5981" spans="1:35" ht="15.750000" customHeight="1">
      <c r="B5981" s="153"/>
      <c r="I5981" s="162"/>
      <c r="J5981" s="65"/>
      <c r="K5981" s="162"/>
      <c r="L5981" s="65"/>
      <c r="M5981" s="162"/>
      <c r="P5981" s="167"/>
      <c r="Q5981" s="168"/>
      <c r="R5981" s="65"/>
      <c r="S5981" s="65"/>
      <c r="T5981" s="65"/>
      <c r="U5981" s="65"/>
      <c r="V5981" s="65"/>
      <c r="W5981" s="166"/>
      <c r="X5981" s="166"/>
      <c r="Y5981" s="166"/>
      <c r="Z5981" s="166"/>
      <c r="AA5981" s="166"/>
      <c r="AB5981" s="166"/>
      <c r="AC5981" s="166"/>
      <c r="AD5981" s="166"/>
      <c r="AE5981" s="166"/>
      <c r="AF5981" s="166"/>
      <c r="AG5981" s="166"/>
      <c r="AH5981" s="166"/>
      <c r="AI5981" s="166"/>
    </row>
    <row r="5982" spans="1:35" ht="15.750000" customHeight="1">
      <c r="B5982" s="153"/>
      <c r="I5982" s="220"/>
      <c r="J5982" s="65"/>
      <c r="K5982" s="162"/>
      <c r="L5982" s="65"/>
      <c r="M5982" s="162"/>
      <c r="P5982" s="164"/>
      <c r="Q5982" s="165"/>
      <c r="R5982" s="65"/>
      <c r="S5982" s="65"/>
      <c r="T5982" s="65"/>
      <c r="U5982" s="65"/>
      <c r="V5982" s="65"/>
      <c r="W5982" s="166"/>
      <c r="X5982" s="166"/>
      <c r="Y5982" s="166"/>
      <c r="Z5982" s="166"/>
      <c r="AA5982" s="166"/>
      <c r="AB5982" s="166"/>
      <c r="AC5982" s="166"/>
      <c r="AD5982" s="166"/>
      <c r="AE5982" s="166"/>
      <c r="AF5982" s="166"/>
      <c r="AG5982" s="166"/>
      <c r="AH5982" s="166"/>
      <c r="AI5982" s="166"/>
    </row>
    <row r="5983" spans="1:35" ht="15.750000" customHeight="1">
      <c r="A5983" s="156"/>
      <c r="B5983" s="170"/>
      <c r="C5983" s="241"/>
      <c r="D5983" s="241"/>
      <c r="E5983" s="158"/>
      <c r="F5983" s="158"/>
      <c r="G5983" s="159"/>
      <c r="H5983" s="184"/>
      <c r="I5983" s="162"/>
      <c r="J5983" s="65"/>
      <c r="K5983" s="162"/>
      <c r="L5983" s="65"/>
      <c r="M5983" s="162"/>
      <c r="N5983" s="176"/>
      <c r="O5983" s="163"/>
      <c r="P5983" s="167"/>
      <c r="Q5983" s="185"/>
      <c r="R5983" s="188"/>
      <c r="S5983" s="13"/>
      <c r="T5983" s="65"/>
      <c r="U5983" s="13"/>
      <c r="V5983" s="165"/>
      <c r="W5983" s="165"/>
      <c r="X5983" s="165"/>
      <c r="Y5983" s="165"/>
      <c r="Z5983" s="166"/>
      <c r="AA5983" s="166"/>
      <c r="AB5983" s="166"/>
      <c r="AC5983" s="166"/>
      <c r="AD5983" s="166"/>
      <c r="AE5983" s="166"/>
      <c r="AF5983" s="166"/>
      <c r="AG5983" s="166"/>
      <c r="AH5983" s="166"/>
      <c r="AI5983" s="166"/>
    </row>
    <row r="5984" spans="1:35" ht="15.750000" customHeight="1">
      <c r="B5984" s="189"/>
      <c r="I5984" s="162"/>
      <c r="J5984" s="65"/>
      <c r="K5984" s="162"/>
      <c r="L5984" s="65"/>
      <c r="M5984" s="162"/>
      <c r="P5984" s="164"/>
      <c r="Q5984" s="185"/>
      <c r="R5984" s="65"/>
      <c r="S5984" s="65"/>
      <c r="T5984" s="65"/>
      <c r="U5984" s="13"/>
      <c r="V5984" s="165"/>
      <c r="W5984" s="165"/>
      <c r="X5984" s="165"/>
      <c r="Y5984" s="165"/>
      <c r="Z5984" s="166"/>
      <c r="AA5984" s="166"/>
      <c r="AB5984" s="166"/>
      <c r="AC5984" s="166"/>
      <c r="AD5984" s="166"/>
      <c r="AE5984" s="166"/>
      <c r="AF5984" s="166"/>
      <c r="AG5984" s="166"/>
      <c r="AH5984" s="166"/>
      <c r="AI5984" s="166"/>
    </row>
    <row r="5985" spans="1:35" ht="15.750000" customHeight="1">
      <c r="B5985" s="189"/>
      <c r="I5985" s="162"/>
      <c r="J5985" s="65"/>
      <c r="K5985" s="162"/>
      <c r="L5985" s="65"/>
      <c r="M5985" s="162"/>
      <c r="P5985" s="167"/>
      <c r="Q5985" s="185"/>
      <c r="R5985" s="65"/>
      <c r="S5985" s="65"/>
      <c r="T5985" s="65"/>
      <c r="U5985" s="13"/>
      <c r="V5985" s="165"/>
      <c r="W5985" s="165"/>
      <c r="X5985" s="165"/>
      <c r="Y5985" s="165"/>
      <c r="Z5985" s="166"/>
      <c r="AA5985" s="166"/>
      <c r="AB5985" s="166"/>
      <c r="AC5985" s="166"/>
      <c r="AD5985" s="166"/>
      <c r="AE5985" s="166"/>
      <c r="AF5985" s="166"/>
      <c r="AG5985" s="166"/>
      <c r="AH5985" s="166"/>
      <c r="AI5985" s="166"/>
    </row>
    <row r="5986" spans="1:35" ht="15.750000" customHeight="1">
      <c r="B5986" s="189"/>
      <c r="I5986" s="162"/>
      <c r="J5986" s="65"/>
      <c r="K5986" s="162"/>
      <c r="L5986" s="65"/>
      <c r="M5986" s="162"/>
      <c r="P5986" s="164"/>
      <c r="Q5986" s="185"/>
      <c r="R5986" s="65"/>
      <c r="S5986" s="65"/>
      <c r="T5986" s="65"/>
      <c r="U5986" s="13"/>
      <c r="V5986" s="165"/>
      <c r="W5986" s="165"/>
      <c r="X5986" s="165"/>
      <c r="Y5986" s="165"/>
      <c r="Z5986" s="166"/>
      <c r="AA5986" s="166"/>
      <c r="AB5986" s="166"/>
      <c r="AC5986" s="166"/>
      <c r="AD5986" s="166"/>
      <c r="AE5986" s="166"/>
      <c r="AF5986" s="166"/>
      <c r="AG5986" s="166"/>
      <c r="AH5986" s="166"/>
      <c r="AI5986" s="166"/>
    </row>
    <row r="5987" spans="1:35" ht="15.750000" customHeight="1">
      <c r="B5987" s="189"/>
      <c r="I5987" s="220"/>
      <c r="J5987" s="65"/>
      <c r="K5987" s="162"/>
      <c r="L5987" s="65"/>
      <c r="M5987" s="162"/>
      <c r="P5987" s="167"/>
      <c r="Q5987" s="185"/>
      <c r="R5987" s="65"/>
      <c r="S5987" s="65"/>
      <c r="T5987" s="65"/>
      <c r="U5987" s="13"/>
      <c r="V5987" s="165"/>
      <c r="W5987" s="165"/>
      <c r="X5987" s="165"/>
      <c r="Y5987" s="165"/>
      <c r="Z5987" s="166"/>
      <c r="AA5987" s="166"/>
      <c r="AB5987" s="166"/>
      <c r="AC5987" s="166"/>
      <c r="AD5987" s="166"/>
      <c r="AE5987" s="166"/>
      <c r="AF5987" s="166"/>
      <c r="AG5987" s="166"/>
      <c r="AH5987" s="166"/>
      <c r="AI5987" s="166"/>
    </row>
    <row r="5988" spans="1:35" ht="15.750000" customHeight="1">
      <c r="A5988" s="156"/>
      <c r="B5988" s="170"/>
      <c r="C5988" s="240"/>
      <c r="D5988" s="240"/>
      <c r="E5988" s="158"/>
      <c r="F5988" s="158"/>
      <c r="G5988" s="159"/>
      <c r="H5988" s="184"/>
      <c r="I5988" s="162"/>
      <c r="J5988" s="65"/>
      <c r="K5988" s="162"/>
      <c r="L5988" s="65"/>
      <c r="M5988" s="162"/>
      <c r="N5988" s="162"/>
      <c r="O5988" s="163"/>
      <c r="P5988" s="164"/>
      <c r="Q5988" s="185"/>
      <c r="R5988" s="65"/>
      <c r="S5988" s="13"/>
      <c r="T5988" s="65"/>
      <c r="U5988" s="13"/>
      <c r="V5988" s="165"/>
      <c r="W5988" s="165"/>
      <c r="X5988" s="165"/>
      <c r="Y5988" s="165"/>
      <c r="Z5988" s="166"/>
      <c r="AA5988" s="166"/>
      <c r="AB5988" s="166"/>
      <c r="AC5988" s="166"/>
      <c r="AD5988" s="166"/>
      <c r="AE5988" s="166"/>
      <c r="AF5988" s="166"/>
      <c r="AG5988" s="166"/>
      <c r="AH5988" s="166"/>
      <c r="AI5988" s="166"/>
    </row>
    <row r="5989" spans="1:35" ht="15.750000" customHeight="1">
      <c r="B5989" s="170"/>
      <c r="I5989" s="162"/>
      <c r="J5989" s="65"/>
      <c r="K5989" s="162"/>
      <c r="L5989" s="65"/>
      <c r="M5989" s="162"/>
      <c r="P5989" s="167"/>
      <c r="Q5989" s="185"/>
      <c r="R5989" s="65"/>
      <c r="S5989" s="65"/>
      <c r="T5989" s="65"/>
      <c r="U5989" s="13"/>
      <c r="V5989" s="165"/>
      <c r="W5989" s="165"/>
      <c r="X5989" s="165"/>
      <c r="Y5989" s="165"/>
      <c r="Z5989" s="166"/>
      <c r="AA5989" s="166"/>
      <c r="AB5989" s="166"/>
      <c r="AC5989" s="166"/>
      <c r="AD5989" s="166"/>
      <c r="AE5989" s="166"/>
      <c r="AF5989" s="166"/>
      <c r="AG5989" s="166"/>
      <c r="AH5989" s="166"/>
      <c r="AI5989" s="166"/>
    </row>
    <row r="5990" spans="1:35" ht="15.750000" customHeight="1">
      <c r="B5990" s="170"/>
      <c r="I5990" s="162"/>
      <c r="J5990" s="65"/>
      <c r="K5990" s="162"/>
      <c r="L5990" s="65"/>
      <c r="M5990" s="162"/>
      <c r="P5990" s="164"/>
      <c r="Q5990" s="185"/>
      <c r="R5990" s="65"/>
      <c r="S5990" s="65"/>
      <c r="T5990" s="65"/>
      <c r="U5990" s="13"/>
      <c r="V5990" s="165"/>
      <c r="W5990" s="165"/>
      <c r="X5990" s="165"/>
      <c r="Y5990" s="165"/>
      <c r="Z5990" s="166"/>
      <c r="AA5990" s="166"/>
      <c r="AB5990" s="166"/>
      <c r="AC5990" s="166"/>
      <c r="AD5990" s="166"/>
      <c r="AE5990" s="166"/>
      <c r="AF5990" s="166"/>
      <c r="AG5990" s="166"/>
      <c r="AH5990" s="166"/>
      <c r="AI5990" s="166"/>
    </row>
    <row r="5991" spans="1:35" ht="15.750000" customHeight="1">
      <c r="B5991" s="189"/>
      <c r="I5991" s="162"/>
      <c r="J5991" s="65"/>
      <c r="K5991" s="162"/>
      <c r="L5991" s="65"/>
      <c r="M5991" s="162"/>
      <c r="P5991" s="167"/>
      <c r="Q5991" s="185"/>
      <c r="R5991" s="65"/>
      <c r="S5991" s="65"/>
      <c r="T5991" s="65"/>
      <c r="U5991" s="13"/>
      <c r="V5991" s="165"/>
      <c r="W5991" s="165"/>
      <c r="X5991" s="165"/>
      <c r="Y5991" s="165"/>
      <c r="Z5991" s="166"/>
      <c r="AA5991" s="166"/>
      <c r="AB5991" s="166"/>
      <c r="AC5991" s="166"/>
      <c r="AD5991" s="166"/>
      <c r="AE5991" s="166"/>
      <c r="AF5991" s="166"/>
      <c r="AG5991" s="166"/>
      <c r="AH5991" s="166"/>
      <c r="AI5991" s="166"/>
    </row>
    <row r="5992" spans="1:35" ht="15.750000" customHeight="1">
      <c r="B5992" s="189"/>
      <c r="I5992" s="220"/>
      <c r="J5992" s="65"/>
      <c r="K5992" s="162"/>
      <c r="L5992" s="65"/>
      <c r="M5992" s="162"/>
      <c r="P5992" s="164"/>
      <c r="Q5992" s="185"/>
      <c r="R5992" s="65"/>
      <c r="S5992" s="65"/>
      <c r="T5992" s="65"/>
      <c r="U5992" s="13"/>
      <c r="V5992" s="165"/>
      <c r="W5992" s="165"/>
      <c r="X5992" s="165"/>
      <c r="Y5992" s="165"/>
      <c r="Z5992" s="166"/>
      <c r="AA5992" s="166"/>
      <c r="AB5992" s="166"/>
      <c r="AC5992" s="166"/>
      <c r="AD5992" s="166"/>
      <c r="AE5992" s="166"/>
      <c r="AF5992" s="166"/>
      <c r="AG5992" s="166"/>
      <c r="AH5992" s="166"/>
      <c r="AI5992" s="166"/>
    </row>
    <row r="5993" spans="1:35" ht="15.750000" customHeight="1">
      <c r="A5993" s="156"/>
      <c r="B5993" s="170"/>
      <c r="C5993" s="241"/>
      <c r="D5993" s="241"/>
      <c r="E5993" s="158"/>
      <c r="F5993" s="158"/>
      <c r="G5993" s="159"/>
      <c r="H5993" s="186"/>
      <c r="I5993" s="162"/>
      <c r="J5993" s="65"/>
      <c r="K5993" s="162"/>
      <c r="L5993" s="65"/>
      <c r="M5993" s="162"/>
      <c r="N5993" s="176"/>
      <c r="O5993" s="163"/>
      <c r="P5993" s="167"/>
      <c r="Q5993" s="185"/>
      <c r="R5993" s="65"/>
      <c r="S5993" s="13"/>
      <c r="T5993" s="65"/>
      <c r="U5993" s="13"/>
      <c r="V5993" s="165"/>
      <c r="W5993" s="165"/>
      <c r="X5993" s="165"/>
      <c r="Y5993" s="165"/>
      <c r="Z5993" s="166"/>
      <c r="AA5993" s="166"/>
      <c r="AB5993" s="166"/>
      <c r="AC5993" s="166"/>
      <c r="AD5993" s="166"/>
      <c r="AE5993" s="166"/>
      <c r="AF5993" s="166"/>
      <c r="AG5993" s="166"/>
      <c r="AH5993" s="166"/>
      <c r="AI5993" s="166"/>
    </row>
    <row r="5994" spans="1:35" ht="15.750000" customHeight="1">
      <c r="B5994" s="170"/>
      <c r="I5994" s="162"/>
      <c r="J5994" s="65"/>
      <c r="K5994" s="162"/>
      <c r="L5994" s="65"/>
      <c r="M5994" s="162"/>
      <c r="P5994" s="164"/>
      <c r="Q5994" s="185"/>
      <c r="R5994" s="65"/>
      <c r="S5994" s="65"/>
      <c r="T5994" s="65"/>
      <c r="U5994" s="13"/>
      <c r="V5994" s="165"/>
      <c r="W5994" s="165"/>
      <c r="X5994" s="165"/>
      <c r="Y5994" s="165"/>
      <c r="Z5994" s="166"/>
      <c r="AA5994" s="166"/>
      <c r="AB5994" s="166"/>
      <c r="AC5994" s="166"/>
      <c r="AD5994" s="166"/>
      <c r="AE5994" s="166"/>
      <c r="AF5994" s="166"/>
      <c r="AG5994" s="166"/>
      <c r="AH5994" s="166"/>
      <c r="AI5994" s="166"/>
    </row>
    <row r="5995" spans="1:35" ht="15.750000" customHeight="1">
      <c r="B5995" s="170"/>
      <c r="I5995" s="162"/>
      <c r="J5995" s="65"/>
      <c r="K5995" s="162"/>
      <c r="L5995" s="65"/>
      <c r="M5995" s="162"/>
      <c r="P5995" s="167"/>
      <c r="Q5995" s="185"/>
      <c r="R5995" s="65"/>
      <c r="S5995" s="65"/>
      <c r="T5995" s="65"/>
      <c r="U5995" s="13"/>
      <c r="V5995" s="165"/>
      <c r="W5995" s="165"/>
      <c r="X5995" s="165"/>
      <c r="Y5995" s="165"/>
      <c r="Z5995" s="166"/>
      <c r="AA5995" s="166"/>
      <c r="AB5995" s="166"/>
      <c r="AC5995" s="166"/>
      <c r="AD5995" s="166"/>
      <c r="AE5995" s="166"/>
      <c r="AF5995" s="166"/>
      <c r="AG5995" s="166"/>
      <c r="AH5995" s="166"/>
      <c r="AI5995" s="166"/>
    </row>
    <row r="5996" spans="1:35" ht="15.750000" customHeight="1">
      <c r="B5996" s="189"/>
      <c r="I5996" s="162"/>
      <c r="J5996" s="65"/>
      <c r="K5996" s="162"/>
      <c r="L5996" s="65"/>
      <c r="M5996" s="162"/>
      <c r="P5996" s="164"/>
      <c r="Q5996" s="185"/>
      <c r="R5996" s="65"/>
      <c r="S5996" s="65"/>
      <c r="T5996" s="65"/>
      <c r="U5996" s="13"/>
      <c r="V5996" s="165"/>
      <c r="W5996" s="165"/>
      <c r="X5996" s="165"/>
      <c r="Y5996" s="165"/>
      <c r="Z5996" s="166"/>
      <c r="AA5996" s="166"/>
      <c r="AB5996" s="166"/>
      <c r="AC5996" s="166"/>
      <c r="AD5996" s="166"/>
      <c r="AE5996" s="166"/>
      <c r="AF5996" s="166"/>
      <c r="AG5996" s="166"/>
      <c r="AH5996" s="166"/>
      <c r="AI5996" s="166"/>
    </row>
    <row r="5997" spans="1:35" ht="15.750000" customHeight="1">
      <c r="B5997" s="189"/>
      <c r="I5997" s="220"/>
      <c r="J5997" s="65"/>
      <c r="K5997" s="162"/>
      <c r="L5997" s="65"/>
      <c r="M5997" s="162"/>
      <c r="P5997" s="167"/>
      <c r="Q5997" s="185"/>
      <c r="R5997" s="65"/>
      <c r="S5997" s="65"/>
      <c r="T5997" s="65"/>
      <c r="U5997" s="13"/>
      <c r="V5997" s="165"/>
      <c r="W5997" s="165"/>
      <c r="X5997" s="165"/>
      <c r="Y5997" s="165"/>
      <c r="Z5997" s="166"/>
      <c r="AA5997" s="166"/>
      <c r="AB5997" s="166"/>
      <c r="AC5997" s="166"/>
      <c r="AD5997" s="166"/>
      <c r="AE5997" s="166"/>
      <c r="AF5997" s="166"/>
      <c r="AG5997" s="166"/>
      <c r="AH5997" s="166"/>
      <c r="AI5997" s="166"/>
    </row>
    <row r="5998" spans="1:35" ht="15.750000" customHeight="1">
      <c r="A5998" s="156"/>
      <c r="B5998" s="153"/>
      <c r="C5998" s="240"/>
      <c r="D5998" s="177"/>
      <c r="E5998" s="158"/>
      <c r="F5998" s="158"/>
      <c r="G5998" s="159"/>
      <c r="H5998" s="160"/>
      <c r="I5998" s="162"/>
      <c r="J5998" s="1"/>
      <c r="K5998" s="121"/>
      <c r="L5998" s="1"/>
      <c r="M5998" s="121"/>
      <c r="N5998" s="162"/>
      <c r="O5998" s="163"/>
      <c r="P5998" s="164"/>
      <c r="Q5998" s="165"/>
      <c r="R5998" s="178"/>
      <c r="S5998" s="13"/>
      <c r="T5998" s="65"/>
      <c r="U5998" s="65"/>
      <c r="V5998" s="65"/>
      <c r="W5998" s="166"/>
      <c r="X5998" s="166"/>
      <c r="Y5998" s="166"/>
      <c r="Z5998" s="166"/>
      <c r="AA5998" s="166"/>
      <c r="AB5998" s="166"/>
      <c r="AC5998" s="166"/>
      <c r="AD5998" s="166"/>
      <c r="AE5998" s="166"/>
      <c r="AF5998" s="166"/>
      <c r="AG5998" s="166"/>
      <c r="AH5998" s="166"/>
      <c r="AI5998" s="166"/>
    </row>
    <row r="5999" spans="1:35" ht="15.750000" customHeight="1">
      <c r="B5999" s="153"/>
      <c r="I5999" s="162"/>
      <c r="J5999" s="1"/>
      <c r="K5999" s="121"/>
      <c r="L5999" s="1"/>
      <c r="M5999" s="121"/>
      <c r="P5999" s="167"/>
      <c r="Q5999" s="168"/>
      <c r="R5999" s="65"/>
      <c r="S5999" s="65"/>
      <c r="T5999" s="65"/>
      <c r="U5999" s="65"/>
      <c r="V5999" s="65"/>
      <c r="W5999" s="166"/>
      <c r="X5999" s="166"/>
      <c r="Y5999" s="166"/>
      <c r="Z5999" s="166"/>
      <c r="AA5999" s="166"/>
      <c r="AB5999" s="166"/>
      <c r="AC5999" s="166"/>
      <c r="AD5999" s="166"/>
      <c r="AE5999" s="166"/>
      <c r="AF5999" s="166"/>
      <c r="AG5999" s="166"/>
      <c r="AH5999" s="166"/>
      <c r="AI5999" s="166"/>
    </row>
    <row r="6000" spans="1:35" ht="15.750000" customHeight="1">
      <c r="B6000" s="153"/>
      <c r="I6000" s="162"/>
      <c r="J6000" s="1"/>
      <c r="K6000" s="121"/>
      <c r="L6000" s="1"/>
      <c r="M6000" s="121"/>
      <c r="P6000" s="164"/>
      <c r="Q6000" s="165"/>
      <c r="R6000" s="178"/>
      <c r="S6000" s="65"/>
      <c r="T6000" s="65"/>
      <c r="U6000" s="65"/>
      <c r="V6000" s="65"/>
      <c r="W6000" s="166"/>
      <c r="X6000" s="166"/>
      <c r="Y6000" s="166"/>
      <c r="Z6000" s="166"/>
      <c r="AA6000" s="166"/>
      <c r="AB6000" s="166"/>
      <c r="AC6000" s="166"/>
      <c r="AD6000" s="166"/>
      <c r="AE6000" s="166"/>
      <c r="AF6000" s="166"/>
      <c r="AG6000" s="166"/>
      <c r="AH6000" s="166"/>
      <c r="AI6000" s="166"/>
    </row>
    <row r="6001" spans="1:35" ht="15.750000" customHeight="1">
      <c r="B6001" s="153"/>
      <c r="I6001" s="162"/>
      <c r="J6001" s="1"/>
      <c r="K6001" s="121"/>
      <c r="L6001" s="1"/>
      <c r="M6001" s="121"/>
      <c r="P6001" s="167"/>
      <c r="Q6001" s="168"/>
      <c r="R6001" s="225"/>
      <c r="S6001" s="65"/>
      <c r="T6001" s="65"/>
      <c r="U6001" s="65"/>
      <c r="V6001" s="65"/>
      <c r="W6001" s="166"/>
      <c r="X6001" s="166"/>
      <c r="Y6001" s="166"/>
      <c r="Z6001" s="166"/>
      <c r="AA6001" s="166"/>
      <c r="AB6001" s="166"/>
      <c r="AC6001" s="166"/>
      <c r="AD6001" s="166"/>
      <c r="AE6001" s="166"/>
      <c r="AF6001" s="166"/>
      <c r="AG6001" s="166"/>
      <c r="AH6001" s="166"/>
      <c r="AI6001" s="166"/>
    </row>
    <row r="6002" spans="1:35" ht="15.750000" customHeight="1">
      <c r="B6002" s="153"/>
      <c r="I6002" s="220"/>
      <c r="J6002" s="1"/>
      <c r="K6002" s="121"/>
      <c r="L6002" s="1"/>
      <c r="M6002" s="121"/>
      <c r="P6002" s="164"/>
      <c r="Q6002" s="165"/>
      <c r="R6002" s="178"/>
      <c r="S6002" s="65"/>
      <c r="T6002" s="65"/>
      <c r="U6002" s="65"/>
      <c r="V6002" s="65"/>
      <c r="W6002" s="166"/>
      <c r="X6002" s="166"/>
      <c r="Y6002" s="166"/>
      <c r="Z6002" s="166"/>
      <c r="AA6002" s="166"/>
      <c r="AB6002" s="166"/>
      <c r="AC6002" s="166"/>
      <c r="AD6002" s="166"/>
      <c r="AE6002" s="166"/>
      <c r="AF6002" s="166"/>
      <c r="AG6002" s="166"/>
      <c r="AH6002" s="166"/>
      <c r="AI6002" s="166"/>
    </row>
    <row r="6003" spans="1:35" ht="15.750000" customHeight="1">
      <c r="A6003" s="156"/>
      <c r="B6003" s="170"/>
      <c r="C6003" s="241"/>
      <c r="D6003" s="177"/>
      <c r="E6003" s="158"/>
      <c r="F6003" s="158"/>
      <c r="G6003" s="159"/>
      <c r="H6003" s="171"/>
      <c r="I6003" s="162"/>
      <c r="J6003" s="65"/>
      <c r="K6003" s="162"/>
      <c r="L6003" s="65"/>
      <c r="M6003" s="162"/>
      <c r="N6003" s="176"/>
      <c r="O6003" s="163"/>
      <c r="P6003" s="167"/>
      <c r="Q6003" s="168"/>
      <c r="R6003" s="65"/>
      <c r="S6003" s="13"/>
      <c r="T6003" s="65"/>
      <c r="U6003" s="65"/>
      <c r="V6003" s="65"/>
      <c r="W6003" s="166"/>
      <c r="X6003" s="166"/>
      <c r="Y6003" s="166"/>
      <c r="Z6003" s="166"/>
      <c r="AA6003" s="166"/>
      <c r="AB6003" s="166"/>
      <c r="AC6003" s="166"/>
      <c r="AD6003" s="166"/>
      <c r="AE6003" s="166"/>
      <c r="AF6003" s="166"/>
      <c r="AG6003" s="166"/>
      <c r="AH6003" s="166"/>
      <c r="AI6003" s="166"/>
    </row>
    <row r="6004" spans="1:35" ht="15.750000" customHeight="1">
      <c r="B6004" s="153"/>
      <c r="I6004" s="162"/>
      <c r="J6004" s="65"/>
      <c r="K6004" s="162"/>
      <c r="L6004" s="65"/>
      <c r="M6004" s="162"/>
      <c r="P6004" s="164"/>
      <c r="Q6004" s="165"/>
      <c r="R6004" s="65"/>
      <c r="S6004" s="65"/>
      <c r="T6004" s="65"/>
      <c r="U6004" s="65"/>
      <c r="V6004" s="65"/>
      <c r="W6004" s="166"/>
      <c r="X6004" s="166"/>
      <c r="Y6004" s="166"/>
      <c r="Z6004" s="166"/>
      <c r="AA6004" s="166"/>
      <c r="AB6004" s="166"/>
      <c r="AC6004" s="166"/>
      <c r="AD6004" s="166"/>
      <c r="AE6004" s="166"/>
      <c r="AF6004" s="166"/>
      <c r="AG6004" s="166"/>
      <c r="AH6004" s="166"/>
      <c r="AI6004" s="166"/>
    </row>
    <row r="6005" spans="1:35" ht="15.750000" customHeight="1">
      <c r="B6005" s="153"/>
      <c r="I6005" s="162"/>
      <c r="J6005" s="65"/>
      <c r="K6005" s="162"/>
      <c r="L6005" s="65"/>
      <c r="M6005" s="162"/>
      <c r="P6005" s="167"/>
      <c r="Q6005" s="168"/>
      <c r="R6005" s="65"/>
      <c r="S6005" s="65"/>
      <c r="T6005" s="65"/>
      <c r="U6005" s="65"/>
      <c r="V6005" s="65"/>
      <c r="W6005" s="166"/>
      <c r="X6005" s="166"/>
      <c r="Y6005" s="166"/>
      <c r="Z6005" s="166"/>
      <c r="AA6005" s="166"/>
      <c r="AB6005" s="166"/>
      <c r="AC6005" s="166"/>
      <c r="AD6005" s="166"/>
      <c r="AE6005" s="166"/>
      <c r="AF6005" s="166"/>
      <c r="AG6005" s="166"/>
      <c r="AH6005" s="166"/>
      <c r="AI6005" s="166"/>
    </row>
    <row r="6006" spans="1:35" ht="15.750000" customHeight="1">
      <c r="B6006" s="153"/>
      <c r="I6006" s="162"/>
      <c r="J6006" s="65"/>
      <c r="K6006" s="162"/>
      <c r="L6006" s="65"/>
      <c r="M6006" s="162"/>
      <c r="P6006" s="164"/>
      <c r="Q6006" s="165"/>
      <c r="R6006" s="65"/>
      <c r="S6006" s="65"/>
      <c r="T6006" s="65"/>
      <c r="U6006" s="65"/>
      <c r="V6006" s="65"/>
      <c r="W6006" s="166"/>
      <c r="X6006" s="166"/>
      <c r="Y6006" s="166"/>
      <c r="Z6006" s="166"/>
      <c r="AA6006" s="166"/>
      <c r="AB6006" s="166"/>
      <c r="AC6006" s="166"/>
      <c r="AD6006" s="166"/>
      <c r="AE6006" s="166"/>
      <c r="AF6006" s="166"/>
      <c r="AG6006" s="166"/>
      <c r="AH6006" s="166"/>
      <c r="AI6006" s="166"/>
    </row>
    <row r="6007" spans="1:35" ht="15.750000" customHeight="1">
      <c r="B6007" s="153"/>
      <c r="I6007" s="220"/>
      <c r="J6007" s="65"/>
      <c r="K6007" s="162"/>
      <c r="L6007" s="65"/>
      <c r="M6007" s="162"/>
      <c r="P6007" s="167"/>
      <c r="Q6007" s="168"/>
      <c r="R6007" s="65"/>
      <c r="S6007" s="65"/>
      <c r="T6007" s="65"/>
      <c r="U6007" s="65"/>
      <c r="V6007" s="65"/>
      <c r="W6007" s="166"/>
      <c r="X6007" s="166"/>
      <c r="Y6007" s="166"/>
      <c r="Z6007" s="166"/>
      <c r="AA6007" s="166"/>
      <c r="AB6007" s="166"/>
      <c r="AC6007" s="166"/>
      <c r="AD6007" s="166"/>
      <c r="AE6007" s="166"/>
      <c r="AF6007" s="166"/>
      <c r="AG6007" s="166"/>
      <c r="AH6007" s="166"/>
      <c r="AI6007" s="166"/>
    </row>
    <row r="6008" spans="1:35" ht="15.750000" customHeight="1">
      <c r="A6008" s="156"/>
      <c r="B6008" s="170"/>
      <c r="C6008" s="240"/>
      <c r="D6008" s="240"/>
      <c r="E6008" s="158"/>
      <c r="F6008" s="158"/>
      <c r="G6008" s="159"/>
      <c r="H6008" s="184"/>
      <c r="I6008" s="162"/>
      <c r="J6008" s="65"/>
      <c r="K6008" s="162"/>
      <c r="L6008" s="65"/>
      <c r="M6008" s="162"/>
      <c r="N6008" s="162"/>
      <c r="O6008" s="163"/>
      <c r="P6008" s="164"/>
      <c r="Q6008" s="185"/>
      <c r="R6008" s="188"/>
      <c r="S6008" s="13"/>
      <c r="T6008" s="65"/>
      <c r="U6008" s="13"/>
      <c r="V6008" s="165"/>
      <c r="W6008" s="165"/>
      <c r="X6008" s="165"/>
      <c r="Y6008" s="165"/>
      <c r="Z6008" s="166"/>
      <c r="AA6008" s="166"/>
      <c r="AB6008" s="166"/>
      <c r="AC6008" s="166"/>
      <c r="AD6008" s="166"/>
      <c r="AE6008" s="166"/>
      <c r="AF6008" s="166"/>
      <c r="AG6008" s="166"/>
      <c r="AH6008" s="166"/>
      <c r="AI6008" s="166"/>
    </row>
    <row r="6009" spans="1:35" ht="15.750000" customHeight="1">
      <c r="B6009" s="189"/>
      <c r="I6009" s="162"/>
      <c r="J6009" s="65"/>
      <c r="K6009" s="162"/>
      <c r="L6009" s="65"/>
      <c r="M6009" s="162"/>
      <c r="P6009" s="167"/>
      <c r="Q6009" s="185"/>
      <c r="R6009" s="65"/>
      <c r="S6009" s="65"/>
      <c r="T6009" s="65"/>
      <c r="U6009" s="13"/>
      <c r="V6009" s="165"/>
      <c r="W6009" s="165"/>
      <c r="X6009" s="165"/>
      <c r="Y6009" s="165"/>
      <c r="Z6009" s="166"/>
      <c r="AA6009" s="166"/>
      <c r="AB6009" s="166"/>
      <c r="AC6009" s="166"/>
      <c r="AD6009" s="166"/>
      <c r="AE6009" s="166"/>
      <c r="AF6009" s="166"/>
      <c r="AG6009" s="166"/>
      <c r="AH6009" s="166"/>
      <c r="AI6009" s="166"/>
    </row>
    <row r="6010" spans="1:35" ht="15.750000" customHeight="1">
      <c r="B6010" s="189"/>
      <c r="I6010" s="162"/>
      <c r="J6010" s="65"/>
      <c r="K6010" s="162"/>
      <c r="L6010" s="65"/>
      <c r="M6010" s="162"/>
      <c r="P6010" s="164"/>
      <c r="Q6010" s="185"/>
      <c r="R6010" s="65"/>
      <c r="S6010" s="65"/>
      <c r="T6010" s="65"/>
      <c r="U6010" s="13"/>
      <c r="V6010" s="165"/>
      <c r="W6010" s="165"/>
      <c r="X6010" s="165"/>
      <c r="Y6010" s="165"/>
      <c r="Z6010" s="166"/>
      <c r="AA6010" s="166"/>
      <c r="AB6010" s="166"/>
      <c r="AC6010" s="166"/>
      <c r="AD6010" s="166"/>
      <c r="AE6010" s="166"/>
      <c r="AF6010" s="166"/>
      <c r="AG6010" s="166"/>
      <c r="AH6010" s="166"/>
      <c r="AI6010" s="166"/>
    </row>
    <row r="6011" spans="1:35" ht="15.750000" customHeight="1">
      <c r="B6011" s="189"/>
      <c r="I6011" s="162"/>
      <c r="J6011" s="65"/>
      <c r="K6011" s="162"/>
      <c r="L6011" s="65"/>
      <c r="M6011" s="162"/>
      <c r="P6011" s="167"/>
      <c r="Q6011" s="185"/>
      <c r="R6011" s="65"/>
      <c r="S6011" s="65"/>
      <c r="T6011" s="65"/>
      <c r="U6011" s="13"/>
      <c r="V6011" s="165"/>
      <c r="W6011" s="165"/>
      <c r="X6011" s="165"/>
      <c r="Y6011" s="165"/>
      <c r="Z6011" s="166"/>
      <c r="AA6011" s="166"/>
      <c r="AB6011" s="166"/>
      <c r="AC6011" s="166"/>
      <c r="AD6011" s="166"/>
      <c r="AE6011" s="166"/>
      <c r="AF6011" s="166"/>
      <c r="AG6011" s="166"/>
      <c r="AH6011" s="166"/>
      <c r="AI6011" s="166"/>
    </row>
    <row r="6012" spans="1:35" ht="15.750000" customHeight="1">
      <c r="B6012" s="189"/>
      <c r="I6012" s="220"/>
      <c r="J6012" s="65"/>
      <c r="K6012" s="162"/>
      <c r="L6012" s="65"/>
      <c r="M6012" s="162"/>
      <c r="P6012" s="164"/>
      <c r="Q6012" s="185"/>
      <c r="R6012" s="65"/>
      <c r="S6012" s="65"/>
      <c r="T6012" s="65"/>
      <c r="U6012" s="13"/>
      <c r="V6012" s="165"/>
      <c r="W6012" s="165"/>
      <c r="X6012" s="165"/>
      <c r="Y6012" s="165"/>
      <c r="Z6012" s="166"/>
      <c r="AA6012" s="166"/>
      <c r="AB6012" s="166"/>
      <c r="AC6012" s="166"/>
      <c r="AD6012" s="166"/>
      <c r="AE6012" s="166"/>
      <c r="AF6012" s="166"/>
      <c r="AG6012" s="166"/>
      <c r="AH6012" s="166"/>
      <c r="AI6012" s="166"/>
    </row>
    <row r="6013" spans="1:35" ht="15.750000" customHeight="1">
      <c r="A6013" s="156"/>
      <c r="B6013" s="170"/>
      <c r="C6013" s="241"/>
      <c r="D6013" s="241"/>
      <c r="E6013" s="158"/>
      <c r="F6013" s="158"/>
      <c r="G6013" s="159"/>
      <c r="H6013" s="297"/>
      <c r="I6013" s="162"/>
      <c r="J6013" s="65"/>
      <c r="K6013" s="162"/>
      <c r="L6013" s="65"/>
      <c r="M6013" s="162"/>
      <c r="N6013" s="176"/>
      <c r="O6013" s="163"/>
      <c r="P6013" s="167"/>
      <c r="Q6013" s="185"/>
      <c r="R6013" s="65"/>
      <c r="S6013" s="13"/>
      <c r="T6013" s="65"/>
      <c r="U6013" s="13"/>
      <c r="V6013" s="165"/>
      <c r="W6013" s="165"/>
      <c r="X6013" s="165"/>
      <c r="Y6013" s="165"/>
      <c r="Z6013" s="166"/>
      <c r="AA6013" s="166"/>
      <c r="AB6013" s="166"/>
      <c r="AC6013" s="166"/>
      <c r="AD6013" s="166"/>
      <c r="AE6013" s="166"/>
      <c r="AF6013" s="166"/>
      <c r="AG6013" s="166"/>
      <c r="AH6013" s="166"/>
      <c r="AI6013" s="166"/>
    </row>
    <row r="6014" spans="1:35" ht="15.750000" customHeight="1">
      <c r="B6014" s="170"/>
      <c r="I6014" s="162"/>
      <c r="J6014" s="65"/>
      <c r="K6014" s="162"/>
      <c r="L6014" s="65"/>
      <c r="M6014" s="162"/>
      <c r="P6014" s="164"/>
      <c r="Q6014" s="185"/>
      <c r="R6014" s="65"/>
      <c r="S6014" s="65"/>
      <c r="T6014" s="65"/>
      <c r="U6014" s="13"/>
      <c r="V6014" s="165"/>
      <c r="W6014" s="165"/>
      <c r="X6014" s="165"/>
      <c r="Y6014" s="165"/>
      <c r="Z6014" s="166"/>
      <c r="AA6014" s="166"/>
      <c r="AB6014" s="166"/>
      <c r="AC6014" s="166"/>
      <c r="AD6014" s="166"/>
      <c r="AE6014" s="166"/>
      <c r="AF6014" s="166"/>
      <c r="AG6014" s="166"/>
      <c r="AH6014" s="166"/>
      <c r="AI6014" s="166"/>
    </row>
    <row r="6015" spans="1:35" ht="15.750000" customHeight="1">
      <c r="B6015" s="170"/>
      <c r="I6015" s="162"/>
      <c r="J6015" s="65"/>
      <c r="K6015" s="162"/>
      <c r="L6015" s="65"/>
      <c r="M6015" s="162"/>
      <c r="P6015" s="167"/>
      <c r="Q6015" s="185"/>
      <c r="R6015" s="65"/>
      <c r="S6015" s="65"/>
      <c r="T6015" s="65"/>
      <c r="U6015" s="13"/>
      <c r="V6015" s="165"/>
      <c r="W6015" s="165"/>
      <c r="X6015" s="165"/>
      <c r="Y6015" s="165"/>
      <c r="Z6015" s="166"/>
      <c r="AA6015" s="166"/>
      <c r="AB6015" s="166"/>
      <c r="AC6015" s="166"/>
      <c r="AD6015" s="166"/>
      <c r="AE6015" s="166"/>
      <c r="AF6015" s="166"/>
      <c r="AG6015" s="166"/>
      <c r="AH6015" s="166"/>
      <c r="AI6015" s="166"/>
    </row>
    <row r="6016" spans="1:35" ht="15.750000" customHeight="1">
      <c r="B6016" s="189"/>
      <c r="I6016" s="162"/>
      <c r="J6016" s="65"/>
      <c r="K6016" s="162"/>
      <c r="L6016" s="65"/>
      <c r="M6016" s="162"/>
      <c r="P6016" s="164"/>
      <c r="Q6016" s="185"/>
      <c r="R6016" s="65"/>
      <c r="S6016" s="65"/>
      <c r="T6016" s="65"/>
      <c r="U6016" s="13"/>
      <c r="V6016" s="165"/>
      <c r="W6016" s="165"/>
      <c r="X6016" s="165"/>
      <c r="Y6016" s="165"/>
      <c r="Z6016" s="166"/>
      <c r="AA6016" s="166"/>
      <c r="AB6016" s="166"/>
      <c r="AC6016" s="166"/>
      <c r="AD6016" s="166"/>
      <c r="AE6016" s="166"/>
      <c r="AF6016" s="166"/>
      <c r="AG6016" s="166"/>
      <c r="AH6016" s="166"/>
      <c r="AI6016" s="166"/>
    </row>
    <row r="6017" spans="1:35" ht="15.750000" customHeight="1">
      <c r="B6017" s="189"/>
      <c r="I6017" s="220"/>
      <c r="J6017" s="65"/>
      <c r="K6017" s="162"/>
      <c r="L6017" s="65"/>
      <c r="M6017" s="162"/>
      <c r="P6017" s="167"/>
      <c r="Q6017" s="185"/>
      <c r="R6017" s="65"/>
      <c r="S6017" s="65"/>
      <c r="T6017" s="65"/>
      <c r="U6017" s="13"/>
      <c r="V6017" s="165"/>
      <c r="W6017" s="165"/>
      <c r="X6017" s="165"/>
      <c r="Y6017" s="165"/>
      <c r="Z6017" s="166"/>
      <c r="AA6017" s="166"/>
      <c r="AB6017" s="166"/>
      <c r="AC6017" s="166"/>
      <c r="AD6017" s="166"/>
      <c r="AE6017" s="166"/>
      <c r="AF6017" s="166"/>
      <c r="AG6017" s="166"/>
      <c r="AH6017" s="166"/>
      <c r="AI6017" s="166"/>
    </row>
    <row r="6018" spans="1:35" ht="15.750000" customHeight="1">
      <c r="A6018" s="156"/>
      <c r="B6018" s="153"/>
      <c r="C6018" s="240"/>
      <c r="D6018" s="177"/>
      <c r="E6018" s="158"/>
      <c r="F6018" s="158"/>
      <c r="G6018" s="159"/>
      <c r="H6018" s="171"/>
      <c r="I6018" s="162"/>
      <c r="J6018" s="1"/>
      <c r="K6018" s="121"/>
      <c r="L6018" s="1"/>
      <c r="M6018" s="121"/>
      <c r="N6018" s="162"/>
      <c r="O6018" s="163"/>
      <c r="P6018" s="164"/>
      <c r="Q6018" s="165"/>
      <c r="R6018" s="178"/>
      <c r="S6018" s="13"/>
      <c r="T6018" s="65"/>
      <c r="U6018" s="65"/>
      <c r="V6018" s="65"/>
      <c r="W6018" s="166"/>
      <c r="X6018" s="166"/>
      <c r="Y6018" s="166"/>
      <c r="Z6018" s="166"/>
      <c r="AA6018" s="166"/>
      <c r="AB6018" s="166"/>
      <c r="AC6018" s="166"/>
      <c r="AD6018" s="166"/>
      <c r="AE6018" s="166"/>
      <c r="AF6018" s="166"/>
      <c r="AG6018" s="166"/>
      <c r="AH6018" s="166"/>
      <c r="AI6018" s="166"/>
    </row>
    <row r="6019" spans="1:35" ht="15.750000" customHeight="1">
      <c r="B6019" s="153"/>
      <c r="I6019" s="162"/>
      <c r="J6019" s="1"/>
      <c r="K6019" s="121"/>
      <c r="L6019" s="1"/>
      <c r="M6019" s="121"/>
      <c r="P6019" s="167"/>
      <c r="Q6019" s="168"/>
      <c r="R6019" s="65"/>
      <c r="S6019" s="65"/>
      <c r="T6019" s="65"/>
      <c r="U6019" s="65"/>
      <c r="V6019" s="65"/>
      <c r="W6019" s="166"/>
      <c r="X6019" s="166"/>
      <c r="Y6019" s="166"/>
      <c r="Z6019" s="166"/>
      <c r="AA6019" s="166"/>
      <c r="AB6019" s="166"/>
      <c r="AC6019" s="166"/>
      <c r="AD6019" s="166"/>
      <c r="AE6019" s="166"/>
      <c r="AF6019" s="166"/>
      <c r="AG6019" s="166"/>
      <c r="AH6019" s="166"/>
      <c r="AI6019" s="166"/>
    </row>
    <row r="6020" spans="1:35" ht="15.750000" customHeight="1">
      <c r="B6020" s="153"/>
      <c r="I6020" s="162"/>
      <c r="J6020" s="1"/>
      <c r="K6020" s="121"/>
      <c r="L6020" s="1"/>
      <c r="M6020" s="121"/>
      <c r="P6020" s="164"/>
      <c r="Q6020" s="165"/>
      <c r="R6020" s="178"/>
      <c r="S6020" s="65"/>
      <c r="T6020" s="65"/>
      <c r="U6020" s="65"/>
      <c r="V6020" s="65"/>
      <c r="W6020" s="166"/>
      <c r="X6020" s="166"/>
      <c r="Y6020" s="166"/>
      <c r="Z6020" s="166"/>
      <c r="AA6020" s="166"/>
      <c r="AB6020" s="166"/>
      <c r="AC6020" s="166"/>
      <c r="AD6020" s="166"/>
      <c r="AE6020" s="166"/>
      <c r="AF6020" s="166"/>
      <c r="AG6020" s="166"/>
      <c r="AH6020" s="166"/>
      <c r="AI6020" s="166"/>
    </row>
    <row r="6021" spans="1:35" ht="15.750000" customHeight="1">
      <c r="B6021" s="153"/>
      <c r="I6021" s="162"/>
      <c r="J6021" s="1"/>
      <c r="K6021" s="121"/>
      <c r="L6021" s="1"/>
      <c r="M6021" s="121"/>
      <c r="P6021" s="167"/>
      <c r="Q6021" s="168"/>
      <c r="R6021" s="225"/>
      <c r="S6021" s="65"/>
      <c r="T6021" s="65"/>
      <c r="U6021" s="65"/>
      <c r="V6021" s="65"/>
      <c r="W6021" s="166"/>
      <c r="X6021" s="166"/>
      <c r="Y6021" s="166"/>
      <c r="Z6021" s="166"/>
      <c r="AA6021" s="166"/>
      <c r="AB6021" s="166"/>
      <c r="AC6021" s="166"/>
      <c r="AD6021" s="166"/>
      <c r="AE6021" s="166"/>
      <c r="AF6021" s="166"/>
      <c r="AG6021" s="166"/>
      <c r="AH6021" s="166"/>
      <c r="AI6021" s="166"/>
    </row>
    <row r="6022" spans="1:35" ht="15.750000" customHeight="1">
      <c r="B6022" s="153"/>
      <c r="I6022" s="220"/>
      <c r="J6022" s="1"/>
      <c r="K6022" s="121"/>
      <c r="L6022" s="1"/>
      <c r="M6022" s="121"/>
      <c r="P6022" s="164"/>
      <c r="Q6022" s="165"/>
      <c r="R6022" s="178"/>
      <c r="S6022" s="65"/>
      <c r="T6022" s="65"/>
      <c r="U6022" s="65"/>
      <c r="V6022" s="65"/>
      <c r="W6022" s="166"/>
      <c r="X6022" s="166"/>
      <c r="Y6022" s="166"/>
      <c r="Z6022" s="166"/>
      <c r="AA6022" s="166"/>
      <c r="AB6022" s="166"/>
      <c r="AC6022" s="166"/>
      <c r="AD6022" s="166"/>
      <c r="AE6022" s="166"/>
      <c r="AF6022" s="166"/>
      <c r="AG6022" s="166"/>
      <c r="AH6022" s="166"/>
      <c r="AI6022" s="166"/>
    </row>
    <row r="6023" spans="1:35" ht="15.750000" customHeight="1">
      <c r="A6023" s="156"/>
      <c r="B6023" s="170"/>
      <c r="C6023" s="241"/>
      <c r="D6023" s="177"/>
      <c r="E6023" s="158"/>
      <c r="F6023" s="158"/>
      <c r="G6023" s="159"/>
      <c r="H6023" s="160"/>
      <c r="I6023" s="162"/>
      <c r="J6023" s="65"/>
      <c r="K6023" s="162"/>
      <c r="L6023" s="65"/>
      <c r="M6023" s="162"/>
      <c r="N6023" s="176"/>
      <c r="O6023" s="163"/>
      <c r="P6023" s="167"/>
      <c r="Q6023" s="168"/>
      <c r="R6023" s="65"/>
      <c r="S6023" s="13"/>
      <c r="T6023" s="65"/>
      <c r="U6023" s="65"/>
      <c r="V6023" s="65"/>
      <c r="W6023" s="166"/>
      <c r="X6023" s="166"/>
      <c r="Y6023" s="166"/>
      <c r="Z6023" s="166"/>
      <c r="AA6023" s="166"/>
      <c r="AB6023" s="166"/>
      <c r="AC6023" s="166"/>
      <c r="AD6023" s="166"/>
      <c r="AE6023" s="166"/>
      <c r="AF6023" s="166"/>
      <c r="AG6023" s="166"/>
      <c r="AH6023" s="166"/>
      <c r="AI6023" s="166"/>
    </row>
    <row r="6024" spans="1:35" ht="15.750000" customHeight="1">
      <c r="B6024" s="153"/>
      <c r="I6024" s="162"/>
      <c r="J6024" s="65"/>
      <c r="K6024" s="162"/>
      <c r="L6024" s="65"/>
      <c r="M6024" s="162"/>
      <c r="P6024" s="164"/>
      <c r="Q6024" s="165"/>
      <c r="R6024" s="65"/>
      <c r="S6024" s="65"/>
      <c r="T6024" s="65"/>
      <c r="U6024" s="65"/>
      <c r="V6024" s="65"/>
      <c r="W6024" s="166"/>
      <c r="X6024" s="166"/>
      <c r="Y6024" s="166"/>
      <c r="Z6024" s="166"/>
      <c r="AA6024" s="166"/>
      <c r="AB6024" s="166"/>
      <c r="AC6024" s="166"/>
      <c r="AD6024" s="166"/>
      <c r="AE6024" s="166"/>
      <c r="AF6024" s="166"/>
      <c r="AG6024" s="166"/>
      <c r="AH6024" s="166"/>
      <c r="AI6024" s="166"/>
    </row>
    <row r="6025" spans="1:35" ht="15.750000" customHeight="1">
      <c r="B6025" s="153"/>
      <c r="I6025" s="162"/>
      <c r="J6025" s="65"/>
      <c r="K6025" s="162"/>
      <c r="L6025" s="65"/>
      <c r="M6025" s="162"/>
      <c r="P6025" s="167"/>
      <c r="Q6025" s="168"/>
      <c r="R6025" s="65"/>
      <c r="S6025" s="65"/>
      <c r="T6025" s="65"/>
      <c r="U6025" s="65"/>
      <c r="V6025" s="65"/>
      <c r="W6025" s="166"/>
      <c r="X6025" s="166"/>
      <c r="Y6025" s="166"/>
      <c r="Z6025" s="166"/>
      <c r="AA6025" s="166"/>
      <c r="AB6025" s="166"/>
      <c r="AC6025" s="166"/>
      <c r="AD6025" s="166"/>
      <c r="AE6025" s="166"/>
      <c r="AF6025" s="166"/>
      <c r="AG6025" s="166"/>
      <c r="AH6025" s="166"/>
      <c r="AI6025" s="166"/>
    </row>
    <row r="6026" spans="1:35" ht="15.750000" customHeight="1">
      <c r="B6026" s="153"/>
      <c r="I6026" s="162"/>
      <c r="J6026" s="65"/>
      <c r="K6026" s="162"/>
      <c r="L6026" s="65"/>
      <c r="M6026" s="162"/>
      <c r="P6026" s="164"/>
      <c r="Q6026" s="165"/>
      <c r="R6026" s="65"/>
      <c r="S6026" s="65"/>
      <c r="T6026" s="65"/>
      <c r="U6026" s="65"/>
      <c r="V6026" s="65"/>
      <c r="W6026" s="166"/>
      <c r="X6026" s="166"/>
      <c r="Y6026" s="166"/>
      <c r="Z6026" s="166"/>
      <c r="AA6026" s="166"/>
      <c r="AB6026" s="166"/>
      <c r="AC6026" s="166"/>
      <c r="AD6026" s="166"/>
      <c r="AE6026" s="166"/>
      <c r="AF6026" s="166"/>
      <c r="AG6026" s="166"/>
      <c r="AH6026" s="166"/>
      <c r="AI6026" s="166"/>
    </row>
    <row r="6027" spans="1:35" ht="15.750000" customHeight="1">
      <c r="B6027" s="153"/>
      <c r="I6027" s="220"/>
      <c r="J6027" s="65"/>
      <c r="K6027" s="162"/>
      <c r="L6027" s="65"/>
      <c r="M6027" s="162"/>
      <c r="P6027" s="167"/>
      <c r="Q6027" s="168"/>
      <c r="R6027" s="65"/>
      <c r="S6027" s="65"/>
      <c r="T6027" s="65"/>
      <c r="U6027" s="65"/>
      <c r="V6027" s="65"/>
      <c r="W6027" s="166"/>
      <c r="X6027" s="166"/>
      <c r="Y6027" s="166"/>
      <c r="Z6027" s="166"/>
      <c r="AA6027" s="166"/>
      <c r="AB6027" s="166"/>
      <c r="AC6027" s="166"/>
      <c r="AD6027" s="166"/>
      <c r="AE6027" s="166"/>
      <c r="AF6027" s="166"/>
      <c r="AG6027" s="166"/>
      <c r="AH6027" s="166"/>
      <c r="AI6027" s="166"/>
    </row>
    <row r="6028" spans="1:35" ht="15.750000" customHeight="1">
      <c r="A6028" s="156"/>
      <c r="B6028" s="170"/>
      <c r="C6028" s="240"/>
      <c r="D6028" s="240"/>
      <c r="E6028" s="158"/>
      <c r="F6028" s="158"/>
      <c r="G6028" s="159"/>
      <c r="H6028" s="186"/>
      <c r="I6028" s="162"/>
      <c r="J6028" s="65"/>
      <c r="K6028" s="162"/>
      <c r="L6028" s="65"/>
      <c r="M6028" s="162"/>
      <c r="N6028" s="162"/>
      <c r="O6028" s="163"/>
      <c r="P6028" s="164"/>
      <c r="Q6028" s="185"/>
      <c r="R6028" s="188"/>
      <c r="S6028" s="13"/>
      <c r="T6028" s="65"/>
      <c r="U6028" s="13"/>
      <c r="V6028" s="165"/>
      <c r="W6028" s="165"/>
      <c r="X6028" s="165"/>
      <c r="Y6028" s="165"/>
      <c r="Z6028" s="166"/>
      <c r="AA6028" s="166"/>
      <c r="AB6028" s="166"/>
      <c r="AC6028" s="166"/>
      <c r="AD6028" s="166"/>
      <c r="AE6028" s="166"/>
      <c r="AF6028" s="166"/>
      <c r="AG6028" s="166"/>
      <c r="AH6028" s="166"/>
      <c r="AI6028" s="166"/>
    </row>
    <row r="6029" spans="1:35" ht="15.750000" customHeight="1">
      <c r="B6029" s="189"/>
      <c r="I6029" s="162"/>
      <c r="J6029" s="65"/>
      <c r="K6029" s="162"/>
      <c r="L6029" s="65"/>
      <c r="M6029" s="162"/>
      <c r="P6029" s="167"/>
      <c r="Q6029" s="185"/>
      <c r="R6029" s="65"/>
      <c r="S6029" s="65"/>
      <c r="T6029" s="65"/>
      <c r="U6029" s="13"/>
      <c r="V6029" s="165"/>
      <c r="W6029" s="165"/>
      <c r="X6029" s="165"/>
      <c r="Y6029" s="165"/>
      <c r="Z6029" s="166"/>
      <c r="AA6029" s="166"/>
      <c r="AB6029" s="166"/>
      <c r="AC6029" s="166"/>
      <c r="AD6029" s="166"/>
      <c r="AE6029" s="166"/>
      <c r="AF6029" s="166"/>
      <c r="AG6029" s="166"/>
      <c r="AH6029" s="166"/>
      <c r="AI6029" s="166"/>
    </row>
    <row r="6030" spans="1:35" ht="15.750000" customHeight="1">
      <c r="B6030" s="189"/>
      <c r="I6030" s="162"/>
      <c r="J6030" s="65"/>
      <c r="K6030" s="162"/>
      <c r="L6030" s="65"/>
      <c r="M6030" s="162"/>
      <c r="P6030" s="164"/>
      <c r="Q6030" s="185"/>
      <c r="R6030" s="65"/>
      <c r="S6030" s="65"/>
      <c r="T6030" s="65"/>
      <c r="U6030" s="13"/>
      <c r="V6030" s="165"/>
      <c r="W6030" s="165"/>
      <c r="X6030" s="165"/>
      <c r="Y6030" s="165"/>
      <c r="Z6030" s="166"/>
      <c r="AA6030" s="166"/>
      <c r="AB6030" s="166"/>
      <c r="AC6030" s="166"/>
      <c r="AD6030" s="166"/>
      <c r="AE6030" s="166"/>
      <c r="AF6030" s="166"/>
      <c r="AG6030" s="166"/>
      <c r="AH6030" s="166"/>
      <c r="AI6030" s="166"/>
    </row>
    <row r="6031" spans="1:35" ht="15.750000" customHeight="1">
      <c r="B6031" s="189"/>
      <c r="I6031" s="162"/>
      <c r="J6031" s="65"/>
      <c r="K6031" s="162"/>
      <c r="L6031" s="65"/>
      <c r="M6031" s="162"/>
      <c r="P6031" s="167"/>
      <c r="Q6031" s="185"/>
      <c r="R6031" s="65"/>
      <c r="S6031" s="65"/>
      <c r="T6031" s="65"/>
      <c r="U6031" s="13"/>
      <c r="V6031" s="165"/>
      <c r="W6031" s="165"/>
      <c r="X6031" s="165"/>
      <c r="Y6031" s="165"/>
      <c r="Z6031" s="166"/>
      <c r="AA6031" s="166"/>
      <c r="AB6031" s="166"/>
      <c r="AC6031" s="166"/>
      <c r="AD6031" s="166"/>
      <c r="AE6031" s="166"/>
      <c r="AF6031" s="166"/>
      <c r="AG6031" s="166"/>
      <c r="AH6031" s="166"/>
      <c r="AI6031" s="166"/>
    </row>
    <row r="6032" spans="1:35" ht="15.750000" customHeight="1">
      <c r="B6032" s="189"/>
      <c r="I6032" s="220"/>
      <c r="J6032" s="65"/>
      <c r="K6032" s="162"/>
      <c r="L6032" s="65"/>
      <c r="M6032" s="162"/>
      <c r="P6032" s="164"/>
      <c r="Q6032" s="185"/>
      <c r="R6032" s="65"/>
      <c r="S6032" s="65"/>
      <c r="T6032" s="65"/>
      <c r="U6032" s="13"/>
      <c r="V6032" s="165"/>
      <c r="W6032" s="165"/>
      <c r="X6032" s="165"/>
      <c r="Y6032" s="165"/>
      <c r="Z6032" s="166"/>
      <c r="AA6032" s="166"/>
      <c r="AB6032" s="166"/>
      <c r="AC6032" s="166"/>
      <c r="AD6032" s="166"/>
      <c r="AE6032" s="166"/>
      <c r="AF6032" s="166"/>
      <c r="AG6032" s="166"/>
      <c r="AH6032" s="166"/>
      <c r="AI6032" s="166"/>
    </row>
    <row r="6033" spans="1:35" ht="15.750000" customHeight="1">
      <c r="A6033" s="156"/>
      <c r="B6033" s="170"/>
      <c r="C6033" s="241"/>
      <c r="D6033" s="241"/>
      <c r="E6033" s="158"/>
      <c r="F6033" s="158"/>
      <c r="G6033" s="159"/>
      <c r="H6033" s="184"/>
      <c r="I6033" s="162"/>
      <c r="J6033" s="65"/>
      <c r="K6033" s="162"/>
      <c r="L6033" s="65"/>
      <c r="M6033" s="162"/>
      <c r="N6033" s="176"/>
      <c r="O6033" s="163"/>
      <c r="P6033" s="167"/>
      <c r="Q6033" s="185"/>
      <c r="R6033" s="65"/>
      <c r="S6033" s="13"/>
      <c r="T6033" s="65"/>
      <c r="U6033" s="13"/>
      <c r="V6033" s="165"/>
      <c r="W6033" s="165"/>
      <c r="X6033" s="165"/>
      <c r="Y6033" s="165"/>
      <c r="Z6033" s="166"/>
      <c r="AA6033" s="166"/>
      <c r="AB6033" s="166"/>
      <c r="AC6033" s="166"/>
      <c r="AD6033" s="166"/>
      <c r="AE6033" s="166"/>
      <c r="AF6033" s="166"/>
      <c r="AG6033" s="166"/>
      <c r="AH6033" s="166"/>
      <c r="AI6033" s="166"/>
    </row>
    <row r="6034" spans="1:35" ht="15.750000" customHeight="1">
      <c r="B6034" s="170"/>
      <c r="I6034" s="162"/>
      <c r="J6034" s="65"/>
      <c r="K6034" s="162"/>
      <c r="L6034" s="65"/>
      <c r="M6034" s="162"/>
      <c r="P6034" s="164"/>
      <c r="Q6034" s="185"/>
      <c r="R6034" s="65"/>
      <c r="S6034" s="65"/>
      <c r="T6034" s="65"/>
      <c r="U6034" s="13"/>
      <c r="V6034" s="165"/>
      <c r="W6034" s="165"/>
      <c r="X6034" s="165"/>
      <c r="Y6034" s="165"/>
      <c r="Z6034" s="166"/>
      <c r="AA6034" s="166"/>
      <c r="AB6034" s="166"/>
      <c r="AC6034" s="166"/>
      <c r="AD6034" s="166"/>
      <c r="AE6034" s="166"/>
      <c r="AF6034" s="166"/>
      <c r="AG6034" s="166"/>
      <c r="AH6034" s="166"/>
      <c r="AI6034" s="166"/>
    </row>
    <row r="6035" spans="1:35" ht="15.750000" customHeight="1">
      <c r="B6035" s="170"/>
      <c r="I6035" s="162"/>
      <c r="J6035" s="65"/>
      <c r="K6035" s="162"/>
      <c r="L6035" s="65"/>
      <c r="M6035" s="162"/>
      <c r="P6035" s="167"/>
      <c r="Q6035" s="185"/>
      <c r="R6035" s="65"/>
      <c r="S6035" s="65"/>
      <c r="T6035" s="65"/>
      <c r="U6035" s="13"/>
      <c r="V6035" s="165"/>
      <c r="W6035" s="165"/>
      <c r="X6035" s="165"/>
      <c r="Y6035" s="165"/>
      <c r="Z6035" s="166"/>
      <c r="AA6035" s="166"/>
      <c r="AB6035" s="166"/>
      <c r="AC6035" s="166"/>
      <c r="AD6035" s="166"/>
      <c r="AE6035" s="166"/>
      <c r="AF6035" s="166"/>
      <c r="AG6035" s="166"/>
      <c r="AH6035" s="166"/>
      <c r="AI6035" s="166"/>
    </row>
    <row r="6036" spans="1:35" ht="15.750000" customHeight="1">
      <c r="B6036" s="189"/>
      <c r="I6036" s="162"/>
      <c r="J6036" s="65"/>
      <c r="K6036" s="162"/>
      <c r="L6036" s="65"/>
      <c r="M6036" s="162"/>
      <c r="P6036" s="164"/>
      <c r="Q6036" s="185"/>
      <c r="R6036" s="65"/>
      <c r="S6036" s="65"/>
      <c r="T6036" s="65"/>
      <c r="U6036" s="13"/>
      <c r="V6036" s="165"/>
      <c r="W6036" s="165"/>
      <c r="X6036" s="165"/>
      <c r="Y6036" s="165"/>
      <c r="Z6036" s="166"/>
      <c r="AA6036" s="166"/>
      <c r="AB6036" s="166"/>
      <c r="AC6036" s="166"/>
      <c r="AD6036" s="166"/>
      <c r="AE6036" s="166"/>
      <c r="AF6036" s="166"/>
      <c r="AG6036" s="166"/>
      <c r="AH6036" s="166"/>
      <c r="AI6036" s="166"/>
    </row>
    <row r="6037" spans="1:35" ht="15.750000" customHeight="1">
      <c r="B6037" s="189"/>
      <c r="I6037" s="220"/>
      <c r="J6037" s="65"/>
      <c r="K6037" s="162"/>
      <c r="L6037" s="65"/>
      <c r="M6037" s="162"/>
      <c r="P6037" s="167"/>
      <c r="Q6037" s="185"/>
      <c r="R6037" s="65"/>
      <c r="S6037" s="65"/>
      <c r="T6037" s="65"/>
      <c r="U6037" s="13"/>
      <c r="V6037" s="165"/>
      <c r="W6037" s="165"/>
      <c r="X6037" s="165"/>
      <c r="Y6037" s="165"/>
      <c r="Z6037" s="166"/>
      <c r="AA6037" s="166"/>
      <c r="AB6037" s="166"/>
      <c r="AC6037" s="166"/>
      <c r="AD6037" s="166"/>
      <c r="AE6037" s="166"/>
      <c r="AF6037" s="166"/>
      <c r="AG6037" s="166"/>
      <c r="AH6037" s="166"/>
      <c r="AI6037" s="166"/>
    </row>
    <row r="6038" spans="1:35" ht="15.750000" customHeight="1">
      <c r="A6038" s="156"/>
      <c r="B6038" s="153"/>
      <c r="C6038" s="240"/>
      <c r="D6038" s="177"/>
      <c r="E6038" s="158"/>
      <c r="F6038" s="158"/>
      <c r="G6038" s="159"/>
      <c r="H6038" s="171"/>
      <c r="I6038" s="162"/>
      <c r="J6038" s="175"/>
      <c r="K6038" s="176"/>
      <c r="L6038" s="1"/>
      <c r="M6038" s="121"/>
      <c r="N6038" s="162"/>
      <c r="O6038" s="163"/>
      <c r="P6038" s="164"/>
      <c r="Q6038" s="165"/>
      <c r="R6038" s="178"/>
      <c r="S6038" s="13"/>
      <c r="T6038" s="65"/>
      <c r="U6038" s="65"/>
      <c r="V6038" s="65"/>
      <c r="W6038" s="166"/>
      <c r="X6038" s="166"/>
      <c r="Y6038" s="166"/>
      <c r="Z6038" s="166"/>
      <c r="AA6038" s="166"/>
      <c r="AB6038" s="166"/>
      <c r="AC6038" s="166"/>
      <c r="AD6038" s="166"/>
      <c r="AE6038" s="166"/>
      <c r="AF6038" s="166"/>
      <c r="AG6038" s="166"/>
      <c r="AH6038" s="166"/>
      <c r="AI6038" s="166"/>
    </row>
    <row r="6039" spans="1:35" ht="15.750000" customHeight="1">
      <c r="B6039" s="153"/>
      <c r="I6039" s="162"/>
      <c r="J6039" s="65"/>
      <c r="K6039" s="162"/>
      <c r="L6039" s="1"/>
      <c r="M6039" s="121"/>
      <c r="P6039" s="167"/>
      <c r="Q6039" s="168"/>
      <c r="R6039" s="65"/>
      <c r="S6039" s="65"/>
      <c r="T6039" s="65"/>
      <c r="U6039" s="65"/>
      <c r="V6039" s="65"/>
      <c r="W6039" s="166"/>
      <c r="X6039" s="166"/>
      <c r="Y6039" s="166"/>
      <c r="Z6039" s="166"/>
      <c r="AA6039" s="166"/>
      <c r="AB6039" s="166"/>
      <c r="AC6039" s="166"/>
      <c r="AD6039" s="166"/>
      <c r="AE6039" s="166"/>
      <c r="AF6039" s="166"/>
      <c r="AG6039" s="166"/>
      <c r="AH6039" s="166"/>
      <c r="AI6039" s="166"/>
    </row>
    <row r="6040" spans="1:35" ht="15.750000" customHeight="1">
      <c r="B6040" s="153"/>
      <c r="I6040" s="162"/>
      <c r="J6040" s="175"/>
      <c r="K6040" s="176"/>
      <c r="L6040" s="1"/>
      <c r="M6040" s="121"/>
      <c r="P6040" s="164"/>
      <c r="Q6040" s="165"/>
      <c r="R6040" s="178"/>
      <c r="S6040" s="65"/>
      <c r="T6040" s="65"/>
      <c r="U6040" s="65"/>
      <c r="V6040" s="65"/>
      <c r="W6040" s="166"/>
      <c r="X6040" s="166"/>
      <c r="Y6040" s="166"/>
      <c r="Z6040" s="166"/>
      <c r="AA6040" s="166"/>
      <c r="AB6040" s="166"/>
      <c r="AC6040" s="166"/>
      <c r="AD6040" s="166"/>
      <c r="AE6040" s="166"/>
      <c r="AF6040" s="166"/>
      <c r="AG6040" s="166"/>
      <c r="AH6040" s="166"/>
      <c r="AI6040" s="166"/>
    </row>
    <row r="6041" spans="1:35" ht="15.750000" customHeight="1">
      <c r="B6041" s="153"/>
      <c r="I6041" s="162"/>
      <c r="J6041" s="65"/>
      <c r="K6041" s="162"/>
      <c r="L6041" s="1"/>
      <c r="M6041" s="121"/>
      <c r="P6041" s="167"/>
      <c r="Q6041" s="168"/>
      <c r="R6041" s="225"/>
      <c r="S6041" s="65"/>
      <c r="T6041" s="65"/>
      <c r="U6041" s="65"/>
      <c r="V6041" s="65"/>
      <c r="W6041" s="166"/>
      <c r="X6041" s="166"/>
      <c r="Y6041" s="166"/>
      <c r="Z6041" s="166"/>
      <c r="AA6041" s="166"/>
      <c r="AB6041" s="166"/>
      <c r="AC6041" s="166"/>
      <c r="AD6041" s="166"/>
      <c r="AE6041" s="166"/>
      <c r="AF6041" s="166"/>
      <c r="AG6041" s="166"/>
      <c r="AH6041" s="166"/>
      <c r="AI6041" s="166"/>
    </row>
    <row r="6042" spans="1:35" ht="15.750000" customHeight="1">
      <c r="B6042" s="153"/>
      <c r="I6042" s="220"/>
      <c r="J6042" s="175"/>
      <c r="K6042" s="176"/>
      <c r="L6042" s="1"/>
      <c r="M6042" s="121"/>
      <c r="P6042" s="164"/>
      <c r="Q6042" s="165"/>
      <c r="R6042" s="178"/>
      <c r="S6042" s="65"/>
      <c r="T6042" s="65"/>
      <c r="U6042" s="65"/>
      <c r="V6042" s="65"/>
      <c r="W6042" s="166"/>
      <c r="X6042" s="166"/>
      <c r="Y6042" s="166"/>
      <c r="Z6042" s="166"/>
      <c r="AA6042" s="166"/>
      <c r="AB6042" s="166"/>
      <c r="AC6042" s="166"/>
      <c r="AD6042" s="166"/>
      <c r="AE6042" s="166"/>
      <c r="AF6042" s="166"/>
      <c r="AG6042" s="166"/>
      <c r="AH6042" s="166"/>
      <c r="AI6042" s="166"/>
    </row>
    <row r="6043" spans="1:35" ht="15.750000" customHeight="1">
      <c r="A6043" s="156"/>
      <c r="B6043" s="170"/>
      <c r="C6043" s="241"/>
      <c r="D6043" s="177"/>
      <c r="E6043" s="158"/>
      <c r="F6043" s="158"/>
      <c r="G6043" s="159"/>
      <c r="H6043" s="160"/>
      <c r="I6043" s="162"/>
      <c r="J6043" s="65"/>
      <c r="K6043" s="162"/>
      <c r="L6043" s="65"/>
      <c r="M6043" s="162"/>
      <c r="N6043" s="176"/>
      <c r="O6043" s="163"/>
      <c r="P6043" s="167"/>
      <c r="Q6043" s="168"/>
      <c r="R6043" s="65"/>
      <c r="S6043" s="13"/>
      <c r="T6043" s="65"/>
      <c r="U6043" s="65"/>
      <c r="V6043" s="65"/>
      <c r="W6043" s="166"/>
      <c r="X6043" s="166"/>
      <c r="Y6043" s="166"/>
      <c r="Z6043" s="166"/>
      <c r="AA6043" s="166"/>
      <c r="AB6043" s="166"/>
      <c r="AC6043" s="166"/>
      <c r="AD6043" s="166"/>
      <c r="AE6043" s="166"/>
      <c r="AF6043" s="166"/>
      <c r="AG6043" s="166"/>
      <c r="AH6043" s="166"/>
      <c r="AI6043" s="166"/>
    </row>
    <row r="6044" spans="1:35" ht="15.750000" customHeight="1">
      <c r="B6044" s="153"/>
      <c r="I6044" s="162"/>
      <c r="J6044" s="65"/>
      <c r="K6044" s="162"/>
      <c r="L6044" s="65"/>
      <c r="M6044" s="162"/>
      <c r="P6044" s="164"/>
      <c r="Q6044" s="165"/>
      <c r="R6044" s="65"/>
      <c r="S6044" s="65"/>
      <c r="T6044" s="65"/>
      <c r="U6044" s="65"/>
      <c r="V6044" s="65"/>
      <c r="W6044" s="166"/>
      <c r="X6044" s="166"/>
      <c r="Y6044" s="166"/>
      <c r="Z6044" s="166"/>
      <c r="AA6044" s="166"/>
      <c r="AB6044" s="166"/>
      <c r="AC6044" s="166"/>
      <c r="AD6044" s="166"/>
      <c r="AE6044" s="166"/>
      <c r="AF6044" s="166"/>
      <c r="AG6044" s="166"/>
      <c r="AH6044" s="166"/>
      <c r="AI6044" s="166"/>
    </row>
    <row r="6045" spans="1:35" ht="15.750000" customHeight="1">
      <c r="B6045" s="153"/>
      <c r="I6045" s="162"/>
      <c r="J6045" s="65"/>
      <c r="K6045" s="162"/>
      <c r="L6045" s="65"/>
      <c r="M6045" s="162"/>
      <c r="P6045" s="167"/>
      <c r="Q6045" s="168"/>
      <c r="R6045" s="65"/>
      <c r="S6045" s="65"/>
      <c r="T6045" s="65"/>
      <c r="U6045" s="65"/>
      <c r="V6045" s="65"/>
      <c r="W6045" s="166"/>
      <c r="X6045" s="166"/>
      <c r="Y6045" s="166"/>
      <c r="Z6045" s="166"/>
      <c r="AA6045" s="166"/>
      <c r="AB6045" s="166"/>
      <c r="AC6045" s="166"/>
      <c r="AD6045" s="166"/>
      <c r="AE6045" s="166"/>
      <c r="AF6045" s="166"/>
      <c r="AG6045" s="166"/>
      <c r="AH6045" s="166"/>
      <c r="AI6045" s="166"/>
    </row>
    <row r="6046" spans="1:35" ht="15.750000" customHeight="1">
      <c r="B6046" s="153"/>
      <c r="I6046" s="162"/>
      <c r="J6046" s="65"/>
      <c r="K6046" s="162"/>
      <c r="L6046" s="65"/>
      <c r="M6046" s="162"/>
      <c r="P6046" s="164"/>
      <c r="Q6046" s="165"/>
      <c r="R6046" s="65"/>
      <c r="S6046" s="65"/>
      <c r="T6046" s="65"/>
      <c r="U6046" s="65"/>
      <c r="V6046" s="65"/>
      <c r="W6046" s="166"/>
      <c r="X6046" s="166"/>
      <c r="Y6046" s="166"/>
      <c r="Z6046" s="166"/>
      <c r="AA6046" s="166"/>
      <c r="AB6046" s="166"/>
      <c r="AC6046" s="166"/>
      <c r="AD6046" s="166"/>
      <c r="AE6046" s="166"/>
      <c r="AF6046" s="166"/>
      <c r="AG6046" s="166"/>
      <c r="AH6046" s="166"/>
      <c r="AI6046" s="166"/>
    </row>
    <row r="6047" spans="1:35" ht="15.750000" customHeight="1">
      <c r="B6047" s="153"/>
      <c r="I6047" s="220"/>
      <c r="J6047" s="65"/>
      <c r="K6047" s="162"/>
      <c r="L6047" s="65"/>
      <c r="M6047" s="162"/>
      <c r="P6047" s="167"/>
      <c r="Q6047" s="168"/>
      <c r="R6047" s="65"/>
      <c r="S6047" s="65"/>
      <c r="T6047" s="65"/>
      <c r="U6047" s="65"/>
      <c r="V6047" s="65"/>
      <c r="W6047" s="166"/>
      <c r="X6047" s="166"/>
      <c r="Y6047" s="166"/>
      <c r="Z6047" s="166"/>
      <c r="AA6047" s="166"/>
      <c r="AB6047" s="166"/>
      <c r="AC6047" s="166"/>
      <c r="AD6047" s="166"/>
      <c r="AE6047" s="166"/>
      <c r="AF6047" s="166"/>
      <c r="AG6047" s="166"/>
      <c r="AH6047" s="166"/>
      <c r="AI6047" s="166"/>
    </row>
    <row r="6048" spans="1:35" ht="15.750000" customHeight="1">
      <c r="A6048" s="156"/>
      <c r="B6048" s="170"/>
      <c r="C6048" s="240"/>
      <c r="D6048" s="240"/>
      <c r="E6048" s="158"/>
      <c r="F6048" s="158"/>
      <c r="G6048" s="159"/>
      <c r="H6048" s="184"/>
      <c r="I6048" s="162"/>
      <c r="J6048" s="65"/>
      <c r="K6048" s="162"/>
      <c r="L6048" s="65"/>
      <c r="M6048" s="162"/>
      <c r="N6048" s="162"/>
      <c r="O6048" s="163"/>
      <c r="P6048" s="164"/>
      <c r="Q6048" s="185"/>
      <c r="R6048" s="188"/>
      <c r="S6048" s="13"/>
      <c r="T6048" s="65"/>
      <c r="U6048" s="13"/>
      <c r="V6048" s="165"/>
      <c r="W6048" s="165"/>
      <c r="X6048" s="165"/>
      <c r="Y6048" s="165"/>
      <c r="Z6048" s="166"/>
      <c r="AA6048" s="166"/>
      <c r="AB6048" s="166"/>
      <c r="AC6048" s="166"/>
      <c r="AD6048" s="166"/>
      <c r="AE6048" s="166"/>
      <c r="AF6048" s="166"/>
      <c r="AG6048" s="166"/>
      <c r="AH6048" s="166"/>
      <c r="AI6048" s="166"/>
    </row>
    <row r="6049" spans="1:35" ht="15.750000" customHeight="1">
      <c r="B6049" s="189"/>
      <c r="I6049" s="162"/>
      <c r="J6049" s="65"/>
      <c r="K6049" s="162"/>
      <c r="L6049" s="65"/>
      <c r="M6049" s="162"/>
      <c r="P6049" s="167"/>
      <c r="Q6049" s="185"/>
      <c r="R6049" s="65"/>
      <c r="S6049" s="65"/>
      <c r="T6049" s="65"/>
      <c r="U6049" s="13"/>
      <c r="V6049" s="165"/>
      <c r="W6049" s="165"/>
      <c r="X6049" s="165"/>
      <c r="Y6049" s="165"/>
      <c r="Z6049" s="166"/>
      <c r="AA6049" s="166"/>
      <c r="AB6049" s="166"/>
      <c r="AC6049" s="166"/>
      <c r="AD6049" s="166"/>
      <c r="AE6049" s="166"/>
      <c r="AF6049" s="166"/>
      <c r="AG6049" s="166"/>
      <c r="AH6049" s="166"/>
      <c r="AI6049" s="166"/>
    </row>
    <row r="6050" spans="1:35" ht="15.750000" customHeight="1">
      <c r="B6050" s="189"/>
      <c r="I6050" s="162"/>
      <c r="J6050" s="65"/>
      <c r="K6050" s="162"/>
      <c r="L6050" s="65"/>
      <c r="M6050" s="162"/>
      <c r="P6050" s="164"/>
      <c r="Q6050" s="185"/>
      <c r="R6050" s="65"/>
      <c r="S6050" s="65"/>
      <c r="T6050" s="65"/>
      <c r="U6050" s="13"/>
      <c r="V6050" s="165"/>
      <c r="W6050" s="165"/>
      <c r="X6050" s="165"/>
      <c r="Y6050" s="165"/>
      <c r="Z6050" s="166"/>
      <c r="AA6050" s="166"/>
      <c r="AB6050" s="166"/>
      <c r="AC6050" s="166"/>
      <c r="AD6050" s="166"/>
      <c r="AE6050" s="166"/>
      <c r="AF6050" s="166"/>
      <c r="AG6050" s="166"/>
      <c r="AH6050" s="166"/>
      <c r="AI6050" s="166"/>
    </row>
    <row r="6051" spans="1:35" ht="15.750000" customHeight="1">
      <c r="B6051" s="189"/>
      <c r="I6051" s="162"/>
      <c r="J6051" s="65"/>
      <c r="K6051" s="162"/>
      <c r="L6051" s="65"/>
      <c r="M6051" s="162"/>
      <c r="P6051" s="167"/>
      <c r="Q6051" s="185"/>
      <c r="R6051" s="65"/>
      <c r="S6051" s="65"/>
      <c r="T6051" s="65"/>
      <c r="U6051" s="13"/>
      <c r="V6051" s="165"/>
      <c r="W6051" s="165"/>
      <c r="X6051" s="165"/>
      <c r="Y6051" s="165"/>
      <c r="Z6051" s="166"/>
      <c r="AA6051" s="166"/>
      <c r="AB6051" s="166"/>
      <c r="AC6051" s="166"/>
      <c r="AD6051" s="166"/>
      <c r="AE6051" s="166"/>
      <c r="AF6051" s="166"/>
      <c r="AG6051" s="166"/>
      <c r="AH6051" s="166"/>
      <c r="AI6051" s="166"/>
    </row>
    <row r="6052" spans="1:35" ht="15.750000" customHeight="1">
      <c r="B6052" s="189"/>
      <c r="I6052" s="220"/>
      <c r="J6052" s="65"/>
      <c r="K6052" s="162"/>
      <c r="L6052" s="65"/>
      <c r="M6052" s="162"/>
      <c r="P6052" s="164"/>
      <c r="Q6052" s="185"/>
      <c r="R6052" s="65"/>
      <c r="S6052" s="65"/>
      <c r="T6052" s="65"/>
      <c r="U6052" s="13"/>
      <c r="V6052" s="165"/>
      <c r="W6052" s="165"/>
      <c r="X6052" s="165"/>
      <c r="Y6052" s="165"/>
      <c r="Z6052" s="166"/>
      <c r="AA6052" s="166"/>
      <c r="AB6052" s="166"/>
      <c r="AC6052" s="166"/>
      <c r="AD6052" s="166"/>
      <c r="AE6052" s="166"/>
      <c r="AF6052" s="166"/>
      <c r="AG6052" s="166"/>
      <c r="AH6052" s="166"/>
      <c r="AI6052" s="166"/>
    </row>
    <row r="6053" spans="1:35" ht="15.750000" customHeight="1">
      <c r="A6053" s="156"/>
      <c r="B6053" s="170"/>
      <c r="C6053" s="241"/>
      <c r="D6053" s="241"/>
      <c r="E6053" s="158"/>
      <c r="F6053" s="158"/>
      <c r="G6053" s="159"/>
      <c r="H6053" s="186"/>
      <c r="I6053" s="162"/>
      <c r="J6053" s="65"/>
      <c r="K6053" s="162"/>
      <c r="L6053" s="65"/>
      <c r="M6053" s="162"/>
      <c r="N6053" s="176"/>
      <c r="O6053" s="163"/>
      <c r="P6053" s="167"/>
      <c r="Q6053" s="185"/>
      <c r="R6053" s="65"/>
      <c r="S6053" s="13"/>
      <c r="T6053" s="65"/>
      <c r="U6053" s="13"/>
      <c r="V6053" s="165"/>
      <c r="W6053" s="165"/>
      <c r="X6053" s="165"/>
      <c r="Y6053" s="165"/>
      <c r="Z6053" s="166"/>
      <c r="AA6053" s="166"/>
      <c r="AB6053" s="166"/>
      <c r="AC6053" s="166"/>
      <c r="AD6053" s="166"/>
      <c r="AE6053" s="166"/>
      <c r="AF6053" s="166"/>
      <c r="AG6053" s="166"/>
      <c r="AH6053" s="166"/>
      <c r="AI6053" s="166"/>
    </row>
    <row r="6054" spans="1:35" ht="15.750000" customHeight="1">
      <c r="B6054" s="170"/>
      <c r="I6054" s="162"/>
      <c r="J6054" s="65"/>
      <c r="K6054" s="162"/>
      <c r="L6054" s="65"/>
      <c r="M6054" s="162"/>
      <c r="P6054" s="164"/>
      <c r="Q6054" s="185"/>
      <c r="R6054" s="65"/>
      <c r="S6054" s="65"/>
      <c r="T6054" s="65"/>
      <c r="U6054" s="13"/>
      <c r="V6054" s="165"/>
      <c r="W6054" s="165"/>
      <c r="X6054" s="165"/>
      <c r="Y6054" s="165"/>
      <c r="Z6054" s="166"/>
      <c r="AA6054" s="166"/>
      <c r="AB6054" s="166"/>
      <c r="AC6054" s="166"/>
      <c r="AD6054" s="166"/>
      <c r="AE6054" s="166"/>
      <c r="AF6054" s="166"/>
      <c r="AG6054" s="166"/>
      <c r="AH6054" s="166"/>
      <c r="AI6054" s="166"/>
    </row>
    <row r="6055" spans="1:35" ht="15.750000" customHeight="1">
      <c r="B6055" s="170"/>
      <c r="I6055" s="162"/>
      <c r="J6055" s="65"/>
      <c r="K6055" s="162"/>
      <c r="L6055" s="65"/>
      <c r="M6055" s="162"/>
      <c r="P6055" s="167"/>
      <c r="Q6055" s="185"/>
      <c r="R6055" s="65"/>
      <c r="S6055" s="65"/>
      <c r="T6055" s="65"/>
      <c r="U6055" s="13"/>
      <c r="V6055" s="165"/>
      <c r="W6055" s="165"/>
      <c r="X6055" s="165"/>
      <c r="Y6055" s="165"/>
      <c r="Z6055" s="166"/>
      <c r="AA6055" s="166"/>
      <c r="AB6055" s="166"/>
      <c r="AC6055" s="166"/>
      <c r="AD6055" s="166"/>
      <c r="AE6055" s="166"/>
      <c r="AF6055" s="166"/>
      <c r="AG6055" s="166"/>
      <c r="AH6055" s="166"/>
      <c r="AI6055" s="166"/>
    </row>
    <row r="6056" spans="1:35" ht="15.750000" customHeight="1">
      <c r="B6056" s="189"/>
      <c r="I6056" s="162"/>
      <c r="J6056" s="65"/>
      <c r="K6056" s="162"/>
      <c r="L6056" s="65"/>
      <c r="M6056" s="162"/>
      <c r="P6056" s="164"/>
      <c r="Q6056" s="185"/>
      <c r="R6056" s="65"/>
      <c r="S6056" s="65"/>
      <c r="T6056" s="65"/>
      <c r="U6056" s="13"/>
      <c r="V6056" s="165"/>
      <c r="W6056" s="165"/>
      <c r="X6056" s="165"/>
      <c r="Y6056" s="165"/>
      <c r="Z6056" s="166"/>
      <c r="AA6056" s="166"/>
      <c r="AB6056" s="166"/>
      <c r="AC6056" s="166"/>
      <c r="AD6056" s="166"/>
      <c r="AE6056" s="166"/>
      <c r="AF6056" s="166"/>
      <c r="AG6056" s="166"/>
      <c r="AH6056" s="166"/>
      <c r="AI6056" s="166"/>
    </row>
    <row r="6057" spans="1:35" ht="15.750000" customHeight="1">
      <c r="B6057" s="189"/>
      <c r="I6057" s="220"/>
      <c r="J6057" s="65"/>
      <c r="K6057" s="162"/>
      <c r="L6057" s="65"/>
      <c r="M6057" s="162"/>
      <c r="P6057" s="167"/>
      <c r="Q6057" s="185"/>
      <c r="R6057" s="65"/>
      <c r="S6057" s="65"/>
      <c r="T6057" s="65"/>
      <c r="U6057" s="13"/>
      <c r="V6057" s="165"/>
      <c r="W6057" s="165"/>
      <c r="X6057" s="165"/>
      <c r="Y6057" s="165"/>
      <c r="Z6057" s="166"/>
      <c r="AA6057" s="166"/>
      <c r="AB6057" s="166"/>
      <c r="AC6057" s="166"/>
      <c r="AD6057" s="166"/>
      <c r="AE6057" s="166"/>
      <c r="AF6057" s="166"/>
      <c r="AG6057" s="166"/>
      <c r="AH6057" s="166"/>
      <c r="AI6057" s="166"/>
    </row>
    <row r="6058" spans="1:35" ht="15.750000" customHeight="1">
      <c r="A6058" s="156"/>
      <c r="B6058" s="170"/>
      <c r="C6058" s="240"/>
      <c r="D6058" s="177"/>
      <c r="E6058" s="158"/>
      <c r="F6058" s="158"/>
      <c r="G6058" s="159"/>
      <c r="H6058" s="160"/>
      <c r="I6058" s="162"/>
      <c r="J6058" s="65"/>
      <c r="K6058" s="162"/>
      <c r="L6058" s="65"/>
      <c r="M6058" s="162"/>
      <c r="N6058" s="162"/>
      <c r="O6058" s="163"/>
      <c r="P6058" s="164"/>
      <c r="Q6058" s="165"/>
      <c r="R6058" s="65"/>
      <c r="S6058" s="13"/>
      <c r="T6058" s="65"/>
      <c r="U6058" s="65"/>
      <c r="V6058" s="65"/>
      <c r="W6058" s="166"/>
      <c r="X6058" s="166"/>
      <c r="Y6058" s="166"/>
      <c r="Z6058" s="166"/>
      <c r="AA6058" s="166"/>
      <c r="AB6058" s="166"/>
      <c r="AC6058" s="166"/>
      <c r="AD6058" s="166"/>
      <c r="AE6058" s="166"/>
      <c r="AF6058" s="166"/>
      <c r="AG6058" s="166"/>
      <c r="AH6058" s="166"/>
      <c r="AI6058" s="166"/>
    </row>
    <row r="6059" spans="1:35" ht="15.750000" customHeight="1">
      <c r="B6059" s="153"/>
      <c r="I6059" s="162"/>
      <c r="J6059" s="65"/>
      <c r="K6059" s="162"/>
      <c r="L6059" s="65"/>
      <c r="M6059" s="162"/>
      <c r="P6059" s="167"/>
      <c r="Q6059" s="168"/>
      <c r="R6059" s="65"/>
      <c r="S6059" s="65"/>
      <c r="T6059" s="65"/>
      <c r="U6059" s="65"/>
      <c r="V6059" s="65"/>
      <c r="W6059" s="166"/>
      <c r="X6059" s="166"/>
      <c r="Y6059" s="166"/>
      <c r="Z6059" s="166"/>
      <c r="AA6059" s="166"/>
      <c r="AB6059" s="166"/>
      <c r="AC6059" s="166"/>
      <c r="AD6059" s="166"/>
      <c r="AE6059" s="166"/>
      <c r="AF6059" s="166"/>
      <c r="AG6059" s="166"/>
      <c r="AH6059" s="166"/>
      <c r="AI6059" s="166"/>
    </row>
    <row r="6060" spans="1:35" ht="15.750000" customHeight="1">
      <c r="B6060" s="153"/>
      <c r="I6060" s="162"/>
      <c r="J6060" s="65"/>
      <c r="K6060" s="162"/>
      <c r="L6060" s="65"/>
      <c r="M6060" s="162"/>
      <c r="P6060" s="164"/>
      <c r="Q6060" s="165"/>
      <c r="R6060" s="65"/>
      <c r="S6060" s="65"/>
      <c r="T6060" s="65"/>
      <c r="U6060" s="65"/>
      <c r="V6060" s="65"/>
      <c r="W6060" s="166"/>
      <c r="X6060" s="166"/>
      <c r="Y6060" s="166"/>
      <c r="Z6060" s="166"/>
      <c r="AA6060" s="166"/>
      <c r="AB6060" s="166"/>
      <c r="AC6060" s="166"/>
      <c r="AD6060" s="166"/>
      <c r="AE6060" s="166"/>
      <c r="AF6060" s="166"/>
      <c r="AG6060" s="166"/>
      <c r="AH6060" s="166"/>
      <c r="AI6060" s="166"/>
    </row>
    <row r="6061" spans="1:35" ht="15.750000" customHeight="1">
      <c r="B6061" s="153"/>
      <c r="I6061" s="162"/>
      <c r="J6061" s="65"/>
      <c r="K6061" s="162"/>
      <c r="L6061" s="65"/>
      <c r="M6061" s="162"/>
      <c r="P6061" s="167"/>
      <c r="Q6061" s="168"/>
      <c r="R6061" s="65"/>
      <c r="S6061" s="65"/>
      <c r="T6061" s="65"/>
      <c r="U6061" s="65"/>
      <c r="V6061" s="65"/>
      <c r="W6061" s="166"/>
      <c r="X6061" s="166"/>
      <c r="Y6061" s="166"/>
      <c r="Z6061" s="166"/>
      <c r="AA6061" s="166"/>
      <c r="AB6061" s="166"/>
      <c r="AC6061" s="166"/>
      <c r="AD6061" s="166"/>
      <c r="AE6061" s="166"/>
      <c r="AF6061" s="166"/>
      <c r="AG6061" s="166"/>
      <c r="AH6061" s="166"/>
      <c r="AI6061" s="166"/>
    </row>
    <row r="6062" spans="1:35" ht="15.750000" customHeight="1">
      <c r="B6062" s="153"/>
      <c r="I6062" s="220"/>
      <c r="J6062" s="65"/>
      <c r="K6062" s="162"/>
      <c r="L6062" s="65"/>
      <c r="M6062" s="162"/>
      <c r="P6062" s="164"/>
      <c r="Q6062" s="165"/>
      <c r="R6062" s="65"/>
      <c r="S6062" s="65"/>
      <c r="T6062" s="65"/>
      <c r="U6062" s="65"/>
      <c r="V6062" s="65"/>
      <c r="W6062" s="166"/>
      <c r="X6062" s="166"/>
      <c r="Y6062" s="166"/>
      <c r="Z6062" s="166"/>
      <c r="AA6062" s="166"/>
      <c r="AB6062" s="166"/>
      <c r="AC6062" s="166"/>
      <c r="AD6062" s="166"/>
      <c r="AE6062" s="166"/>
      <c r="AF6062" s="166"/>
      <c r="AG6062" s="166"/>
      <c r="AH6062" s="166"/>
      <c r="AI6062" s="166"/>
    </row>
    <row r="6063" spans="1:35" ht="15.750000" customHeight="1">
      <c r="A6063" s="156"/>
      <c r="B6063" s="170"/>
      <c r="C6063" s="241"/>
      <c r="D6063" s="241"/>
      <c r="E6063" s="158"/>
      <c r="F6063" s="158"/>
      <c r="G6063" s="159"/>
      <c r="H6063" s="184"/>
      <c r="I6063" s="162"/>
      <c r="J6063" s="65"/>
      <c r="K6063" s="162"/>
      <c r="L6063" s="65"/>
      <c r="M6063" s="162"/>
      <c r="N6063" s="176"/>
      <c r="O6063" s="163"/>
      <c r="P6063" s="167"/>
      <c r="Q6063" s="185"/>
      <c r="R6063" s="188"/>
      <c r="S6063" s="13"/>
      <c r="T6063" s="65"/>
      <c r="U6063" s="13"/>
      <c r="V6063" s="165"/>
      <c r="W6063" s="165"/>
      <c r="X6063" s="165"/>
      <c r="Y6063" s="165"/>
      <c r="Z6063" s="166"/>
      <c r="AA6063" s="166"/>
      <c r="AB6063" s="166"/>
      <c r="AC6063" s="166"/>
      <c r="AD6063" s="166"/>
      <c r="AE6063" s="166"/>
      <c r="AF6063" s="166"/>
      <c r="AG6063" s="166"/>
      <c r="AH6063" s="166"/>
      <c r="AI6063" s="166"/>
    </row>
    <row r="6064" spans="1:35" ht="15.750000" customHeight="1">
      <c r="B6064" s="189"/>
      <c r="I6064" s="162"/>
      <c r="J6064" s="65"/>
      <c r="K6064" s="162"/>
      <c r="L6064" s="65"/>
      <c r="M6064" s="162"/>
      <c r="P6064" s="164"/>
      <c r="Q6064" s="185"/>
      <c r="R6064" s="65"/>
      <c r="S6064" s="65"/>
      <c r="T6064" s="65"/>
      <c r="U6064" s="13"/>
      <c r="V6064" s="165"/>
      <c r="W6064" s="165"/>
      <c r="X6064" s="165"/>
      <c r="Y6064" s="165"/>
      <c r="Z6064" s="166"/>
      <c r="AA6064" s="166"/>
      <c r="AB6064" s="166"/>
      <c r="AC6064" s="166"/>
      <c r="AD6064" s="166"/>
      <c r="AE6064" s="166"/>
      <c r="AF6064" s="166"/>
      <c r="AG6064" s="166"/>
      <c r="AH6064" s="166"/>
      <c r="AI6064" s="166"/>
    </row>
    <row r="6065" spans="1:35" ht="15.750000" customHeight="1">
      <c r="B6065" s="189"/>
      <c r="I6065" s="162"/>
      <c r="J6065" s="65"/>
      <c r="K6065" s="162"/>
      <c r="L6065" s="65"/>
      <c r="M6065" s="162"/>
      <c r="P6065" s="167"/>
      <c r="Q6065" s="185"/>
      <c r="R6065" s="65"/>
      <c r="S6065" s="65"/>
      <c r="T6065" s="65"/>
      <c r="U6065" s="13"/>
      <c r="V6065" s="165"/>
      <c r="W6065" s="165"/>
      <c r="X6065" s="165"/>
      <c r="Y6065" s="165"/>
      <c r="Z6065" s="166"/>
      <c r="AA6065" s="166"/>
      <c r="AB6065" s="166"/>
      <c r="AC6065" s="166"/>
      <c r="AD6065" s="166"/>
      <c r="AE6065" s="166"/>
      <c r="AF6065" s="166"/>
      <c r="AG6065" s="166"/>
      <c r="AH6065" s="166"/>
      <c r="AI6065" s="166"/>
    </row>
    <row r="6066" spans="1:35" ht="15.750000" customHeight="1">
      <c r="B6066" s="189"/>
      <c r="I6066" s="162"/>
      <c r="J6066" s="65"/>
      <c r="K6066" s="162"/>
      <c r="L6066" s="65"/>
      <c r="M6066" s="162"/>
      <c r="P6066" s="164"/>
      <c r="Q6066" s="185"/>
      <c r="R6066" s="65"/>
      <c r="S6066" s="65"/>
      <c r="T6066" s="65"/>
      <c r="U6066" s="13"/>
      <c r="V6066" s="165"/>
      <c r="W6066" s="165"/>
      <c r="X6066" s="165"/>
      <c r="Y6066" s="165"/>
      <c r="Z6066" s="166"/>
      <c r="AA6066" s="166"/>
      <c r="AB6066" s="166"/>
      <c r="AC6066" s="166"/>
      <c r="AD6066" s="166"/>
      <c r="AE6066" s="166"/>
      <c r="AF6066" s="166"/>
      <c r="AG6066" s="166"/>
      <c r="AH6066" s="166"/>
      <c r="AI6066" s="166"/>
    </row>
    <row r="6067" spans="1:35" ht="15.750000" customHeight="1">
      <c r="B6067" s="189"/>
      <c r="I6067" s="220"/>
      <c r="J6067" s="65"/>
      <c r="K6067" s="162"/>
      <c r="L6067" s="65"/>
      <c r="M6067" s="162"/>
      <c r="P6067" s="167"/>
      <c r="Q6067" s="185"/>
      <c r="R6067" s="65"/>
      <c r="S6067" s="65"/>
      <c r="T6067" s="65"/>
      <c r="U6067" s="13"/>
      <c r="V6067" s="165"/>
      <c r="W6067" s="165"/>
      <c r="X6067" s="165"/>
      <c r="Y6067" s="165"/>
      <c r="Z6067" s="166"/>
      <c r="AA6067" s="166"/>
      <c r="AB6067" s="166"/>
      <c r="AC6067" s="166"/>
      <c r="AD6067" s="166"/>
      <c r="AE6067" s="166"/>
      <c r="AF6067" s="166"/>
      <c r="AG6067" s="166"/>
      <c r="AH6067" s="166"/>
      <c r="AI6067" s="166"/>
    </row>
    <row r="6068" spans="1:35" ht="15.750000" customHeight="1">
      <c r="A6068" s="156"/>
      <c r="B6068" s="170"/>
      <c r="C6068" s="240"/>
      <c r="D6068" s="240"/>
      <c r="E6068" s="158"/>
      <c r="F6068" s="158"/>
      <c r="G6068" s="159"/>
      <c r="H6068" s="186"/>
      <c r="I6068" s="162"/>
      <c r="J6068" s="65"/>
      <c r="K6068" s="162"/>
      <c r="L6068" s="65"/>
      <c r="M6068" s="162"/>
      <c r="N6068" s="162"/>
      <c r="O6068" s="163"/>
      <c r="P6068" s="164"/>
      <c r="Q6068" s="185"/>
      <c r="R6068" s="65"/>
      <c r="S6068" s="13"/>
      <c r="T6068" s="65"/>
      <c r="U6068" s="13"/>
      <c r="V6068" s="165"/>
      <c r="W6068" s="165"/>
      <c r="X6068" s="165"/>
      <c r="Y6068" s="165"/>
      <c r="Z6068" s="166"/>
      <c r="AA6068" s="166"/>
      <c r="AB6068" s="166"/>
      <c r="AC6068" s="166"/>
      <c r="AD6068" s="166"/>
      <c r="AE6068" s="166"/>
      <c r="AF6068" s="166"/>
      <c r="AG6068" s="166"/>
      <c r="AH6068" s="166"/>
      <c r="AI6068" s="166"/>
    </row>
    <row r="6069" spans="1:35" ht="15.750000" customHeight="1">
      <c r="B6069" s="170"/>
      <c r="I6069" s="162"/>
      <c r="J6069" s="65"/>
      <c r="K6069" s="162"/>
      <c r="L6069" s="65"/>
      <c r="M6069" s="162"/>
      <c r="P6069" s="167"/>
      <c r="Q6069" s="185"/>
      <c r="R6069" s="65"/>
      <c r="S6069" s="65"/>
      <c r="T6069" s="65"/>
      <c r="U6069" s="13"/>
      <c r="V6069" s="165"/>
      <c r="W6069" s="165"/>
      <c r="X6069" s="165"/>
      <c r="Y6069" s="165"/>
      <c r="Z6069" s="166"/>
      <c r="AA6069" s="166"/>
      <c r="AB6069" s="166"/>
      <c r="AC6069" s="166"/>
      <c r="AD6069" s="166"/>
      <c r="AE6069" s="166"/>
      <c r="AF6069" s="166"/>
      <c r="AG6069" s="166"/>
      <c r="AH6069" s="166"/>
      <c r="AI6069" s="166"/>
    </row>
    <row r="6070" spans="1:35" ht="15.750000" customHeight="1">
      <c r="B6070" s="170"/>
      <c r="I6070" s="162"/>
      <c r="J6070" s="65"/>
      <c r="K6070" s="162"/>
      <c r="L6070" s="65"/>
      <c r="M6070" s="162"/>
      <c r="P6070" s="164"/>
      <c r="Q6070" s="185"/>
      <c r="R6070" s="65"/>
      <c r="S6070" s="65"/>
      <c r="T6070" s="65"/>
      <c r="U6070" s="13"/>
      <c r="V6070" s="165"/>
      <c r="W6070" s="165"/>
      <c r="X6070" s="165"/>
      <c r="Y6070" s="165"/>
      <c r="Z6070" s="166"/>
      <c r="AA6070" s="166"/>
      <c r="AB6070" s="166"/>
      <c r="AC6070" s="166"/>
      <c r="AD6070" s="166"/>
      <c r="AE6070" s="166"/>
      <c r="AF6070" s="166"/>
      <c r="AG6070" s="166"/>
      <c r="AH6070" s="166"/>
      <c r="AI6070" s="166"/>
    </row>
    <row r="6071" spans="1:35" ht="15.750000" customHeight="1">
      <c r="B6071" s="189"/>
      <c r="I6071" s="162"/>
      <c r="J6071" s="65"/>
      <c r="K6071" s="162"/>
      <c r="L6071" s="65"/>
      <c r="M6071" s="162"/>
      <c r="P6071" s="167"/>
      <c r="Q6071" s="185"/>
      <c r="R6071" s="65"/>
      <c r="S6071" s="65"/>
      <c r="T6071" s="65"/>
      <c r="U6071" s="13"/>
      <c r="V6071" s="165"/>
      <c r="W6071" s="165"/>
      <c r="X6071" s="165"/>
      <c r="Y6071" s="165"/>
      <c r="Z6071" s="166"/>
      <c r="AA6071" s="166"/>
      <c r="AB6071" s="166"/>
      <c r="AC6071" s="166"/>
      <c r="AD6071" s="166"/>
      <c r="AE6071" s="166"/>
      <c r="AF6071" s="166"/>
      <c r="AG6071" s="166"/>
      <c r="AH6071" s="166"/>
      <c r="AI6071" s="166"/>
    </row>
    <row r="6072" spans="1:35" ht="15.750000" customHeight="1">
      <c r="B6072" s="189"/>
      <c r="I6072" s="220"/>
      <c r="J6072" s="65"/>
      <c r="K6072" s="162"/>
      <c r="L6072" s="65"/>
      <c r="M6072" s="162"/>
      <c r="P6072" s="164"/>
      <c r="Q6072" s="185"/>
      <c r="R6072" s="65"/>
      <c r="S6072" s="65"/>
      <c r="T6072" s="65"/>
      <c r="U6072" s="13"/>
      <c r="V6072" s="165"/>
      <c r="W6072" s="165"/>
      <c r="X6072" s="165"/>
      <c r="Y6072" s="165"/>
      <c r="Z6072" s="166"/>
      <c r="AA6072" s="166"/>
      <c r="AB6072" s="166"/>
      <c r="AC6072" s="166"/>
      <c r="AD6072" s="166"/>
      <c r="AE6072" s="166"/>
      <c r="AF6072" s="166"/>
      <c r="AG6072" s="166"/>
      <c r="AH6072" s="166"/>
      <c r="AI6072" s="166"/>
    </row>
    <row r="6073" spans="1:35" ht="15.750000" customHeight="1">
      <c r="A6073" s="156"/>
      <c r="B6073" s="153"/>
      <c r="C6073" s="241"/>
      <c r="D6073" s="177"/>
      <c r="E6073" s="158"/>
      <c r="F6073" s="158"/>
      <c r="G6073" s="159"/>
      <c r="H6073" s="171"/>
      <c r="I6073" s="162"/>
      <c r="J6073" s="1"/>
      <c r="K6073" s="121"/>
      <c r="L6073" s="1"/>
      <c r="M6073" s="121"/>
      <c r="N6073" s="176"/>
      <c r="O6073" s="163"/>
      <c r="P6073" s="167"/>
      <c r="Q6073" s="168"/>
      <c r="R6073" s="225"/>
      <c r="S6073" s="13"/>
      <c r="T6073" s="65"/>
      <c r="U6073" s="65"/>
      <c r="V6073" s="65"/>
      <c r="W6073" s="166"/>
      <c r="X6073" s="166"/>
      <c r="Y6073" s="166"/>
      <c r="Z6073" s="166"/>
      <c r="AA6073" s="166"/>
      <c r="AB6073" s="166"/>
      <c r="AC6073" s="166"/>
      <c r="AD6073" s="166"/>
      <c r="AE6073" s="166"/>
      <c r="AF6073" s="166"/>
      <c r="AG6073" s="166"/>
      <c r="AH6073" s="166"/>
      <c r="AI6073" s="166"/>
    </row>
    <row r="6074" spans="1:35" ht="15.750000" customHeight="1">
      <c r="B6074" s="153"/>
      <c r="I6074" s="162"/>
      <c r="J6074" s="1"/>
      <c r="K6074" s="121"/>
      <c r="L6074" s="1"/>
      <c r="M6074" s="121"/>
      <c r="P6074" s="164"/>
      <c r="Q6074" s="165"/>
      <c r="R6074" s="65"/>
      <c r="S6074" s="65"/>
      <c r="T6074" s="65"/>
      <c r="U6074" s="65"/>
      <c r="V6074" s="65"/>
      <c r="W6074" s="166"/>
      <c r="X6074" s="166"/>
      <c r="Y6074" s="166"/>
      <c r="Z6074" s="166"/>
      <c r="AA6074" s="166"/>
      <c r="AB6074" s="166"/>
      <c r="AC6074" s="166"/>
      <c r="AD6074" s="166"/>
      <c r="AE6074" s="166"/>
      <c r="AF6074" s="166"/>
      <c r="AG6074" s="166"/>
      <c r="AH6074" s="166"/>
      <c r="AI6074" s="166"/>
    </row>
    <row r="6075" spans="1:35" ht="15.750000" customHeight="1">
      <c r="B6075" s="153"/>
      <c r="I6075" s="162"/>
      <c r="J6075" s="1"/>
      <c r="K6075" s="121"/>
      <c r="L6075" s="1"/>
      <c r="M6075" s="121"/>
      <c r="P6075" s="167"/>
      <c r="Q6075" s="168"/>
      <c r="R6075" s="225"/>
      <c r="S6075" s="65"/>
      <c r="T6075" s="65"/>
      <c r="U6075" s="65"/>
      <c r="V6075" s="65"/>
      <c r="W6075" s="166"/>
      <c r="X6075" s="166"/>
      <c r="Y6075" s="166"/>
      <c r="Z6075" s="166"/>
      <c r="AA6075" s="166"/>
      <c r="AB6075" s="166"/>
      <c r="AC6075" s="166"/>
      <c r="AD6075" s="166"/>
      <c r="AE6075" s="166"/>
      <c r="AF6075" s="166"/>
      <c r="AG6075" s="166"/>
      <c r="AH6075" s="166"/>
      <c r="AI6075" s="166"/>
    </row>
    <row r="6076" spans="1:35" ht="15.750000" customHeight="1">
      <c r="B6076" s="153"/>
      <c r="I6076" s="162"/>
      <c r="J6076" s="1"/>
      <c r="K6076" s="121"/>
      <c r="L6076" s="1"/>
      <c r="M6076" s="121"/>
      <c r="P6076" s="164"/>
      <c r="Q6076" s="165"/>
      <c r="R6076" s="178"/>
      <c r="S6076" s="65"/>
      <c r="T6076" s="65"/>
      <c r="U6076" s="65"/>
      <c r="V6076" s="65"/>
      <c r="W6076" s="166"/>
      <c r="X6076" s="166"/>
      <c r="Y6076" s="166"/>
      <c r="Z6076" s="166"/>
      <c r="AA6076" s="166"/>
      <c r="AB6076" s="166"/>
      <c r="AC6076" s="166"/>
      <c r="AD6076" s="166"/>
      <c r="AE6076" s="166"/>
      <c r="AF6076" s="166"/>
      <c r="AG6076" s="166"/>
      <c r="AH6076" s="166"/>
      <c r="AI6076" s="166"/>
    </row>
    <row r="6077" spans="1:35" ht="15.750000" customHeight="1">
      <c r="B6077" s="153"/>
      <c r="I6077" s="220"/>
      <c r="J6077" s="1"/>
      <c r="K6077" s="121"/>
      <c r="L6077" s="1"/>
      <c r="M6077" s="121"/>
      <c r="P6077" s="167"/>
      <c r="Q6077" s="168"/>
      <c r="R6077" s="225"/>
      <c r="S6077" s="65"/>
      <c r="T6077" s="65"/>
      <c r="U6077" s="65"/>
      <c r="V6077" s="65"/>
      <c r="W6077" s="166"/>
      <c r="X6077" s="166"/>
      <c r="Y6077" s="166"/>
      <c r="Z6077" s="166"/>
      <c r="AA6077" s="166"/>
      <c r="AB6077" s="166"/>
      <c r="AC6077" s="166"/>
      <c r="AD6077" s="166"/>
      <c r="AE6077" s="166"/>
      <c r="AF6077" s="166"/>
      <c r="AG6077" s="166"/>
      <c r="AH6077" s="166"/>
      <c r="AI6077" s="166"/>
    </row>
    <row r="6078" spans="1:35" ht="15.750000" customHeight="1">
      <c r="A6078" s="156"/>
      <c r="B6078" s="170"/>
      <c r="C6078" s="240"/>
      <c r="D6078" s="177"/>
      <c r="E6078" s="158"/>
      <c r="F6078" s="158"/>
      <c r="G6078" s="159"/>
      <c r="H6078" s="160"/>
      <c r="I6078" s="162"/>
      <c r="J6078" s="65"/>
      <c r="K6078" s="162"/>
      <c r="L6078" s="65"/>
      <c r="M6078" s="162"/>
      <c r="N6078" s="162"/>
      <c r="O6078" s="163"/>
      <c r="P6078" s="164"/>
      <c r="Q6078" s="165"/>
      <c r="R6078" s="65"/>
      <c r="S6078" s="13"/>
      <c r="T6078" s="65"/>
      <c r="U6078" s="65"/>
      <c r="V6078" s="65"/>
      <c r="W6078" s="166"/>
      <c r="X6078" s="166"/>
      <c r="Y6078" s="166"/>
      <c r="Z6078" s="166"/>
      <c r="AA6078" s="166"/>
      <c r="AB6078" s="166"/>
      <c r="AC6078" s="166"/>
      <c r="AD6078" s="166"/>
      <c r="AE6078" s="166"/>
      <c r="AF6078" s="166"/>
      <c r="AG6078" s="166"/>
      <c r="AH6078" s="166"/>
      <c r="AI6078" s="166"/>
    </row>
    <row r="6079" spans="1:35" ht="15.750000" customHeight="1">
      <c r="B6079" s="153"/>
      <c r="I6079" s="162"/>
      <c r="J6079" s="65"/>
      <c r="K6079" s="162"/>
      <c r="L6079" s="65"/>
      <c r="M6079" s="162"/>
      <c r="P6079" s="167"/>
      <c r="Q6079" s="168"/>
      <c r="R6079" s="65"/>
      <c r="S6079" s="65"/>
      <c r="T6079" s="65"/>
      <c r="U6079" s="65"/>
      <c r="V6079" s="65"/>
      <c r="W6079" s="166"/>
      <c r="X6079" s="166"/>
      <c r="Y6079" s="166"/>
      <c r="Z6079" s="166"/>
      <c r="AA6079" s="166"/>
      <c r="AB6079" s="166"/>
      <c r="AC6079" s="166"/>
      <c r="AD6079" s="166"/>
      <c r="AE6079" s="166"/>
      <c r="AF6079" s="166"/>
      <c r="AG6079" s="166"/>
      <c r="AH6079" s="166"/>
      <c r="AI6079" s="166"/>
    </row>
    <row r="6080" spans="1:35" ht="15.750000" customHeight="1">
      <c r="B6080" s="153"/>
      <c r="I6080" s="162"/>
      <c r="J6080" s="65"/>
      <c r="K6080" s="162"/>
      <c r="L6080" s="65"/>
      <c r="M6080" s="176"/>
      <c r="P6080" s="164"/>
      <c r="Q6080" s="165"/>
      <c r="R6080" s="65"/>
      <c r="S6080" s="65"/>
      <c r="T6080" s="65"/>
      <c r="U6080" s="65"/>
      <c r="V6080" s="65"/>
      <c r="W6080" s="166"/>
      <c r="X6080" s="166"/>
      <c r="Y6080" s="166"/>
      <c r="Z6080" s="166"/>
      <c r="AA6080" s="166"/>
      <c r="AB6080" s="166"/>
      <c r="AC6080" s="166"/>
      <c r="AD6080" s="166"/>
      <c r="AE6080" s="166"/>
      <c r="AF6080" s="166"/>
      <c r="AG6080" s="166"/>
      <c r="AH6080" s="166"/>
      <c r="AI6080" s="166"/>
    </row>
    <row r="6081" spans="1:35" ht="15.750000" customHeight="1">
      <c r="B6081" s="153"/>
      <c r="I6081" s="162"/>
      <c r="J6081" s="65"/>
      <c r="K6081" s="162"/>
      <c r="L6081" s="65"/>
      <c r="M6081" s="162"/>
      <c r="P6081" s="167"/>
      <c r="Q6081" s="168"/>
      <c r="R6081" s="65"/>
      <c r="S6081" s="65"/>
      <c r="T6081" s="65"/>
      <c r="U6081" s="65"/>
      <c r="V6081" s="65"/>
      <c r="W6081" s="166"/>
      <c r="X6081" s="166"/>
      <c r="Y6081" s="166"/>
      <c r="Z6081" s="166"/>
      <c r="AA6081" s="166"/>
      <c r="AB6081" s="166"/>
      <c r="AC6081" s="166"/>
      <c r="AD6081" s="166"/>
      <c r="AE6081" s="166"/>
      <c r="AF6081" s="166"/>
      <c r="AG6081" s="166"/>
      <c r="AH6081" s="166"/>
      <c r="AI6081" s="166"/>
    </row>
    <row r="6082" spans="1:35" ht="15.750000" customHeight="1">
      <c r="B6082" s="153"/>
      <c r="I6082" s="220"/>
      <c r="J6082" s="65"/>
      <c r="K6082" s="162"/>
      <c r="L6082" s="65"/>
      <c r="M6082" s="176"/>
      <c r="P6082" s="164"/>
      <c r="Q6082" s="165"/>
      <c r="R6082" s="65"/>
      <c r="S6082" s="65"/>
      <c r="T6082" s="65"/>
      <c r="U6082" s="65"/>
      <c r="V6082" s="65"/>
      <c r="W6082" s="166"/>
      <c r="X6082" s="166"/>
      <c r="Y6082" s="166"/>
      <c r="Z6082" s="166"/>
      <c r="AA6082" s="166"/>
      <c r="AB6082" s="166"/>
      <c r="AC6082" s="166"/>
      <c r="AD6082" s="166"/>
      <c r="AE6082" s="166"/>
      <c r="AF6082" s="166"/>
      <c r="AG6082" s="166"/>
      <c r="AH6082" s="166"/>
      <c r="AI6082" s="166"/>
    </row>
    <row r="6083" spans="1:35" ht="15.750000" customHeight="1">
      <c r="A6083" s="156"/>
      <c r="B6083" s="170"/>
      <c r="C6083" s="241"/>
      <c r="D6083" s="241"/>
      <c r="E6083" s="158"/>
      <c r="F6083" s="158"/>
      <c r="G6083" s="159"/>
      <c r="H6083" s="186"/>
      <c r="I6083" s="162"/>
      <c r="J6083" s="65"/>
      <c r="K6083" s="162"/>
      <c r="L6083" s="65"/>
      <c r="M6083" s="162"/>
      <c r="N6083" s="176"/>
      <c r="O6083" s="163"/>
      <c r="P6083" s="167"/>
      <c r="Q6083" s="185"/>
      <c r="R6083" s="188"/>
      <c r="S6083" s="13"/>
      <c r="T6083" s="65"/>
      <c r="U6083" s="13"/>
      <c r="V6083" s="165"/>
      <c r="W6083" s="165"/>
      <c r="X6083" s="165"/>
      <c r="Y6083" s="165"/>
      <c r="Z6083" s="166"/>
      <c r="AA6083" s="166"/>
      <c r="AB6083" s="166"/>
      <c r="AC6083" s="166"/>
      <c r="AD6083" s="166"/>
      <c r="AE6083" s="166"/>
      <c r="AF6083" s="166"/>
      <c r="AG6083" s="166"/>
      <c r="AH6083" s="166"/>
      <c r="AI6083" s="166"/>
    </row>
    <row r="6084" spans="1:35" ht="15.750000" customHeight="1">
      <c r="B6084" s="189"/>
      <c r="I6084" s="162"/>
      <c r="J6084" s="65"/>
      <c r="K6084" s="162"/>
      <c r="L6084" s="65"/>
      <c r="M6084" s="176"/>
      <c r="P6084" s="164"/>
      <c r="Q6084" s="185"/>
      <c r="R6084" s="65"/>
      <c r="S6084" s="65"/>
      <c r="T6084" s="65"/>
      <c r="U6084" s="13"/>
      <c r="V6084" s="165"/>
      <c r="W6084" s="165"/>
      <c r="X6084" s="165"/>
      <c r="Y6084" s="165"/>
      <c r="Z6084" s="166"/>
      <c r="AA6084" s="166"/>
      <c r="AB6084" s="166"/>
      <c r="AC6084" s="166"/>
      <c r="AD6084" s="166"/>
      <c r="AE6084" s="166"/>
      <c r="AF6084" s="166"/>
      <c r="AG6084" s="166"/>
      <c r="AH6084" s="166"/>
      <c r="AI6084" s="166"/>
    </row>
    <row r="6085" spans="1:35" ht="15.750000" customHeight="1">
      <c r="B6085" s="189"/>
      <c r="I6085" s="162"/>
      <c r="J6085" s="65"/>
      <c r="K6085" s="162"/>
      <c r="L6085" s="65"/>
      <c r="M6085" s="162"/>
      <c r="P6085" s="167"/>
      <c r="Q6085" s="185"/>
      <c r="R6085" s="65"/>
      <c r="S6085" s="65"/>
      <c r="T6085" s="65"/>
      <c r="U6085" s="13"/>
      <c r="V6085" s="165"/>
      <c r="W6085" s="165"/>
      <c r="X6085" s="165"/>
      <c r="Y6085" s="165"/>
      <c r="Z6085" s="166"/>
      <c r="AA6085" s="166"/>
      <c r="AB6085" s="166"/>
      <c r="AC6085" s="166"/>
      <c r="AD6085" s="166"/>
      <c r="AE6085" s="166"/>
      <c r="AF6085" s="166"/>
      <c r="AG6085" s="166"/>
      <c r="AH6085" s="166"/>
      <c r="AI6085" s="166"/>
    </row>
    <row r="6086" spans="1:35" ht="15.750000" customHeight="1">
      <c r="B6086" s="189"/>
      <c r="I6086" s="162"/>
      <c r="J6086" s="65"/>
      <c r="K6086" s="162"/>
      <c r="L6086" s="65"/>
      <c r="M6086" s="176"/>
      <c r="P6086" s="164"/>
      <c r="Q6086" s="185"/>
      <c r="R6086" s="65"/>
      <c r="S6086" s="65"/>
      <c r="T6086" s="65"/>
      <c r="U6086" s="13"/>
      <c r="V6086" s="165"/>
      <c r="W6086" s="165"/>
      <c r="X6086" s="165"/>
      <c r="Y6086" s="165"/>
      <c r="Z6086" s="166"/>
      <c r="AA6086" s="166"/>
      <c r="AB6086" s="166"/>
      <c r="AC6086" s="166"/>
      <c r="AD6086" s="166"/>
      <c r="AE6086" s="166"/>
      <c r="AF6086" s="166"/>
      <c r="AG6086" s="166"/>
      <c r="AH6086" s="166"/>
      <c r="AI6086" s="166"/>
    </row>
    <row r="6087" spans="1:35" ht="15.750000" customHeight="1">
      <c r="B6087" s="189"/>
      <c r="I6087" s="220"/>
      <c r="J6087" s="65"/>
      <c r="K6087" s="162"/>
      <c r="L6087" s="65"/>
      <c r="M6087" s="162"/>
      <c r="P6087" s="167"/>
      <c r="Q6087" s="185"/>
      <c r="R6087" s="65"/>
      <c r="S6087" s="65"/>
      <c r="T6087" s="65"/>
      <c r="U6087" s="13"/>
      <c r="V6087" s="165"/>
      <c r="W6087" s="165"/>
      <c r="X6087" s="165"/>
      <c r="Y6087" s="165"/>
      <c r="Z6087" s="166"/>
      <c r="AA6087" s="166"/>
      <c r="AB6087" s="166"/>
      <c r="AC6087" s="166"/>
      <c r="AD6087" s="166"/>
      <c r="AE6087" s="166"/>
      <c r="AF6087" s="166"/>
      <c r="AG6087" s="166"/>
      <c r="AH6087" s="166"/>
      <c r="AI6087" s="166"/>
    </row>
    <row r="6088" spans="1:35" ht="15.750000" customHeight="1">
      <c r="A6088" s="156"/>
      <c r="B6088" s="170"/>
      <c r="C6088" s="240"/>
      <c r="D6088" s="240"/>
      <c r="E6088" s="158"/>
      <c r="F6088" s="158"/>
      <c r="G6088" s="159"/>
      <c r="H6088" s="184"/>
      <c r="I6088" s="162"/>
      <c r="J6088" s="65"/>
      <c r="K6088" s="162"/>
      <c r="L6088" s="65"/>
      <c r="M6088" s="176"/>
      <c r="N6088" s="162"/>
      <c r="O6088" s="163"/>
      <c r="P6088" s="164"/>
      <c r="Q6088" s="185"/>
      <c r="R6088" s="65"/>
      <c r="S6088" s="13"/>
      <c r="T6088" s="65"/>
      <c r="U6088" s="13"/>
      <c r="V6088" s="165"/>
      <c r="W6088" s="165"/>
      <c r="X6088" s="165"/>
      <c r="Y6088" s="165"/>
      <c r="Z6088" s="166"/>
      <c r="AA6088" s="166"/>
      <c r="AB6088" s="166"/>
      <c r="AC6088" s="166"/>
      <c r="AD6088" s="166"/>
      <c r="AE6088" s="166"/>
      <c r="AF6088" s="166"/>
      <c r="AG6088" s="166"/>
      <c r="AH6088" s="166"/>
      <c r="AI6088" s="166"/>
    </row>
    <row r="6089" spans="1:35" ht="15.750000" customHeight="1">
      <c r="B6089" s="170"/>
      <c r="I6089" s="162"/>
      <c r="J6089" s="65"/>
      <c r="K6089" s="162"/>
      <c r="L6089" s="65"/>
      <c r="M6089" s="162"/>
      <c r="P6089" s="167"/>
      <c r="Q6089" s="185"/>
      <c r="R6089" s="65"/>
      <c r="S6089" s="65"/>
      <c r="T6089" s="65"/>
      <c r="U6089" s="13"/>
      <c r="V6089" s="165"/>
      <c r="W6089" s="165"/>
      <c r="X6089" s="165"/>
      <c r="Y6089" s="165"/>
      <c r="Z6089" s="166"/>
      <c r="AA6089" s="166"/>
      <c r="AB6089" s="166"/>
      <c r="AC6089" s="166"/>
      <c r="AD6089" s="166"/>
      <c r="AE6089" s="166"/>
      <c r="AF6089" s="166"/>
      <c r="AG6089" s="166"/>
      <c r="AH6089" s="166"/>
      <c r="AI6089" s="166"/>
    </row>
    <row r="6090" spans="1:35" ht="15.750000" customHeight="1">
      <c r="B6090" s="170"/>
      <c r="I6090" s="162"/>
      <c r="J6090" s="65"/>
      <c r="K6090" s="162"/>
      <c r="L6090" s="65"/>
      <c r="M6090" s="176"/>
      <c r="P6090" s="164"/>
      <c r="Q6090" s="185"/>
      <c r="R6090" s="65"/>
      <c r="S6090" s="65"/>
      <c r="T6090" s="65"/>
      <c r="U6090" s="13"/>
      <c r="V6090" s="165"/>
      <c r="W6090" s="165"/>
      <c r="X6090" s="165"/>
      <c r="Y6090" s="165"/>
      <c r="Z6090" s="166"/>
      <c r="AA6090" s="166"/>
      <c r="AB6090" s="166"/>
      <c r="AC6090" s="166"/>
      <c r="AD6090" s="166"/>
      <c r="AE6090" s="166"/>
      <c r="AF6090" s="166"/>
      <c r="AG6090" s="166"/>
      <c r="AH6090" s="166"/>
      <c r="AI6090" s="166"/>
    </row>
    <row r="6091" spans="1:35" ht="15.750000" customHeight="1">
      <c r="B6091" s="189"/>
      <c r="I6091" s="162"/>
      <c r="J6091" s="65"/>
      <c r="K6091" s="162"/>
      <c r="L6091" s="65"/>
      <c r="M6091" s="162"/>
      <c r="P6091" s="167"/>
      <c r="Q6091" s="185"/>
      <c r="R6091" s="65"/>
      <c r="S6091" s="65"/>
      <c r="T6091" s="65"/>
      <c r="U6091" s="13"/>
      <c r="V6091" s="165"/>
      <c r="W6091" s="165"/>
      <c r="X6091" s="165"/>
      <c r="Y6091" s="165"/>
      <c r="Z6091" s="166"/>
      <c r="AA6091" s="166"/>
      <c r="AB6091" s="166"/>
      <c r="AC6091" s="166"/>
      <c r="AD6091" s="166"/>
      <c r="AE6091" s="166"/>
      <c r="AF6091" s="166"/>
      <c r="AG6091" s="166"/>
      <c r="AH6091" s="166"/>
      <c r="AI6091" s="166"/>
    </row>
    <row r="6092" spans="1:35" ht="15.750000" customHeight="1">
      <c r="B6092" s="189"/>
      <c r="I6092" s="220"/>
      <c r="J6092" s="65"/>
      <c r="K6092" s="162"/>
      <c r="L6092" s="65"/>
      <c r="M6092" s="176"/>
      <c r="P6092" s="164"/>
      <c r="Q6092" s="185"/>
      <c r="R6092" s="65"/>
      <c r="S6092" s="65"/>
      <c r="T6092" s="65"/>
      <c r="U6092" s="13"/>
      <c r="V6092" s="165"/>
      <c r="W6092" s="165"/>
      <c r="X6092" s="165"/>
      <c r="Y6092" s="165"/>
      <c r="Z6092" s="166"/>
      <c r="AA6092" s="166"/>
      <c r="AB6092" s="166"/>
      <c r="AC6092" s="166"/>
      <c r="AD6092" s="166"/>
      <c r="AE6092" s="166"/>
      <c r="AF6092" s="166"/>
      <c r="AG6092" s="166"/>
      <c r="AH6092" s="166"/>
      <c r="AI6092" s="166"/>
    </row>
    <row r="6093" spans="1:35" ht="15.750000" customHeight="1">
      <c r="A6093" s="156"/>
      <c r="B6093" s="153"/>
      <c r="C6093" s="241"/>
      <c r="D6093" s="177"/>
      <c r="E6093" s="158"/>
      <c r="F6093" s="158"/>
      <c r="G6093" s="159"/>
      <c r="H6093" s="160"/>
      <c r="I6093" s="162"/>
      <c r="J6093" s="65"/>
      <c r="K6093" s="162"/>
      <c r="L6093" s="65"/>
      <c r="M6093" s="162"/>
      <c r="N6093" s="176"/>
      <c r="O6093" s="163"/>
      <c r="P6093" s="167"/>
      <c r="Q6093" s="168"/>
      <c r="R6093" s="225"/>
      <c r="S6093" s="13"/>
      <c r="T6093" s="65"/>
      <c r="U6093" s="65"/>
      <c r="V6093" s="65"/>
      <c r="W6093" s="166"/>
      <c r="X6093" s="166"/>
      <c r="Y6093" s="166"/>
      <c r="Z6093" s="166"/>
      <c r="AA6093" s="166"/>
      <c r="AB6093" s="166"/>
      <c r="AC6093" s="166"/>
      <c r="AD6093" s="166"/>
      <c r="AE6093" s="166"/>
      <c r="AF6093" s="166"/>
      <c r="AG6093" s="166"/>
      <c r="AH6093" s="166"/>
      <c r="AI6093" s="166"/>
    </row>
    <row r="6094" spans="1:35" ht="15.750000" customHeight="1">
      <c r="B6094" s="153"/>
      <c r="I6094" s="162"/>
      <c r="J6094" s="175"/>
      <c r="K6094" s="176"/>
      <c r="L6094" s="175"/>
      <c r="M6094" s="176"/>
      <c r="P6094" s="164"/>
      <c r="Q6094" s="165"/>
      <c r="R6094" s="65"/>
      <c r="S6094" s="65"/>
      <c r="T6094" s="65"/>
      <c r="U6094" s="65"/>
      <c r="V6094" s="65"/>
      <c r="W6094" s="166"/>
      <c r="X6094" s="166"/>
      <c r="Y6094" s="166"/>
      <c r="Z6094" s="166"/>
      <c r="AA6094" s="166"/>
      <c r="AB6094" s="166"/>
      <c r="AC6094" s="166"/>
      <c r="AD6094" s="166"/>
      <c r="AE6094" s="166"/>
      <c r="AF6094" s="166"/>
      <c r="AG6094" s="166"/>
      <c r="AH6094" s="166"/>
      <c r="AI6094" s="166"/>
    </row>
    <row r="6095" spans="1:35" ht="15.750000" customHeight="1">
      <c r="B6095" s="153"/>
      <c r="I6095" s="162"/>
      <c r="J6095" s="65"/>
      <c r="K6095" s="162"/>
      <c r="L6095" s="65"/>
      <c r="M6095" s="162"/>
      <c r="P6095" s="167"/>
      <c r="Q6095" s="168"/>
      <c r="R6095" s="225"/>
      <c r="S6095" s="65"/>
      <c r="T6095" s="65"/>
      <c r="U6095" s="65"/>
      <c r="V6095" s="65"/>
      <c r="W6095" s="166"/>
      <c r="X6095" s="166"/>
      <c r="Y6095" s="166"/>
      <c r="Z6095" s="166"/>
      <c r="AA6095" s="166"/>
      <c r="AB6095" s="166"/>
      <c r="AC6095" s="166"/>
      <c r="AD6095" s="166"/>
      <c r="AE6095" s="166"/>
      <c r="AF6095" s="166"/>
      <c r="AG6095" s="166"/>
      <c r="AH6095" s="166"/>
      <c r="AI6095" s="166"/>
    </row>
    <row r="6096" spans="1:35" ht="15.750000" customHeight="1">
      <c r="B6096" s="153"/>
      <c r="I6096" s="162"/>
      <c r="J6096" s="175"/>
      <c r="K6096" s="176"/>
      <c r="L6096" s="175"/>
      <c r="M6096" s="176"/>
      <c r="P6096" s="164"/>
      <c r="Q6096" s="165"/>
      <c r="R6096" s="178"/>
      <c r="S6096" s="65"/>
      <c r="T6096" s="65"/>
      <c r="U6096" s="65"/>
      <c r="V6096" s="65"/>
      <c r="W6096" s="166"/>
      <c r="X6096" s="166"/>
      <c r="Y6096" s="166"/>
      <c r="Z6096" s="166"/>
      <c r="AA6096" s="166"/>
      <c r="AB6096" s="166"/>
      <c r="AC6096" s="166"/>
      <c r="AD6096" s="166"/>
      <c r="AE6096" s="166"/>
      <c r="AF6096" s="166"/>
      <c r="AG6096" s="166"/>
      <c r="AH6096" s="166"/>
      <c r="AI6096" s="166"/>
    </row>
    <row r="6097" spans="1:35" ht="15.750000" customHeight="1">
      <c r="B6097" s="153"/>
      <c r="I6097" s="220"/>
      <c r="J6097" s="65"/>
      <c r="K6097" s="162"/>
      <c r="L6097" s="65"/>
      <c r="M6097" s="162"/>
      <c r="P6097" s="167"/>
      <c r="Q6097" s="168"/>
      <c r="R6097" s="225"/>
      <c r="S6097" s="65"/>
      <c r="T6097" s="65"/>
      <c r="U6097" s="65"/>
      <c r="V6097" s="65"/>
      <c r="W6097" s="166"/>
      <c r="X6097" s="166"/>
      <c r="Y6097" s="166"/>
      <c r="Z6097" s="166"/>
      <c r="AA6097" s="166"/>
      <c r="AB6097" s="166"/>
      <c r="AC6097" s="166"/>
      <c r="AD6097" s="166"/>
      <c r="AE6097" s="166"/>
      <c r="AF6097" s="166"/>
      <c r="AG6097" s="166"/>
      <c r="AH6097" s="166"/>
      <c r="AI6097" s="166"/>
    </row>
    <row r="6098" spans="1:35" ht="15.750000" customHeight="1">
      <c r="A6098" s="156"/>
      <c r="B6098" s="170"/>
      <c r="C6098" s="240"/>
      <c r="D6098" s="177"/>
      <c r="E6098" s="158"/>
      <c r="F6098" s="158"/>
      <c r="G6098" s="159"/>
      <c r="H6098" s="171"/>
      <c r="I6098" s="162"/>
      <c r="J6098" s="65"/>
      <c r="K6098" s="162"/>
      <c r="L6098" s="65"/>
      <c r="M6098" s="176"/>
      <c r="N6098" s="162"/>
      <c r="O6098" s="163"/>
      <c r="P6098" s="164"/>
      <c r="Q6098" s="165"/>
      <c r="R6098" s="65"/>
      <c r="S6098" s="13"/>
      <c r="T6098" s="65"/>
      <c r="U6098" s="65"/>
      <c r="V6098" s="65"/>
      <c r="W6098" s="166"/>
      <c r="X6098" s="166"/>
      <c r="Y6098" s="166"/>
      <c r="Z6098" s="166"/>
      <c r="AA6098" s="166"/>
      <c r="AB6098" s="166"/>
      <c r="AC6098" s="166"/>
      <c r="AD6098" s="166"/>
      <c r="AE6098" s="166"/>
      <c r="AF6098" s="166"/>
      <c r="AG6098" s="166"/>
      <c r="AH6098" s="166"/>
      <c r="AI6098" s="166"/>
    </row>
    <row r="6099" spans="1:35" ht="15.750000" customHeight="1">
      <c r="B6099" s="153"/>
      <c r="I6099" s="162"/>
      <c r="J6099" s="65"/>
      <c r="K6099" s="162"/>
      <c r="L6099" s="65"/>
      <c r="M6099" s="162"/>
      <c r="P6099" s="167"/>
      <c r="Q6099" s="168"/>
      <c r="R6099" s="65"/>
      <c r="S6099" s="65"/>
      <c r="T6099" s="65"/>
      <c r="U6099" s="65"/>
      <c r="V6099" s="65"/>
      <c r="W6099" s="166"/>
      <c r="X6099" s="166"/>
      <c r="Y6099" s="166"/>
      <c r="Z6099" s="166"/>
      <c r="AA6099" s="166"/>
      <c r="AB6099" s="166"/>
      <c r="AC6099" s="166"/>
      <c r="AD6099" s="166"/>
      <c r="AE6099" s="166"/>
      <c r="AF6099" s="166"/>
      <c r="AG6099" s="166"/>
      <c r="AH6099" s="166"/>
      <c r="AI6099" s="166"/>
    </row>
    <row r="6100" spans="1:35" ht="15.750000" customHeight="1">
      <c r="B6100" s="153"/>
      <c r="I6100" s="162"/>
      <c r="J6100" s="65"/>
      <c r="K6100" s="162"/>
      <c r="L6100" s="65"/>
      <c r="M6100" s="176"/>
      <c r="P6100" s="164"/>
      <c r="Q6100" s="165"/>
      <c r="R6100" s="65"/>
      <c r="S6100" s="65"/>
      <c r="T6100" s="65"/>
      <c r="U6100" s="65"/>
      <c r="V6100" s="65"/>
      <c r="W6100" s="166"/>
      <c r="X6100" s="166"/>
      <c r="Y6100" s="166"/>
      <c r="Z6100" s="166"/>
      <c r="AA6100" s="166"/>
      <c r="AB6100" s="166"/>
      <c r="AC6100" s="166"/>
      <c r="AD6100" s="166"/>
      <c r="AE6100" s="166"/>
      <c r="AF6100" s="166"/>
      <c r="AG6100" s="166"/>
      <c r="AH6100" s="166"/>
      <c r="AI6100" s="166"/>
    </row>
    <row r="6101" spans="1:35" ht="15.750000" customHeight="1">
      <c r="B6101" s="153"/>
      <c r="I6101" s="162"/>
      <c r="J6101" s="65"/>
      <c r="K6101" s="162"/>
      <c r="L6101" s="65"/>
      <c r="M6101" s="162"/>
      <c r="P6101" s="167"/>
      <c r="Q6101" s="168"/>
      <c r="R6101" s="65"/>
      <c r="S6101" s="65"/>
      <c r="T6101" s="65"/>
      <c r="U6101" s="65"/>
      <c r="V6101" s="65"/>
      <c r="W6101" s="166"/>
      <c r="X6101" s="166"/>
      <c r="Y6101" s="166"/>
      <c r="Z6101" s="166"/>
      <c r="AA6101" s="166"/>
      <c r="AB6101" s="166"/>
      <c r="AC6101" s="166"/>
      <c r="AD6101" s="166"/>
      <c r="AE6101" s="166"/>
      <c r="AF6101" s="166"/>
      <c r="AG6101" s="166"/>
      <c r="AH6101" s="166"/>
      <c r="AI6101" s="166"/>
    </row>
    <row r="6102" spans="1:35" ht="15.750000" customHeight="1">
      <c r="B6102" s="153"/>
      <c r="I6102" s="220"/>
      <c r="J6102" s="65"/>
      <c r="K6102" s="162"/>
      <c r="L6102" s="65"/>
      <c r="M6102" s="176"/>
      <c r="P6102" s="164"/>
      <c r="Q6102" s="165"/>
      <c r="R6102" s="65"/>
      <c r="S6102" s="65"/>
      <c r="T6102" s="65"/>
      <c r="U6102" s="65"/>
      <c r="V6102" s="65"/>
      <c r="W6102" s="166"/>
      <c r="X6102" s="166"/>
      <c r="Y6102" s="166"/>
      <c r="Z6102" s="166"/>
      <c r="AA6102" s="166"/>
      <c r="AB6102" s="166"/>
      <c r="AC6102" s="166"/>
      <c r="AD6102" s="166"/>
      <c r="AE6102" s="166"/>
      <c r="AF6102" s="166"/>
      <c r="AG6102" s="166"/>
      <c r="AH6102" s="166"/>
      <c r="AI6102" s="166"/>
    </row>
    <row r="6103" spans="1:35" ht="15.750000" customHeight="1">
      <c r="A6103" s="156"/>
      <c r="B6103" s="170"/>
      <c r="C6103" s="241"/>
      <c r="D6103" s="241"/>
      <c r="E6103" s="158"/>
      <c r="F6103" s="158"/>
      <c r="G6103" s="159"/>
      <c r="H6103" s="186"/>
      <c r="I6103" s="162"/>
      <c r="J6103" s="65"/>
      <c r="K6103" s="162"/>
      <c r="L6103" s="65"/>
      <c r="M6103" s="162"/>
      <c r="N6103" s="176"/>
      <c r="O6103" s="163"/>
      <c r="P6103" s="167"/>
      <c r="Q6103" s="185"/>
      <c r="R6103" s="188"/>
      <c r="S6103" s="13"/>
      <c r="T6103" s="65"/>
      <c r="U6103" s="13"/>
      <c r="V6103" s="165"/>
      <c r="W6103" s="165"/>
      <c r="X6103" s="165"/>
      <c r="Y6103" s="165"/>
      <c r="Z6103" s="166"/>
      <c r="AA6103" s="166"/>
      <c r="AB6103" s="166"/>
      <c r="AC6103" s="166"/>
      <c r="AD6103" s="166"/>
      <c r="AE6103" s="166"/>
      <c r="AF6103" s="166"/>
      <c r="AG6103" s="166"/>
      <c r="AH6103" s="166"/>
      <c r="AI6103" s="166"/>
    </row>
    <row r="6104" spans="1:35" ht="15.750000" customHeight="1">
      <c r="B6104" s="189"/>
      <c r="I6104" s="162"/>
      <c r="J6104" s="65"/>
      <c r="K6104" s="162"/>
      <c r="L6104" s="65"/>
      <c r="M6104" s="176"/>
      <c r="P6104" s="164"/>
      <c r="Q6104" s="185"/>
      <c r="R6104" s="65"/>
      <c r="S6104" s="65"/>
      <c r="T6104" s="65"/>
      <c r="U6104" s="13"/>
      <c r="V6104" s="165"/>
      <c r="W6104" s="165"/>
      <c r="X6104" s="165"/>
      <c r="Y6104" s="165"/>
      <c r="Z6104" s="166"/>
      <c r="AA6104" s="166"/>
      <c r="AB6104" s="166"/>
      <c r="AC6104" s="166"/>
      <c r="AD6104" s="166"/>
      <c r="AE6104" s="166"/>
      <c r="AF6104" s="166"/>
      <c r="AG6104" s="166"/>
      <c r="AH6104" s="166"/>
      <c r="AI6104" s="166"/>
    </row>
    <row r="6105" spans="1:35" ht="15.750000" customHeight="1">
      <c r="B6105" s="189"/>
      <c r="I6105" s="162"/>
      <c r="J6105" s="65"/>
      <c r="K6105" s="162"/>
      <c r="L6105" s="65"/>
      <c r="M6105" s="162"/>
      <c r="P6105" s="167"/>
      <c r="Q6105" s="185"/>
      <c r="R6105" s="65"/>
      <c r="S6105" s="65"/>
      <c r="T6105" s="65"/>
      <c r="U6105" s="13"/>
      <c r="V6105" s="165"/>
      <c r="W6105" s="165"/>
      <c r="X6105" s="165"/>
      <c r="Y6105" s="165"/>
      <c r="Z6105" s="166"/>
      <c r="AA6105" s="166"/>
      <c r="AB6105" s="166"/>
      <c r="AC6105" s="166"/>
      <c r="AD6105" s="166"/>
      <c r="AE6105" s="166"/>
      <c r="AF6105" s="166"/>
      <c r="AG6105" s="166"/>
      <c r="AH6105" s="166"/>
      <c r="AI6105" s="166"/>
    </row>
    <row r="6106" spans="1:35" ht="15.750000" customHeight="1">
      <c r="B6106" s="189"/>
      <c r="I6106" s="162"/>
      <c r="J6106" s="65"/>
      <c r="K6106" s="162"/>
      <c r="L6106" s="65"/>
      <c r="M6106" s="176"/>
      <c r="P6106" s="164"/>
      <c r="Q6106" s="185"/>
      <c r="R6106" s="65"/>
      <c r="S6106" s="65"/>
      <c r="T6106" s="65"/>
      <c r="U6106" s="13"/>
      <c r="V6106" s="165"/>
      <c r="W6106" s="165"/>
      <c r="X6106" s="165"/>
      <c r="Y6106" s="165"/>
      <c r="Z6106" s="166"/>
      <c r="AA6106" s="166"/>
      <c r="AB6106" s="166"/>
      <c r="AC6106" s="166"/>
      <c r="AD6106" s="166"/>
      <c r="AE6106" s="166"/>
      <c r="AF6106" s="166"/>
      <c r="AG6106" s="166"/>
      <c r="AH6106" s="166"/>
      <c r="AI6106" s="166"/>
    </row>
    <row r="6107" spans="1:35" ht="15.750000" customHeight="1">
      <c r="B6107" s="189"/>
      <c r="I6107" s="220"/>
      <c r="J6107" s="65"/>
      <c r="K6107" s="162"/>
      <c r="L6107" s="65"/>
      <c r="M6107" s="162"/>
      <c r="P6107" s="167"/>
      <c r="Q6107" s="185"/>
      <c r="R6107" s="65"/>
      <c r="S6107" s="65"/>
      <c r="T6107" s="65"/>
      <c r="U6107" s="13"/>
      <c r="V6107" s="165"/>
      <c r="W6107" s="165"/>
      <c r="X6107" s="165"/>
      <c r="Y6107" s="165"/>
      <c r="Z6107" s="166"/>
      <c r="AA6107" s="166"/>
      <c r="AB6107" s="166"/>
      <c r="AC6107" s="166"/>
      <c r="AD6107" s="166"/>
      <c r="AE6107" s="166"/>
      <c r="AF6107" s="166"/>
      <c r="AG6107" s="166"/>
      <c r="AH6107" s="166"/>
      <c r="AI6107" s="166"/>
    </row>
    <row r="6108" spans="1:35" ht="15.750000" customHeight="1">
      <c r="A6108" s="156"/>
      <c r="B6108" s="170"/>
      <c r="C6108" s="240"/>
      <c r="D6108" s="240"/>
      <c r="E6108" s="158"/>
      <c r="F6108" s="158"/>
      <c r="G6108" s="159"/>
      <c r="H6108" s="184"/>
      <c r="I6108" s="162"/>
      <c r="J6108" s="65"/>
      <c r="K6108" s="162"/>
      <c r="L6108" s="65"/>
      <c r="M6108" s="176"/>
      <c r="N6108" s="162"/>
      <c r="O6108" s="163"/>
      <c r="P6108" s="164"/>
      <c r="Q6108" s="185"/>
      <c r="R6108" s="65"/>
      <c r="S6108" s="13"/>
      <c r="T6108" s="65"/>
      <c r="U6108" s="13"/>
      <c r="V6108" s="165"/>
      <c r="W6108" s="165"/>
      <c r="X6108" s="165"/>
      <c r="Y6108" s="165"/>
      <c r="Z6108" s="166"/>
      <c r="AA6108" s="166"/>
      <c r="AB6108" s="166"/>
      <c r="AC6108" s="166"/>
      <c r="AD6108" s="166"/>
      <c r="AE6108" s="166"/>
      <c r="AF6108" s="166"/>
      <c r="AG6108" s="166"/>
      <c r="AH6108" s="166"/>
      <c r="AI6108" s="166"/>
    </row>
    <row r="6109" spans="1:35" ht="15.750000" customHeight="1">
      <c r="B6109" s="170"/>
      <c r="I6109" s="162"/>
      <c r="J6109" s="65"/>
      <c r="K6109" s="162"/>
      <c r="L6109" s="65"/>
      <c r="M6109" s="162"/>
      <c r="P6109" s="167"/>
      <c r="Q6109" s="185"/>
      <c r="R6109" s="65"/>
      <c r="S6109" s="65"/>
      <c r="T6109" s="65"/>
      <c r="U6109" s="13"/>
      <c r="V6109" s="165"/>
      <c r="W6109" s="165"/>
      <c r="X6109" s="165"/>
      <c r="Y6109" s="165"/>
      <c r="Z6109" s="166"/>
      <c r="AA6109" s="166"/>
      <c r="AB6109" s="166"/>
      <c r="AC6109" s="166"/>
      <c r="AD6109" s="166"/>
      <c r="AE6109" s="166"/>
      <c r="AF6109" s="166"/>
      <c r="AG6109" s="166"/>
      <c r="AH6109" s="166"/>
      <c r="AI6109" s="166"/>
    </row>
    <row r="6110" spans="1:35" ht="15.750000" customHeight="1">
      <c r="B6110" s="170"/>
      <c r="I6110" s="162"/>
      <c r="J6110" s="65"/>
      <c r="K6110" s="162"/>
      <c r="L6110" s="65"/>
      <c r="M6110" s="176"/>
      <c r="P6110" s="164"/>
      <c r="Q6110" s="185"/>
      <c r="R6110" s="65"/>
      <c r="S6110" s="65"/>
      <c r="T6110" s="65"/>
      <c r="U6110" s="13"/>
      <c r="V6110" s="165"/>
      <c r="W6110" s="165"/>
      <c r="X6110" s="165"/>
      <c r="Y6110" s="165"/>
      <c r="Z6110" s="166"/>
      <c r="AA6110" s="166"/>
      <c r="AB6110" s="166"/>
      <c r="AC6110" s="166"/>
      <c r="AD6110" s="166"/>
      <c r="AE6110" s="166"/>
      <c r="AF6110" s="166"/>
      <c r="AG6110" s="166"/>
      <c r="AH6110" s="166"/>
      <c r="AI6110" s="166"/>
    </row>
    <row r="6111" spans="1:35" ht="15.750000" customHeight="1">
      <c r="B6111" s="189"/>
      <c r="I6111" s="162"/>
      <c r="J6111" s="65"/>
      <c r="K6111" s="162"/>
      <c r="L6111" s="65"/>
      <c r="M6111" s="162"/>
      <c r="P6111" s="167"/>
      <c r="Q6111" s="185"/>
      <c r="R6111" s="65"/>
      <c r="S6111" s="65"/>
      <c r="T6111" s="65"/>
      <c r="U6111" s="13"/>
      <c r="V6111" s="165"/>
      <c r="W6111" s="165"/>
      <c r="X6111" s="165"/>
      <c r="Y6111" s="165"/>
      <c r="Z6111" s="166"/>
      <c r="AA6111" s="166"/>
      <c r="AB6111" s="166"/>
      <c r="AC6111" s="166"/>
      <c r="AD6111" s="166"/>
      <c r="AE6111" s="166"/>
      <c r="AF6111" s="166"/>
      <c r="AG6111" s="166"/>
      <c r="AH6111" s="166"/>
      <c r="AI6111" s="166"/>
    </row>
    <row r="6112" spans="1:35" ht="15.750000" customHeight="1">
      <c r="B6112" s="189"/>
      <c r="I6112" s="220"/>
      <c r="J6112" s="65"/>
      <c r="K6112" s="162"/>
      <c r="L6112" s="65"/>
      <c r="M6112" s="176"/>
      <c r="P6112" s="164"/>
      <c r="Q6112" s="185"/>
      <c r="R6112" s="65"/>
      <c r="S6112" s="65"/>
      <c r="T6112" s="65"/>
      <c r="U6112" s="13"/>
      <c r="V6112" s="165"/>
      <c r="W6112" s="165"/>
      <c r="X6112" s="165"/>
      <c r="Y6112" s="165"/>
      <c r="Z6112" s="166"/>
      <c r="AA6112" s="166"/>
      <c r="AB6112" s="166"/>
      <c r="AC6112" s="166"/>
      <c r="AD6112" s="166"/>
      <c r="AE6112" s="166"/>
      <c r="AF6112" s="166"/>
      <c r="AG6112" s="166"/>
      <c r="AH6112" s="166"/>
      <c r="AI6112" s="166"/>
    </row>
    <row r="6113" spans="1:35" ht="15.750000" customHeight="1">
      <c r="A6113" s="156"/>
      <c r="B6113" s="170"/>
      <c r="C6113" s="241"/>
      <c r="D6113" s="241"/>
      <c r="E6113" s="158"/>
      <c r="F6113" s="158"/>
      <c r="G6113" s="159"/>
      <c r="H6113" s="186"/>
      <c r="I6113" s="162"/>
      <c r="J6113" s="65"/>
      <c r="K6113" s="162"/>
      <c r="L6113" s="65"/>
      <c r="M6113" s="162"/>
      <c r="N6113" s="176"/>
      <c r="O6113" s="163"/>
      <c r="P6113" s="167"/>
      <c r="Q6113" s="185"/>
      <c r="R6113" s="65"/>
      <c r="S6113" s="13"/>
      <c r="T6113" s="65"/>
      <c r="U6113" s="13"/>
      <c r="V6113" s="165"/>
      <c r="W6113" s="165"/>
      <c r="X6113" s="165"/>
      <c r="Y6113" s="165"/>
      <c r="Z6113" s="166"/>
      <c r="AA6113" s="166"/>
      <c r="AB6113" s="166"/>
      <c r="AC6113" s="166"/>
      <c r="AD6113" s="166"/>
      <c r="AE6113" s="166"/>
      <c r="AF6113" s="166"/>
      <c r="AG6113" s="166"/>
      <c r="AH6113" s="166"/>
      <c r="AI6113" s="166"/>
    </row>
    <row r="6114" spans="1:35" ht="15.750000" customHeight="1">
      <c r="B6114" s="170"/>
      <c r="I6114" s="162"/>
      <c r="J6114" s="65"/>
      <c r="K6114" s="162"/>
      <c r="L6114" s="65"/>
      <c r="M6114" s="176"/>
      <c r="P6114" s="164"/>
      <c r="Q6114" s="185"/>
      <c r="R6114" s="65"/>
      <c r="S6114" s="65"/>
      <c r="T6114" s="65"/>
      <c r="U6114" s="13"/>
      <c r="V6114" s="165"/>
      <c r="W6114" s="165"/>
      <c r="X6114" s="165"/>
      <c r="Y6114" s="165"/>
      <c r="Z6114" s="166"/>
      <c r="AA6114" s="166"/>
      <c r="AB6114" s="166"/>
      <c r="AC6114" s="166"/>
      <c r="AD6114" s="166"/>
      <c r="AE6114" s="166"/>
      <c r="AF6114" s="166"/>
      <c r="AG6114" s="166"/>
      <c r="AH6114" s="166"/>
      <c r="AI6114" s="166"/>
    </row>
    <row r="6115" spans="1:35" ht="15.750000" customHeight="1">
      <c r="B6115" s="170"/>
      <c r="I6115" s="162"/>
      <c r="J6115" s="65"/>
      <c r="K6115" s="162"/>
      <c r="L6115" s="65"/>
      <c r="M6115" s="162"/>
      <c r="P6115" s="167"/>
      <c r="Q6115" s="185"/>
      <c r="R6115" s="65"/>
      <c r="S6115" s="65"/>
      <c r="T6115" s="65"/>
      <c r="U6115" s="13"/>
      <c r="V6115" s="165"/>
      <c r="W6115" s="165"/>
      <c r="X6115" s="165"/>
      <c r="Y6115" s="165"/>
      <c r="Z6115" s="166"/>
      <c r="AA6115" s="166"/>
      <c r="AB6115" s="166"/>
      <c r="AC6115" s="166"/>
      <c r="AD6115" s="166"/>
      <c r="AE6115" s="166"/>
      <c r="AF6115" s="166"/>
      <c r="AG6115" s="166"/>
      <c r="AH6115" s="166"/>
      <c r="AI6115" s="166"/>
    </row>
    <row r="6116" spans="1:35" ht="15.750000" customHeight="1">
      <c r="B6116" s="189"/>
      <c r="I6116" s="162"/>
      <c r="J6116" s="65"/>
      <c r="K6116" s="162"/>
      <c r="L6116" s="65"/>
      <c r="M6116" s="176"/>
      <c r="P6116" s="164"/>
      <c r="Q6116" s="185"/>
      <c r="R6116" s="65"/>
      <c r="S6116" s="65"/>
      <c r="T6116" s="65"/>
      <c r="U6116" s="13"/>
      <c r="V6116" s="165"/>
      <c r="W6116" s="165"/>
      <c r="X6116" s="165"/>
      <c r="Y6116" s="165"/>
      <c r="Z6116" s="166"/>
      <c r="AA6116" s="166"/>
      <c r="AB6116" s="166"/>
      <c r="AC6116" s="166"/>
      <c r="AD6116" s="166"/>
      <c r="AE6116" s="166"/>
      <c r="AF6116" s="166"/>
      <c r="AG6116" s="166"/>
      <c r="AH6116" s="166"/>
      <c r="AI6116" s="166"/>
    </row>
    <row r="6117" spans="1:35" ht="15.750000" customHeight="1">
      <c r="B6117" s="189"/>
      <c r="I6117" s="220"/>
      <c r="J6117" s="65"/>
      <c r="K6117" s="162"/>
      <c r="L6117" s="65"/>
      <c r="M6117" s="162"/>
      <c r="P6117" s="167"/>
      <c r="Q6117" s="185"/>
      <c r="R6117" s="65"/>
      <c r="S6117" s="65"/>
      <c r="T6117" s="65"/>
      <c r="U6117" s="13"/>
      <c r="V6117" s="165"/>
      <c r="W6117" s="165"/>
      <c r="X6117" s="165"/>
      <c r="Y6117" s="165"/>
      <c r="Z6117" s="166"/>
      <c r="AA6117" s="166"/>
      <c r="AB6117" s="166"/>
      <c r="AC6117" s="166"/>
      <c r="AD6117" s="166"/>
      <c r="AE6117" s="166"/>
      <c r="AF6117" s="166"/>
      <c r="AG6117" s="166"/>
      <c r="AH6117" s="166"/>
      <c r="AI6117" s="166"/>
    </row>
    <row r="6118" spans="1:35" ht="15.750000" customHeight="1">
      <c r="A6118" s="156"/>
      <c r="B6118" s="153"/>
      <c r="C6118" s="240"/>
      <c r="D6118" s="177"/>
      <c r="E6118" s="158"/>
      <c r="F6118" s="158"/>
      <c r="G6118" s="159"/>
      <c r="H6118" s="171"/>
      <c r="I6118" s="162"/>
      <c r="J6118" s="175"/>
      <c r="K6118" s="176"/>
      <c r="L6118" s="175"/>
      <c r="M6118" s="176"/>
      <c r="N6118" s="162"/>
      <c r="O6118" s="163"/>
      <c r="P6118" s="164"/>
      <c r="Q6118" s="165"/>
      <c r="R6118" s="178"/>
      <c r="S6118" s="13"/>
      <c r="T6118" s="65"/>
      <c r="U6118" s="65"/>
      <c r="V6118" s="65"/>
      <c r="W6118" s="166"/>
      <c r="X6118" s="166"/>
      <c r="Y6118" s="166"/>
      <c r="Z6118" s="166"/>
      <c r="AA6118" s="166"/>
      <c r="AB6118" s="166"/>
      <c r="AC6118" s="166"/>
      <c r="AD6118" s="166"/>
      <c r="AE6118" s="166"/>
      <c r="AF6118" s="166"/>
      <c r="AG6118" s="166"/>
      <c r="AH6118" s="166"/>
      <c r="AI6118" s="166"/>
    </row>
    <row r="6119" spans="1:35" ht="15.750000" customHeight="1">
      <c r="B6119" s="153"/>
      <c r="I6119" s="162"/>
      <c r="J6119" s="65"/>
      <c r="K6119" s="162"/>
      <c r="L6119" s="65"/>
      <c r="M6119" s="162"/>
      <c r="P6119" s="167"/>
      <c r="Q6119" s="168"/>
      <c r="R6119" s="65"/>
      <c r="S6119" s="65"/>
      <c r="T6119" s="65"/>
      <c r="U6119" s="65"/>
      <c r="V6119" s="65"/>
      <c r="W6119" s="166"/>
      <c r="X6119" s="166"/>
      <c r="Y6119" s="166"/>
      <c r="Z6119" s="166"/>
      <c r="AA6119" s="166"/>
      <c r="AB6119" s="166"/>
      <c r="AC6119" s="166"/>
      <c r="AD6119" s="166"/>
      <c r="AE6119" s="166"/>
      <c r="AF6119" s="166"/>
      <c r="AG6119" s="166"/>
      <c r="AH6119" s="166"/>
      <c r="AI6119" s="166"/>
    </row>
    <row r="6120" spans="1:35" ht="15.750000" customHeight="1">
      <c r="B6120" s="153"/>
      <c r="I6120" s="162"/>
      <c r="J6120" s="175"/>
      <c r="K6120" s="176"/>
      <c r="L6120" s="175"/>
      <c r="M6120" s="176"/>
      <c r="P6120" s="164"/>
      <c r="Q6120" s="165"/>
      <c r="R6120" s="178"/>
      <c r="S6120" s="65"/>
      <c r="T6120" s="65"/>
      <c r="U6120" s="65"/>
      <c r="V6120" s="65"/>
      <c r="W6120" s="166"/>
      <c r="X6120" s="166"/>
      <c r="Y6120" s="166"/>
      <c r="Z6120" s="166"/>
      <c r="AA6120" s="166"/>
      <c r="AB6120" s="166"/>
      <c r="AC6120" s="166"/>
      <c r="AD6120" s="166"/>
      <c r="AE6120" s="166"/>
      <c r="AF6120" s="166"/>
      <c r="AG6120" s="166"/>
      <c r="AH6120" s="166"/>
      <c r="AI6120" s="166"/>
    </row>
    <row r="6121" spans="1:35" ht="15.750000" customHeight="1">
      <c r="B6121" s="153"/>
      <c r="I6121" s="162"/>
      <c r="J6121" s="65"/>
      <c r="K6121" s="162"/>
      <c r="L6121" s="65"/>
      <c r="M6121" s="162"/>
      <c r="P6121" s="167"/>
      <c r="Q6121" s="168"/>
      <c r="R6121" s="225"/>
      <c r="S6121" s="65"/>
      <c r="T6121" s="65"/>
      <c r="U6121" s="65"/>
      <c r="V6121" s="65"/>
      <c r="W6121" s="166"/>
      <c r="X6121" s="166"/>
      <c r="Y6121" s="166"/>
      <c r="Z6121" s="166"/>
      <c r="AA6121" s="166"/>
      <c r="AB6121" s="166"/>
      <c r="AC6121" s="166"/>
      <c r="AD6121" s="166"/>
      <c r="AE6121" s="166"/>
      <c r="AF6121" s="166"/>
      <c r="AG6121" s="166"/>
      <c r="AH6121" s="166"/>
      <c r="AI6121" s="166"/>
    </row>
    <row r="6122" spans="1:35" ht="15.750000" customHeight="1">
      <c r="B6122" s="153"/>
      <c r="I6122" s="220"/>
      <c r="J6122" s="175"/>
      <c r="K6122" s="176"/>
      <c r="L6122" s="175"/>
      <c r="M6122" s="176"/>
      <c r="P6122" s="164"/>
      <c r="Q6122" s="165"/>
      <c r="R6122" s="178"/>
      <c r="S6122" s="65"/>
      <c r="T6122" s="65"/>
      <c r="U6122" s="65"/>
      <c r="V6122" s="65"/>
      <c r="W6122" s="166"/>
      <c r="X6122" s="166"/>
      <c r="Y6122" s="166"/>
      <c r="Z6122" s="166"/>
      <c r="AA6122" s="166"/>
      <c r="AB6122" s="166"/>
      <c r="AC6122" s="166"/>
      <c r="AD6122" s="166"/>
      <c r="AE6122" s="166"/>
      <c r="AF6122" s="166"/>
      <c r="AG6122" s="166"/>
      <c r="AH6122" s="166"/>
      <c r="AI6122" s="166"/>
    </row>
    <row r="6123" spans="1:35" ht="15.750000" customHeight="1">
      <c r="A6123" s="156"/>
      <c r="B6123" s="170"/>
      <c r="C6123" s="241"/>
      <c r="D6123" s="177"/>
      <c r="E6123" s="158"/>
      <c r="F6123" s="158"/>
      <c r="G6123" s="159"/>
      <c r="H6123" s="160"/>
      <c r="I6123" s="162"/>
      <c r="J6123" s="65"/>
      <c r="K6123" s="162"/>
      <c r="L6123" s="65"/>
      <c r="M6123" s="162"/>
      <c r="N6123" s="176"/>
      <c r="O6123" s="163"/>
      <c r="P6123" s="167"/>
      <c r="Q6123" s="168"/>
      <c r="R6123" s="65"/>
      <c r="S6123" s="13"/>
      <c r="T6123" s="65"/>
      <c r="U6123" s="65"/>
      <c r="V6123" s="65"/>
      <c r="W6123" s="166"/>
      <c r="X6123" s="166"/>
      <c r="Y6123" s="166"/>
      <c r="Z6123" s="166"/>
      <c r="AA6123" s="166"/>
      <c r="AB6123" s="166"/>
      <c r="AC6123" s="166"/>
      <c r="AD6123" s="166"/>
      <c r="AE6123" s="166"/>
      <c r="AF6123" s="166"/>
      <c r="AG6123" s="166"/>
      <c r="AH6123" s="166"/>
      <c r="AI6123" s="166"/>
    </row>
    <row r="6124" spans="1:35" ht="15.750000" customHeight="1">
      <c r="B6124" s="153"/>
      <c r="I6124" s="162"/>
      <c r="J6124" s="65"/>
      <c r="K6124" s="162"/>
      <c r="L6124" s="65"/>
      <c r="M6124" s="176"/>
      <c r="P6124" s="164"/>
      <c r="Q6124" s="165"/>
      <c r="R6124" s="65"/>
      <c r="S6124" s="65"/>
      <c r="T6124" s="65"/>
      <c r="U6124" s="65"/>
      <c r="V6124" s="65"/>
      <c r="W6124" s="166"/>
      <c r="X6124" s="166"/>
      <c r="Y6124" s="166"/>
      <c r="Z6124" s="166"/>
      <c r="AA6124" s="166"/>
      <c r="AB6124" s="166"/>
      <c r="AC6124" s="166"/>
      <c r="AD6124" s="166"/>
      <c r="AE6124" s="166"/>
      <c r="AF6124" s="166"/>
      <c r="AG6124" s="166"/>
      <c r="AH6124" s="166"/>
      <c r="AI6124" s="166"/>
    </row>
    <row r="6125" spans="1:35" ht="15.750000" customHeight="1">
      <c r="B6125" s="153"/>
      <c r="I6125" s="162"/>
      <c r="J6125" s="65"/>
      <c r="K6125" s="162"/>
      <c r="L6125" s="65"/>
      <c r="M6125" s="162"/>
      <c r="P6125" s="167"/>
      <c r="Q6125" s="168"/>
      <c r="R6125" s="65"/>
      <c r="S6125" s="65"/>
      <c r="T6125" s="65"/>
      <c r="U6125" s="65"/>
      <c r="V6125" s="65"/>
      <c r="W6125" s="166"/>
      <c r="X6125" s="166"/>
      <c r="Y6125" s="166"/>
      <c r="Z6125" s="166"/>
      <c r="AA6125" s="166"/>
      <c r="AB6125" s="166"/>
      <c r="AC6125" s="166"/>
      <c r="AD6125" s="166"/>
      <c r="AE6125" s="166"/>
      <c r="AF6125" s="166"/>
      <c r="AG6125" s="166"/>
      <c r="AH6125" s="166"/>
      <c r="AI6125" s="166"/>
    </row>
    <row r="6126" spans="1:35" ht="15.750000" customHeight="1">
      <c r="B6126" s="153"/>
      <c r="I6126" s="162"/>
      <c r="J6126" s="65"/>
      <c r="K6126" s="162"/>
      <c r="L6126" s="65"/>
      <c r="M6126" s="176"/>
      <c r="P6126" s="164"/>
      <c r="Q6126" s="165"/>
      <c r="R6126" s="65"/>
      <c r="S6126" s="65"/>
      <c r="T6126" s="65"/>
      <c r="U6126" s="65"/>
      <c r="V6126" s="65"/>
      <c r="W6126" s="166"/>
      <c r="X6126" s="166"/>
      <c r="Y6126" s="166"/>
      <c r="Z6126" s="166"/>
      <c r="AA6126" s="166"/>
      <c r="AB6126" s="166"/>
      <c r="AC6126" s="166"/>
      <c r="AD6126" s="166"/>
      <c r="AE6126" s="166"/>
      <c r="AF6126" s="166"/>
      <c r="AG6126" s="166"/>
      <c r="AH6126" s="166"/>
      <c r="AI6126" s="166"/>
    </row>
    <row r="6127" spans="1:35" ht="15.750000" customHeight="1">
      <c r="B6127" s="153"/>
      <c r="I6127" s="220"/>
      <c r="J6127" s="65"/>
      <c r="K6127" s="162"/>
      <c r="L6127" s="65"/>
      <c r="M6127" s="162"/>
      <c r="P6127" s="167"/>
      <c r="Q6127" s="168"/>
      <c r="R6127" s="65"/>
      <c r="S6127" s="65"/>
      <c r="T6127" s="65"/>
      <c r="U6127" s="65"/>
      <c r="V6127" s="65"/>
      <c r="W6127" s="166"/>
      <c r="X6127" s="166"/>
      <c r="Y6127" s="166"/>
      <c r="Z6127" s="166"/>
      <c r="AA6127" s="166"/>
      <c r="AB6127" s="166"/>
      <c r="AC6127" s="166"/>
      <c r="AD6127" s="166"/>
      <c r="AE6127" s="166"/>
      <c r="AF6127" s="166"/>
      <c r="AG6127" s="166"/>
      <c r="AH6127" s="166"/>
      <c r="AI6127" s="166"/>
    </row>
    <row r="6128" spans="1:35" ht="15.750000" customHeight="1">
      <c r="A6128" s="156"/>
      <c r="B6128" s="170"/>
      <c r="C6128" s="240"/>
      <c r="D6128" s="240"/>
      <c r="E6128" s="158"/>
      <c r="F6128" s="158"/>
      <c r="G6128" s="159"/>
      <c r="H6128" s="184"/>
      <c r="I6128" s="162"/>
      <c r="J6128" s="65"/>
      <c r="K6128" s="162"/>
      <c r="L6128" s="65"/>
      <c r="M6128" s="176"/>
      <c r="N6128" s="162"/>
      <c r="O6128" s="163"/>
      <c r="P6128" s="164"/>
      <c r="Q6128" s="185"/>
      <c r="R6128" s="188"/>
      <c r="S6128" s="13"/>
      <c r="T6128" s="65"/>
      <c r="U6128" s="13"/>
      <c r="V6128" s="165"/>
      <c r="W6128" s="165"/>
      <c r="X6128" s="165"/>
      <c r="Y6128" s="165"/>
      <c r="Z6128" s="166"/>
      <c r="AA6128" s="166"/>
      <c r="AB6128" s="166"/>
      <c r="AC6128" s="166"/>
      <c r="AD6128" s="166"/>
      <c r="AE6128" s="166"/>
      <c r="AF6128" s="166"/>
      <c r="AG6128" s="166"/>
      <c r="AH6128" s="166"/>
      <c r="AI6128" s="166"/>
    </row>
    <row r="6129" spans="1:35" ht="15.750000" customHeight="1">
      <c r="B6129" s="189"/>
      <c r="I6129" s="162"/>
      <c r="J6129" s="65"/>
      <c r="K6129" s="162"/>
      <c r="L6129" s="65"/>
      <c r="M6129" s="162"/>
      <c r="P6129" s="167"/>
      <c r="Q6129" s="185"/>
      <c r="R6129" s="65"/>
      <c r="S6129" s="65"/>
      <c r="T6129" s="65"/>
      <c r="U6129" s="13"/>
      <c r="V6129" s="165"/>
      <c r="W6129" s="165"/>
      <c r="X6129" s="165"/>
      <c r="Y6129" s="165"/>
      <c r="Z6129" s="166"/>
      <c r="AA6129" s="166"/>
      <c r="AB6129" s="166"/>
      <c r="AC6129" s="166"/>
      <c r="AD6129" s="166"/>
      <c r="AE6129" s="166"/>
      <c r="AF6129" s="166"/>
      <c r="AG6129" s="166"/>
      <c r="AH6129" s="166"/>
      <c r="AI6129" s="166"/>
    </row>
    <row r="6130" spans="1:35" ht="15.750000" customHeight="1">
      <c r="B6130" s="189"/>
      <c r="I6130" s="162"/>
      <c r="J6130" s="65"/>
      <c r="K6130" s="162"/>
      <c r="L6130" s="65"/>
      <c r="M6130" s="176"/>
      <c r="P6130" s="164"/>
      <c r="Q6130" s="185"/>
      <c r="R6130" s="65"/>
      <c r="S6130" s="65"/>
      <c r="T6130" s="65"/>
      <c r="U6130" s="13"/>
      <c r="V6130" s="165"/>
      <c r="W6130" s="165"/>
      <c r="X6130" s="165"/>
      <c r="Y6130" s="165"/>
      <c r="Z6130" s="166"/>
      <c r="AA6130" s="166"/>
      <c r="AB6130" s="166"/>
      <c r="AC6130" s="166"/>
      <c r="AD6130" s="166"/>
      <c r="AE6130" s="166"/>
      <c r="AF6130" s="166"/>
      <c r="AG6130" s="166"/>
      <c r="AH6130" s="166"/>
      <c r="AI6130" s="166"/>
    </row>
    <row r="6131" spans="1:35" ht="15.750000" customHeight="1">
      <c r="B6131" s="189"/>
      <c r="I6131" s="162"/>
      <c r="J6131" s="65"/>
      <c r="K6131" s="162"/>
      <c r="L6131" s="65"/>
      <c r="M6131" s="162"/>
      <c r="P6131" s="167"/>
      <c r="Q6131" s="185"/>
      <c r="R6131" s="65"/>
      <c r="S6131" s="65"/>
      <c r="T6131" s="65"/>
      <c r="U6131" s="13"/>
      <c r="V6131" s="165"/>
      <c r="W6131" s="165"/>
      <c r="X6131" s="165"/>
      <c r="Y6131" s="165"/>
      <c r="Z6131" s="166"/>
      <c r="AA6131" s="166"/>
      <c r="AB6131" s="166"/>
      <c r="AC6131" s="166"/>
      <c r="AD6131" s="166"/>
      <c r="AE6131" s="166"/>
      <c r="AF6131" s="166"/>
      <c r="AG6131" s="166"/>
      <c r="AH6131" s="166"/>
      <c r="AI6131" s="166"/>
    </row>
    <row r="6132" spans="1:35" ht="15.750000" customHeight="1">
      <c r="B6132" s="189"/>
      <c r="I6132" s="220"/>
      <c r="J6132" s="65"/>
      <c r="K6132" s="162"/>
      <c r="L6132" s="65"/>
      <c r="M6132" s="176"/>
      <c r="P6132" s="164"/>
      <c r="Q6132" s="185"/>
      <c r="R6132" s="65"/>
      <c r="S6132" s="65"/>
      <c r="T6132" s="65"/>
      <c r="U6132" s="13"/>
      <c r="V6132" s="165"/>
      <c r="W6132" s="165"/>
      <c r="X6132" s="165"/>
      <c r="Y6132" s="165"/>
      <c r="Z6132" s="166"/>
      <c r="AA6132" s="166"/>
      <c r="AB6132" s="166"/>
      <c r="AC6132" s="166"/>
      <c r="AD6132" s="166"/>
      <c r="AE6132" s="166"/>
      <c r="AF6132" s="166"/>
      <c r="AG6132" s="166"/>
      <c r="AH6132" s="166"/>
      <c r="AI6132" s="166"/>
    </row>
    <row r="6133" spans="1:35" ht="15.750000" customHeight="1">
      <c r="A6133" s="156"/>
      <c r="B6133" s="170"/>
      <c r="C6133" s="241"/>
      <c r="D6133" s="241"/>
      <c r="E6133" s="158"/>
      <c r="F6133" s="158"/>
      <c r="G6133" s="159"/>
      <c r="H6133" s="186"/>
      <c r="I6133" s="162"/>
      <c r="J6133" s="65"/>
      <c r="K6133" s="162"/>
      <c r="L6133" s="65"/>
      <c r="M6133" s="162"/>
      <c r="N6133" s="176"/>
      <c r="O6133" s="163"/>
      <c r="P6133" s="167"/>
      <c r="Q6133" s="185"/>
      <c r="R6133" s="65"/>
      <c r="S6133" s="13"/>
      <c r="T6133" s="65"/>
      <c r="U6133" s="13"/>
      <c r="V6133" s="165"/>
      <c r="W6133" s="165"/>
      <c r="X6133" s="165"/>
      <c r="Y6133" s="165"/>
      <c r="Z6133" s="166"/>
      <c r="AA6133" s="166"/>
      <c r="AB6133" s="166"/>
      <c r="AC6133" s="166"/>
      <c r="AD6133" s="166"/>
      <c r="AE6133" s="166"/>
      <c r="AF6133" s="166"/>
      <c r="AG6133" s="166"/>
      <c r="AH6133" s="166"/>
      <c r="AI6133" s="166"/>
    </row>
    <row r="6134" spans="1:35" ht="15.750000" customHeight="1">
      <c r="B6134" s="170"/>
      <c r="I6134" s="162"/>
      <c r="J6134" s="65"/>
      <c r="K6134" s="162"/>
      <c r="L6134" s="65"/>
      <c r="M6134" s="176"/>
      <c r="P6134" s="164"/>
      <c r="Q6134" s="185"/>
      <c r="R6134" s="65"/>
      <c r="S6134" s="65"/>
      <c r="T6134" s="65"/>
      <c r="U6134" s="13"/>
      <c r="V6134" s="165"/>
      <c r="W6134" s="165"/>
      <c r="X6134" s="165"/>
      <c r="Y6134" s="165"/>
      <c r="Z6134" s="166"/>
      <c r="AA6134" s="166"/>
      <c r="AB6134" s="166"/>
      <c r="AC6134" s="166"/>
      <c r="AD6134" s="166"/>
      <c r="AE6134" s="166"/>
      <c r="AF6134" s="166"/>
      <c r="AG6134" s="166"/>
      <c r="AH6134" s="166"/>
      <c r="AI6134" s="166"/>
    </row>
    <row r="6135" spans="1:35" ht="15.750000" customHeight="1">
      <c r="B6135" s="170"/>
      <c r="I6135" s="162"/>
      <c r="J6135" s="65"/>
      <c r="K6135" s="162"/>
      <c r="L6135" s="65"/>
      <c r="M6135" s="162"/>
      <c r="P6135" s="167"/>
      <c r="Q6135" s="185"/>
      <c r="R6135" s="65"/>
      <c r="S6135" s="65"/>
      <c r="T6135" s="65"/>
      <c r="U6135" s="13"/>
      <c r="V6135" s="165"/>
      <c r="W6135" s="165"/>
      <c r="X6135" s="165"/>
      <c r="Y6135" s="165"/>
      <c r="Z6135" s="166"/>
      <c r="AA6135" s="166"/>
      <c r="AB6135" s="166"/>
      <c r="AC6135" s="166"/>
      <c r="AD6135" s="166"/>
      <c r="AE6135" s="166"/>
      <c r="AF6135" s="166"/>
      <c r="AG6135" s="166"/>
      <c r="AH6135" s="166"/>
      <c r="AI6135" s="166"/>
    </row>
    <row r="6136" spans="1:35" ht="15.750000" customHeight="1">
      <c r="B6136" s="189"/>
      <c r="I6136" s="162"/>
      <c r="J6136" s="65"/>
      <c r="K6136" s="162"/>
      <c r="L6136" s="65"/>
      <c r="M6136" s="176"/>
      <c r="P6136" s="164"/>
      <c r="Q6136" s="185"/>
      <c r="R6136" s="65"/>
      <c r="S6136" s="65"/>
      <c r="T6136" s="65"/>
      <c r="U6136" s="13"/>
      <c r="V6136" s="165"/>
      <c r="W6136" s="165"/>
      <c r="X6136" s="165"/>
      <c r="Y6136" s="165"/>
      <c r="Z6136" s="166"/>
      <c r="AA6136" s="166"/>
      <c r="AB6136" s="166"/>
      <c r="AC6136" s="166"/>
      <c r="AD6136" s="166"/>
      <c r="AE6136" s="166"/>
      <c r="AF6136" s="166"/>
      <c r="AG6136" s="166"/>
      <c r="AH6136" s="166"/>
      <c r="AI6136" s="166"/>
    </row>
    <row r="6137" spans="1:35" ht="15.750000" customHeight="1">
      <c r="B6137" s="189"/>
      <c r="I6137" s="220"/>
      <c r="J6137" s="65"/>
      <c r="K6137" s="162"/>
      <c r="L6137" s="65"/>
      <c r="M6137" s="162"/>
      <c r="P6137" s="167"/>
      <c r="Q6137" s="185"/>
      <c r="R6137" s="65"/>
      <c r="S6137" s="65"/>
      <c r="T6137" s="65"/>
      <c r="U6137" s="13"/>
      <c r="V6137" s="165"/>
      <c r="W6137" s="165"/>
      <c r="X6137" s="165"/>
      <c r="Y6137" s="165"/>
      <c r="Z6137" s="166"/>
      <c r="AA6137" s="166"/>
      <c r="AB6137" s="166"/>
      <c r="AC6137" s="166"/>
      <c r="AD6137" s="166"/>
      <c r="AE6137" s="166"/>
      <c r="AF6137" s="166"/>
      <c r="AG6137" s="166"/>
      <c r="AH6137" s="166"/>
      <c r="AI6137" s="166"/>
    </row>
    <row r="6138" spans="1:35" ht="15.750000" customHeight="1">
      <c r="A6138" s="156"/>
      <c r="B6138" s="153"/>
      <c r="C6138" s="240"/>
      <c r="D6138" s="177"/>
      <c r="E6138" s="158"/>
      <c r="F6138" s="158"/>
      <c r="G6138" s="159"/>
      <c r="H6138" s="171"/>
      <c r="I6138" s="162"/>
      <c r="J6138" s="175"/>
      <c r="K6138" s="176"/>
      <c r="L6138" s="175"/>
      <c r="M6138" s="176"/>
      <c r="N6138" s="162"/>
      <c r="O6138" s="163"/>
      <c r="P6138" s="164"/>
      <c r="Q6138" s="165"/>
      <c r="R6138" s="178"/>
      <c r="S6138" s="13"/>
      <c r="T6138" s="65"/>
      <c r="U6138" s="65"/>
      <c r="V6138" s="65"/>
      <c r="W6138" s="166"/>
      <c r="X6138" s="166"/>
      <c r="Y6138" s="166"/>
      <c r="Z6138" s="166"/>
      <c r="AA6138" s="166"/>
      <c r="AB6138" s="166"/>
      <c r="AC6138" s="166"/>
      <c r="AD6138" s="166"/>
      <c r="AE6138" s="166"/>
      <c r="AF6138" s="166"/>
      <c r="AG6138" s="166"/>
      <c r="AH6138" s="166"/>
      <c r="AI6138" s="166"/>
    </row>
    <row r="6139" spans="1:35" ht="15.750000" customHeight="1">
      <c r="B6139" s="153"/>
      <c r="I6139" s="162"/>
      <c r="J6139" s="65"/>
      <c r="K6139" s="162"/>
      <c r="L6139" s="65"/>
      <c r="M6139" s="162"/>
      <c r="P6139" s="167"/>
      <c r="Q6139" s="168"/>
      <c r="R6139" s="65"/>
      <c r="S6139" s="65"/>
      <c r="T6139" s="65"/>
      <c r="U6139" s="65"/>
      <c r="V6139" s="65"/>
      <c r="W6139" s="166"/>
      <c r="X6139" s="166"/>
      <c r="Y6139" s="166"/>
      <c r="Z6139" s="166"/>
      <c r="AA6139" s="166"/>
      <c r="AB6139" s="166"/>
      <c r="AC6139" s="166"/>
      <c r="AD6139" s="166"/>
      <c r="AE6139" s="166"/>
      <c r="AF6139" s="166"/>
      <c r="AG6139" s="166"/>
      <c r="AH6139" s="166"/>
      <c r="AI6139" s="166"/>
    </row>
    <row r="6140" spans="1:35" ht="15.750000" customHeight="1">
      <c r="B6140" s="153"/>
      <c r="I6140" s="162"/>
      <c r="J6140" s="175"/>
      <c r="K6140" s="176"/>
      <c r="L6140" s="175"/>
      <c r="M6140" s="176"/>
      <c r="P6140" s="164"/>
      <c r="Q6140" s="165"/>
      <c r="R6140" s="178"/>
      <c r="S6140" s="65"/>
      <c r="T6140" s="65"/>
      <c r="U6140" s="65"/>
      <c r="V6140" s="65"/>
      <c r="W6140" s="166"/>
      <c r="X6140" s="166"/>
      <c r="Y6140" s="166"/>
      <c r="Z6140" s="166"/>
      <c r="AA6140" s="166"/>
      <c r="AB6140" s="166"/>
      <c r="AC6140" s="166"/>
      <c r="AD6140" s="166"/>
      <c r="AE6140" s="166"/>
      <c r="AF6140" s="166"/>
      <c r="AG6140" s="166"/>
      <c r="AH6140" s="166"/>
      <c r="AI6140" s="166"/>
    </row>
    <row r="6141" spans="1:35" ht="15.750000" customHeight="1">
      <c r="B6141" s="153"/>
      <c r="I6141" s="162"/>
      <c r="J6141" s="65"/>
      <c r="K6141" s="162"/>
      <c r="L6141" s="65"/>
      <c r="M6141" s="162"/>
      <c r="P6141" s="167"/>
      <c r="Q6141" s="168"/>
      <c r="R6141" s="225"/>
      <c r="S6141" s="65"/>
      <c r="T6141" s="65"/>
      <c r="U6141" s="65"/>
      <c r="V6141" s="65"/>
      <c r="W6141" s="166"/>
      <c r="X6141" s="166"/>
      <c r="Y6141" s="166"/>
      <c r="Z6141" s="166"/>
      <c r="AA6141" s="166"/>
      <c r="AB6141" s="166"/>
      <c r="AC6141" s="166"/>
      <c r="AD6141" s="166"/>
      <c r="AE6141" s="166"/>
      <c r="AF6141" s="166"/>
      <c r="AG6141" s="166"/>
      <c r="AH6141" s="166"/>
      <c r="AI6141" s="166"/>
    </row>
    <row r="6142" spans="1:35" ht="15.750000" customHeight="1">
      <c r="B6142" s="153"/>
      <c r="I6142" s="220"/>
      <c r="J6142" s="175"/>
      <c r="K6142" s="176"/>
      <c r="L6142" s="175"/>
      <c r="M6142" s="176"/>
      <c r="P6142" s="164"/>
      <c r="Q6142" s="165"/>
      <c r="R6142" s="178"/>
      <c r="S6142" s="65"/>
      <c r="T6142" s="65"/>
      <c r="U6142" s="65"/>
      <c r="V6142" s="65"/>
      <c r="W6142" s="166"/>
      <c r="X6142" s="166"/>
      <c r="Y6142" s="166"/>
      <c r="Z6142" s="166"/>
      <c r="AA6142" s="166"/>
      <c r="AB6142" s="166"/>
      <c r="AC6142" s="166"/>
      <c r="AD6142" s="166"/>
      <c r="AE6142" s="166"/>
      <c r="AF6142" s="166"/>
      <c r="AG6142" s="166"/>
      <c r="AH6142" s="166"/>
      <c r="AI6142" s="166"/>
    </row>
    <row r="6143" spans="1:35" ht="15.750000" customHeight="1">
      <c r="A6143" s="156"/>
      <c r="B6143" s="170"/>
      <c r="C6143" s="241"/>
      <c r="D6143" s="177"/>
      <c r="E6143" s="158"/>
      <c r="F6143" s="158"/>
      <c r="G6143" s="159"/>
      <c r="H6143" s="160"/>
      <c r="I6143" s="162"/>
      <c r="J6143" s="65"/>
      <c r="K6143" s="162"/>
      <c r="L6143" s="65"/>
      <c r="M6143" s="162"/>
      <c r="N6143" s="176"/>
      <c r="O6143" s="163"/>
      <c r="P6143" s="167"/>
      <c r="Q6143" s="168"/>
      <c r="R6143" s="65"/>
      <c r="S6143" s="13"/>
      <c r="T6143" s="65"/>
      <c r="U6143" s="65"/>
      <c r="V6143" s="65"/>
      <c r="W6143" s="166"/>
      <c r="X6143" s="166"/>
      <c r="Y6143" s="166"/>
      <c r="Z6143" s="166"/>
      <c r="AA6143" s="166"/>
      <c r="AB6143" s="166"/>
      <c r="AC6143" s="166"/>
      <c r="AD6143" s="166"/>
      <c r="AE6143" s="166"/>
      <c r="AF6143" s="166"/>
      <c r="AG6143" s="166"/>
      <c r="AH6143" s="166"/>
      <c r="AI6143" s="166"/>
    </row>
    <row r="6144" spans="1:35" ht="15.750000" customHeight="1">
      <c r="B6144" s="153"/>
      <c r="I6144" s="162"/>
      <c r="J6144" s="65"/>
      <c r="K6144" s="162"/>
      <c r="L6144" s="65"/>
      <c r="M6144" s="176"/>
      <c r="P6144" s="164"/>
      <c r="Q6144" s="165"/>
      <c r="R6144" s="65"/>
      <c r="S6144" s="65"/>
      <c r="T6144" s="65"/>
      <c r="U6144" s="65"/>
      <c r="V6144" s="65"/>
      <c r="W6144" s="166"/>
      <c r="X6144" s="166"/>
      <c r="Y6144" s="166"/>
      <c r="Z6144" s="166"/>
      <c r="AA6144" s="166"/>
      <c r="AB6144" s="166"/>
      <c r="AC6144" s="166"/>
      <c r="AD6144" s="166"/>
      <c r="AE6144" s="166"/>
      <c r="AF6144" s="166"/>
      <c r="AG6144" s="166"/>
      <c r="AH6144" s="166"/>
      <c r="AI6144" s="166"/>
    </row>
    <row r="6145" spans="1:35" ht="15.750000" customHeight="1">
      <c r="B6145" s="153"/>
      <c r="I6145" s="162"/>
      <c r="J6145" s="65"/>
      <c r="K6145" s="162"/>
      <c r="L6145" s="65"/>
      <c r="M6145" s="162"/>
      <c r="P6145" s="167"/>
      <c r="Q6145" s="168"/>
      <c r="R6145" s="65"/>
      <c r="S6145" s="65"/>
      <c r="T6145" s="65"/>
      <c r="U6145" s="65"/>
      <c r="V6145" s="65"/>
      <c r="W6145" s="166"/>
      <c r="X6145" s="166"/>
      <c r="Y6145" s="166"/>
      <c r="Z6145" s="166"/>
      <c r="AA6145" s="166"/>
      <c r="AB6145" s="166"/>
      <c r="AC6145" s="166"/>
      <c r="AD6145" s="166"/>
      <c r="AE6145" s="166"/>
      <c r="AF6145" s="166"/>
      <c r="AG6145" s="166"/>
      <c r="AH6145" s="166"/>
      <c r="AI6145" s="166"/>
    </row>
    <row r="6146" spans="1:35" ht="15.750000" customHeight="1">
      <c r="B6146" s="153"/>
      <c r="I6146" s="162"/>
      <c r="J6146" s="65"/>
      <c r="K6146" s="162"/>
      <c r="L6146" s="65"/>
      <c r="M6146" s="176"/>
      <c r="P6146" s="164"/>
      <c r="Q6146" s="165"/>
      <c r="R6146" s="65"/>
      <c r="S6146" s="65"/>
      <c r="T6146" s="65"/>
      <c r="U6146" s="65"/>
      <c r="V6146" s="65"/>
      <c r="W6146" s="166"/>
      <c r="X6146" s="166"/>
      <c r="Y6146" s="166"/>
      <c r="Z6146" s="166"/>
      <c r="AA6146" s="166"/>
      <c r="AB6146" s="166"/>
      <c r="AC6146" s="166"/>
      <c r="AD6146" s="166"/>
      <c r="AE6146" s="166"/>
      <c r="AF6146" s="166"/>
      <c r="AG6146" s="166"/>
      <c r="AH6146" s="166"/>
      <c r="AI6146" s="166"/>
    </row>
    <row r="6147" spans="1:35" ht="15.750000" customHeight="1">
      <c r="B6147" s="153"/>
      <c r="I6147" s="220"/>
      <c r="J6147" s="65"/>
      <c r="K6147" s="162"/>
      <c r="L6147" s="65"/>
      <c r="M6147" s="162"/>
      <c r="P6147" s="167"/>
      <c r="Q6147" s="168"/>
      <c r="R6147" s="65"/>
      <c r="S6147" s="65"/>
      <c r="T6147" s="65"/>
      <c r="U6147" s="65"/>
      <c r="V6147" s="65"/>
      <c r="W6147" s="166"/>
      <c r="X6147" s="166"/>
      <c r="Y6147" s="166"/>
      <c r="Z6147" s="166"/>
      <c r="AA6147" s="166"/>
      <c r="AB6147" s="166"/>
      <c r="AC6147" s="166"/>
      <c r="AD6147" s="166"/>
      <c r="AE6147" s="166"/>
      <c r="AF6147" s="166"/>
      <c r="AG6147" s="166"/>
      <c r="AH6147" s="166"/>
      <c r="AI6147" s="166"/>
    </row>
    <row r="6148" spans="1:35" ht="15.750000" customHeight="1">
      <c r="A6148" s="156"/>
      <c r="B6148" s="170"/>
      <c r="C6148" s="240"/>
      <c r="D6148" s="240"/>
      <c r="E6148" s="158"/>
      <c r="F6148" s="158"/>
      <c r="G6148" s="159"/>
      <c r="H6148" s="184"/>
      <c r="I6148" s="162"/>
      <c r="J6148" s="65"/>
      <c r="K6148" s="162"/>
      <c r="L6148" s="65"/>
      <c r="M6148" s="176"/>
      <c r="N6148" s="162"/>
      <c r="O6148" s="163"/>
      <c r="P6148" s="164"/>
      <c r="Q6148" s="185"/>
      <c r="R6148" s="188"/>
      <c r="S6148" s="13"/>
      <c r="T6148" s="65"/>
      <c r="U6148" s="13"/>
      <c r="V6148" s="165"/>
      <c r="W6148" s="165"/>
      <c r="X6148" s="165"/>
      <c r="Y6148" s="165"/>
      <c r="Z6148" s="166"/>
      <c r="AA6148" s="166"/>
      <c r="AB6148" s="166"/>
      <c r="AC6148" s="166"/>
      <c r="AD6148" s="166"/>
      <c r="AE6148" s="166"/>
      <c r="AF6148" s="166"/>
      <c r="AG6148" s="166"/>
      <c r="AH6148" s="166"/>
      <c r="AI6148" s="166"/>
    </row>
    <row r="6149" spans="1:35" ht="15.750000" customHeight="1">
      <c r="B6149" s="189"/>
      <c r="I6149" s="162"/>
      <c r="J6149" s="65"/>
      <c r="K6149" s="162"/>
      <c r="L6149" s="65"/>
      <c r="M6149" s="162"/>
      <c r="P6149" s="167"/>
      <c r="Q6149" s="185"/>
      <c r="R6149" s="65"/>
      <c r="S6149" s="65"/>
      <c r="T6149" s="65"/>
      <c r="U6149" s="13"/>
      <c r="V6149" s="165"/>
      <c r="W6149" s="165"/>
      <c r="X6149" s="165"/>
      <c r="Y6149" s="165"/>
      <c r="Z6149" s="166"/>
      <c r="AA6149" s="166"/>
      <c r="AB6149" s="166"/>
      <c r="AC6149" s="166"/>
      <c r="AD6149" s="166"/>
      <c r="AE6149" s="166"/>
      <c r="AF6149" s="166"/>
      <c r="AG6149" s="166"/>
      <c r="AH6149" s="166"/>
      <c r="AI6149" s="166"/>
    </row>
    <row r="6150" spans="1:35" ht="15.750000" customHeight="1">
      <c r="B6150" s="189"/>
      <c r="I6150" s="162"/>
      <c r="J6150" s="65"/>
      <c r="K6150" s="162"/>
      <c r="L6150" s="65"/>
      <c r="M6150" s="176"/>
      <c r="P6150" s="164"/>
      <c r="Q6150" s="185"/>
      <c r="R6150" s="65"/>
      <c r="S6150" s="65"/>
      <c r="T6150" s="65"/>
      <c r="U6150" s="13"/>
      <c r="V6150" s="165"/>
      <c r="W6150" s="165"/>
      <c r="X6150" s="165"/>
      <c r="Y6150" s="165"/>
      <c r="Z6150" s="166"/>
      <c r="AA6150" s="166"/>
      <c r="AB6150" s="166"/>
      <c r="AC6150" s="166"/>
      <c r="AD6150" s="166"/>
      <c r="AE6150" s="166"/>
      <c r="AF6150" s="166"/>
      <c r="AG6150" s="166"/>
      <c r="AH6150" s="166"/>
      <c r="AI6150" s="166"/>
    </row>
    <row r="6151" spans="1:35" ht="15.750000" customHeight="1">
      <c r="B6151" s="189"/>
      <c r="I6151" s="162"/>
      <c r="J6151" s="65"/>
      <c r="K6151" s="162"/>
      <c r="L6151" s="65"/>
      <c r="M6151" s="162"/>
      <c r="P6151" s="167"/>
      <c r="Q6151" s="185"/>
      <c r="R6151" s="65"/>
      <c r="S6151" s="65"/>
      <c r="T6151" s="65"/>
      <c r="U6151" s="13"/>
      <c r="V6151" s="165"/>
      <c r="W6151" s="165"/>
      <c r="X6151" s="165"/>
      <c r="Y6151" s="165"/>
      <c r="Z6151" s="166"/>
      <c r="AA6151" s="166"/>
      <c r="AB6151" s="166"/>
      <c r="AC6151" s="166"/>
      <c r="AD6151" s="166"/>
      <c r="AE6151" s="166"/>
      <c r="AF6151" s="166"/>
      <c r="AG6151" s="166"/>
      <c r="AH6151" s="166"/>
      <c r="AI6151" s="166"/>
    </row>
    <row r="6152" spans="1:35" ht="15.750000" customHeight="1">
      <c r="B6152" s="189"/>
      <c r="I6152" s="220"/>
      <c r="J6152" s="65"/>
      <c r="K6152" s="162"/>
      <c r="L6152" s="65"/>
      <c r="M6152" s="176"/>
      <c r="P6152" s="164"/>
      <c r="Q6152" s="185"/>
      <c r="R6152" s="65"/>
      <c r="S6152" s="65"/>
      <c r="T6152" s="65"/>
      <c r="U6152" s="13"/>
      <c r="V6152" s="165"/>
      <c r="W6152" s="165"/>
      <c r="X6152" s="165"/>
      <c r="Y6152" s="165"/>
      <c r="Z6152" s="166"/>
      <c r="AA6152" s="166"/>
      <c r="AB6152" s="166"/>
      <c r="AC6152" s="166"/>
      <c r="AD6152" s="166"/>
      <c r="AE6152" s="166"/>
      <c r="AF6152" s="166"/>
      <c r="AG6152" s="166"/>
      <c r="AH6152" s="166"/>
      <c r="AI6152" s="166"/>
    </row>
    <row r="6153" spans="1:35" ht="15.750000" customHeight="1">
      <c r="A6153" s="156"/>
      <c r="B6153" s="170"/>
      <c r="C6153" s="241"/>
      <c r="D6153" s="241"/>
      <c r="E6153" s="158"/>
      <c r="F6153" s="158"/>
      <c r="G6153" s="159"/>
      <c r="H6153" s="186"/>
      <c r="I6153" s="162"/>
      <c r="J6153" s="65"/>
      <c r="K6153" s="162"/>
      <c r="L6153" s="65"/>
      <c r="M6153" s="162"/>
      <c r="N6153" s="176"/>
      <c r="O6153" s="163"/>
      <c r="P6153" s="167"/>
      <c r="Q6153" s="185"/>
      <c r="R6153" s="65"/>
      <c r="S6153" s="13"/>
      <c r="T6153" s="65"/>
      <c r="U6153" s="13"/>
      <c r="V6153" s="165"/>
      <c r="W6153" s="165"/>
      <c r="X6153" s="165"/>
      <c r="Y6153" s="165"/>
      <c r="Z6153" s="166"/>
      <c r="AA6153" s="166"/>
      <c r="AB6153" s="166"/>
      <c r="AC6153" s="166"/>
      <c r="AD6153" s="166"/>
      <c r="AE6153" s="166"/>
      <c r="AF6153" s="166"/>
      <c r="AG6153" s="166"/>
      <c r="AH6153" s="166"/>
      <c r="AI6153" s="166"/>
    </row>
    <row r="6154" spans="1:35" ht="15.750000" customHeight="1">
      <c r="B6154" s="170"/>
      <c r="I6154" s="162"/>
      <c r="J6154" s="65"/>
      <c r="K6154" s="162"/>
      <c r="L6154" s="65"/>
      <c r="M6154" s="176"/>
      <c r="P6154" s="164"/>
      <c r="Q6154" s="185"/>
      <c r="R6154" s="65"/>
      <c r="S6154" s="65"/>
      <c r="T6154" s="65"/>
      <c r="U6154" s="13"/>
      <c r="V6154" s="165"/>
      <c r="W6154" s="165"/>
      <c r="X6154" s="165"/>
      <c r="Y6154" s="165"/>
      <c r="Z6154" s="166"/>
      <c r="AA6154" s="166"/>
      <c r="AB6154" s="166"/>
      <c r="AC6154" s="166"/>
      <c r="AD6154" s="166"/>
      <c r="AE6154" s="166"/>
      <c r="AF6154" s="166"/>
      <c r="AG6154" s="166"/>
      <c r="AH6154" s="166"/>
      <c r="AI6154" s="166"/>
    </row>
    <row r="6155" spans="1:35" ht="15.750000" customHeight="1">
      <c r="B6155" s="170"/>
      <c r="I6155" s="162"/>
      <c r="J6155" s="65"/>
      <c r="K6155" s="162"/>
      <c r="L6155" s="65"/>
      <c r="M6155" s="162"/>
      <c r="P6155" s="167"/>
      <c r="Q6155" s="185"/>
      <c r="R6155" s="65"/>
      <c r="S6155" s="65"/>
      <c r="T6155" s="65"/>
      <c r="U6155" s="13"/>
      <c r="V6155" s="165"/>
      <c r="W6155" s="165"/>
      <c r="X6155" s="165"/>
      <c r="Y6155" s="165"/>
      <c r="Z6155" s="166"/>
      <c r="AA6155" s="166"/>
      <c r="AB6155" s="166"/>
      <c r="AC6155" s="166"/>
      <c r="AD6155" s="166"/>
      <c r="AE6155" s="166"/>
      <c r="AF6155" s="166"/>
      <c r="AG6155" s="166"/>
      <c r="AH6155" s="166"/>
      <c r="AI6155" s="166"/>
    </row>
    <row r="6156" spans="1:35" ht="15.750000" customHeight="1">
      <c r="B6156" s="189"/>
      <c r="I6156" s="162"/>
      <c r="J6156" s="65"/>
      <c r="K6156" s="162"/>
      <c r="L6156" s="65"/>
      <c r="M6156" s="176"/>
      <c r="P6156" s="164"/>
      <c r="Q6156" s="185"/>
      <c r="R6156" s="65"/>
      <c r="S6156" s="65"/>
      <c r="T6156" s="65"/>
      <c r="U6156" s="13"/>
      <c r="V6156" s="165"/>
      <c r="W6156" s="165"/>
      <c r="X6156" s="165"/>
      <c r="Y6156" s="165"/>
      <c r="Z6156" s="166"/>
      <c r="AA6156" s="166"/>
      <c r="AB6156" s="166"/>
      <c r="AC6156" s="166"/>
      <c r="AD6156" s="166"/>
      <c r="AE6156" s="166"/>
      <c r="AF6156" s="166"/>
      <c r="AG6156" s="166"/>
      <c r="AH6156" s="166"/>
      <c r="AI6156" s="166"/>
    </row>
    <row r="6157" spans="1:35" ht="15.750000" customHeight="1">
      <c r="B6157" s="189"/>
      <c r="I6157" s="220"/>
      <c r="J6157" s="65"/>
      <c r="K6157" s="162"/>
      <c r="L6157" s="65"/>
      <c r="M6157" s="162"/>
      <c r="P6157" s="167"/>
      <c r="Q6157" s="185"/>
      <c r="R6157" s="65"/>
      <c r="S6157" s="65"/>
      <c r="T6157" s="65"/>
      <c r="U6157" s="13"/>
      <c r="V6157" s="165"/>
      <c r="W6157" s="165"/>
      <c r="X6157" s="165"/>
      <c r="Y6157" s="165"/>
      <c r="Z6157" s="166"/>
      <c r="AA6157" s="166"/>
      <c r="AB6157" s="166"/>
      <c r="AC6157" s="166"/>
      <c r="AD6157" s="166"/>
      <c r="AE6157" s="166"/>
      <c r="AF6157" s="166"/>
      <c r="AG6157" s="166"/>
      <c r="AH6157" s="166"/>
      <c r="AI6157" s="166"/>
    </row>
    <row r="6158" spans="1:35" ht="15.750000" customHeight="1">
      <c r="A6158" s="156"/>
      <c r="B6158" s="153"/>
      <c r="C6158" s="240"/>
      <c r="D6158" s="177"/>
      <c r="E6158" s="158"/>
      <c r="F6158" s="158"/>
      <c r="G6158" s="159"/>
      <c r="H6158" s="171"/>
      <c r="I6158" s="162"/>
      <c r="J6158" s="175"/>
      <c r="K6158" s="176"/>
      <c r="L6158" s="175"/>
      <c r="M6158" s="176"/>
      <c r="N6158" s="162"/>
      <c r="O6158" s="163"/>
      <c r="P6158" s="164"/>
      <c r="Q6158" s="165"/>
      <c r="R6158" s="178"/>
      <c r="S6158" s="13"/>
      <c r="T6158" s="65"/>
      <c r="U6158" s="65"/>
      <c r="V6158" s="65"/>
      <c r="W6158" s="166"/>
      <c r="X6158" s="166"/>
      <c r="Y6158" s="166"/>
      <c r="Z6158" s="166"/>
      <c r="AA6158" s="166"/>
      <c r="AB6158" s="166"/>
      <c r="AC6158" s="166"/>
      <c r="AD6158" s="166"/>
      <c r="AE6158" s="166"/>
      <c r="AF6158" s="166"/>
      <c r="AG6158" s="166"/>
      <c r="AH6158" s="166"/>
      <c r="AI6158" s="166"/>
    </row>
    <row r="6159" spans="1:35" ht="15.750000" customHeight="1">
      <c r="B6159" s="153"/>
      <c r="I6159" s="162"/>
      <c r="J6159" s="65"/>
      <c r="K6159" s="162"/>
      <c r="L6159" s="65"/>
      <c r="M6159" s="162"/>
      <c r="P6159" s="167"/>
      <c r="Q6159" s="168"/>
      <c r="R6159" s="65"/>
      <c r="S6159" s="65"/>
      <c r="T6159" s="65"/>
      <c r="U6159" s="65"/>
      <c r="V6159" s="65"/>
      <c r="W6159" s="166"/>
      <c r="X6159" s="166"/>
      <c r="Y6159" s="166"/>
      <c r="Z6159" s="166"/>
      <c r="AA6159" s="166"/>
      <c r="AB6159" s="166"/>
      <c r="AC6159" s="166"/>
      <c r="AD6159" s="166"/>
      <c r="AE6159" s="166"/>
      <c r="AF6159" s="166"/>
      <c r="AG6159" s="166"/>
      <c r="AH6159" s="166"/>
      <c r="AI6159" s="166"/>
    </row>
    <row r="6160" spans="1:35" ht="15.750000" customHeight="1">
      <c r="B6160" s="153"/>
      <c r="I6160" s="162"/>
      <c r="J6160" s="175"/>
      <c r="K6160" s="176"/>
      <c r="L6160" s="175"/>
      <c r="M6160" s="176"/>
      <c r="P6160" s="164"/>
      <c r="Q6160" s="165"/>
      <c r="R6160" s="178"/>
      <c r="S6160" s="65"/>
      <c r="T6160" s="65"/>
      <c r="U6160" s="65"/>
      <c r="V6160" s="65"/>
      <c r="W6160" s="166"/>
      <c r="X6160" s="166"/>
      <c r="Y6160" s="166"/>
      <c r="Z6160" s="166"/>
      <c r="AA6160" s="166"/>
      <c r="AB6160" s="166"/>
      <c r="AC6160" s="166"/>
      <c r="AD6160" s="166"/>
      <c r="AE6160" s="166"/>
      <c r="AF6160" s="166"/>
      <c r="AG6160" s="166"/>
      <c r="AH6160" s="166"/>
      <c r="AI6160" s="166"/>
    </row>
    <row r="6161" spans="1:35" ht="15.750000" customHeight="1">
      <c r="B6161" s="153"/>
      <c r="I6161" s="162"/>
      <c r="J6161" s="65"/>
      <c r="K6161" s="162"/>
      <c r="L6161" s="65"/>
      <c r="M6161" s="162"/>
      <c r="P6161" s="167"/>
      <c r="Q6161" s="168"/>
      <c r="R6161" s="225"/>
      <c r="S6161" s="65"/>
      <c r="T6161" s="65"/>
      <c r="U6161" s="65"/>
      <c r="V6161" s="65"/>
      <c r="W6161" s="166"/>
      <c r="X6161" s="166"/>
      <c r="Y6161" s="166"/>
      <c r="Z6161" s="166"/>
      <c r="AA6161" s="166"/>
      <c r="AB6161" s="166"/>
      <c r="AC6161" s="166"/>
      <c r="AD6161" s="166"/>
      <c r="AE6161" s="166"/>
      <c r="AF6161" s="166"/>
      <c r="AG6161" s="166"/>
      <c r="AH6161" s="166"/>
      <c r="AI6161" s="166"/>
    </row>
    <row r="6162" spans="1:35" ht="15.750000" customHeight="1">
      <c r="B6162" s="153"/>
      <c r="I6162" s="220"/>
      <c r="J6162" s="175"/>
      <c r="K6162" s="176"/>
      <c r="L6162" s="175"/>
      <c r="M6162" s="176"/>
      <c r="P6162" s="164"/>
      <c r="Q6162" s="165"/>
      <c r="R6162" s="178"/>
      <c r="S6162" s="65"/>
      <c r="T6162" s="65"/>
      <c r="U6162" s="65"/>
      <c r="V6162" s="65"/>
      <c r="W6162" s="166"/>
      <c r="X6162" s="166"/>
      <c r="Y6162" s="166"/>
      <c r="Z6162" s="166"/>
      <c r="AA6162" s="166"/>
      <c r="AB6162" s="166"/>
      <c r="AC6162" s="166"/>
      <c r="AD6162" s="166"/>
      <c r="AE6162" s="166"/>
      <c r="AF6162" s="166"/>
      <c r="AG6162" s="166"/>
      <c r="AH6162" s="166"/>
      <c r="AI6162" s="166"/>
    </row>
    <row r="6163" spans="1:35" ht="15.750000" customHeight="1">
      <c r="A6163" s="156"/>
      <c r="B6163" s="170"/>
      <c r="C6163" s="241"/>
      <c r="D6163" s="177"/>
      <c r="E6163" s="158"/>
      <c r="F6163" s="158"/>
      <c r="G6163" s="159"/>
      <c r="H6163" s="160"/>
      <c r="I6163" s="162"/>
      <c r="J6163" s="65"/>
      <c r="K6163" s="162"/>
      <c r="L6163" s="65"/>
      <c r="M6163" s="162"/>
      <c r="N6163" s="176"/>
      <c r="O6163" s="163"/>
      <c r="P6163" s="167"/>
      <c r="Q6163" s="168"/>
      <c r="R6163" s="65"/>
      <c r="S6163" s="13"/>
      <c r="T6163" s="65"/>
      <c r="U6163" s="65"/>
      <c r="V6163" s="65"/>
      <c r="W6163" s="166"/>
      <c r="X6163" s="166"/>
      <c r="Y6163" s="166"/>
      <c r="Z6163" s="166"/>
      <c r="AA6163" s="166"/>
      <c r="AB6163" s="166"/>
      <c r="AC6163" s="166"/>
      <c r="AD6163" s="166"/>
      <c r="AE6163" s="166"/>
      <c r="AF6163" s="166"/>
      <c r="AG6163" s="166"/>
      <c r="AH6163" s="166"/>
      <c r="AI6163" s="166"/>
    </row>
    <row r="6164" spans="1:35" ht="15.750000" customHeight="1">
      <c r="B6164" s="153"/>
      <c r="I6164" s="162"/>
      <c r="J6164" s="65"/>
      <c r="K6164" s="162"/>
      <c r="L6164" s="65"/>
      <c r="M6164" s="176"/>
      <c r="P6164" s="164"/>
      <c r="Q6164" s="165"/>
      <c r="R6164" s="65"/>
      <c r="S6164" s="65"/>
      <c r="T6164" s="65"/>
      <c r="U6164" s="65"/>
      <c r="V6164" s="65"/>
      <c r="W6164" s="166"/>
      <c r="X6164" s="166"/>
      <c r="Y6164" s="166"/>
      <c r="Z6164" s="166"/>
      <c r="AA6164" s="166"/>
      <c r="AB6164" s="166"/>
      <c r="AC6164" s="166"/>
      <c r="AD6164" s="166"/>
      <c r="AE6164" s="166"/>
      <c r="AF6164" s="166"/>
      <c r="AG6164" s="166"/>
      <c r="AH6164" s="166"/>
      <c r="AI6164" s="166"/>
    </row>
    <row r="6165" spans="1:35" ht="15.750000" customHeight="1">
      <c r="B6165" s="153"/>
      <c r="I6165" s="162"/>
      <c r="J6165" s="65"/>
      <c r="K6165" s="162"/>
      <c r="L6165" s="65"/>
      <c r="M6165" s="162"/>
      <c r="P6165" s="167"/>
      <c r="Q6165" s="168"/>
      <c r="R6165" s="65"/>
      <c r="S6165" s="65"/>
      <c r="T6165" s="65"/>
      <c r="U6165" s="65"/>
      <c r="V6165" s="65"/>
      <c r="W6165" s="166"/>
      <c r="X6165" s="166"/>
      <c r="Y6165" s="166"/>
      <c r="Z6165" s="166"/>
      <c r="AA6165" s="166"/>
      <c r="AB6165" s="166"/>
      <c r="AC6165" s="166"/>
      <c r="AD6165" s="166"/>
      <c r="AE6165" s="166"/>
      <c r="AF6165" s="166"/>
      <c r="AG6165" s="166"/>
      <c r="AH6165" s="166"/>
      <c r="AI6165" s="166"/>
    </row>
    <row r="6166" spans="1:35" ht="15.750000" customHeight="1">
      <c r="B6166" s="153"/>
      <c r="I6166" s="162"/>
      <c r="J6166" s="65"/>
      <c r="K6166" s="162"/>
      <c r="L6166" s="65"/>
      <c r="M6166" s="176"/>
      <c r="P6166" s="164"/>
      <c r="Q6166" s="165"/>
      <c r="R6166" s="65"/>
      <c r="S6166" s="65"/>
      <c r="T6166" s="65"/>
      <c r="U6166" s="65"/>
      <c r="V6166" s="65"/>
      <c r="W6166" s="166"/>
      <c r="X6166" s="166"/>
      <c r="Y6166" s="166"/>
      <c r="Z6166" s="166"/>
      <c r="AA6166" s="166"/>
      <c r="AB6166" s="166"/>
      <c r="AC6166" s="166"/>
      <c r="AD6166" s="166"/>
      <c r="AE6166" s="166"/>
      <c r="AF6166" s="166"/>
      <c r="AG6166" s="166"/>
      <c r="AH6166" s="166"/>
      <c r="AI6166" s="166"/>
    </row>
    <row r="6167" spans="1:35" ht="15.750000" customHeight="1">
      <c r="B6167" s="153"/>
      <c r="I6167" s="220"/>
      <c r="J6167" s="65"/>
      <c r="K6167" s="162"/>
      <c r="L6167" s="65"/>
      <c r="M6167" s="162"/>
      <c r="P6167" s="167"/>
      <c r="Q6167" s="168"/>
      <c r="R6167" s="65"/>
      <c r="S6167" s="65"/>
      <c r="T6167" s="65"/>
      <c r="U6167" s="65"/>
      <c r="V6167" s="65"/>
      <c r="W6167" s="166"/>
      <c r="X6167" s="166"/>
      <c r="Y6167" s="166"/>
      <c r="Z6167" s="166"/>
      <c r="AA6167" s="166"/>
      <c r="AB6167" s="166"/>
      <c r="AC6167" s="166"/>
      <c r="AD6167" s="166"/>
      <c r="AE6167" s="166"/>
      <c r="AF6167" s="166"/>
      <c r="AG6167" s="166"/>
      <c r="AH6167" s="166"/>
      <c r="AI6167" s="166"/>
    </row>
    <row r="6168" spans="1:35" ht="15.750000" customHeight="1">
      <c r="A6168" s="156"/>
      <c r="B6168" s="170"/>
      <c r="C6168" s="240"/>
      <c r="D6168" s="240"/>
      <c r="E6168" s="158"/>
      <c r="F6168" s="158"/>
      <c r="G6168" s="159"/>
      <c r="H6168" s="184"/>
      <c r="I6168" s="162"/>
      <c r="J6168" s="65"/>
      <c r="K6168" s="162"/>
      <c r="L6168" s="65"/>
      <c r="M6168" s="176"/>
      <c r="N6168" s="162"/>
      <c r="O6168" s="163"/>
      <c r="P6168" s="164"/>
      <c r="Q6168" s="185"/>
      <c r="R6168" s="188"/>
      <c r="S6168" s="13"/>
      <c r="T6168" s="65"/>
      <c r="U6168" s="13"/>
      <c r="V6168" s="165"/>
      <c r="W6168" s="165"/>
      <c r="X6168" s="165"/>
      <c r="Y6168" s="165"/>
      <c r="Z6168" s="166"/>
      <c r="AA6168" s="166"/>
      <c r="AB6168" s="166"/>
      <c r="AC6168" s="166"/>
      <c r="AD6168" s="166"/>
      <c r="AE6168" s="166"/>
      <c r="AF6168" s="166"/>
      <c r="AG6168" s="166"/>
      <c r="AH6168" s="166"/>
      <c r="AI6168" s="166"/>
    </row>
    <row r="6169" spans="1:35" ht="15.750000" customHeight="1">
      <c r="B6169" s="189"/>
      <c r="I6169" s="162"/>
      <c r="J6169" s="65"/>
      <c r="K6169" s="162"/>
      <c r="L6169" s="65"/>
      <c r="M6169" s="162"/>
      <c r="P6169" s="167"/>
      <c r="Q6169" s="185"/>
      <c r="R6169" s="65"/>
      <c r="S6169" s="65"/>
      <c r="T6169" s="65"/>
      <c r="U6169" s="13"/>
      <c r="V6169" s="165"/>
      <c r="W6169" s="165"/>
      <c r="X6169" s="165"/>
      <c r="Y6169" s="165"/>
      <c r="Z6169" s="166"/>
      <c r="AA6169" s="166"/>
      <c r="AB6169" s="166"/>
      <c r="AC6169" s="166"/>
      <c r="AD6169" s="166"/>
      <c r="AE6169" s="166"/>
      <c r="AF6169" s="166"/>
      <c r="AG6169" s="166"/>
      <c r="AH6169" s="166"/>
      <c r="AI6169" s="166"/>
    </row>
    <row r="6170" spans="1:35" ht="15.750000" customHeight="1">
      <c r="B6170" s="189"/>
      <c r="I6170" s="162"/>
      <c r="J6170" s="65"/>
      <c r="K6170" s="162"/>
      <c r="L6170" s="65"/>
      <c r="M6170" s="176"/>
      <c r="P6170" s="164"/>
      <c r="Q6170" s="185"/>
      <c r="R6170" s="65"/>
      <c r="S6170" s="65"/>
      <c r="T6170" s="65"/>
      <c r="U6170" s="13"/>
      <c r="V6170" s="165"/>
      <c r="W6170" s="165"/>
      <c r="X6170" s="165"/>
      <c r="Y6170" s="165"/>
      <c r="Z6170" s="166"/>
      <c r="AA6170" s="166"/>
      <c r="AB6170" s="166"/>
      <c r="AC6170" s="166"/>
      <c r="AD6170" s="166"/>
      <c r="AE6170" s="166"/>
      <c r="AF6170" s="166"/>
      <c r="AG6170" s="166"/>
      <c r="AH6170" s="166"/>
      <c r="AI6170" s="166"/>
    </row>
    <row r="6171" spans="1:35" ht="15.750000" customHeight="1">
      <c r="B6171" s="189"/>
      <c r="I6171" s="162"/>
      <c r="J6171" s="65"/>
      <c r="K6171" s="162"/>
      <c r="L6171" s="65"/>
      <c r="M6171" s="162"/>
      <c r="P6171" s="167"/>
      <c r="Q6171" s="185"/>
      <c r="R6171" s="65"/>
      <c r="S6171" s="65"/>
      <c r="T6171" s="65"/>
      <c r="U6171" s="13"/>
      <c r="V6171" s="165"/>
      <c r="W6171" s="165"/>
      <c r="X6171" s="165"/>
      <c r="Y6171" s="165"/>
      <c r="Z6171" s="166"/>
      <c r="AA6171" s="166"/>
      <c r="AB6171" s="166"/>
      <c r="AC6171" s="166"/>
      <c r="AD6171" s="166"/>
      <c r="AE6171" s="166"/>
      <c r="AF6171" s="166"/>
      <c r="AG6171" s="166"/>
      <c r="AH6171" s="166"/>
      <c r="AI6171" s="166"/>
    </row>
    <row r="6172" spans="1:35" ht="15.750000" customHeight="1">
      <c r="B6172" s="189"/>
      <c r="I6172" s="220"/>
      <c r="J6172" s="65"/>
      <c r="K6172" s="162"/>
      <c r="L6172" s="65"/>
      <c r="M6172" s="176"/>
      <c r="P6172" s="164"/>
      <c r="Q6172" s="185"/>
      <c r="R6172" s="65"/>
      <c r="S6172" s="65"/>
      <c r="T6172" s="65"/>
      <c r="U6172" s="13"/>
      <c r="V6172" s="165"/>
      <c r="W6172" s="165"/>
      <c r="X6172" s="165"/>
      <c r="Y6172" s="165"/>
      <c r="Z6172" s="166"/>
      <c r="AA6172" s="166"/>
      <c r="AB6172" s="166"/>
      <c r="AC6172" s="166"/>
      <c r="AD6172" s="166"/>
      <c r="AE6172" s="166"/>
      <c r="AF6172" s="166"/>
      <c r="AG6172" s="166"/>
      <c r="AH6172" s="166"/>
      <c r="AI6172" s="166"/>
    </row>
    <row r="6173" spans="1:35" ht="15.750000" customHeight="1">
      <c r="A6173" s="156"/>
      <c r="B6173" s="170"/>
      <c r="C6173" s="241"/>
      <c r="D6173" s="241"/>
      <c r="E6173" s="158"/>
      <c r="F6173" s="158"/>
      <c r="G6173" s="159"/>
      <c r="H6173" s="186"/>
      <c r="I6173" s="162"/>
      <c r="J6173" s="65"/>
      <c r="K6173" s="162"/>
      <c r="L6173" s="65"/>
      <c r="M6173" s="162"/>
      <c r="N6173" s="176"/>
      <c r="O6173" s="163"/>
      <c r="P6173" s="167"/>
      <c r="Q6173" s="185"/>
      <c r="R6173" s="65"/>
      <c r="S6173" s="13"/>
      <c r="T6173" s="65"/>
      <c r="U6173" s="13"/>
      <c r="V6173" s="165"/>
      <c r="W6173" s="165"/>
      <c r="X6173" s="165"/>
      <c r="Y6173" s="165"/>
      <c r="Z6173" s="166"/>
      <c r="AA6173" s="166"/>
      <c r="AB6173" s="166"/>
      <c r="AC6173" s="166"/>
      <c r="AD6173" s="166"/>
      <c r="AE6173" s="166"/>
      <c r="AF6173" s="166"/>
      <c r="AG6173" s="166"/>
      <c r="AH6173" s="166"/>
      <c r="AI6173" s="166"/>
    </row>
    <row r="6174" spans="1:35" ht="15.750000" customHeight="1">
      <c r="B6174" s="170"/>
      <c r="I6174" s="162"/>
      <c r="J6174" s="65"/>
      <c r="K6174" s="162"/>
      <c r="L6174" s="65"/>
      <c r="M6174" s="176"/>
      <c r="P6174" s="164"/>
      <c r="Q6174" s="185"/>
      <c r="R6174" s="65"/>
      <c r="S6174" s="65"/>
      <c r="T6174" s="65"/>
      <c r="U6174" s="13"/>
      <c r="V6174" s="165"/>
      <c r="W6174" s="165"/>
      <c r="X6174" s="165"/>
      <c r="Y6174" s="165"/>
      <c r="Z6174" s="166"/>
      <c r="AA6174" s="166"/>
      <c r="AB6174" s="166"/>
      <c r="AC6174" s="166"/>
      <c r="AD6174" s="166"/>
      <c r="AE6174" s="166"/>
      <c r="AF6174" s="166"/>
      <c r="AG6174" s="166"/>
      <c r="AH6174" s="166"/>
      <c r="AI6174" s="166"/>
    </row>
    <row r="6175" spans="1:35" ht="15.750000" customHeight="1">
      <c r="B6175" s="170"/>
      <c r="I6175" s="162"/>
      <c r="J6175" s="65"/>
      <c r="K6175" s="162"/>
      <c r="L6175" s="65"/>
      <c r="M6175" s="162"/>
      <c r="P6175" s="167"/>
      <c r="Q6175" s="185"/>
      <c r="R6175" s="65"/>
      <c r="S6175" s="65"/>
      <c r="T6175" s="65"/>
      <c r="U6175" s="13"/>
      <c r="V6175" s="165"/>
      <c r="W6175" s="165"/>
      <c r="X6175" s="165"/>
      <c r="Y6175" s="165"/>
      <c r="Z6175" s="166"/>
      <c r="AA6175" s="166"/>
      <c r="AB6175" s="166"/>
      <c r="AC6175" s="166"/>
      <c r="AD6175" s="166"/>
      <c r="AE6175" s="166"/>
      <c r="AF6175" s="166"/>
      <c r="AG6175" s="166"/>
      <c r="AH6175" s="166"/>
      <c r="AI6175" s="166"/>
    </row>
    <row r="6176" spans="1:35" ht="15.750000" customHeight="1">
      <c r="B6176" s="189"/>
      <c r="I6176" s="162"/>
      <c r="J6176" s="65"/>
      <c r="K6176" s="162"/>
      <c r="L6176" s="65"/>
      <c r="M6176" s="176"/>
      <c r="P6176" s="164"/>
      <c r="Q6176" s="185"/>
      <c r="R6176" s="65"/>
      <c r="S6176" s="65"/>
      <c r="T6176" s="65"/>
      <c r="U6176" s="13"/>
      <c r="V6176" s="165"/>
      <c r="W6176" s="165"/>
      <c r="X6176" s="165"/>
      <c r="Y6176" s="165"/>
      <c r="Z6176" s="166"/>
      <c r="AA6176" s="166"/>
      <c r="AB6176" s="166"/>
      <c r="AC6176" s="166"/>
      <c r="AD6176" s="166"/>
      <c r="AE6176" s="166"/>
      <c r="AF6176" s="166"/>
      <c r="AG6176" s="166"/>
      <c r="AH6176" s="166"/>
      <c r="AI6176" s="166"/>
    </row>
    <row r="6177" spans="1:35" ht="15.750000" customHeight="1">
      <c r="B6177" s="189"/>
      <c r="I6177" s="220"/>
      <c r="J6177" s="65"/>
      <c r="K6177" s="162"/>
      <c r="L6177" s="65"/>
      <c r="M6177" s="162"/>
      <c r="P6177" s="167"/>
      <c r="Q6177" s="185"/>
      <c r="R6177" s="65"/>
      <c r="S6177" s="65"/>
      <c r="T6177" s="65"/>
      <c r="U6177" s="13"/>
      <c r="V6177" s="165"/>
      <c r="W6177" s="165"/>
      <c r="X6177" s="165"/>
      <c r="Y6177" s="165"/>
      <c r="Z6177" s="166"/>
      <c r="AA6177" s="166"/>
      <c r="AB6177" s="166"/>
      <c r="AC6177" s="166"/>
      <c r="AD6177" s="166"/>
      <c r="AE6177" s="166"/>
      <c r="AF6177" s="166"/>
      <c r="AG6177" s="166"/>
      <c r="AH6177" s="166"/>
      <c r="AI6177" s="166"/>
    </row>
    <row r="6178" spans="1:35" ht="15.750000" customHeight="1">
      <c r="A6178" s="156"/>
      <c r="B6178" s="170"/>
      <c r="C6178" s="240"/>
      <c r="D6178" s="177"/>
      <c r="E6178" s="158"/>
      <c r="F6178" s="158"/>
      <c r="G6178" s="159"/>
      <c r="H6178" s="171"/>
      <c r="I6178" s="162"/>
      <c r="J6178" s="65"/>
      <c r="K6178" s="162"/>
      <c r="L6178" s="65"/>
      <c r="M6178" s="176"/>
      <c r="N6178" s="162"/>
      <c r="O6178" s="163"/>
      <c r="P6178" s="164"/>
      <c r="Q6178" s="165"/>
      <c r="R6178" s="65"/>
      <c r="S6178" s="13"/>
      <c r="T6178" s="65"/>
      <c r="U6178" s="65"/>
      <c r="V6178" s="65"/>
      <c r="W6178" s="166"/>
      <c r="X6178" s="166"/>
      <c r="Y6178" s="166"/>
      <c r="Z6178" s="166"/>
      <c r="AA6178" s="166"/>
      <c r="AB6178" s="166"/>
      <c r="AC6178" s="166"/>
      <c r="AD6178" s="166"/>
      <c r="AE6178" s="166"/>
      <c r="AF6178" s="166"/>
      <c r="AG6178" s="166"/>
      <c r="AH6178" s="166"/>
      <c r="AI6178" s="166"/>
    </row>
    <row r="6179" spans="1:35" ht="15.750000" customHeight="1">
      <c r="B6179" s="153"/>
      <c r="I6179" s="162"/>
      <c r="J6179" s="65"/>
      <c r="K6179" s="162"/>
      <c r="L6179" s="65"/>
      <c r="M6179" s="162"/>
      <c r="P6179" s="167"/>
      <c r="Q6179" s="168"/>
      <c r="R6179" s="65"/>
      <c r="S6179" s="65"/>
      <c r="T6179" s="65"/>
      <c r="U6179" s="65"/>
      <c r="V6179" s="65"/>
      <c r="W6179" s="166"/>
      <c r="X6179" s="166"/>
      <c r="Y6179" s="166"/>
      <c r="Z6179" s="166"/>
      <c r="AA6179" s="166"/>
      <c r="AB6179" s="166"/>
      <c r="AC6179" s="166"/>
      <c r="AD6179" s="166"/>
      <c r="AE6179" s="166"/>
      <c r="AF6179" s="166"/>
      <c r="AG6179" s="166"/>
      <c r="AH6179" s="166"/>
      <c r="AI6179" s="166"/>
    </row>
    <row r="6180" spans="1:35" ht="15.750000" customHeight="1">
      <c r="B6180" s="153"/>
      <c r="I6180" s="162"/>
      <c r="J6180" s="65"/>
      <c r="K6180" s="162"/>
      <c r="L6180" s="65"/>
      <c r="M6180" s="176"/>
      <c r="P6180" s="164"/>
      <c r="Q6180" s="165"/>
      <c r="R6180" s="65"/>
      <c r="S6180" s="65"/>
      <c r="T6180" s="65"/>
      <c r="U6180" s="65"/>
      <c r="V6180" s="65"/>
      <c r="W6180" s="166"/>
      <c r="X6180" s="166"/>
      <c r="Y6180" s="166"/>
      <c r="Z6180" s="166"/>
      <c r="AA6180" s="166"/>
      <c r="AB6180" s="166"/>
      <c r="AC6180" s="166"/>
      <c r="AD6180" s="166"/>
      <c r="AE6180" s="166"/>
      <c r="AF6180" s="166"/>
      <c r="AG6180" s="166"/>
      <c r="AH6180" s="166"/>
      <c r="AI6180" s="166"/>
    </row>
    <row r="6181" spans="1:35" ht="15.750000" customHeight="1">
      <c r="B6181" s="153"/>
      <c r="I6181" s="162"/>
      <c r="J6181" s="65"/>
      <c r="K6181" s="162"/>
      <c r="L6181" s="65"/>
      <c r="M6181" s="162"/>
      <c r="P6181" s="167"/>
      <c r="Q6181" s="168"/>
      <c r="R6181" s="65"/>
      <c r="S6181" s="65"/>
      <c r="T6181" s="65"/>
      <c r="U6181" s="65"/>
      <c r="V6181" s="65"/>
      <c r="W6181" s="166"/>
      <c r="X6181" s="166"/>
      <c r="Y6181" s="166"/>
      <c r="Z6181" s="166"/>
      <c r="AA6181" s="166"/>
      <c r="AB6181" s="166"/>
      <c r="AC6181" s="166"/>
      <c r="AD6181" s="166"/>
      <c r="AE6181" s="166"/>
      <c r="AF6181" s="166"/>
      <c r="AG6181" s="166"/>
      <c r="AH6181" s="166"/>
      <c r="AI6181" s="166"/>
    </row>
    <row r="6182" spans="1:35" ht="15.750000" customHeight="1">
      <c r="B6182" s="153"/>
      <c r="I6182" s="220"/>
      <c r="J6182" s="65"/>
      <c r="K6182" s="162"/>
      <c r="L6182" s="65"/>
      <c r="M6182" s="176"/>
      <c r="P6182" s="164"/>
      <c r="Q6182" s="165"/>
      <c r="R6182" s="65"/>
      <c r="S6182" s="65"/>
      <c r="T6182" s="65"/>
      <c r="U6182" s="65"/>
      <c r="V6182" s="65"/>
      <c r="W6182" s="166"/>
      <c r="X6182" s="166"/>
      <c r="Y6182" s="166"/>
      <c r="Z6182" s="166"/>
      <c r="AA6182" s="166"/>
      <c r="AB6182" s="166"/>
      <c r="AC6182" s="166"/>
      <c r="AD6182" s="166"/>
      <c r="AE6182" s="166"/>
      <c r="AF6182" s="166"/>
      <c r="AG6182" s="166"/>
      <c r="AH6182" s="166"/>
      <c r="AI6182" s="166"/>
    </row>
    <row r="6183" spans="1:35" ht="15.750000" customHeight="1">
      <c r="A6183" s="156"/>
      <c r="B6183" s="170"/>
      <c r="C6183" s="241"/>
      <c r="D6183" s="241"/>
      <c r="E6183" s="158"/>
      <c r="F6183" s="158"/>
      <c r="G6183" s="159"/>
      <c r="H6183" s="186"/>
      <c r="I6183" s="162"/>
      <c r="J6183" s="65"/>
      <c r="K6183" s="162"/>
      <c r="L6183" s="65"/>
      <c r="M6183" s="162"/>
      <c r="N6183" s="176"/>
      <c r="O6183" s="163"/>
      <c r="P6183" s="167"/>
      <c r="Q6183" s="185"/>
      <c r="R6183" s="188"/>
      <c r="S6183" s="13"/>
      <c r="T6183" s="65"/>
      <c r="U6183" s="13"/>
      <c r="V6183" s="165"/>
      <c r="W6183" s="165"/>
      <c r="X6183" s="165"/>
      <c r="Y6183" s="165"/>
      <c r="Z6183" s="166"/>
      <c r="AA6183" s="166"/>
      <c r="AB6183" s="166"/>
      <c r="AC6183" s="166"/>
      <c r="AD6183" s="166"/>
      <c r="AE6183" s="166"/>
      <c r="AF6183" s="166"/>
      <c r="AG6183" s="166"/>
      <c r="AH6183" s="166"/>
      <c r="AI6183" s="166"/>
    </row>
    <row r="6184" spans="1:35" ht="15.750000" customHeight="1">
      <c r="B6184" s="189"/>
      <c r="I6184" s="162"/>
      <c r="J6184" s="65"/>
      <c r="K6184" s="162"/>
      <c r="L6184" s="65"/>
      <c r="M6184" s="176"/>
      <c r="P6184" s="164"/>
      <c r="Q6184" s="185"/>
      <c r="R6184" s="65"/>
      <c r="S6184" s="65"/>
      <c r="T6184" s="65"/>
      <c r="U6184" s="13"/>
      <c r="V6184" s="165"/>
      <c r="W6184" s="165"/>
      <c r="X6184" s="165"/>
      <c r="Y6184" s="165"/>
      <c r="Z6184" s="166"/>
      <c r="AA6184" s="166"/>
      <c r="AB6184" s="166"/>
      <c r="AC6184" s="166"/>
      <c r="AD6184" s="166"/>
      <c r="AE6184" s="166"/>
      <c r="AF6184" s="166"/>
      <c r="AG6184" s="166"/>
      <c r="AH6184" s="166"/>
      <c r="AI6184" s="166"/>
    </row>
    <row r="6185" spans="1:35" ht="15.750000" customHeight="1">
      <c r="B6185" s="189"/>
      <c r="I6185" s="162"/>
      <c r="J6185" s="65"/>
      <c r="K6185" s="162"/>
      <c r="L6185" s="65"/>
      <c r="M6185" s="162"/>
      <c r="P6185" s="167"/>
      <c r="Q6185" s="185"/>
      <c r="R6185" s="65"/>
      <c r="S6185" s="65"/>
      <c r="T6185" s="65"/>
      <c r="U6185" s="13"/>
      <c r="V6185" s="165"/>
      <c r="W6185" s="165"/>
      <c r="X6185" s="165"/>
      <c r="Y6185" s="165"/>
      <c r="Z6185" s="166"/>
      <c r="AA6185" s="166"/>
      <c r="AB6185" s="166"/>
      <c r="AC6185" s="166"/>
      <c r="AD6185" s="166"/>
      <c r="AE6185" s="166"/>
      <c r="AF6185" s="166"/>
      <c r="AG6185" s="166"/>
      <c r="AH6185" s="166"/>
      <c r="AI6185" s="166"/>
    </row>
    <row r="6186" spans="1:35" ht="15.750000" customHeight="1">
      <c r="B6186" s="189"/>
      <c r="I6186" s="162"/>
      <c r="J6186" s="65"/>
      <c r="K6186" s="162"/>
      <c r="L6186" s="65"/>
      <c r="M6186" s="176"/>
      <c r="P6186" s="164"/>
      <c r="Q6186" s="185"/>
      <c r="R6186" s="65"/>
      <c r="S6186" s="65"/>
      <c r="T6186" s="65"/>
      <c r="U6186" s="13"/>
      <c r="V6186" s="165"/>
      <c r="W6186" s="165"/>
      <c r="X6186" s="165"/>
      <c r="Y6186" s="165"/>
      <c r="Z6186" s="166"/>
      <c r="AA6186" s="166"/>
      <c r="AB6186" s="166"/>
      <c r="AC6186" s="166"/>
      <c r="AD6186" s="166"/>
      <c r="AE6186" s="166"/>
      <c r="AF6186" s="166"/>
      <c r="AG6186" s="166"/>
      <c r="AH6186" s="166"/>
      <c r="AI6186" s="166"/>
    </row>
    <row r="6187" spans="1:35" ht="15.750000" customHeight="1">
      <c r="B6187" s="189"/>
      <c r="I6187" s="220"/>
      <c r="J6187" s="65"/>
      <c r="K6187" s="162"/>
      <c r="L6187" s="65"/>
      <c r="M6187" s="162"/>
      <c r="P6187" s="167"/>
      <c r="Q6187" s="185"/>
      <c r="R6187" s="65"/>
      <c r="S6187" s="65"/>
      <c r="T6187" s="65"/>
      <c r="U6187" s="13"/>
      <c r="V6187" s="165"/>
      <c r="W6187" s="165"/>
      <c r="X6187" s="165"/>
      <c r="Y6187" s="165"/>
      <c r="Z6187" s="166"/>
      <c r="AA6187" s="166"/>
      <c r="AB6187" s="166"/>
      <c r="AC6187" s="166"/>
      <c r="AD6187" s="166"/>
      <c r="AE6187" s="166"/>
      <c r="AF6187" s="166"/>
      <c r="AG6187" s="166"/>
      <c r="AH6187" s="166"/>
      <c r="AI6187" s="166"/>
    </row>
    <row r="6188" spans="1:35" ht="15.750000" customHeight="1">
      <c r="A6188" s="156"/>
      <c r="B6188" s="170"/>
      <c r="C6188" s="240"/>
      <c r="D6188" s="240"/>
      <c r="E6188" s="158"/>
      <c r="F6188" s="158"/>
      <c r="G6188" s="159"/>
      <c r="H6188" s="184"/>
      <c r="I6188" s="162"/>
      <c r="J6188" s="65"/>
      <c r="K6188" s="162"/>
      <c r="L6188" s="65"/>
      <c r="M6188" s="176"/>
      <c r="N6188" s="162"/>
      <c r="O6188" s="163"/>
      <c r="P6188" s="164"/>
      <c r="Q6188" s="185"/>
      <c r="R6188" s="65"/>
      <c r="S6188" s="13"/>
      <c r="T6188" s="65"/>
      <c r="U6188" s="13"/>
      <c r="V6188" s="165"/>
      <c r="W6188" s="165"/>
      <c r="X6188" s="165"/>
      <c r="Y6188" s="165"/>
      <c r="Z6188" s="166"/>
      <c r="AA6188" s="166"/>
      <c r="AB6188" s="166"/>
      <c r="AC6188" s="166"/>
      <c r="AD6188" s="166"/>
      <c r="AE6188" s="166"/>
      <c r="AF6188" s="166"/>
      <c r="AG6188" s="166"/>
      <c r="AH6188" s="166"/>
      <c r="AI6188" s="166"/>
    </row>
    <row r="6189" spans="1:35" ht="15.750000" customHeight="1">
      <c r="B6189" s="170"/>
      <c r="I6189" s="162"/>
      <c r="J6189" s="65"/>
      <c r="K6189" s="162"/>
      <c r="L6189" s="65"/>
      <c r="M6189" s="162"/>
      <c r="P6189" s="167"/>
      <c r="Q6189" s="185"/>
      <c r="R6189" s="65"/>
      <c r="S6189" s="65"/>
      <c r="T6189" s="65"/>
      <c r="U6189" s="13"/>
      <c r="V6189" s="165"/>
      <c r="W6189" s="165"/>
      <c r="X6189" s="165"/>
      <c r="Y6189" s="165"/>
      <c r="Z6189" s="166"/>
      <c r="AA6189" s="166"/>
      <c r="AB6189" s="166"/>
      <c r="AC6189" s="166"/>
      <c r="AD6189" s="166"/>
      <c r="AE6189" s="166"/>
      <c r="AF6189" s="166"/>
      <c r="AG6189" s="166"/>
      <c r="AH6189" s="166"/>
      <c r="AI6189" s="166"/>
    </row>
    <row r="6190" spans="1:35" ht="15.750000" customHeight="1">
      <c r="B6190" s="170"/>
      <c r="I6190" s="162"/>
      <c r="J6190" s="65"/>
      <c r="K6190" s="162"/>
      <c r="L6190" s="65"/>
      <c r="M6190" s="176"/>
      <c r="P6190" s="164"/>
      <c r="Q6190" s="185"/>
      <c r="R6190" s="65"/>
      <c r="S6190" s="65"/>
      <c r="T6190" s="65"/>
      <c r="U6190" s="13"/>
      <c r="V6190" s="165"/>
      <c r="W6190" s="165"/>
      <c r="X6190" s="165"/>
      <c r="Y6190" s="165"/>
      <c r="Z6190" s="166"/>
      <c r="AA6190" s="166"/>
      <c r="AB6190" s="166"/>
      <c r="AC6190" s="166"/>
      <c r="AD6190" s="166"/>
      <c r="AE6190" s="166"/>
      <c r="AF6190" s="166"/>
      <c r="AG6190" s="166"/>
      <c r="AH6190" s="166"/>
      <c r="AI6190" s="166"/>
    </row>
    <row r="6191" spans="1:35" ht="15.750000" customHeight="1">
      <c r="B6191" s="189"/>
      <c r="I6191" s="162"/>
      <c r="J6191" s="65"/>
      <c r="K6191" s="162"/>
      <c r="L6191" s="65"/>
      <c r="M6191" s="162"/>
      <c r="P6191" s="167"/>
      <c r="Q6191" s="185"/>
      <c r="R6191" s="65"/>
      <c r="S6191" s="65"/>
      <c r="T6191" s="65"/>
      <c r="U6191" s="13"/>
      <c r="V6191" s="165"/>
      <c r="W6191" s="165"/>
      <c r="X6191" s="165"/>
      <c r="Y6191" s="165"/>
      <c r="Z6191" s="166"/>
      <c r="AA6191" s="166"/>
      <c r="AB6191" s="166"/>
      <c r="AC6191" s="166"/>
      <c r="AD6191" s="166"/>
      <c r="AE6191" s="166"/>
      <c r="AF6191" s="166"/>
      <c r="AG6191" s="166"/>
      <c r="AH6191" s="166"/>
      <c r="AI6191" s="166"/>
    </row>
    <row r="6192" spans="1:35" ht="15.750000" customHeight="1">
      <c r="B6192" s="189"/>
      <c r="I6192" s="220"/>
      <c r="J6192" s="65"/>
      <c r="K6192" s="162"/>
      <c r="L6192" s="65"/>
      <c r="M6192" s="176"/>
      <c r="P6192" s="164"/>
      <c r="Q6192" s="185"/>
      <c r="R6192" s="65"/>
      <c r="S6192" s="65"/>
      <c r="T6192" s="65"/>
      <c r="U6192" s="13"/>
      <c r="V6192" s="165"/>
      <c r="W6192" s="165"/>
      <c r="X6192" s="165"/>
      <c r="Y6192" s="165"/>
      <c r="Z6192" s="166"/>
      <c r="AA6192" s="166"/>
      <c r="AB6192" s="166"/>
      <c r="AC6192" s="166"/>
      <c r="AD6192" s="166"/>
      <c r="AE6192" s="166"/>
      <c r="AF6192" s="166"/>
      <c r="AG6192" s="166"/>
      <c r="AH6192" s="166"/>
      <c r="AI6192" s="166"/>
    </row>
    <row r="6193" spans="1:35" ht="15.750000" customHeight="1">
      <c r="A6193" s="156"/>
      <c r="B6193" s="153"/>
      <c r="C6193" s="241"/>
      <c r="D6193" s="177"/>
      <c r="E6193" s="158"/>
      <c r="F6193" s="158"/>
      <c r="G6193" s="159"/>
      <c r="H6193" s="160"/>
      <c r="I6193" s="162"/>
      <c r="J6193" s="65"/>
      <c r="K6193" s="162"/>
      <c r="L6193" s="65"/>
      <c r="M6193" s="162"/>
      <c r="N6193" s="176"/>
      <c r="O6193" s="163"/>
      <c r="P6193" s="167"/>
      <c r="Q6193" s="168"/>
      <c r="R6193" s="225"/>
      <c r="S6193" s="13"/>
      <c r="T6193" s="65"/>
      <c r="U6193" s="65"/>
      <c r="V6193" s="65"/>
      <c r="W6193" s="166"/>
      <c r="X6193" s="166"/>
      <c r="Y6193" s="166"/>
      <c r="Z6193" s="166"/>
      <c r="AA6193" s="166"/>
      <c r="AB6193" s="166"/>
      <c r="AC6193" s="166"/>
      <c r="AD6193" s="166"/>
      <c r="AE6193" s="166"/>
      <c r="AF6193" s="166"/>
      <c r="AG6193" s="166"/>
      <c r="AH6193" s="166"/>
      <c r="AI6193" s="166"/>
    </row>
    <row r="6194" spans="1:35" ht="15.750000" customHeight="1">
      <c r="B6194" s="153"/>
      <c r="I6194" s="162"/>
      <c r="J6194" s="175"/>
      <c r="K6194" s="176"/>
      <c r="L6194" s="175"/>
      <c r="M6194" s="176"/>
      <c r="P6194" s="164"/>
      <c r="Q6194" s="165"/>
      <c r="R6194" s="65"/>
      <c r="S6194" s="65"/>
      <c r="T6194" s="65"/>
      <c r="U6194" s="65"/>
      <c r="V6194" s="65"/>
      <c r="W6194" s="166"/>
      <c r="X6194" s="166"/>
      <c r="Y6194" s="166"/>
      <c r="Z6194" s="166"/>
      <c r="AA6194" s="166"/>
      <c r="AB6194" s="166"/>
      <c r="AC6194" s="166"/>
      <c r="AD6194" s="166"/>
      <c r="AE6194" s="166"/>
      <c r="AF6194" s="166"/>
      <c r="AG6194" s="166"/>
      <c r="AH6194" s="166"/>
      <c r="AI6194" s="166"/>
    </row>
    <row r="6195" spans="1:35" ht="15.750000" customHeight="1">
      <c r="B6195" s="153"/>
      <c r="I6195" s="162"/>
      <c r="J6195" s="65"/>
      <c r="K6195" s="162"/>
      <c r="L6195" s="65"/>
      <c r="M6195" s="162"/>
      <c r="P6195" s="167"/>
      <c r="Q6195" s="168"/>
      <c r="R6195" s="225"/>
      <c r="S6195" s="65"/>
      <c r="T6195" s="65"/>
      <c r="U6195" s="65"/>
      <c r="V6195" s="65"/>
      <c r="W6195" s="166"/>
      <c r="X6195" s="166"/>
      <c r="Y6195" s="166"/>
      <c r="Z6195" s="166"/>
      <c r="AA6195" s="166"/>
      <c r="AB6195" s="166"/>
      <c r="AC6195" s="166"/>
      <c r="AD6195" s="166"/>
      <c r="AE6195" s="166"/>
      <c r="AF6195" s="166"/>
      <c r="AG6195" s="166"/>
      <c r="AH6195" s="166"/>
      <c r="AI6195" s="166"/>
    </row>
    <row r="6196" spans="1:35" ht="15.750000" customHeight="1">
      <c r="B6196" s="153"/>
      <c r="I6196" s="162"/>
      <c r="J6196" s="175"/>
      <c r="K6196" s="176"/>
      <c r="L6196" s="175"/>
      <c r="M6196" s="176"/>
      <c r="P6196" s="164"/>
      <c r="Q6196" s="165"/>
      <c r="R6196" s="178"/>
      <c r="S6196" s="65"/>
      <c r="T6196" s="65"/>
      <c r="U6196" s="65"/>
      <c r="V6196" s="65"/>
      <c r="W6196" s="166"/>
      <c r="X6196" s="166"/>
      <c r="Y6196" s="166"/>
      <c r="Z6196" s="166"/>
      <c r="AA6196" s="166"/>
      <c r="AB6196" s="166"/>
      <c r="AC6196" s="166"/>
      <c r="AD6196" s="166"/>
      <c r="AE6196" s="166"/>
      <c r="AF6196" s="166"/>
      <c r="AG6196" s="166"/>
      <c r="AH6196" s="166"/>
      <c r="AI6196" s="166"/>
    </row>
    <row r="6197" spans="1:35" ht="15.750000" customHeight="1">
      <c r="B6197" s="153"/>
      <c r="I6197" s="220"/>
      <c r="J6197" s="65"/>
      <c r="K6197" s="162"/>
      <c r="L6197" s="65"/>
      <c r="M6197" s="162"/>
      <c r="P6197" s="167"/>
      <c r="Q6197" s="168"/>
      <c r="R6197" s="225"/>
      <c r="S6197" s="65"/>
      <c r="T6197" s="65"/>
      <c r="U6197" s="65"/>
      <c r="V6197" s="65"/>
      <c r="W6197" s="166"/>
      <c r="X6197" s="166"/>
      <c r="Y6197" s="166"/>
      <c r="Z6197" s="166"/>
      <c r="AA6197" s="166"/>
      <c r="AB6197" s="166"/>
      <c r="AC6197" s="166"/>
      <c r="AD6197" s="166"/>
      <c r="AE6197" s="166"/>
      <c r="AF6197" s="166"/>
      <c r="AG6197" s="166"/>
      <c r="AH6197" s="166"/>
      <c r="AI6197" s="166"/>
    </row>
    <row r="6198" spans="1:35" ht="15.750000" customHeight="1">
      <c r="A6198" s="156"/>
      <c r="B6198" s="170"/>
      <c r="C6198" s="240"/>
      <c r="D6198" s="177"/>
      <c r="E6198" s="158"/>
      <c r="F6198" s="158"/>
      <c r="G6198" s="159"/>
      <c r="H6198" s="171"/>
      <c r="I6198" s="162"/>
      <c r="J6198" s="65"/>
      <c r="K6198" s="162"/>
      <c r="L6198" s="65"/>
      <c r="M6198" s="176"/>
      <c r="N6198" s="162"/>
      <c r="O6198" s="163"/>
      <c r="P6198" s="164"/>
      <c r="Q6198" s="165"/>
      <c r="R6198" s="65"/>
      <c r="S6198" s="13"/>
      <c r="T6198" s="65"/>
      <c r="U6198" s="65"/>
      <c r="V6198" s="65"/>
      <c r="W6198" s="166"/>
      <c r="X6198" s="166"/>
      <c r="Y6198" s="166"/>
      <c r="Z6198" s="166"/>
      <c r="AA6198" s="166"/>
      <c r="AB6198" s="166"/>
      <c r="AC6198" s="166"/>
      <c r="AD6198" s="166"/>
      <c r="AE6198" s="166"/>
      <c r="AF6198" s="166"/>
      <c r="AG6198" s="166"/>
      <c r="AH6198" s="166"/>
      <c r="AI6198" s="166"/>
    </row>
    <row r="6199" spans="1:35" ht="15.750000" customHeight="1">
      <c r="B6199" s="153"/>
      <c r="I6199" s="162"/>
      <c r="J6199" s="65"/>
      <c r="K6199" s="162"/>
      <c r="L6199" s="65"/>
      <c r="M6199" s="162"/>
      <c r="P6199" s="167"/>
      <c r="Q6199" s="168"/>
      <c r="R6199" s="65"/>
      <c r="S6199" s="65"/>
      <c r="T6199" s="65"/>
      <c r="U6199" s="65"/>
      <c r="V6199" s="65"/>
      <c r="W6199" s="166"/>
      <c r="X6199" s="166"/>
      <c r="Y6199" s="166"/>
      <c r="Z6199" s="166"/>
      <c r="AA6199" s="166"/>
      <c r="AB6199" s="166"/>
      <c r="AC6199" s="166"/>
      <c r="AD6199" s="166"/>
      <c r="AE6199" s="166"/>
      <c r="AF6199" s="166"/>
      <c r="AG6199" s="166"/>
      <c r="AH6199" s="166"/>
      <c r="AI6199" s="166"/>
    </row>
    <row r="6200" spans="1:35" ht="15.750000" customHeight="1">
      <c r="B6200" s="153"/>
      <c r="I6200" s="162"/>
      <c r="J6200" s="65"/>
      <c r="K6200" s="162"/>
      <c r="L6200" s="65"/>
      <c r="M6200" s="176"/>
      <c r="P6200" s="164"/>
      <c r="Q6200" s="165"/>
      <c r="R6200" s="65"/>
      <c r="S6200" s="65"/>
      <c r="T6200" s="65"/>
      <c r="U6200" s="65"/>
      <c r="V6200" s="65"/>
      <c r="W6200" s="166"/>
      <c r="X6200" s="166"/>
      <c r="Y6200" s="166"/>
      <c r="Z6200" s="166"/>
      <c r="AA6200" s="166"/>
      <c r="AB6200" s="166"/>
      <c r="AC6200" s="166"/>
      <c r="AD6200" s="166"/>
      <c r="AE6200" s="166"/>
      <c r="AF6200" s="166"/>
      <c r="AG6200" s="166"/>
      <c r="AH6200" s="166"/>
      <c r="AI6200" s="166"/>
    </row>
    <row r="6201" spans="1:35" ht="15.750000" customHeight="1">
      <c r="B6201" s="153"/>
      <c r="I6201" s="162"/>
      <c r="J6201" s="65"/>
      <c r="K6201" s="162"/>
      <c r="L6201" s="65"/>
      <c r="M6201" s="162"/>
      <c r="P6201" s="167"/>
      <c r="Q6201" s="168"/>
      <c r="R6201" s="65"/>
      <c r="S6201" s="65"/>
      <c r="T6201" s="65"/>
      <c r="U6201" s="65"/>
      <c r="V6201" s="65"/>
      <c r="W6201" s="166"/>
      <c r="X6201" s="166"/>
      <c r="Y6201" s="166"/>
      <c r="Z6201" s="166"/>
      <c r="AA6201" s="166"/>
      <c r="AB6201" s="166"/>
      <c r="AC6201" s="166"/>
      <c r="AD6201" s="166"/>
      <c r="AE6201" s="166"/>
      <c r="AF6201" s="166"/>
      <c r="AG6201" s="166"/>
      <c r="AH6201" s="166"/>
      <c r="AI6201" s="166"/>
    </row>
    <row r="6202" spans="1:35" ht="15.750000" customHeight="1">
      <c r="B6202" s="153"/>
      <c r="I6202" s="220"/>
      <c r="J6202" s="65"/>
      <c r="K6202" s="162"/>
      <c r="L6202" s="65"/>
      <c r="M6202" s="176"/>
      <c r="P6202" s="164"/>
      <c r="Q6202" s="165"/>
      <c r="R6202" s="65"/>
      <c r="S6202" s="65"/>
      <c r="T6202" s="65"/>
      <c r="U6202" s="65"/>
      <c r="V6202" s="65"/>
      <c r="W6202" s="166"/>
      <c r="X6202" s="166"/>
      <c r="Y6202" s="166"/>
      <c r="Z6202" s="166"/>
      <c r="AA6202" s="166"/>
      <c r="AB6202" s="166"/>
      <c r="AC6202" s="166"/>
      <c r="AD6202" s="166"/>
      <c r="AE6202" s="166"/>
      <c r="AF6202" s="166"/>
      <c r="AG6202" s="166"/>
      <c r="AH6202" s="166"/>
      <c r="AI6202" s="166"/>
    </row>
    <row r="6203" spans="1:35" ht="15.750000" customHeight="1">
      <c r="A6203" s="156"/>
      <c r="B6203" s="170"/>
      <c r="C6203" s="241"/>
      <c r="D6203" s="241"/>
      <c r="E6203" s="158"/>
      <c r="F6203" s="158"/>
      <c r="G6203" s="159"/>
      <c r="H6203" s="186"/>
      <c r="I6203" s="162"/>
      <c r="J6203" s="65"/>
      <c r="K6203" s="162"/>
      <c r="L6203" s="65"/>
      <c r="M6203" s="162"/>
      <c r="N6203" s="176"/>
      <c r="O6203" s="163"/>
      <c r="P6203" s="167"/>
      <c r="Q6203" s="185"/>
      <c r="R6203" s="188"/>
      <c r="S6203" s="13"/>
      <c r="T6203" s="65"/>
      <c r="U6203" s="13"/>
      <c r="V6203" s="165"/>
      <c r="W6203" s="165"/>
      <c r="X6203" s="165"/>
      <c r="Y6203" s="165"/>
      <c r="Z6203" s="166"/>
      <c r="AA6203" s="166"/>
      <c r="AB6203" s="166"/>
      <c r="AC6203" s="166"/>
      <c r="AD6203" s="166"/>
      <c r="AE6203" s="166"/>
      <c r="AF6203" s="166"/>
      <c r="AG6203" s="166"/>
      <c r="AH6203" s="166"/>
      <c r="AI6203" s="166"/>
    </row>
    <row r="6204" spans="1:35" ht="15.750000" customHeight="1">
      <c r="B6204" s="189"/>
      <c r="I6204" s="162"/>
      <c r="J6204" s="65"/>
      <c r="K6204" s="162"/>
      <c r="L6204" s="65"/>
      <c r="M6204" s="176"/>
      <c r="P6204" s="164"/>
      <c r="Q6204" s="185"/>
      <c r="R6204" s="65"/>
      <c r="S6204" s="65"/>
      <c r="T6204" s="65"/>
      <c r="U6204" s="13"/>
      <c r="V6204" s="165"/>
      <c r="W6204" s="165"/>
      <c r="X6204" s="165"/>
      <c r="Y6204" s="165"/>
      <c r="Z6204" s="166"/>
      <c r="AA6204" s="166"/>
      <c r="AB6204" s="166"/>
      <c r="AC6204" s="166"/>
      <c r="AD6204" s="166"/>
      <c r="AE6204" s="166"/>
      <c r="AF6204" s="166"/>
      <c r="AG6204" s="166"/>
      <c r="AH6204" s="166"/>
      <c r="AI6204" s="166"/>
    </row>
    <row r="6205" spans="1:35" ht="15.750000" customHeight="1">
      <c r="B6205" s="189"/>
      <c r="I6205" s="162"/>
      <c r="J6205" s="65"/>
      <c r="K6205" s="162"/>
      <c r="L6205" s="65"/>
      <c r="M6205" s="162"/>
      <c r="P6205" s="167"/>
      <c r="Q6205" s="185"/>
      <c r="R6205" s="65"/>
      <c r="S6205" s="65"/>
      <c r="T6205" s="65"/>
      <c r="U6205" s="13"/>
      <c r="V6205" s="165"/>
      <c r="W6205" s="165"/>
      <c r="X6205" s="165"/>
      <c r="Y6205" s="165"/>
      <c r="Z6205" s="166"/>
      <c r="AA6205" s="166"/>
      <c r="AB6205" s="166"/>
      <c r="AC6205" s="166"/>
      <c r="AD6205" s="166"/>
      <c r="AE6205" s="166"/>
      <c r="AF6205" s="166"/>
      <c r="AG6205" s="166"/>
      <c r="AH6205" s="166"/>
      <c r="AI6205" s="166"/>
    </row>
    <row r="6206" spans="1:35" ht="15.750000" customHeight="1">
      <c r="B6206" s="189"/>
      <c r="I6206" s="162"/>
      <c r="J6206" s="65"/>
      <c r="K6206" s="162"/>
      <c r="L6206" s="65"/>
      <c r="M6206" s="176"/>
      <c r="P6206" s="164"/>
      <c r="Q6206" s="185"/>
      <c r="R6206" s="65"/>
      <c r="S6206" s="65"/>
      <c r="T6206" s="65"/>
      <c r="U6206" s="13"/>
      <c r="V6206" s="165"/>
      <c r="W6206" s="165"/>
      <c r="X6206" s="165"/>
      <c r="Y6206" s="165"/>
      <c r="Z6206" s="166"/>
      <c r="AA6206" s="166"/>
      <c r="AB6206" s="166"/>
      <c r="AC6206" s="166"/>
      <c r="AD6206" s="166"/>
      <c r="AE6206" s="166"/>
      <c r="AF6206" s="166"/>
      <c r="AG6206" s="166"/>
      <c r="AH6206" s="166"/>
      <c r="AI6206" s="166"/>
    </row>
    <row r="6207" spans="1:35" ht="15.750000" customHeight="1">
      <c r="B6207" s="189"/>
      <c r="I6207" s="220"/>
      <c r="J6207" s="65"/>
      <c r="K6207" s="162"/>
      <c r="L6207" s="65"/>
      <c r="M6207" s="162"/>
      <c r="P6207" s="167"/>
      <c r="Q6207" s="185"/>
      <c r="R6207" s="65"/>
      <c r="S6207" s="65"/>
      <c r="T6207" s="65"/>
      <c r="U6207" s="13"/>
      <c r="V6207" s="165"/>
      <c r="W6207" s="165"/>
      <c r="X6207" s="165"/>
      <c r="Y6207" s="165"/>
      <c r="Z6207" s="166"/>
      <c r="AA6207" s="166"/>
      <c r="AB6207" s="166"/>
      <c r="AC6207" s="166"/>
      <c r="AD6207" s="166"/>
      <c r="AE6207" s="166"/>
      <c r="AF6207" s="166"/>
      <c r="AG6207" s="166"/>
      <c r="AH6207" s="166"/>
      <c r="AI6207" s="166"/>
    </row>
    <row r="6208" spans="1:35" ht="15.750000" customHeight="1">
      <c r="A6208" s="156"/>
      <c r="B6208" s="170"/>
      <c r="C6208" s="240"/>
      <c r="D6208" s="240"/>
      <c r="E6208" s="158"/>
      <c r="F6208" s="158"/>
      <c r="G6208" s="159"/>
      <c r="H6208" s="184"/>
      <c r="I6208" s="162"/>
      <c r="J6208" s="65"/>
      <c r="K6208" s="162"/>
      <c r="L6208" s="65"/>
      <c r="M6208" s="176"/>
      <c r="N6208" s="162"/>
      <c r="O6208" s="163"/>
      <c r="P6208" s="164"/>
      <c r="Q6208" s="185"/>
      <c r="R6208" s="65"/>
      <c r="S6208" s="13"/>
      <c r="T6208" s="65"/>
      <c r="U6208" s="13"/>
      <c r="V6208" s="165"/>
      <c r="W6208" s="165"/>
      <c r="X6208" s="165"/>
      <c r="Y6208" s="165"/>
      <c r="Z6208" s="166"/>
      <c r="AA6208" s="166"/>
      <c r="AB6208" s="166"/>
      <c r="AC6208" s="166"/>
      <c r="AD6208" s="166"/>
      <c r="AE6208" s="166"/>
      <c r="AF6208" s="166"/>
      <c r="AG6208" s="166"/>
      <c r="AH6208" s="166"/>
      <c r="AI6208" s="166"/>
    </row>
    <row r="6209" spans="1:35" ht="15.750000" customHeight="1">
      <c r="B6209" s="170"/>
      <c r="I6209" s="162"/>
      <c r="J6209" s="65"/>
      <c r="K6209" s="162"/>
      <c r="L6209" s="65"/>
      <c r="M6209" s="162"/>
      <c r="P6209" s="167"/>
      <c r="Q6209" s="185"/>
      <c r="R6209" s="65"/>
      <c r="S6209" s="65"/>
      <c r="T6209" s="65"/>
      <c r="U6209" s="13"/>
      <c r="V6209" s="165"/>
      <c r="W6209" s="165"/>
      <c r="X6209" s="165"/>
      <c r="Y6209" s="165"/>
      <c r="Z6209" s="166"/>
      <c r="AA6209" s="166"/>
      <c r="AB6209" s="166"/>
      <c r="AC6209" s="166"/>
      <c r="AD6209" s="166"/>
      <c r="AE6209" s="166"/>
      <c r="AF6209" s="166"/>
      <c r="AG6209" s="166"/>
      <c r="AH6209" s="166"/>
      <c r="AI6209" s="166"/>
    </row>
    <row r="6210" spans="1:35" ht="15.750000" customHeight="1">
      <c r="B6210" s="170"/>
      <c r="I6210" s="162"/>
      <c r="J6210" s="65"/>
      <c r="K6210" s="162"/>
      <c r="L6210" s="65"/>
      <c r="M6210" s="176"/>
      <c r="P6210" s="164"/>
      <c r="Q6210" s="185"/>
      <c r="R6210" s="65"/>
      <c r="S6210" s="65"/>
      <c r="T6210" s="65"/>
      <c r="U6210" s="13"/>
      <c r="V6210" s="165"/>
      <c r="W6210" s="165"/>
      <c r="X6210" s="165"/>
      <c r="Y6210" s="165"/>
      <c r="Z6210" s="166"/>
      <c r="AA6210" s="166"/>
      <c r="AB6210" s="166"/>
      <c r="AC6210" s="166"/>
      <c r="AD6210" s="166"/>
      <c r="AE6210" s="166"/>
      <c r="AF6210" s="166"/>
      <c r="AG6210" s="166"/>
      <c r="AH6210" s="166"/>
      <c r="AI6210" s="166"/>
    </row>
    <row r="6211" spans="1:35" ht="15.750000" customHeight="1">
      <c r="B6211" s="189"/>
      <c r="I6211" s="162"/>
      <c r="J6211" s="65"/>
      <c r="K6211" s="162"/>
      <c r="L6211" s="65"/>
      <c r="M6211" s="162"/>
      <c r="P6211" s="167"/>
      <c r="Q6211" s="185"/>
      <c r="R6211" s="65"/>
      <c r="S6211" s="65"/>
      <c r="T6211" s="65"/>
      <c r="U6211" s="13"/>
      <c r="V6211" s="165"/>
      <c r="W6211" s="165"/>
      <c r="X6211" s="165"/>
      <c r="Y6211" s="165"/>
      <c r="Z6211" s="166"/>
      <c r="AA6211" s="166"/>
      <c r="AB6211" s="166"/>
      <c r="AC6211" s="166"/>
      <c r="AD6211" s="166"/>
      <c r="AE6211" s="166"/>
      <c r="AF6211" s="166"/>
      <c r="AG6211" s="166"/>
      <c r="AH6211" s="166"/>
      <c r="AI6211" s="166"/>
    </row>
    <row r="6212" spans="1:35" ht="15.750000" customHeight="1">
      <c r="B6212" s="189"/>
      <c r="I6212" s="220"/>
      <c r="J6212" s="65"/>
      <c r="K6212" s="162"/>
      <c r="L6212" s="65"/>
      <c r="M6212" s="176"/>
      <c r="P6212" s="164"/>
      <c r="Q6212" s="185"/>
      <c r="R6212" s="65"/>
      <c r="S6212" s="65"/>
      <c r="T6212" s="65"/>
      <c r="U6212" s="13"/>
      <c r="V6212" s="165"/>
      <c r="W6212" s="165"/>
      <c r="X6212" s="165"/>
      <c r="Y6212" s="165"/>
      <c r="Z6212" s="166"/>
      <c r="AA6212" s="166"/>
      <c r="AB6212" s="166"/>
      <c r="AC6212" s="166"/>
      <c r="AD6212" s="166"/>
      <c r="AE6212" s="166"/>
      <c r="AF6212" s="166"/>
      <c r="AG6212" s="166"/>
      <c r="AH6212" s="166"/>
      <c r="AI6212" s="166"/>
    </row>
    <row r="6213" spans="1:35" ht="15.750000" customHeight="1">
      <c r="A6213" s="156"/>
      <c r="B6213" s="153"/>
      <c r="C6213" s="241"/>
      <c r="D6213" s="177"/>
      <c r="E6213" s="158"/>
      <c r="F6213" s="158"/>
      <c r="G6213" s="159"/>
      <c r="H6213" s="160"/>
      <c r="I6213" s="162"/>
      <c r="J6213" s="65"/>
      <c r="K6213" s="162"/>
      <c r="L6213" s="65"/>
      <c r="M6213" s="162"/>
      <c r="N6213" s="176"/>
      <c r="O6213" s="163"/>
      <c r="P6213" s="167"/>
      <c r="Q6213" s="168"/>
      <c r="R6213" s="225"/>
      <c r="S6213" s="13"/>
      <c r="T6213" s="65"/>
      <c r="U6213" s="65"/>
      <c r="V6213" s="65"/>
      <c r="W6213" s="166"/>
      <c r="X6213" s="166"/>
      <c r="Y6213" s="166"/>
      <c r="Z6213" s="166"/>
      <c r="AA6213" s="166"/>
      <c r="AB6213" s="166"/>
      <c r="AC6213" s="166"/>
      <c r="AD6213" s="166"/>
      <c r="AE6213" s="166"/>
      <c r="AF6213" s="166"/>
      <c r="AG6213" s="166"/>
      <c r="AH6213" s="166"/>
      <c r="AI6213" s="166"/>
    </row>
    <row r="6214" spans="1:35" ht="15.750000" customHeight="1">
      <c r="B6214" s="153"/>
      <c r="I6214" s="162"/>
      <c r="J6214" s="175"/>
      <c r="K6214" s="176"/>
      <c r="L6214" s="175"/>
      <c r="M6214" s="176"/>
      <c r="P6214" s="164"/>
      <c r="Q6214" s="165"/>
      <c r="R6214" s="65"/>
      <c r="S6214" s="65"/>
      <c r="T6214" s="65"/>
      <c r="U6214" s="65"/>
      <c r="V6214" s="65"/>
      <c r="W6214" s="166"/>
      <c r="X6214" s="166"/>
      <c r="Y6214" s="166"/>
      <c r="Z6214" s="166"/>
      <c r="AA6214" s="166"/>
      <c r="AB6214" s="166"/>
      <c r="AC6214" s="166"/>
      <c r="AD6214" s="166"/>
      <c r="AE6214" s="166"/>
      <c r="AF6214" s="166"/>
      <c r="AG6214" s="166"/>
      <c r="AH6214" s="166"/>
      <c r="AI6214" s="166"/>
    </row>
    <row r="6215" spans="1:35" ht="15.750000" customHeight="1">
      <c r="B6215" s="153"/>
      <c r="I6215" s="162"/>
      <c r="J6215" s="65"/>
      <c r="K6215" s="162"/>
      <c r="L6215" s="65"/>
      <c r="M6215" s="162"/>
      <c r="P6215" s="167"/>
      <c r="Q6215" s="168"/>
      <c r="R6215" s="225"/>
      <c r="S6215" s="65"/>
      <c r="T6215" s="65"/>
      <c r="U6215" s="65"/>
      <c r="V6215" s="65"/>
      <c r="W6215" s="166"/>
      <c r="X6215" s="166"/>
      <c r="Y6215" s="166"/>
      <c r="Z6215" s="166"/>
      <c r="AA6215" s="166"/>
      <c r="AB6215" s="166"/>
      <c r="AC6215" s="166"/>
      <c r="AD6215" s="166"/>
      <c r="AE6215" s="166"/>
      <c r="AF6215" s="166"/>
      <c r="AG6215" s="166"/>
      <c r="AH6215" s="166"/>
      <c r="AI6215" s="166"/>
    </row>
    <row r="6216" spans="1:35" ht="15.750000" customHeight="1">
      <c r="B6216" s="153"/>
      <c r="I6216" s="162"/>
      <c r="J6216" s="175"/>
      <c r="K6216" s="176"/>
      <c r="L6216" s="175"/>
      <c r="M6216" s="176"/>
      <c r="P6216" s="164"/>
      <c r="Q6216" s="165"/>
      <c r="R6216" s="178"/>
      <c r="S6216" s="65"/>
      <c r="T6216" s="65"/>
      <c r="U6216" s="65"/>
      <c r="V6216" s="65"/>
      <c r="W6216" s="166"/>
      <c r="X6216" s="166"/>
      <c r="Y6216" s="166"/>
      <c r="Z6216" s="166"/>
      <c r="AA6216" s="166"/>
      <c r="AB6216" s="166"/>
      <c r="AC6216" s="166"/>
      <c r="AD6216" s="166"/>
      <c r="AE6216" s="166"/>
      <c r="AF6216" s="166"/>
      <c r="AG6216" s="166"/>
      <c r="AH6216" s="166"/>
      <c r="AI6216" s="166"/>
    </row>
    <row r="6217" spans="1:35" ht="15.750000" customHeight="1">
      <c r="B6217" s="153"/>
      <c r="I6217" s="220"/>
      <c r="J6217" s="65"/>
      <c r="K6217" s="162"/>
      <c r="L6217" s="65"/>
      <c r="M6217" s="162"/>
      <c r="P6217" s="167"/>
      <c r="Q6217" s="168"/>
      <c r="R6217" s="225"/>
      <c r="S6217" s="65"/>
      <c r="T6217" s="65"/>
      <c r="U6217" s="65"/>
      <c r="V6217" s="65"/>
      <c r="W6217" s="166"/>
      <c r="X6217" s="166"/>
      <c r="Y6217" s="166"/>
      <c r="Z6217" s="166"/>
      <c r="AA6217" s="166"/>
      <c r="AB6217" s="166"/>
      <c r="AC6217" s="166"/>
      <c r="AD6217" s="166"/>
      <c r="AE6217" s="166"/>
      <c r="AF6217" s="166"/>
      <c r="AG6217" s="166"/>
      <c r="AH6217" s="166"/>
      <c r="AI6217" s="166"/>
    </row>
    <row r="6218" spans="1:35" ht="15.750000" customHeight="1">
      <c r="A6218" s="156"/>
      <c r="B6218" s="170"/>
      <c r="C6218" s="240"/>
      <c r="D6218" s="177"/>
      <c r="E6218" s="158"/>
      <c r="F6218" s="158"/>
      <c r="G6218" s="159"/>
      <c r="H6218" s="171"/>
      <c r="I6218" s="162"/>
      <c r="J6218" s="65"/>
      <c r="K6218" s="162"/>
      <c r="L6218" s="65"/>
      <c r="M6218" s="176"/>
      <c r="N6218" s="162"/>
      <c r="O6218" s="163"/>
      <c r="P6218" s="164"/>
      <c r="Q6218" s="165"/>
      <c r="R6218" s="65"/>
      <c r="S6218" s="13"/>
      <c r="T6218" s="65"/>
      <c r="U6218" s="65"/>
      <c r="V6218" s="65"/>
      <c r="W6218" s="166"/>
      <c r="X6218" s="166"/>
      <c r="Y6218" s="166"/>
      <c r="Z6218" s="166"/>
      <c r="AA6218" s="166"/>
      <c r="AB6218" s="166"/>
      <c r="AC6218" s="166"/>
      <c r="AD6218" s="166"/>
      <c r="AE6218" s="166"/>
      <c r="AF6218" s="166"/>
      <c r="AG6218" s="166"/>
      <c r="AH6218" s="166"/>
      <c r="AI6218" s="166"/>
    </row>
    <row r="6219" spans="1:35" ht="15.750000" customHeight="1">
      <c r="B6219" s="153"/>
      <c r="I6219" s="162"/>
      <c r="J6219" s="65"/>
      <c r="K6219" s="162"/>
      <c r="L6219" s="65"/>
      <c r="M6219" s="162"/>
      <c r="P6219" s="167"/>
      <c r="Q6219" s="168"/>
      <c r="R6219" s="65"/>
      <c r="S6219" s="65"/>
      <c r="T6219" s="65"/>
      <c r="U6219" s="65"/>
      <c r="V6219" s="65"/>
      <c r="W6219" s="166"/>
      <c r="X6219" s="166"/>
      <c r="Y6219" s="166"/>
      <c r="Z6219" s="166"/>
      <c r="AA6219" s="166"/>
      <c r="AB6219" s="166"/>
      <c r="AC6219" s="166"/>
      <c r="AD6219" s="166"/>
      <c r="AE6219" s="166"/>
      <c r="AF6219" s="166"/>
      <c r="AG6219" s="166"/>
      <c r="AH6219" s="166"/>
      <c r="AI6219" s="166"/>
    </row>
    <row r="6220" spans="1:35" ht="15.750000" customHeight="1">
      <c r="B6220" s="153"/>
      <c r="I6220" s="162"/>
      <c r="J6220" s="65"/>
      <c r="K6220" s="162"/>
      <c r="L6220" s="65"/>
      <c r="M6220" s="176"/>
      <c r="P6220" s="164"/>
      <c r="Q6220" s="165"/>
      <c r="R6220" s="65"/>
      <c r="S6220" s="65"/>
      <c r="T6220" s="65"/>
      <c r="U6220" s="65"/>
      <c r="V6220" s="65"/>
      <c r="W6220" s="166"/>
      <c r="X6220" s="166"/>
      <c r="Y6220" s="166"/>
      <c r="Z6220" s="166"/>
      <c r="AA6220" s="166"/>
      <c r="AB6220" s="166"/>
      <c r="AC6220" s="166"/>
      <c r="AD6220" s="166"/>
      <c r="AE6220" s="166"/>
      <c r="AF6220" s="166"/>
      <c r="AG6220" s="166"/>
      <c r="AH6220" s="166"/>
      <c r="AI6220" s="166"/>
    </row>
    <row r="6221" spans="1:35" ht="15.750000" customHeight="1">
      <c r="B6221" s="153"/>
      <c r="I6221" s="162"/>
      <c r="J6221" s="65"/>
      <c r="K6221" s="162"/>
      <c r="L6221" s="65"/>
      <c r="M6221" s="162"/>
      <c r="P6221" s="167"/>
      <c r="Q6221" s="168"/>
      <c r="R6221" s="65"/>
      <c r="S6221" s="65"/>
      <c r="T6221" s="65"/>
      <c r="U6221" s="65"/>
      <c r="V6221" s="65"/>
      <c r="W6221" s="166"/>
      <c r="X6221" s="166"/>
      <c r="Y6221" s="166"/>
      <c r="Z6221" s="166"/>
      <c r="AA6221" s="166"/>
      <c r="AB6221" s="166"/>
      <c r="AC6221" s="166"/>
      <c r="AD6221" s="166"/>
      <c r="AE6221" s="166"/>
      <c r="AF6221" s="166"/>
      <c r="AG6221" s="166"/>
      <c r="AH6221" s="166"/>
      <c r="AI6221" s="166"/>
    </row>
    <row r="6222" spans="1:35" ht="15.750000" customHeight="1">
      <c r="B6222" s="153"/>
      <c r="I6222" s="220"/>
      <c r="J6222" s="65"/>
      <c r="K6222" s="162"/>
      <c r="L6222" s="65"/>
      <c r="M6222" s="176"/>
      <c r="P6222" s="164"/>
      <c r="Q6222" s="165"/>
      <c r="R6222" s="65"/>
      <c r="S6222" s="65"/>
      <c r="T6222" s="65"/>
      <c r="U6222" s="65"/>
      <c r="V6222" s="65"/>
      <c r="W6222" s="166"/>
      <c r="X6222" s="166"/>
      <c r="Y6222" s="166"/>
      <c r="Z6222" s="166"/>
      <c r="AA6222" s="166"/>
      <c r="AB6222" s="166"/>
      <c r="AC6222" s="166"/>
      <c r="AD6222" s="166"/>
      <c r="AE6222" s="166"/>
      <c r="AF6222" s="166"/>
      <c r="AG6222" s="166"/>
      <c r="AH6222" s="166"/>
      <c r="AI6222" s="166"/>
    </row>
    <row r="6223" spans="1:35" ht="15.750000" customHeight="1">
      <c r="A6223" s="156"/>
      <c r="B6223" s="170"/>
      <c r="C6223" s="241"/>
      <c r="D6223" s="241"/>
      <c r="E6223" s="158"/>
      <c r="F6223" s="158"/>
      <c r="G6223" s="159"/>
      <c r="H6223" s="186"/>
      <c r="I6223" s="162"/>
      <c r="J6223" s="65"/>
      <c r="K6223" s="162"/>
      <c r="L6223" s="65"/>
      <c r="M6223" s="162"/>
      <c r="N6223" s="176"/>
      <c r="O6223" s="163"/>
      <c r="P6223" s="167"/>
      <c r="Q6223" s="185"/>
      <c r="R6223" s="188"/>
      <c r="S6223" s="13"/>
      <c r="T6223" s="65"/>
      <c r="U6223" s="13"/>
      <c r="V6223" s="165"/>
      <c r="W6223" s="165"/>
      <c r="X6223" s="165"/>
      <c r="Y6223" s="165"/>
      <c r="Z6223" s="166"/>
      <c r="AA6223" s="166"/>
      <c r="AB6223" s="166"/>
      <c r="AC6223" s="166"/>
      <c r="AD6223" s="166"/>
      <c r="AE6223" s="166"/>
      <c r="AF6223" s="166"/>
      <c r="AG6223" s="166"/>
      <c r="AH6223" s="166"/>
      <c r="AI6223" s="166"/>
    </row>
    <row r="6224" spans="1:35" ht="15.750000" customHeight="1">
      <c r="B6224" s="189"/>
      <c r="I6224" s="162"/>
      <c r="J6224" s="65"/>
      <c r="K6224" s="162"/>
      <c r="L6224" s="65"/>
      <c r="M6224" s="176"/>
      <c r="P6224" s="164"/>
      <c r="Q6224" s="185"/>
      <c r="R6224" s="65"/>
      <c r="S6224" s="65"/>
      <c r="T6224" s="65"/>
      <c r="U6224" s="13"/>
      <c r="V6224" s="165"/>
      <c r="W6224" s="165"/>
      <c r="X6224" s="165"/>
      <c r="Y6224" s="165"/>
      <c r="Z6224" s="166"/>
      <c r="AA6224" s="166"/>
      <c r="AB6224" s="166"/>
      <c r="AC6224" s="166"/>
      <c r="AD6224" s="166"/>
      <c r="AE6224" s="166"/>
      <c r="AF6224" s="166"/>
      <c r="AG6224" s="166"/>
      <c r="AH6224" s="166"/>
      <c r="AI6224" s="166"/>
    </row>
    <row r="6225" spans="1:35" ht="15.750000" customHeight="1">
      <c r="B6225" s="189"/>
      <c r="I6225" s="162"/>
      <c r="J6225" s="65"/>
      <c r="K6225" s="162"/>
      <c r="L6225" s="65"/>
      <c r="M6225" s="162"/>
      <c r="P6225" s="167"/>
      <c r="Q6225" s="185"/>
      <c r="R6225" s="65"/>
      <c r="S6225" s="65"/>
      <c r="T6225" s="65"/>
      <c r="U6225" s="13"/>
      <c r="V6225" s="165"/>
      <c r="W6225" s="165"/>
      <c r="X6225" s="165"/>
      <c r="Y6225" s="165"/>
      <c r="Z6225" s="166"/>
      <c r="AA6225" s="166"/>
      <c r="AB6225" s="166"/>
      <c r="AC6225" s="166"/>
      <c r="AD6225" s="166"/>
      <c r="AE6225" s="166"/>
      <c r="AF6225" s="166"/>
      <c r="AG6225" s="166"/>
      <c r="AH6225" s="166"/>
      <c r="AI6225" s="166"/>
    </row>
    <row r="6226" spans="1:35" ht="15.750000" customHeight="1">
      <c r="B6226" s="189"/>
      <c r="I6226" s="162"/>
      <c r="J6226" s="65"/>
      <c r="K6226" s="162"/>
      <c r="L6226" s="65"/>
      <c r="M6226" s="176"/>
      <c r="P6226" s="164"/>
      <c r="Q6226" s="185"/>
      <c r="R6226" s="65"/>
      <c r="S6226" s="65"/>
      <c r="T6226" s="65"/>
      <c r="U6226" s="13"/>
      <c r="V6226" s="165"/>
      <c r="W6226" s="165"/>
      <c r="X6226" s="165"/>
      <c r="Y6226" s="165"/>
      <c r="Z6226" s="166"/>
      <c r="AA6226" s="166"/>
      <c r="AB6226" s="166"/>
      <c r="AC6226" s="166"/>
      <c r="AD6226" s="166"/>
      <c r="AE6226" s="166"/>
      <c r="AF6226" s="166"/>
      <c r="AG6226" s="166"/>
      <c r="AH6226" s="166"/>
      <c r="AI6226" s="166"/>
    </row>
    <row r="6227" spans="1:35" ht="15.750000" customHeight="1">
      <c r="B6227" s="189"/>
      <c r="I6227" s="220"/>
      <c r="J6227" s="65"/>
      <c r="K6227" s="162"/>
      <c r="L6227" s="65"/>
      <c r="M6227" s="162"/>
      <c r="P6227" s="167"/>
      <c r="Q6227" s="185"/>
      <c r="R6227" s="65"/>
      <c r="S6227" s="65"/>
      <c r="T6227" s="65"/>
      <c r="U6227" s="13"/>
      <c r="V6227" s="165"/>
      <c r="W6227" s="165"/>
      <c r="X6227" s="165"/>
      <c r="Y6227" s="165"/>
      <c r="Z6227" s="166"/>
      <c r="AA6227" s="166"/>
      <c r="AB6227" s="166"/>
      <c r="AC6227" s="166"/>
      <c r="AD6227" s="166"/>
      <c r="AE6227" s="166"/>
      <c r="AF6227" s="166"/>
      <c r="AG6227" s="166"/>
      <c r="AH6227" s="166"/>
      <c r="AI6227" s="166"/>
    </row>
    <row r="6228" spans="1:35" ht="15.750000" customHeight="1">
      <c r="A6228" s="156"/>
      <c r="B6228" s="170"/>
      <c r="C6228" s="240"/>
      <c r="D6228" s="240"/>
      <c r="E6228" s="158"/>
      <c r="F6228" s="158"/>
      <c r="G6228" s="159"/>
      <c r="H6228" s="184"/>
      <c r="I6228" s="162"/>
      <c r="J6228" s="65"/>
      <c r="K6228" s="162"/>
      <c r="L6228" s="65"/>
      <c r="M6228" s="176"/>
      <c r="N6228" s="162"/>
      <c r="O6228" s="163"/>
      <c r="P6228" s="164"/>
      <c r="Q6228" s="185"/>
      <c r="R6228" s="65"/>
      <c r="S6228" s="13"/>
      <c r="T6228" s="65"/>
      <c r="U6228" s="13"/>
      <c r="V6228" s="165"/>
      <c r="W6228" s="165"/>
      <c r="X6228" s="165"/>
      <c r="Y6228" s="165"/>
      <c r="Z6228" s="166"/>
      <c r="AA6228" s="166"/>
      <c r="AB6228" s="166"/>
      <c r="AC6228" s="166"/>
      <c r="AD6228" s="166"/>
      <c r="AE6228" s="166"/>
      <c r="AF6228" s="166"/>
      <c r="AG6228" s="166"/>
      <c r="AH6228" s="166"/>
      <c r="AI6228" s="166"/>
    </row>
    <row r="6229" spans="1:35" ht="15.750000" customHeight="1">
      <c r="B6229" s="170"/>
      <c r="I6229" s="162"/>
      <c r="J6229" s="65"/>
      <c r="K6229" s="162"/>
      <c r="L6229" s="65"/>
      <c r="M6229" s="162"/>
      <c r="P6229" s="167"/>
      <c r="Q6229" s="185"/>
      <c r="R6229" s="65"/>
      <c r="S6229" s="65"/>
      <c r="T6229" s="65"/>
      <c r="U6229" s="13"/>
      <c r="V6229" s="165"/>
      <c r="W6229" s="165"/>
      <c r="X6229" s="165"/>
      <c r="Y6229" s="165"/>
      <c r="Z6229" s="166"/>
      <c r="AA6229" s="166"/>
      <c r="AB6229" s="166"/>
      <c r="AC6229" s="166"/>
      <c r="AD6229" s="166"/>
      <c r="AE6229" s="166"/>
      <c r="AF6229" s="166"/>
      <c r="AG6229" s="166"/>
      <c r="AH6229" s="166"/>
      <c r="AI6229" s="166"/>
    </row>
    <row r="6230" spans="1:35" ht="15.750000" customHeight="1">
      <c r="B6230" s="170"/>
      <c r="I6230" s="162"/>
      <c r="J6230" s="65"/>
      <c r="K6230" s="162"/>
      <c r="L6230" s="65"/>
      <c r="M6230" s="176"/>
      <c r="P6230" s="164"/>
      <c r="Q6230" s="185"/>
      <c r="R6230" s="65"/>
      <c r="S6230" s="65"/>
      <c r="T6230" s="65"/>
      <c r="U6230" s="13"/>
      <c r="V6230" s="165"/>
      <c r="W6230" s="165"/>
      <c r="X6230" s="165"/>
      <c r="Y6230" s="165"/>
      <c r="Z6230" s="166"/>
      <c r="AA6230" s="166"/>
      <c r="AB6230" s="166"/>
      <c r="AC6230" s="166"/>
      <c r="AD6230" s="166"/>
      <c r="AE6230" s="166"/>
      <c r="AF6230" s="166"/>
      <c r="AG6230" s="166"/>
      <c r="AH6230" s="166"/>
      <c r="AI6230" s="166"/>
    </row>
    <row r="6231" spans="1:35" ht="15.750000" customHeight="1">
      <c r="B6231" s="189"/>
      <c r="I6231" s="162"/>
      <c r="J6231" s="65"/>
      <c r="K6231" s="162"/>
      <c r="L6231" s="65"/>
      <c r="M6231" s="162"/>
      <c r="P6231" s="167"/>
      <c r="Q6231" s="185"/>
      <c r="R6231" s="65"/>
      <c r="S6231" s="65"/>
      <c r="T6231" s="65"/>
      <c r="U6231" s="13"/>
      <c r="V6231" s="165"/>
      <c r="W6231" s="165"/>
      <c r="X6231" s="165"/>
      <c r="Y6231" s="165"/>
      <c r="Z6231" s="166"/>
      <c r="AA6231" s="166"/>
      <c r="AB6231" s="166"/>
      <c r="AC6231" s="166"/>
      <c r="AD6231" s="166"/>
      <c r="AE6231" s="166"/>
      <c r="AF6231" s="166"/>
      <c r="AG6231" s="166"/>
      <c r="AH6231" s="166"/>
      <c r="AI6231" s="166"/>
    </row>
    <row r="6232" spans="1:35" ht="15.750000" customHeight="1">
      <c r="B6232" s="189"/>
      <c r="I6232" s="220"/>
      <c r="J6232" s="65"/>
      <c r="K6232" s="162"/>
      <c r="L6232" s="65"/>
      <c r="M6232" s="176"/>
      <c r="P6232" s="164"/>
      <c r="Q6232" s="185"/>
      <c r="R6232" s="65"/>
      <c r="S6232" s="65"/>
      <c r="T6232" s="65"/>
      <c r="U6232" s="13"/>
      <c r="V6232" s="165"/>
      <c r="W6232" s="165"/>
      <c r="X6232" s="165"/>
      <c r="Y6232" s="165"/>
      <c r="Z6232" s="166"/>
      <c r="AA6232" s="166"/>
      <c r="AB6232" s="166"/>
      <c r="AC6232" s="166"/>
      <c r="AD6232" s="166"/>
      <c r="AE6232" s="166"/>
      <c r="AF6232" s="166"/>
      <c r="AG6232" s="166"/>
      <c r="AH6232" s="166"/>
      <c r="AI6232" s="166"/>
    </row>
    <row r="6233" spans="1:35" ht="15.750000" customHeight="1">
      <c r="A6233" s="156"/>
      <c r="B6233" s="170"/>
      <c r="C6233" s="241"/>
      <c r="D6233" s="241"/>
      <c r="E6233" s="158"/>
      <c r="F6233" s="158"/>
      <c r="G6233" s="159"/>
      <c r="H6233" s="186"/>
      <c r="I6233" s="162"/>
      <c r="J6233" s="65"/>
      <c r="K6233" s="162"/>
      <c r="L6233" s="65"/>
      <c r="M6233" s="162"/>
      <c r="N6233" s="176"/>
      <c r="O6233" s="163"/>
      <c r="P6233" s="167"/>
      <c r="Q6233" s="185"/>
      <c r="R6233" s="65"/>
      <c r="S6233" s="13"/>
      <c r="T6233" s="65"/>
      <c r="U6233" s="13"/>
      <c r="V6233" s="165"/>
      <c r="W6233" s="165"/>
      <c r="X6233" s="165"/>
      <c r="Y6233" s="165"/>
      <c r="Z6233" s="166"/>
      <c r="AA6233" s="166"/>
      <c r="AB6233" s="166"/>
      <c r="AC6233" s="166"/>
      <c r="AD6233" s="166"/>
      <c r="AE6233" s="166"/>
      <c r="AF6233" s="166"/>
      <c r="AG6233" s="166"/>
      <c r="AH6233" s="166"/>
      <c r="AI6233" s="166"/>
    </row>
    <row r="6234" spans="1:35" ht="15.750000" customHeight="1">
      <c r="B6234" s="170"/>
      <c r="I6234" s="162"/>
      <c r="J6234" s="65"/>
      <c r="K6234" s="162"/>
      <c r="L6234" s="65"/>
      <c r="M6234" s="176"/>
      <c r="P6234" s="164"/>
      <c r="Q6234" s="185"/>
      <c r="R6234" s="65"/>
      <c r="S6234" s="65"/>
      <c r="T6234" s="65"/>
      <c r="U6234" s="13"/>
      <c r="V6234" s="165"/>
      <c r="W6234" s="165"/>
      <c r="X6234" s="165"/>
      <c r="Y6234" s="165"/>
      <c r="Z6234" s="166"/>
      <c r="AA6234" s="166"/>
      <c r="AB6234" s="166"/>
      <c r="AC6234" s="166"/>
      <c r="AD6234" s="166"/>
      <c r="AE6234" s="166"/>
      <c r="AF6234" s="166"/>
      <c r="AG6234" s="166"/>
      <c r="AH6234" s="166"/>
      <c r="AI6234" s="166"/>
    </row>
    <row r="6235" spans="1:35" ht="15.750000" customHeight="1">
      <c r="B6235" s="170"/>
      <c r="I6235" s="162"/>
      <c r="J6235" s="65"/>
      <c r="K6235" s="162"/>
      <c r="L6235" s="65"/>
      <c r="M6235" s="162"/>
      <c r="P6235" s="167"/>
      <c r="Q6235" s="185"/>
      <c r="R6235" s="65"/>
      <c r="S6235" s="65"/>
      <c r="T6235" s="65"/>
      <c r="U6235" s="13"/>
      <c r="V6235" s="165"/>
      <c r="W6235" s="165"/>
      <c r="X6235" s="165"/>
      <c r="Y6235" s="165"/>
      <c r="Z6235" s="166"/>
      <c r="AA6235" s="166"/>
      <c r="AB6235" s="166"/>
      <c r="AC6235" s="166"/>
      <c r="AD6235" s="166"/>
      <c r="AE6235" s="166"/>
      <c r="AF6235" s="166"/>
      <c r="AG6235" s="166"/>
      <c r="AH6235" s="166"/>
      <c r="AI6235" s="166"/>
    </row>
    <row r="6236" spans="1:35" ht="15.750000" customHeight="1">
      <c r="B6236" s="189"/>
      <c r="I6236" s="162"/>
      <c r="J6236" s="65"/>
      <c r="K6236" s="162"/>
      <c r="L6236" s="65"/>
      <c r="M6236" s="176"/>
      <c r="P6236" s="164"/>
      <c r="Q6236" s="185"/>
      <c r="R6236" s="65"/>
      <c r="S6236" s="65"/>
      <c r="T6236" s="65"/>
      <c r="U6236" s="13"/>
      <c r="V6236" s="165"/>
      <c r="W6236" s="165"/>
      <c r="X6236" s="165"/>
      <c r="Y6236" s="165"/>
      <c r="Z6236" s="166"/>
      <c r="AA6236" s="166"/>
      <c r="AB6236" s="166"/>
      <c r="AC6236" s="166"/>
      <c r="AD6236" s="166"/>
      <c r="AE6236" s="166"/>
      <c r="AF6236" s="166"/>
      <c r="AG6236" s="166"/>
      <c r="AH6236" s="166"/>
      <c r="AI6236" s="166"/>
    </row>
    <row r="6237" spans="1:35" ht="15.750000" customHeight="1">
      <c r="B6237" s="189"/>
      <c r="I6237" s="220"/>
      <c r="J6237" s="65"/>
      <c r="K6237" s="162"/>
      <c r="L6237" s="65"/>
      <c r="M6237" s="162"/>
      <c r="P6237" s="167"/>
      <c r="Q6237" s="185"/>
      <c r="R6237" s="65"/>
      <c r="S6237" s="65"/>
      <c r="T6237" s="65"/>
      <c r="U6237" s="13"/>
      <c r="V6237" s="165"/>
      <c r="W6237" s="165"/>
      <c r="X6237" s="165"/>
      <c r="Y6237" s="165"/>
      <c r="Z6237" s="166"/>
      <c r="AA6237" s="166"/>
      <c r="AB6237" s="166"/>
      <c r="AC6237" s="166"/>
      <c r="AD6237" s="166"/>
      <c r="AE6237" s="166"/>
      <c r="AF6237" s="166"/>
      <c r="AG6237" s="166"/>
      <c r="AH6237" s="166"/>
      <c r="AI6237" s="166"/>
    </row>
    <row r="6238" spans="1:35" ht="15.750000" customHeight="1">
      <c r="A6238" s="156"/>
      <c r="B6238" s="153"/>
      <c r="C6238" s="240"/>
      <c r="D6238" s="177"/>
      <c r="E6238" s="158"/>
      <c r="F6238" s="158"/>
      <c r="G6238" s="159"/>
      <c r="H6238" s="171"/>
      <c r="I6238" s="162"/>
      <c r="J6238" s="175"/>
      <c r="K6238" s="176"/>
      <c r="L6238" s="175"/>
      <c r="M6238" s="176"/>
      <c r="N6238" s="162"/>
      <c r="O6238" s="163"/>
      <c r="P6238" s="164"/>
      <c r="Q6238" s="165"/>
      <c r="R6238" s="178"/>
      <c r="S6238" s="13"/>
      <c r="T6238" s="65"/>
      <c r="U6238" s="65"/>
      <c r="V6238" s="65"/>
      <c r="W6238" s="166"/>
      <c r="X6238" s="166"/>
      <c r="Y6238" s="166"/>
      <c r="Z6238" s="166"/>
      <c r="AA6238" s="166"/>
      <c r="AB6238" s="166"/>
      <c r="AC6238" s="166"/>
      <c r="AD6238" s="166"/>
      <c r="AE6238" s="166"/>
      <c r="AF6238" s="166"/>
      <c r="AG6238" s="166"/>
      <c r="AH6238" s="166"/>
      <c r="AI6238" s="166"/>
    </row>
    <row r="6239" spans="1:35" ht="15.750000" customHeight="1">
      <c r="B6239" s="153"/>
      <c r="I6239" s="162"/>
      <c r="J6239" s="65"/>
      <c r="K6239" s="162"/>
      <c r="L6239" s="65"/>
      <c r="M6239" s="162"/>
      <c r="P6239" s="167"/>
      <c r="Q6239" s="168"/>
      <c r="R6239" s="65"/>
      <c r="S6239" s="65"/>
      <c r="T6239" s="65"/>
      <c r="U6239" s="65"/>
      <c r="V6239" s="65"/>
      <c r="W6239" s="166"/>
      <c r="X6239" s="166"/>
      <c r="Y6239" s="166"/>
      <c r="Z6239" s="166"/>
      <c r="AA6239" s="166"/>
      <c r="AB6239" s="166"/>
      <c r="AC6239" s="166"/>
      <c r="AD6239" s="166"/>
      <c r="AE6239" s="166"/>
      <c r="AF6239" s="166"/>
      <c r="AG6239" s="166"/>
      <c r="AH6239" s="166"/>
      <c r="AI6239" s="166"/>
    </row>
    <row r="6240" spans="1:35" ht="15.750000" customHeight="1">
      <c r="B6240" s="153"/>
      <c r="I6240" s="162"/>
      <c r="J6240" s="175"/>
      <c r="K6240" s="176"/>
      <c r="L6240" s="175"/>
      <c r="M6240" s="176"/>
      <c r="P6240" s="164"/>
      <c r="Q6240" s="165"/>
      <c r="R6240" s="178"/>
      <c r="S6240" s="65"/>
      <c r="T6240" s="65"/>
      <c r="U6240" s="65"/>
      <c r="V6240" s="65"/>
      <c r="W6240" s="166"/>
      <c r="X6240" s="166"/>
      <c r="Y6240" s="166"/>
      <c r="Z6240" s="166"/>
      <c r="AA6240" s="166"/>
      <c r="AB6240" s="166"/>
      <c r="AC6240" s="166"/>
      <c r="AD6240" s="166"/>
      <c r="AE6240" s="166"/>
      <c r="AF6240" s="166"/>
      <c r="AG6240" s="166"/>
      <c r="AH6240" s="166"/>
      <c r="AI6240" s="166"/>
    </row>
    <row r="6241" spans="1:35" ht="15.750000" customHeight="1">
      <c r="B6241" s="153"/>
      <c r="I6241" s="162"/>
      <c r="J6241" s="65"/>
      <c r="K6241" s="162"/>
      <c r="L6241" s="65"/>
      <c r="M6241" s="162"/>
      <c r="P6241" s="167"/>
      <c r="Q6241" s="168"/>
      <c r="R6241" s="225"/>
      <c r="S6241" s="65"/>
      <c r="T6241" s="65"/>
      <c r="U6241" s="65"/>
      <c r="V6241" s="65"/>
      <c r="W6241" s="166"/>
      <c r="X6241" s="166"/>
      <c r="Y6241" s="166"/>
      <c r="Z6241" s="166"/>
      <c r="AA6241" s="166"/>
      <c r="AB6241" s="166"/>
      <c r="AC6241" s="166"/>
      <c r="AD6241" s="166"/>
      <c r="AE6241" s="166"/>
      <c r="AF6241" s="166"/>
      <c r="AG6241" s="166"/>
      <c r="AH6241" s="166"/>
      <c r="AI6241" s="166"/>
    </row>
    <row r="6242" spans="1:35" ht="15.750000" customHeight="1">
      <c r="B6242" s="153"/>
      <c r="I6242" s="220"/>
      <c r="J6242" s="175"/>
      <c r="K6242" s="176"/>
      <c r="L6242" s="175"/>
      <c r="M6242" s="176"/>
      <c r="P6242" s="164"/>
      <c r="Q6242" s="165"/>
      <c r="R6242" s="178"/>
      <c r="S6242" s="65"/>
      <c r="T6242" s="65"/>
      <c r="U6242" s="65"/>
      <c r="V6242" s="65"/>
      <c r="W6242" s="166"/>
      <c r="X6242" s="166"/>
      <c r="Y6242" s="166"/>
      <c r="Z6242" s="166"/>
      <c r="AA6242" s="166"/>
      <c r="AB6242" s="166"/>
      <c r="AC6242" s="166"/>
      <c r="AD6242" s="166"/>
      <c r="AE6242" s="166"/>
      <c r="AF6242" s="166"/>
      <c r="AG6242" s="166"/>
      <c r="AH6242" s="166"/>
      <c r="AI6242" s="166"/>
    </row>
    <row r="6243" spans="1:35" ht="15.750000" customHeight="1">
      <c r="A6243" s="156"/>
      <c r="B6243" s="170"/>
      <c r="C6243" s="241"/>
      <c r="D6243" s="177"/>
      <c r="E6243" s="158"/>
      <c r="F6243" s="158"/>
      <c r="G6243" s="159"/>
      <c r="H6243" s="160"/>
      <c r="I6243" s="162"/>
      <c r="J6243" s="65"/>
      <c r="K6243" s="162"/>
      <c r="L6243" s="65"/>
      <c r="M6243" s="162"/>
      <c r="N6243" s="176"/>
      <c r="O6243" s="163"/>
      <c r="P6243" s="167"/>
      <c r="Q6243" s="168"/>
      <c r="R6243" s="65"/>
      <c r="S6243" s="13"/>
      <c r="T6243" s="65"/>
      <c r="U6243" s="65"/>
      <c r="V6243" s="65"/>
      <c r="W6243" s="166"/>
      <c r="X6243" s="166"/>
      <c r="Y6243" s="166"/>
      <c r="Z6243" s="166"/>
      <c r="AA6243" s="166"/>
      <c r="AB6243" s="166"/>
      <c r="AC6243" s="166"/>
      <c r="AD6243" s="166"/>
      <c r="AE6243" s="166"/>
      <c r="AF6243" s="166"/>
      <c r="AG6243" s="166"/>
      <c r="AH6243" s="166"/>
      <c r="AI6243" s="166"/>
    </row>
    <row r="6244" spans="1:35" ht="15.750000" customHeight="1">
      <c r="B6244" s="153"/>
      <c r="I6244" s="162"/>
      <c r="J6244" s="65"/>
      <c r="K6244" s="162"/>
      <c r="L6244" s="65"/>
      <c r="M6244" s="176"/>
      <c r="P6244" s="164"/>
      <c r="Q6244" s="165"/>
      <c r="R6244" s="65"/>
      <c r="S6244" s="65"/>
      <c r="T6244" s="65"/>
      <c r="U6244" s="65"/>
      <c r="V6244" s="65"/>
      <c r="W6244" s="166"/>
      <c r="X6244" s="166"/>
      <c r="Y6244" s="166"/>
      <c r="Z6244" s="166"/>
      <c r="AA6244" s="166"/>
      <c r="AB6244" s="166"/>
      <c r="AC6244" s="166"/>
      <c r="AD6244" s="166"/>
      <c r="AE6244" s="166"/>
      <c r="AF6244" s="166"/>
      <c r="AG6244" s="166"/>
      <c r="AH6244" s="166"/>
      <c r="AI6244" s="166"/>
    </row>
    <row r="6245" spans="1:35" ht="15.750000" customHeight="1">
      <c r="B6245" s="153"/>
      <c r="I6245" s="162"/>
      <c r="J6245" s="65"/>
      <c r="K6245" s="162"/>
      <c r="L6245" s="65"/>
      <c r="M6245" s="162"/>
      <c r="P6245" s="167"/>
      <c r="Q6245" s="168"/>
      <c r="R6245" s="65"/>
      <c r="S6245" s="65"/>
      <c r="T6245" s="65"/>
      <c r="U6245" s="65"/>
      <c r="V6245" s="65"/>
      <c r="W6245" s="166"/>
      <c r="X6245" s="166"/>
      <c r="Y6245" s="166"/>
      <c r="Z6245" s="166"/>
      <c r="AA6245" s="166"/>
      <c r="AB6245" s="166"/>
      <c r="AC6245" s="166"/>
      <c r="AD6245" s="166"/>
      <c r="AE6245" s="166"/>
      <c r="AF6245" s="166"/>
      <c r="AG6245" s="166"/>
      <c r="AH6245" s="166"/>
      <c r="AI6245" s="166"/>
    </row>
    <row r="6246" spans="1:35" ht="15.750000" customHeight="1">
      <c r="B6246" s="153"/>
      <c r="I6246" s="162"/>
      <c r="J6246" s="65"/>
      <c r="K6246" s="162"/>
      <c r="L6246" s="65"/>
      <c r="M6246" s="176"/>
      <c r="P6246" s="164"/>
      <c r="Q6246" s="165"/>
      <c r="R6246" s="65"/>
      <c r="S6246" s="65"/>
      <c r="T6246" s="65"/>
      <c r="U6246" s="65"/>
      <c r="V6246" s="65"/>
      <c r="W6246" s="166"/>
      <c r="X6246" s="166"/>
      <c r="Y6246" s="166"/>
      <c r="Z6246" s="166"/>
      <c r="AA6246" s="166"/>
      <c r="AB6246" s="166"/>
      <c r="AC6246" s="166"/>
      <c r="AD6246" s="166"/>
      <c r="AE6246" s="166"/>
      <c r="AF6246" s="166"/>
      <c r="AG6246" s="166"/>
      <c r="AH6246" s="166"/>
      <c r="AI6246" s="166"/>
    </row>
    <row r="6247" spans="1:35" ht="15.750000" customHeight="1">
      <c r="B6247" s="153"/>
      <c r="I6247" s="220"/>
      <c r="J6247" s="65"/>
      <c r="K6247" s="162"/>
      <c r="L6247" s="65"/>
      <c r="M6247" s="162"/>
      <c r="P6247" s="167"/>
      <c r="Q6247" s="168"/>
      <c r="R6247" s="65"/>
      <c r="S6247" s="65"/>
      <c r="T6247" s="65"/>
      <c r="U6247" s="65"/>
      <c r="V6247" s="65"/>
      <c r="W6247" s="166"/>
      <c r="X6247" s="166"/>
      <c r="Y6247" s="166"/>
      <c r="Z6247" s="166"/>
      <c r="AA6247" s="166"/>
      <c r="AB6247" s="166"/>
      <c r="AC6247" s="166"/>
      <c r="AD6247" s="166"/>
      <c r="AE6247" s="166"/>
      <c r="AF6247" s="166"/>
      <c r="AG6247" s="166"/>
      <c r="AH6247" s="166"/>
      <c r="AI6247" s="166"/>
    </row>
    <row r="6248" spans="1:35" ht="15.750000" customHeight="1">
      <c r="A6248" s="156"/>
      <c r="B6248" s="170"/>
      <c r="C6248" s="240"/>
      <c r="D6248" s="240"/>
      <c r="E6248" s="158"/>
      <c r="F6248" s="158"/>
      <c r="G6248" s="159"/>
      <c r="H6248" s="184"/>
      <c r="I6248" s="162"/>
      <c r="J6248" s="65"/>
      <c r="K6248" s="162"/>
      <c r="L6248" s="65"/>
      <c r="M6248" s="176"/>
      <c r="N6248" s="162"/>
      <c r="O6248" s="163"/>
      <c r="P6248" s="164"/>
      <c r="Q6248" s="185"/>
      <c r="R6248" s="188"/>
      <c r="S6248" s="13"/>
      <c r="T6248" s="65"/>
      <c r="U6248" s="13"/>
      <c r="V6248" s="165"/>
      <c r="W6248" s="165"/>
      <c r="X6248" s="165"/>
      <c r="Y6248" s="165"/>
      <c r="Z6248" s="166"/>
      <c r="AA6248" s="166"/>
      <c r="AB6248" s="166"/>
      <c r="AC6248" s="166"/>
      <c r="AD6248" s="166"/>
      <c r="AE6248" s="166"/>
      <c r="AF6248" s="166"/>
      <c r="AG6248" s="166"/>
      <c r="AH6248" s="166"/>
      <c r="AI6248" s="166"/>
    </row>
    <row r="6249" spans="1:35" ht="15.750000" customHeight="1">
      <c r="B6249" s="189"/>
      <c r="I6249" s="162"/>
      <c r="J6249" s="65"/>
      <c r="K6249" s="162"/>
      <c r="L6249" s="65"/>
      <c r="M6249" s="162"/>
      <c r="P6249" s="167"/>
      <c r="Q6249" s="185"/>
      <c r="R6249" s="65"/>
      <c r="S6249" s="65"/>
      <c r="T6249" s="65"/>
      <c r="U6249" s="13"/>
      <c r="V6249" s="165"/>
      <c r="W6249" s="165"/>
      <c r="X6249" s="165"/>
      <c r="Y6249" s="165"/>
      <c r="Z6249" s="166"/>
      <c r="AA6249" s="166"/>
      <c r="AB6249" s="166"/>
      <c r="AC6249" s="166"/>
      <c r="AD6249" s="166"/>
      <c r="AE6249" s="166"/>
      <c r="AF6249" s="166"/>
      <c r="AG6249" s="166"/>
      <c r="AH6249" s="166"/>
      <c r="AI6249" s="166"/>
    </row>
    <row r="6250" spans="1:35" ht="15.750000" customHeight="1">
      <c r="B6250" s="189"/>
      <c r="I6250" s="162"/>
      <c r="J6250" s="65"/>
      <c r="K6250" s="162"/>
      <c r="L6250" s="65"/>
      <c r="M6250" s="176"/>
      <c r="P6250" s="164"/>
      <c r="Q6250" s="185"/>
      <c r="R6250" s="65"/>
      <c r="S6250" s="65"/>
      <c r="T6250" s="65"/>
      <c r="U6250" s="13"/>
      <c r="V6250" s="165"/>
      <c r="W6250" s="165"/>
      <c r="X6250" s="165"/>
      <c r="Y6250" s="165"/>
      <c r="Z6250" s="166"/>
      <c r="AA6250" s="166"/>
      <c r="AB6250" s="166"/>
      <c r="AC6250" s="166"/>
      <c r="AD6250" s="166"/>
      <c r="AE6250" s="166"/>
      <c r="AF6250" s="166"/>
      <c r="AG6250" s="166"/>
      <c r="AH6250" s="166"/>
      <c r="AI6250" s="166"/>
    </row>
    <row r="6251" spans="1:35" ht="15.750000" customHeight="1">
      <c r="B6251" s="189"/>
      <c r="I6251" s="162"/>
      <c r="J6251" s="65"/>
      <c r="K6251" s="162"/>
      <c r="L6251" s="65"/>
      <c r="M6251" s="162"/>
      <c r="P6251" s="167"/>
      <c r="Q6251" s="185"/>
      <c r="R6251" s="65"/>
      <c r="S6251" s="65"/>
      <c r="T6251" s="65"/>
      <c r="U6251" s="13"/>
      <c r="V6251" s="165"/>
      <c r="W6251" s="165"/>
      <c r="X6251" s="165"/>
      <c r="Y6251" s="165"/>
      <c r="Z6251" s="166"/>
      <c r="AA6251" s="166"/>
      <c r="AB6251" s="166"/>
      <c r="AC6251" s="166"/>
      <c r="AD6251" s="166"/>
      <c r="AE6251" s="166"/>
      <c r="AF6251" s="166"/>
      <c r="AG6251" s="166"/>
      <c r="AH6251" s="166"/>
      <c r="AI6251" s="166"/>
    </row>
    <row r="6252" spans="1:35" ht="15.750000" customHeight="1">
      <c r="B6252" s="189"/>
      <c r="I6252" s="220"/>
      <c r="J6252" s="65"/>
      <c r="K6252" s="162"/>
      <c r="L6252" s="65"/>
      <c r="M6252" s="176"/>
      <c r="P6252" s="164"/>
      <c r="Q6252" s="185"/>
      <c r="R6252" s="65"/>
      <c r="S6252" s="65"/>
      <c r="T6252" s="65"/>
      <c r="U6252" s="13"/>
      <c r="V6252" s="165"/>
      <c r="W6252" s="165"/>
      <c r="X6252" s="165"/>
      <c r="Y6252" s="165"/>
      <c r="Z6252" s="166"/>
      <c r="AA6252" s="166"/>
      <c r="AB6252" s="166"/>
      <c r="AC6252" s="166"/>
      <c r="AD6252" s="166"/>
      <c r="AE6252" s="166"/>
      <c r="AF6252" s="166"/>
      <c r="AG6252" s="166"/>
      <c r="AH6252" s="166"/>
      <c r="AI6252" s="166"/>
    </row>
    <row r="6253" spans="1:35" ht="15.750000" customHeight="1">
      <c r="A6253" s="156"/>
      <c r="B6253" s="170"/>
      <c r="C6253" s="241"/>
      <c r="D6253" s="241"/>
      <c r="E6253" s="158"/>
      <c r="F6253" s="158"/>
      <c r="G6253" s="159"/>
      <c r="H6253" s="186"/>
      <c r="I6253" s="162"/>
      <c r="J6253" s="65"/>
      <c r="K6253" s="162"/>
      <c r="L6253" s="65"/>
      <c r="M6253" s="162"/>
      <c r="N6253" s="176"/>
      <c r="O6253" s="163"/>
      <c r="P6253" s="167"/>
      <c r="Q6253" s="185"/>
      <c r="R6253" s="65"/>
      <c r="S6253" s="13"/>
      <c r="T6253" s="65"/>
      <c r="U6253" s="13"/>
      <c r="V6253" s="165"/>
      <c r="W6253" s="165"/>
      <c r="X6253" s="165"/>
      <c r="Y6253" s="165"/>
      <c r="Z6253" s="166"/>
      <c r="AA6253" s="166"/>
      <c r="AB6253" s="166"/>
      <c r="AC6253" s="166"/>
      <c r="AD6253" s="166"/>
      <c r="AE6253" s="166"/>
      <c r="AF6253" s="166"/>
      <c r="AG6253" s="166"/>
      <c r="AH6253" s="166"/>
      <c r="AI6253" s="166"/>
    </row>
    <row r="6254" spans="1:35" ht="15.750000" customHeight="1">
      <c r="B6254" s="170"/>
      <c r="I6254" s="162"/>
      <c r="J6254" s="65"/>
      <c r="K6254" s="162"/>
      <c r="L6254" s="65"/>
      <c r="M6254" s="176"/>
      <c r="P6254" s="164"/>
      <c r="Q6254" s="185"/>
      <c r="R6254" s="65"/>
      <c r="S6254" s="65"/>
      <c r="T6254" s="65"/>
      <c r="U6254" s="13"/>
      <c r="V6254" s="165"/>
      <c r="W6254" s="165"/>
      <c r="X6254" s="165"/>
      <c r="Y6254" s="165"/>
      <c r="Z6254" s="166"/>
      <c r="AA6254" s="166"/>
      <c r="AB6254" s="166"/>
      <c r="AC6254" s="166"/>
      <c r="AD6254" s="166"/>
      <c r="AE6254" s="166"/>
      <c r="AF6254" s="166"/>
      <c r="AG6254" s="166"/>
      <c r="AH6254" s="166"/>
      <c r="AI6254" s="166"/>
    </row>
    <row r="6255" spans="1:35" ht="15.750000" customHeight="1">
      <c r="B6255" s="170"/>
      <c r="I6255" s="162"/>
      <c r="J6255" s="65"/>
      <c r="K6255" s="162"/>
      <c r="L6255" s="65"/>
      <c r="M6255" s="162"/>
      <c r="P6255" s="167"/>
      <c r="Q6255" s="185"/>
      <c r="R6255" s="65"/>
      <c r="S6255" s="65"/>
      <c r="T6255" s="65"/>
      <c r="U6255" s="13"/>
      <c r="V6255" s="165"/>
      <c r="W6255" s="165"/>
      <c r="X6255" s="165"/>
      <c r="Y6255" s="165"/>
      <c r="Z6255" s="166"/>
      <c r="AA6255" s="166"/>
      <c r="AB6255" s="166"/>
      <c r="AC6255" s="166"/>
      <c r="AD6255" s="166"/>
      <c r="AE6255" s="166"/>
      <c r="AF6255" s="166"/>
      <c r="AG6255" s="166"/>
      <c r="AH6255" s="166"/>
      <c r="AI6255" s="166"/>
    </row>
    <row r="6256" spans="1:35" ht="15.750000" customHeight="1">
      <c r="B6256" s="189"/>
      <c r="I6256" s="162"/>
      <c r="J6256" s="65"/>
      <c r="K6256" s="162"/>
      <c r="L6256" s="65"/>
      <c r="M6256" s="176"/>
      <c r="P6256" s="164"/>
      <c r="Q6256" s="185"/>
      <c r="R6256" s="65"/>
      <c r="S6256" s="65"/>
      <c r="T6256" s="65"/>
      <c r="U6256" s="13"/>
      <c r="V6256" s="165"/>
      <c r="W6256" s="165"/>
      <c r="X6256" s="165"/>
      <c r="Y6256" s="165"/>
      <c r="Z6256" s="166"/>
      <c r="AA6256" s="166"/>
      <c r="AB6256" s="166"/>
      <c r="AC6256" s="166"/>
      <c r="AD6256" s="166"/>
      <c r="AE6256" s="166"/>
      <c r="AF6256" s="166"/>
      <c r="AG6256" s="166"/>
      <c r="AH6256" s="166"/>
      <c r="AI6256" s="166"/>
    </row>
    <row r="6257" spans="1:35" ht="15.750000" customHeight="1">
      <c r="B6257" s="189"/>
      <c r="I6257" s="220"/>
      <c r="J6257" s="65"/>
      <c r="K6257" s="162"/>
      <c r="L6257" s="65"/>
      <c r="M6257" s="162"/>
      <c r="P6257" s="167"/>
      <c r="Q6257" s="185"/>
      <c r="R6257" s="65"/>
      <c r="S6257" s="65"/>
      <c r="T6257" s="65"/>
      <c r="U6257" s="13"/>
      <c r="V6257" s="165"/>
      <c r="W6257" s="165"/>
      <c r="X6257" s="165"/>
      <c r="Y6257" s="165"/>
      <c r="Z6257" s="166"/>
      <c r="AA6257" s="166"/>
      <c r="AB6257" s="166"/>
      <c r="AC6257" s="166"/>
      <c r="AD6257" s="166"/>
      <c r="AE6257" s="166"/>
      <c r="AF6257" s="166"/>
      <c r="AG6257" s="166"/>
      <c r="AH6257" s="166"/>
      <c r="AI6257" s="166"/>
    </row>
    <row r="6258" spans="1:35" ht="15.750000" customHeight="1">
      <c r="A6258" s="156"/>
      <c r="B6258" s="153"/>
      <c r="C6258" s="240"/>
      <c r="D6258" s="177"/>
      <c r="E6258" s="158"/>
      <c r="F6258" s="158"/>
      <c r="G6258" s="159"/>
      <c r="H6258" s="171"/>
      <c r="I6258" s="162"/>
      <c r="J6258" s="175"/>
      <c r="K6258" s="176"/>
      <c r="L6258" s="175"/>
      <c r="M6258" s="176"/>
      <c r="N6258" s="162"/>
      <c r="O6258" s="163"/>
      <c r="P6258" s="164"/>
      <c r="Q6258" s="165"/>
      <c r="R6258" s="178"/>
      <c r="S6258" s="13"/>
      <c r="T6258" s="65"/>
      <c r="U6258" s="65"/>
      <c r="V6258" s="65"/>
      <c r="W6258" s="166"/>
      <c r="X6258" s="166"/>
      <c r="Y6258" s="166"/>
      <c r="Z6258" s="166"/>
      <c r="AA6258" s="166"/>
      <c r="AB6258" s="166"/>
      <c r="AC6258" s="166"/>
      <c r="AD6258" s="166"/>
      <c r="AE6258" s="166"/>
      <c r="AF6258" s="166"/>
      <c r="AG6258" s="166"/>
      <c r="AH6258" s="166"/>
      <c r="AI6258" s="166"/>
    </row>
    <row r="6259" spans="1:35" ht="15.750000" customHeight="1">
      <c r="B6259" s="153"/>
      <c r="I6259" s="162"/>
      <c r="J6259" s="65"/>
      <c r="K6259" s="162"/>
      <c r="L6259" s="65"/>
      <c r="M6259" s="162"/>
      <c r="P6259" s="167"/>
      <c r="Q6259" s="168"/>
      <c r="R6259" s="65"/>
      <c r="S6259" s="65"/>
      <c r="T6259" s="65"/>
      <c r="U6259" s="65"/>
      <c r="V6259" s="65"/>
      <c r="W6259" s="166"/>
      <c r="X6259" s="166"/>
      <c r="Y6259" s="166"/>
      <c r="Z6259" s="166"/>
      <c r="AA6259" s="166"/>
      <c r="AB6259" s="166"/>
      <c r="AC6259" s="166"/>
      <c r="AD6259" s="166"/>
      <c r="AE6259" s="166"/>
      <c r="AF6259" s="166"/>
      <c r="AG6259" s="166"/>
      <c r="AH6259" s="166"/>
      <c r="AI6259" s="166"/>
    </row>
    <row r="6260" spans="1:35" ht="15.750000" customHeight="1">
      <c r="B6260" s="153"/>
      <c r="I6260" s="162"/>
      <c r="J6260" s="175"/>
      <c r="K6260" s="176"/>
      <c r="L6260" s="175"/>
      <c r="M6260" s="176"/>
      <c r="P6260" s="164"/>
      <c r="Q6260" s="165"/>
      <c r="R6260" s="178"/>
      <c r="S6260" s="65"/>
      <c r="T6260" s="65"/>
      <c r="U6260" s="65"/>
      <c r="V6260" s="65"/>
      <c r="W6260" s="166"/>
      <c r="X6260" s="166"/>
      <c r="Y6260" s="166"/>
      <c r="Z6260" s="166"/>
      <c r="AA6260" s="166"/>
      <c r="AB6260" s="166"/>
      <c r="AC6260" s="166"/>
      <c r="AD6260" s="166"/>
      <c r="AE6260" s="166"/>
      <c r="AF6260" s="166"/>
      <c r="AG6260" s="166"/>
      <c r="AH6260" s="166"/>
      <c r="AI6260" s="166"/>
    </row>
    <row r="6261" spans="1:35" ht="15.750000" customHeight="1">
      <c r="B6261" s="153"/>
      <c r="I6261" s="162"/>
      <c r="J6261" s="65"/>
      <c r="K6261" s="162"/>
      <c r="L6261" s="65"/>
      <c r="M6261" s="162"/>
      <c r="P6261" s="167"/>
      <c r="Q6261" s="168"/>
      <c r="R6261" s="225"/>
      <c r="S6261" s="65"/>
      <c r="T6261" s="65"/>
      <c r="U6261" s="65"/>
      <c r="V6261" s="65"/>
      <c r="W6261" s="166"/>
      <c r="X6261" s="166"/>
      <c r="Y6261" s="166"/>
      <c r="Z6261" s="166"/>
      <c r="AA6261" s="166"/>
      <c r="AB6261" s="166"/>
      <c r="AC6261" s="166"/>
      <c r="AD6261" s="166"/>
      <c r="AE6261" s="166"/>
      <c r="AF6261" s="166"/>
      <c r="AG6261" s="166"/>
      <c r="AH6261" s="166"/>
      <c r="AI6261" s="166"/>
    </row>
    <row r="6262" spans="1:35" ht="15.750000" customHeight="1">
      <c r="B6262" s="153"/>
      <c r="I6262" s="220"/>
      <c r="J6262" s="175"/>
      <c r="K6262" s="176"/>
      <c r="L6262" s="175"/>
      <c r="M6262" s="176"/>
      <c r="P6262" s="164"/>
      <c r="Q6262" s="165"/>
      <c r="R6262" s="178"/>
      <c r="S6262" s="65"/>
      <c r="T6262" s="65"/>
      <c r="U6262" s="65"/>
      <c r="V6262" s="65"/>
      <c r="W6262" s="166"/>
      <c r="X6262" s="166"/>
      <c r="Y6262" s="166"/>
      <c r="Z6262" s="166"/>
      <c r="AA6262" s="166"/>
      <c r="AB6262" s="166"/>
      <c r="AC6262" s="166"/>
      <c r="AD6262" s="166"/>
      <c r="AE6262" s="166"/>
      <c r="AF6262" s="166"/>
      <c r="AG6262" s="166"/>
      <c r="AH6262" s="166"/>
      <c r="AI6262" s="166"/>
    </row>
    <row r="6263" spans="1:35" ht="15.750000" customHeight="1">
      <c r="A6263" s="156"/>
      <c r="B6263" s="170"/>
      <c r="C6263" s="241"/>
      <c r="D6263" s="177"/>
      <c r="E6263" s="158"/>
      <c r="F6263" s="158"/>
      <c r="G6263" s="159"/>
      <c r="H6263" s="160"/>
      <c r="I6263" s="162"/>
      <c r="J6263" s="65"/>
      <c r="K6263" s="162"/>
      <c r="L6263" s="65"/>
      <c r="M6263" s="162"/>
      <c r="N6263" s="176"/>
      <c r="O6263" s="163"/>
      <c r="P6263" s="167"/>
      <c r="Q6263" s="168"/>
      <c r="R6263" s="65"/>
      <c r="S6263" s="13"/>
      <c r="T6263" s="65"/>
      <c r="U6263" s="65"/>
      <c r="V6263" s="65"/>
      <c r="W6263" s="166"/>
      <c r="X6263" s="166"/>
      <c r="Y6263" s="166"/>
      <c r="Z6263" s="166"/>
      <c r="AA6263" s="166"/>
      <c r="AB6263" s="166"/>
      <c r="AC6263" s="166"/>
      <c r="AD6263" s="166"/>
      <c r="AE6263" s="166"/>
      <c r="AF6263" s="166"/>
      <c r="AG6263" s="166"/>
      <c r="AH6263" s="166"/>
      <c r="AI6263" s="166"/>
    </row>
    <row r="6264" spans="1:35" ht="15.750000" customHeight="1">
      <c r="B6264" s="153"/>
      <c r="I6264" s="162"/>
      <c r="J6264" s="65"/>
      <c r="K6264" s="162"/>
      <c r="L6264" s="65"/>
      <c r="M6264" s="176"/>
      <c r="P6264" s="164"/>
      <c r="Q6264" s="165"/>
      <c r="R6264" s="65"/>
      <c r="S6264" s="65"/>
      <c r="T6264" s="65"/>
      <c r="U6264" s="65"/>
      <c r="V6264" s="65"/>
      <c r="W6264" s="166"/>
      <c r="X6264" s="166"/>
      <c r="Y6264" s="166"/>
      <c r="Z6264" s="166"/>
      <c r="AA6264" s="166"/>
      <c r="AB6264" s="166"/>
      <c r="AC6264" s="166"/>
      <c r="AD6264" s="166"/>
      <c r="AE6264" s="166"/>
      <c r="AF6264" s="166"/>
      <c r="AG6264" s="166"/>
      <c r="AH6264" s="166"/>
      <c r="AI6264" s="166"/>
    </row>
    <row r="6265" spans="1:35" ht="15.750000" customHeight="1">
      <c r="B6265" s="153"/>
      <c r="I6265" s="162"/>
      <c r="J6265" s="65"/>
      <c r="K6265" s="162"/>
      <c r="L6265" s="65"/>
      <c r="M6265" s="162"/>
      <c r="P6265" s="167"/>
      <c r="Q6265" s="168"/>
      <c r="R6265" s="65"/>
      <c r="S6265" s="65"/>
      <c r="T6265" s="65"/>
      <c r="U6265" s="65"/>
      <c r="V6265" s="65"/>
      <c r="W6265" s="166"/>
      <c r="X6265" s="166"/>
      <c r="Y6265" s="166"/>
      <c r="Z6265" s="166"/>
      <c r="AA6265" s="166"/>
      <c r="AB6265" s="166"/>
      <c r="AC6265" s="166"/>
      <c r="AD6265" s="166"/>
      <c r="AE6265" s="166"/>
      <c r="AF6265" s="166"/>
      <c r="AG6265" s="166"/>
      <c r="AH6265" s="166"/>
      <c r="AI6265" s="166"/>
    </row>
    <row r="6266" spans="1:35" ht="15.750000" customHeight="1">
      <c r="B6266" s="153"/>
      <c r="I6266" s="162"/>
      <c r="J6266" s="65"/>
      <c r="K6266" s="162"/>
      <c r="L6266" s="65"/>
      <c r="M6266" s="176"/>
      <c r="P6266" s="164"/>
      <c r="Q6266" s="165"/>
      <c r="R6266" s="65"/>
      <c r="S6266" s="65"/>
      <c r="T6266" s="65"/>
      <c r="U6266" s="65"/>
      <c r="V6266" s="65"/>
      <c r="W6266" s="166"/>
      <c r="X6266" s="166"/>
      <c r="Y6266" s="166"/>
      <c r="Z6266" s="166"/>
      <c r="AA6266" s="166"/>
      <c r="AB6266" s="166"/>
      <c r="AC6266" s="166"/>
      <c r="AD6266" s="166"/>
      <c r="AE6266" s="166"/>
      <c r="AF6266" s="166"/>
      <c r="AG6266" s="166"/>
      <c r="AH6266" s="166"/>
      <c r="AI6266" s="166"/>
    </row>
    <row r="6267" spans="1:35" ht="15.750000" customHeight="1">
      <c r="B6267" s="153"/>
      <c r="I6267" s="220"/>
      <c r="J6267" s="65"/>
      <c r="K6267" s="162"/>
      <c r="L6267" s="65"/>
      <c r="M6267" s="162"/>
      <c r="P6267" s="167"/>
      <c r="Q6267" s="168"/>
      <c r="R6267" s="65"/>
      <c r="S6267" s="65"/>
      <c r="T6267" s="65"/>
      <c r="U6267" s="65"/>
      <c r="V6267" s="65"/>
      <c r="W6267" s="166"/>
      <c r="X6267" s="166"/>
      <c r="Y6267" s="166"/>
      <c r="Z6267" s="166"/>
      <c r="AA6267" s="166"/>
      <c r="AB6267" s="166"/>
      <c r="AC6267" s="166"/>
      <c r="AD6267" s="166"/>
      <c r="AE6267" s="166"/>
      <c r="AF6267" s="166"/>
      <c r="AG6267" s="166"/>
      <c r="AH6267" s="166"/>
      <c r="AI6267" s="166"/>
    </row>
    <row r="6268" spans="1:35" ht="15.750000" customHeight="1">
      <c r="A6268" s="156"/>
      <c r="B6268" s="170"/>
      <c r="C6268" s="240"/>
      <c r="D6268" s="240"/>
      <c r="E6268" s="158"/>
      <c r="F6268" s="158"/>
      <c r="G6268" s="159"/>
      <c r="H6268" s="184"/>
      <c r="I6268" s="162"/>
      <c r="J6268" s="65"/>
      <c r="K6268" s="162"/>
      <c r="L6268" s="65"/>
      <c r="M6268" s="176"/>
      <c r="N6268" s="162"/>
      <c r="O6268" s="163"/>
      <c r="P6268" s="164"/>
      <c r="Q6268" s="185"/>
      <c r="R6268" s="188"/>
      <c r="S6268" s="13"/>
      <c r="T6268" s="65"/>
      <c r="U6268" s="13"/>
      <c r="V6268" s="165"/>
      <c r="W6268" s="165"/>
      <c r="X6268" s="165"/>
      <c r="Y6268" s="165"/>
      <c r="Z6268" s="166"/>
      <c r="AA6268" s="166"/>
      <c r="AB6268" s="166"/>
      <c r="AC6268" s="166"/>
      <c r="AD6268" s="166"/>
      <c r="AE6268" s="166"/>
      <c r="AF6268" s="166"/>
      <c r="AG6268" s="166"/>
      <c r="AH6268" s="166"/>
      <c r="AI6268" s="166"/>
    </row>
    <row r="6269" spans="1:35" ht="15.750000" customHeight="1">
      <c r="B6269" s="189"/>
      <c r="I6269" s="162"/>
      <c r="J6269" s="65"/>
      <c r="K6269" s="162"/>
      <c r="L6269" s="65"/>
      <c r="M6269" s="162"/>
      <c r="P6269" s="167"/>
      <c r="Q6269" s="185"/>
      <c r="R6269" s="65"/>
      <c r="S6269" s="65"/>
      <c r="T6269" s="65"/>
      <c r="U6269" s="13"/>
      <c r="V6269" s="165"/>
      <c r="W6269" s="165"/>
      <c r="X6269" s="165"/>
      <c r="Y6269" s="165"/>
      <c r="Z6269" s="166"/>
      <c r="AA6269" s="166"/>
      <c r="AB6269" s="166"/>
      <c r="AC6269" s="166"/>
      <c r="AD6269" s="166"/>
      <c r="AE6269" s="166"/>
      <c r="AF6269" s="166"/>
      <c r="AG6269" s="166"/>
      <c r="AH6269" s="166"/>
      <c r="AI6269" s="166"/>
    </row>
    <row r="6270" spans="1:35" ht="15.750000" customHeight="1">
      <c r="B6270" s="189"/>
      <c r="I6270" s="162"/>
      <c r="J6270" s="65"/>
      <c r="K6270" s="162"/>
      <c r="L6270" s="65"/>
      <c r="M6270" s="176"/>
      <c r="P6270" s="164"/>
      <c r="Q6270" s="185"/>
      <c r="R6270" s="65"/>
      <c r="S6270" s="65"/>
      <c r="T6270" s="65"/>
      <c r="U6270" s="13"/>
      <c r="V6270" s="165"/>
      <c r="W6270" s="165"/>
      <c r="X6270" s="165"/>
      <c r="Y6270" s="165"/>
      <c r="Z6270" s="166"/>
      <c r="AA6270" s="166"/>
      <c r="AB6270" s="166"/>
      <c r="AC6270" s="166"/>
      <c r="AD6270" s="166"/>
      <c r="AE6270" s="166"/>
      <c r="AF6270" s="166"/>
      <c r="AG6270" s="166"/>
      <c r="AH6270" s="166"/>
      <c r="AI6270" s="166"/>
    </row>
    <row r="6271" spans="1:35" ht="15.750000" customHeight="1">
      <c r="B6271" s="189"/>
      <c r="I6271" s="162"/>
      <c r="J6271" s="65"/>
      <c r="K6271" s="162"/>
      <c r="L6271" s="65"/>
      <c r="M6271" s="162"/>
      <c r="P6271" s="167"/>
      <c r="Q6271" s="185"/>
      <c r="R6271" s="65"/>
      <c r="S6271" s="65"/>
      <c r="T6271" s="65"/>
      <c r="U6271" s="13"/>
      <c r="V6271" s="165"/>
      <c r="W6271" s="165"/>
      <c r="X6271" s="165"/>
      <c r="Y6271" s="165"/>
      <c r="Z6271" s="166"/>
      <c r="AA6271" s="166"/>
      <c r="AB6271" s="166"/>
      <c r="AC6271" s="166"/>
      <c r="AD6271" s="166"/>
      <c r="AE6271" s="166"/>
      <c r="AF6271" s="166"/>
      <c r="AG6271" s="166"/>
      <c r="AH6271" s="166"/>
      <c r="AI6271" s="166"/>
    </row>
    <row r="6272" spans="1:35" ht="15.750000" customHeight="1">
      <c r="B6272" s="189"/>
      <c r="I6272" s="220"/>
      <c r="J6272" s="65"/>
      <c r="K6272" s="162"/>
      <c r="L6272" s="65"/>
      <c r="M6272" s="176"/>
      <c r="P6272" s="164"/>
      <c r="Q6272" s="185"/>
      <c r="R6272" s="65"/>
      <c r="S6272" s="65"/>
      <c r="T6272" s="65"/>
      <c r="U6272" s="13"/>
      <c r="V6272" s="165"/>
      <c r="W6272" s="165"/>
      <c r="X6272" s="165"/>
      <c r="Y6272" s="165"/>
      <c r="Z6272" s="166"/>
      <c r="AA6272" s="166"/>
      <c r="AB6272" s="166"/>
      <c r="AC6272" s="166"/>
      <c r="AD6272" s="166"/>
      <c r="AE6272" s="166"/>
      <c r="AF6272" s="166"/>
      <c r="AG6272" s="166"/>
      <c r="AH6272" s="166"/>
      <c r="AI6272" s="166"/>
    </row>
    <row r="6273" spans="1:35" ht="15.750000" customHeight="1">
      <c r="A6273" s="156"/>
      <c r="B6273" s="170"/>
      <c r="C6273" s="241"/>
      <c r="D6273" s="241"/>
      <c r="E6273" s="158"/>
      <c r="F6273" s="158"/>
      <c r="G6273" s="159"/>
      <c r="H6273" s="186"/>
      <c r="I6273" s="162"/>
      <c r="J6273" s="65"/>
      <c r="K6273" s="162"/>
      <c r="L6273" s="65"/>
      <c r="M6273" s="162"/>
      <c r="N6273" s="176"/>
      <c r="O6273" s="163"/>
      <c r="P6273" s="167"/>
      <c r="Q6273" s="185"/>
      <c r="R6273" s="65"/>
      <c r="S6273" s="13"/>
      <c r="T6273" s="65"/>
      <c r="U6273" s="13"/>
      <c r="V6273" s="165"/>
      <c r="W6273" s="165"/>
      <c r="X6273" s="165"/>
      <c r="Y6273" s="165"/>
      <c r="Z6273" s="166"/>
      <c r="AA6273" s="166"/>
      <c r="AB6273" s="166"/>
      <c r="AC6273" s="166"/>
      <c r="AD6273" s="166"/>
      <c r="AE6273" s="166"/>
      <c r="AF6273" s="166"/>
      <c r="AG6273" s="166"/>
      <c r="AH6273" s="166"/>
      <c r="AI6273" s="166"/>
    </row>
    <row r="6274" spans="1:35" ht="15.750000" customHeight="1">
      <c r="B6274" s="170"/>
      <c r="I6274" s="162"/>
      <c r="J6274" s="65"/>
      <c r="K6274" s="162"/>
      <c r="L6274" s="65"/>
      <c r="M6274" s="176"/>
      <c r="P6274" s="164"/>
      <c r="Q6274" s="185"/>
      <c r="R6274" s="65"/>
      <c r="S6274" s="65"/>
      <c r="T6274" s="65"/>
      <c r="U6274" s="13"/>
      <c r="V6274" s="165"/>
      <c r="W6274" s="165"/>
      <c r="X6274" s="165"/>
      <c r="Y6274" s="165"/>
      <c r="Z6274" s="166"/>
      <c r="AA6274" s="166"/>
      <c r="AB6274" s="166"/>
      <c r="AC6274" s="166"/>
      <c r="AD6274" s="166"/>
      <c r="AE6274" s="166"/>
      <c r="AF6274" s="166"/>
      <c r="AG6274" s="166"/>
      <c r="AH6274" s="166"/>
      <c r="AI6274" s="166"/>
    </row>
    <row r="6275" spans="1:35" ht="15.750000" customHeight="1">
      <c r="B6275" s="170"/>
      <c r="I6275" s="162"/>
      <c r="J6275" s="65"/>
      <c r="K6275" s="162"/>
      <c r="L6275" s="65"/>
      <c r="M6275" s="162"/>
      <c r="P6275" s="167"/>
      <c r="Q6275" s="185"/>
      <c r="R6275" s="65"/>
      <c r="S6275" s="65"/>
      <c r="T6275" s="65"/>
      <c r="U6275" s="13"/>
      <c r="V6275" s="165"/>
      <c r="W6275" s="165"/>
      <c r="X6275" s="165"/>
      <c r="Y6275" s="165"/>
      <c r="Z6275" s="166"/>
      <c r="AA6275" s="166"/>
      <c r="AB6275" s="166"/>
      <c r="AC6275" s="166"/>
      <c r="AD6275" s="166"/>
      <c r="AE6275" s="166"/>
      <c r="AF6275" s="166"/>
      <c r="AG6275" s="166"/>
      <c r="AH6275" s="166"/>
      <c r="AI6275" s="166"/>
    </row>
    <row r="6276" spans="1:35" ht="15.750000" customHeight="1">
      <c r="B6276" s="189"/>
      <c r="I6276" s="162"/>
      <c r="J6276" s="65"/>
      <c r="K6276" s="162"/>
      <c r="L6276" s="65"/>
      <c r="M6276" s="176"/>
      <c r="P6276" s="164"/>
      <c r="Q6276" s="185"/>
      <c r="R6276" s="65"/>
      <c r="S6276" s="65"/>
      <c r="T6276" s="65"/>
      <c r="U6276" s="13"/>
      <c r="V6276" s="165"/>
      <c r="W6276" s="165"/>
      <c r="X6276" s="165"/>
      <c r="Y6276" s="165"/>
      <c r="Z6276" s="166"/>
      <c r="AA6276" s="166"/>
      <c r="AB6276" s="166"/>
      <c r="AC6276" s="166"/>
      <c r="AD6276" s="166"/>
      <c r="AE6276" s="166"/>
      <c r="AF6276" s="166"/>
      <c r="AG6276" s="166"/>
      <c r="AH6276" s="166"/>
      <c r="AI6276" s="166"/>
    </row>
    <row r="6277" spans="1:35" ht="15.750000" customHeight="1">
      <c r="B6277" s="189"/>
      <c r="I6277" s="220"/>
      <c r="J6277" s="65"/>
      <c r="K6277" s="162"/>
      <c r="L6277" s="65"/>
      <c r="M6277" s="162"/>
      <c r="P6277" s="167"/>
      <c r="Q6277" s="185"/>
      <c r="R6277" s="65"/>
      <c r="S6277" s="65"/>
      <c r="T6277" s="65"/>
      <c r="U6277" s="13"/>
      <c r="V6277" s="165"/>
      <c r="W6277" s="165"/>
      <c r="X6277" s="165"/>
      <c r="Y6277" s="165"/>
      <c r="Z6277" s="166"/>
      <c r="AA6277" s="166"/>
      <c r="AB6277" s="166"/>
      <c r="AC6277" s="166"/>
      <c r="AD6277" s="166"/>
      <c r="AE6277" s="166"/>
      <c r="AF6277" s="166"/>
      <c r="AG6277" s="166"/>
      <c r="AH6277" s="166"/>
      <c r="AI6277" s="166"/>
    </row>
    <row r="6278" spans="1:35" ht="15.750000" customHeight="1">
      <c r="A6278" s="156"/>
      <c r="B6278" s="153"/>
      <c r="C6278" s="240"/>
      <c r="D6278" s="177"/>
      <c r="E6278" s="158"/>
      <c r="F6278" s="158"/>
      <c r="G6278" s="159"/>
      <c r="H6278" s="171"/>
      <c r="I6278" s="162"/>
      <c r="J6278" s="175"/>
      <c r="K6278" s="176"/>
      <c r="L6278" s="175"/>
      <c r="M6278" s="176"/>
      <c r="N6278" s="162"/>
      <c r="O6278" s="163"/>
      <c r="P6278" s="164"/>
      <c r="Q6278" s="165"/>
      <c r="R6278" s="178"/>
      <c r="S6278" s="13"/>
      <c r="T6278" s="65"/>
      <c r="U6278" s="65"/>
      <c r="V6278" s="65"/>
      <c r="W6278" s="166"/>
      <c r="X6278" s="166"/>
      <c r="Y6278" s="166"/>
      <c r="Z6278" s="166"/>
      <c r="AA6278" s="166"/>
      <c r="AB6278" s="166"/>
      <c r="AC6278" s="166"/>
      <c r="AD6278" s="166"/>
      <c r="AE6278" s="166"/>
      <c r="AF6278" s="166"/>
      <c r="AG6278" s="166"/>
      <c r="AH6278" s="166"/>
      <c r="AI6278" s="166"/>
    </row>
    <row r="6279" spans="1:35" ht="15.750000" customHeight="1">
      <c r="B6279" s="153"/>
      <c r="I6279" s="162"/>
      <c r="J6279" s="65"/>
      <c r="K6279" s="162"/>
      <c r="L6279" s="65"/>
      <c r="M6279" s="162"/>
      <c r="P6279" s="167"/>
      <c r="Q6279" s="168"/>
      <c r="R6279" s="65"/>
      <c r="S6279" s="65"/>
      <c r="T6279" s="65"/>
      <c r="U6279" s="65"/>
      <c r="V6279" s="65"/>
      <c r="W6279" s="166"/>
      <c r="X6279" s="166"/>
      <c r="Y6279" s="166"/>
      <c r="Z6279" s="166"/>
      <c r="AA6279" s="166"/>
      <c r="AB6279" s="166"/>
      <c r="AC6279" s="166"/>
      <c r="AD6279" s="166"/>
      <c r="AE6279" s="166"/>
      <c r="AF6279" s="166"/>
      <c r="AG6279" s="166"/>
      <c r="AH6279" s="166"/>
      <c r="AI6279" s="166"/>
    </row>
    <row r="6280" spans="1:35" ht="15.750000" customHeight="1">
      <c r="B6280" s="153"/>
      <c r="I6280" s="162"/>
      <c r="J6280" s="175"/>
      <c r="K6280" s="176"/>
      <c r="L6280" s="175"/>
      <c r="M6280" s="176"/>
      <c r="P6280" s="164"/>
      <c r="Q6280" s="165"/>
      <c r="R6280" s="178"/>
      <c r="S6280" s="65"/>
      <c r="T6280" s="65"/>
      <c r="U6280" s="65"/>
      <c r="V6280" s="65"/>
      <c r="W6280" s="166"/>
      <c r="X6280" s="166"/>
      <c r="Y6280" s="166"/>
      <c r="Z6280" s="166"/>
      <c r="AA6280" s="166"/>
      <c r="AB6280" s="166"/>
      <c r="AC6280" s="166"/>
      <c r="AD6280" s="166"/>
      <c r="AE6280" s="166"/>
      <c r="AF6280" s="166"/>
      <c r="AG6280" s="166"/>
      <c r="AH6280" s="166"/>
      <c r="AI6280" s="166"/>
    </row>
    <row r="6281" spans="1:35" ht="15.750000" customHeight="1">
      <c r="B6281" s="153"/>
      <c r="I6281" s="162"/>
      <c r="J6281" s="65"/>
      <c r="K6281" s="162"/>
      <c r="L6281" s="65"/>
      <c r="M6281" s="162"/>
      <c r="P6281" s="167"/>
      <c r="Q6281" s="168"/>
      <c r="R6281" s="225"/>
      <c r="S6281" s="65"/>
      <c r="T6281" s="65"/>
      <c r="U6281" s="65"/>
      <c r="V6281" s="65"/>
      <c r="W6281" s="166"/>
      <c r="X6281" s="166"/>
      <c r="Y6281" s="166"/>
      <c r="Z6281" s="166"/>
      <c r="AA6281" s="166"/>
      <c r="AB6281" s="166"/>
      <c r="AC6281" s="166"/>
      <c r="AD6281" s="166"/>
      <c r="AE6281" s="166"/>
      <c r="AF6281" s="166"/>
      <c r="AG6281" s="166"/>
      <c r="AH6281" s="166"/>
      <c r="AI6281" s="166"/>
    </row>
    <row r="6282" spans="1:35" ht="15.750000" customHeight="1">
      <c r="B6282" s="153"/>
      <c r="I6282" s="220"/>
      <c r="J6282" s="175"/>
      <c r="K6282" s="176"/>
      <c r="L6282" s="175"/>
      <c r="M6282" s="176"/>
      <c r="P6282" s="164"/>
      <c r="Q6282" s="165"/>
      <c r="R6282" s="178"/>
      <c r="S6282" s="65"/>
      <c r="T6282" s="65"/>
      <c r="U6282" s="65"/>
      <c r="V6282" s="65"/>
      <c r="W6282" s="166"/>
      <c r="X6282" s="166"/>
      <c r="Y6282" s="166"/>
      <c r="Z6282" s="166"/>
      <c r="AA6282" s="166"/>
      <c r="AB6282" s="166"/>
      <c r="AC6282" s="166"/>
      <c r="AD6282" s="166"/>
      <c r="AE6282" s="166"/>
      <c r="AF6282" s="166"/>
      <c r="AG6282" s="166"/>
      <c r="AH6282" s="166"/>
      <c r="AI6282" s="166"/>
    </row>
    <row r="6283" spans="1:35" ht="15.750000" customHeight="1">
      <c r="A6283" s="156"/>
      <c r="B6283" s="170"/>
      <c r="C6283" s="241"/>
      <c r="D6283" s="177"/>
      <c r="E6283" s="158"/>
      <c r="F6283" s="158"/>
      <c r="G6283" s="159"/>
      <c r="H6283" s="160"/>
      <c r="I6283" s="162"/>
      <c r="J6283" s="65"/>
      <c r="K6283" s="162"/>
      <c r="L6283" s="65"/>
      <c r="M6283" s="162"/>
      <c r="N6283" s="176"/>
      <c r="O6283" s="163"/>
      <c r="P6283" s="167"/>
      <c r="Q6283" s="168"/>
      <c r="R6283" s="65"/>
      <c r="S6283" s="13"/>
      <c r="T6283" s="65"/>
      <c r="U6283" s="65"/>
      <c r="V6283" s="65"/>
      <c r="W6283" s="166"/>
      <c r="X6283" s="166"/>
      <c r="Y6283" s="166"/>
      <c r="Z6283" s="166"/>
      <c r="AA6283" s="166"/>
      <c r="AB6283" s="166"/>
      <c r="AC6283" s="166"/>
      <c r="AD6283" s="166"/>
      <c r="AE6283" s="166"/>
      <c r="AF6283" s="166"/>
      <c r="AG6283" s="166"/>
      <c r="AH6283" s="166"/>
      <c r="AI6283" s="166"/>
    </row>
    <row r="6284" spans="1:35" ht="15.750000" customHeight="1">
      <c r="B6284" s="153"/>
      <c r="I6284" s="162"/>
      <c r="J6284" s="65"/>
      <c r="K6284" s="162"/>
      <c r="L6284" s="65"/>
      <c r="M6284" s="176"/>
      <c r="P6284" s="164"/>
      <c r="Q6284" s="165"/>
      <c r="R6284" s="65"/>
      <c r="S6284" s="65"/>
      <c r="T6284" s="65"/>
      <c r="U6284" s="65"/>
      <c r="V6284" s="65"/>
      <c r="W6284" s="166"/>
      <c r="X6284" s="166"/>
      <c r="Y6284" s="166"/>
      <c r="Z6284" s="166"/>
      <c r="AA6284" s="166"/>
      <c r="AB6284" s="166"/>
      <c r="AC6284" s="166"/>
      <c r="AD6284" s="166"/>
      <c r="AE6284" s="166"/>
      <c r="AF6284" s="166"/>
      <c r="AG6284" s="166"/>
      <c r="AH6284" s="166"/>
      <c r="AI6284" s="166"/>
    </row>
    <row r="6285" spans="1:35" ht="15.750000" customHeight="1">
      <c r="B6285" s="153"/>
      <c r="I6285" s="162"/>
      <c r="J6285" s="65"/>
      <c r="K6285" s="162"/>
      <c r="L6285" s="65"/>
      <c r="M6285" s="162"/>
      <c r="P6285" s="167"/>
      <c r="Q6285" s="168"/>
      <c r="R6285" s="65"/>
      <c r="S6285" s="65"/>
      <c r="T6285" s="65"/>
      <c r="U6285" s="65"/>
      <c r="V6285" s="65"/>
      <c r="W6285" s="166"/>
      <c r="X6285" s="166"/>
      <c r="Y6285" s="166"/>
      <c r="Z6285" s="166"/>
      <c r="AA6285" s="166"/>
      <c r="AB6285" s="166"/>
      <c r="AC6285" s="166"/>
      <c r="AD6285" s="166"/>
      <c r="AE6285" s="166"/>
      <c r="AF6285" s="166"/>
      <c r="AG6285" s="166"/>
      <c r="AH6285" s="166"/>
      <c r="AI6285" s="166"/>
    </row>
    <row r="6286" spans="1:35" ht="15.750000" customHeight="1">
      <c r="B6286" s="153"/>
      <c r="I6286" s="162"/>
      <c r="J6286" s="65"/>
      <c r="K6286" s="162"/>
      <c r="L6286" s="65"/>
      <c r="M6286" s="176"/>
      <c r="P6286" s="164"/>
      <c r="Q6286" s="165"/>
      <c r="R6286" s="65"/>
      <c r="S6286" s="65"/>
      <c r="T6286" s="65"/>
      <c r="U6286" s="65"/>
      <c r="V6286" s="65"/>
      <c r="W6286" s="166"/>
      <c r="X6286" s="166"/>
      <c r="Y6286" s="166"/>
      <c r="Z6286" s="166"/>
      <c r="AA6286" s="166"/>
      <c r="AB6286" s="166"/>
      <c r="AC6286" s="166"/>
      <c r="AD6286" s="166"/>
      <c r="AE6286" s="166"/>
      <c r="AF6286" s="166"/>
      <c r="AG6286" s="166"/>
      <c r="AH6286" s="166"/>
      <c r="AI6286" s="166"/>
    </row>
    <row r="6287" spans="1:35" ht="15.750000" customHeight="1">
      <c r="B6287" s="153"/>
      <c r="I6287" s="220"/>
      <c r="J6287" s="65"/>
      <c r="K6287" s="162"/>
      <c r="L6287" s="65"/>
      <c r="M6287" s="162"/>
      <c r="P6287" s="167"/>
      <c r="Q6287" s="168"/>
      <c r="R6287" s="65"/>
      <c r="S6287" s="65"/>
      <c r="T6287" s="65"/>
      <c r="U6287" s="65"/>
      <c r="V6287" s="65"/>
      <c r="W6287" s="166"/>
      <c r="X6287" s="166"/>
      <c r="Y6287" s="166"/>
      <c r="Z6287" s="166"/>
      <c r="AA6287" s="166"/>
      <c r="AB6287" s="166"/>
      <c r="AC6287" s="166"/>
      <c r="AD6287" s="166"/>
      <c r="AE6287" s="166"/>
      <c r="AF6287" s="166"/>
      <c r="AG6287" s="166"/>
      <c r="AH6287" s="166"/>
      <c r="AI6287" s="166"/>
    </row>
    <row r="6288" spans="1:35" ht="15.750000" customHeight="1">
      <c r="A6288" s="156"/>
      <c r="B6288" s="170"/>
      <c r="C6288" s="240"/>
      <c r="D6288" s="240"/>
      <c r="E6288" s="158"/>
      <c r="F6288" s="158"/>
      <c r="G6288" s="159"/>
      <c r="H6288" s="184"/>
      <c r="I6288" s="162"/>
      <c r="J6288" s="65"/>
      <c r="K6288" s="162"/>
      <c r="L6288" s="65"/>
      <c r="M6288" s="176"/>
      <c r="N6288" s="162"/>
      <c r="O6288" s="163"/>
      <c r="P6288" s="164"/>
      <c r="Q6288" s="185"/>
      <c r="R6288" s="188"/>
      <c r="S6288" s="13"/>
      <c r="T6288" s="65"/>
      <c r="U6288" s="13"/>
      <c r="V6288" s="165"/>
      <c r="W6288" s="165"/>
      <c r="X6288" s="165"/>
      <c r="Y6288" s="165"/>
      <c r="Z6288" s="166"/>
      <c r="AA6288" s="166"/>
      <c r="AB6288" s="166"/>
      <c r="AC6288" s="166"/>
      <c r="AD6288" s="166"/>
      <c r="AE6288" s="166"/>
      <c r="AF6288" s="166"/>
      <c r="AG6288" s="166"/>
      <c r="AH6288" s="166"/>
      <c r="AI6288" s="166"/>
    </row>
    <row r="6289" spans="1:35" ht="15.750000" customHeight="1">
      <c r="B6289" s="189"/>
      <c r="I6289" s="162"/>
      <c r="J6289" s="65"/>
      <c r="K6289" s="162"/>
      <c r="L6289" s="65"/>
      <c r="M6289" s="162"/>
      <c r="P6289" s="167"/>
      <c r="Q6289" s="185"/>
      <c r="R6289" s="65"/>
      <c r="S6289" s="65"/>
      <c r="T6289" s="65"/>
      <c r="U6289" s="13"/>
      <c r="V6289" s="165"/>
      <c r="W6289" s="165"/>
      <c r="X6289" s="165"/>
      <c r="Y6289" s="165"/>
      <c r="Z6289" s="166"/>
      <c r="AA6289" s="166"/>
      <c r="AB6289" s="166"/>
      <c r="AC6289" s="166"/>
      <c r="AD6289" s="166"/>
      <c r="AE6289" s="166"/>
      <c r="AF6289" s="166"/>
      <c r="AG6289" s="166"/>
      <c r="AH6289" s="166"/>
      <c r="AI6289" s="166"/>
    </row>
    <row r="6290" spans="1:35" ht="15.750000" customHeight="1">
      <c r="B6290" s="189"/>
      <c r="I6290" s="162"/>
      <c r="J6290" s="65"/>
      <c r="K6290" s="162"/>
      <c r="L6290" s="65"/>
      <c r="M6290" s="176"/>
      <c r="P6290" s="164"/>
      <c r="Q6290" s="185"/>
      <c r="R6290" s="65"/>
      <c r="S6290" s="65"/>
      <c r="T6290" s="65"/>
      <c r="U6290" s="13"/>
      <c r="V6290" s="165"/>
      <c r="W6290" s="165"/>
      <c r="X6290" s="165"/>
      <c r="Y6290" s="165"/>
      <c r="Z6290" s="166"/>
      <c r="AA6290" s="166"/>
      <c r="AB6290" s="166"/>
      <c r="AC6290" s="166"/>
      <c r="AD6290" s="166"/>
      <c r="AE6290" s="166"/>
      <c r="AF6290" s="166"/>
      <c r="AG6290" s="166"/>
      <c r="AH6290" s="166"/>
      <c r="AI6290" s="166"/>
    </row>
    <row r="6291" spans="1:35" ht="15.750000" customHeight="1">
      <c r="B6291" s="189"/>
      <c r="I6291" s="162"/>
      <c r="J6291" s="65"/>
      <c r="K6291" s="162"/>
      <c r="L6291" s="65"/>
      <c r="M6291" s="162"/>
      <c r="P6291" s="167"/>
      <c r="Q6291" s="185"/>
      <c r="R6291" s="65"/>
      <c r="S6291" s="65"/>
      <c r="T6291" s="65"/>
      <c r="U6291" s="13"/>
      <c r="V6291" s="165"/>
      <c r="W6291" s="165"/>
      <c r="X6291" s="165"/>
      <c r="Y6291" s="165"/>
      <c r="Z6291" s="166"/>
      <c r="AA6291" s="166"/>
      <c r="AB6291" s="166"/>
      <c r="AC6291" s="166"/>
      <c r="AD6291" s="166"/>
      <c r="AE6291" s="166"/>
      <c r="AF6291" s="166"/>
      <c r="AG6291" s="166"/>
      <c r="AH6291" s="166"/>
      <c r="AI6291" s="166"/>
    </row>
    <row r="6292" spans="1:35" ht="15.750000" customHeight="1">
      <c r="B6292" s="189"/>
      <c r="I6292" s="220"/>
      <c r="J6292" s="65"/>
      <c r="K6292" s="162"/>
      <c r="L6292" s="65"/>
      <c r="M6292" s="176"/>
      <c r="P6292" s="164"/>
      <c r="Q6292" s="185"/>
      <c r="R6292" s="65"/>
      <c r="S6292" s="65"/>
      <c r="T6292" s="65"/>
      <c r="U6292" s="13"/>
      <c r="V6292" s="165"/>
      <c r="W6292" s="165"/>
      <c r="X6292" s="165"/>
      <c r="Y6292" s="165"/>
      <c r="Z6292" s="166"/>
      <c r="AA6292" s="166"/>
      <c r="AB6292" s="166"/>
      <c r="AC6292" s="166"/>
      <c r="AD6292" s="166"/>
      <c r="AE6292" s="166"/>
      <c r="AF6292" s="166"/>
      <c r="AG6292" s="166"/>
      <c r="AH6292" s="166"/>
      <c r="AI6292" s="166"/>
    </row>
    <row r="6293" spans="1:35" ht="15.750000" customHeight="1">
      <c r="A6293" s="156"/>
      <c r="B6293" s="170"/>
      <c r="C6293" s="241"/>
      <c r="D6293" s="241"/>
      <c r="E6293" s="158"/>
      <c r="F6293" s="158"/>
      <c r="G6293" s="159"/>
      <c r="H6293" s="186"/>
      <c r="I6293" s="162"/>
      <c r="J6293" s="65"/>
      <c r="K6293" s="162"/>
      <c r="L6293" s="65"/>
      <c r="M6293" s="162"/>
      <c r="N6293" s="176"/>
      <c r="O6293" s="163"/>
      <c r="P6293" s="167"/>
      <c r="Q6293" s="185"/>
      <c r="R6293" s="65"/>
      <c r="S6293" s="13"/>
      <c r="T6293" s="65"/>
      <c r="U6293" s="13"/>
      <c r="V6293" s="165"/>
      <c r="W6293" s="165"/>
      <c r="X6293" s="165"/>
      <c r="Y6293" s="165"/>
      <c r="Z6293" s="166"/>
      <c r="AA6293" s="166"/>
      <c r="AB6293" s="166"/>
      <c r="AC6293" s="166"/>
      <c r="AD6293" s="166"/>
      <c r="AE6293" s="166"/>
      <c r="AF6293" s="166"/>
      <c r="AG6293" s="166"/>
      <c r="AH6293" s="166"/>
      <c r="AI6293" s="166"/>
    </row>
    <row r="6294" spans="1:35" ht="15.750000" customHeight="1">
      <c r="B6294" s="170"/>
      <c r="I6294" s="162"/>
      <c r="J6294" s="65"/>
      <c r="K6294" s="162"/>
      <c r="L6294" s="65"/>
      <c r="M6294" s="176"/>
      <c r="P6294" s="164"/>
      <c r="Q6294" s="185"/>
      <c r="R6294" s="65"/>
      <c r="S6294" s="65"/>
      <c r="T6294" s="65"/>
      <c r="U6294" s="13"/>
      <c r="V6294" s="165"/>
      <c r="W6294" s="165"/>
      <c r="X6294" s="165"/>
      <c r="Y6294" s="165"/>
      <c r="Z6294" s="166"/>
      <c r="AA6294" s="166"/>
      <c r="AB6294" s="166"/>
      <c r="AC6294" s="166"/>
      <c r="AD6294" s="166"/>
      <c r="AE6294" s="166"/>
      <c r="AF6294" s="166"/>
      <c r="AG6294" s="166"/>
      <c r="AH6294" s="166"/>
      <c r="AI6294" s="166"/>
    </row>
    <row r="6295" spans="1:35" ht="15.750000" customHeight="1">
      <c r="B6295" s="170"/>
      <c r="I6295" s="162"/>
      <c r="J6295" s="65"/>
      <c r="K6295" s="162"/>
      <c r="L6295" s="65"/>
      <c r="M6295" s="162"/>
      <c r="P6295" s="167"/>
      <c r="Q6295" s="185"/>
      <c r="R6295" s="65"/>
      <c r="S6295" s="65"/>
      <c r="T6295" s="65"/>
      <c r="U6295" s="13"/>
      <c r="V6295" s="165"/>
      <c r="W6295" s="165"/>
      <c r="X6295" s="165"/>
      <c r="Y6295" s="165"/>
      <c r="Z6295" s="166"/>
      <c r="AA6295" s="166"/>
      <c r="AB6295" s="166"/>
      <c r="AC6295" s="166"/>
      <c r="AD6295" s="166"/>
      <c r="AE6295" s="166"/>
      <c r="AF6295" s="166"/>
      <c r="AG6295" s="166"/>
      <c r="AH6295" s="166"/>
      <c r="AI6295" s="166"/>
    </row>
    <row r="6296" spans="1:35" ht="15.750000" customHeight="1">
      <c r="B6296" s="189"/>
      <c r="I6296" s="162"/>
      <c r="J6296" s="65"/>
      <c r="K6296" s="162"/>
      <c r="L6296" s="65"/>
      <c r="M6296" s="176"/>
      <c r="P6296" s="164"/>
      <c r="Q6296" s="185"/>
      <c r="R6296" s="65"/>
      <c r="S6296" s="65"/>
      <c r="T6296" s="65"/>
      <c r="U6296" s="13"/>
      <c r="V6296" s="165"/>
      <c r="W6296" s="165"/>
      <c r="X6296" s="165"/>
      <c r="Y6296" s="165"/>
      <c r="Z6296" s="166"/>
      <c r="AA6296" s="166"/>
      <c r="AB6296" s="166"/>
      <c r="AC6296" s="166"/>
      <c r="AD6296" s="166"/>
      <c r="AE6296" s="166"/>
      <c r="AF6296" s="166"/>
      <c r="AG6296" s="166"/>
      <c r="AH6296" s="166"/>
      <c r="AI6296" s="166"/>
    </row>
    <row r="6297" spans="1:35" ht="15.750000" customHeight="1">
      <c r="B6297" s="189"/>
      <c r="I6297" s="220"/>
      <c r="J6297" s="65"/>
      <c r="K6297" s="162"/>
      <c r="L6297" s="65"/>
      <c r="M6297" s="162"/>
      <c r="P6297" s="167"/>
      <c r="Q6297" s="185"/>
      <c r="R6297" s="65"/>
      <c r="S6297" s="65"/>
      <c r="T6297" s="65"/>
      <c r="U6297" s="13"/>
      <c r="V6297" s="165"/>
      <c r="W6297" s="165"/>
      <c r="X6297" s="165"/>
      <c r="Y6297" s="165"/>
      <c r="Z6297" s="166"/>
      <c r="AA6297" s="166"/>
      <c r="AB6297" s="166"/>
      <c r="AC6297" s="166"/>
      <c r="AD6297" s="166"/>
      <c r="AE6297" s="166"/>
      <c r="AF6297" s="166"/>
      <c r="AG6297" s="166"/>
      <c r="AH6297" s="166"/>
      <c r="AI6297" s="166"/>
    </row>
    <row r="6298" spans="1:35" ht="15.750000" customHeight="1">
      <c r="A6298" s="156"/>
      <c r="B6298" s="170"/>
      <c r="C6298" s="240"/>
      <c r="D6298" s="177"/>
      <c r="E6298" s="158"/>
      <c r="F6298" s="158"/>
      <c r="G6298" s="159"/>
      <c r="H6298" s="171"/>
      <c r="I6298" s="162"/>
      <c r="J6298" s="65"/>
      <c r="K6298" s="162"/>
      <c r="L6298" s="65"/>
      <c r="M6298" s="176"/>
      <c r="N6298" s="162"/>
      <c r="O6298" s="163"/>
      <c r="P6298" s="164"/>
      <c r="Q6298" s="165"/>
      <c r="R6298" s="65"/>
      <c r="S6298" s="13"/>
      <c r="T6298" s="65"/>
      <c r="U6298" s="65"/>
      <c r="V6298" s="65"/>
      <c r="W6298" s="166"/>
      <c r="X6298" s="166"/>
      <c r="Y6298" s="166"/>
      <c r="Z6298" s="166"/>
      <c r="AA6298" s="166"/>
      <c r="AB6298" s="166"/>
      <c r="AC6298" s="166"/>
      <c r="AD6298" s="166"/>
      <c r="AE6298" s="166"/>
      <c r="AF6298" s="166"/>
      <c r="AG6298" s="166"/>
      <c r="AH6298" s="166"/>
      <c r="AI6298" s="166"/>
    </row>
    <row r="6299" spans="1:35" ht="15.750000" customHeight="1">
      <c r="B6299" s="153"/>
      <c r="I6299" s="162"/>
      <c r="J6299" s="65"/>
      <c r="K6299" s="162"/>
      <c r="L6299" s="65"/>
      <c r="M6299" s="162"/>
      <c r="P6299" s="167"/>
      <c r="Q6299" s="168"/>
      <c r="R6299" s="65"/>
      <c r="S6299" s="65"/>
      <c r="T6299" s="65"/>
      <c r="U6299" s="65"/>
      <c r="V6299" s="65"/>
      <c r="W6299" s="166"/>
      <c r="X6299" s="166"/>
      <c r="Y6299" s="166"/>
      <c r="Z6299" s="166"/>
      <c r="AA6299" s="166"/>
      <c r="AB6299" s="166"/>
      <c r="AC6299" s="166"/>
      <c r="AD6299" s="166"/>
      <c r="AE6299" s="166"/>
      <c r="AF6299" s="166"/>
      <c r="AG6299" s="166"/>
      <c r="AH6299" s="166"/>
      <c r="AI6299" s="166"/>
    </row>
    <row r="6300" spans="1:35" ht="15.750000" customHeight="1">
      <c r="B6300" s="153"/>
      <c r="I6300" s="162"/>
      <c r="J6300" s="65"/>
      <c r="K6300" s="162"/>
      <c r="L6300" s="65"/>
      <c r="M6300" s="176"/>
      <c r="P6300" s="164"/>
      <c r="Q6300" s="165"/>
      <c r="R6300" s="65"/>
      <c r="S6300" s="65"/>
      <c r="T6300" s="65"/>
      <c r="U6300" s="65"/>
      <c r="V6300" s="65"/>
      <c r="W6300" s="166"/>
      <c r="X6300" s="166"/>
      <c r="Y6300" s="166"/>
      <c r="Z6300" s="166"/>
      <c r="AA6300" s="166"/>
      <c r="AB6300" s="166"/>
      <c r="AC6300" s="166"/>
      <c r="AD6300" s="166"/>
      <c r="AE6300" s="166"/>
      <c r="AF6300" s="166"/>
      <c r="AG6300" s="166"/>
      <c r="AH6300" s="166"/>
      <c r="AI6300" s="166"/>
    </row>
    <row r="6301" spans="1:35" ht="15.750000" customHeight="1">
      <c r="B6301" s="153"/>
      <c r="I6301" s="162"/>
      <c r="J6301" s="65"/>
      <c r="K6301" s="162"/>
      <c r="L6301" s="65"/>
      <c r="M6301" s="162"/>
      <c r="P6301" s="167"/>
      <c r="Q6301" s="168"/>
      <c r="R6301" s="65"/>
      <c r="S6301" s="65"/>
      <c r="T6301" s="65"/>
      <c r="U6301" s="65"/>
      <c r="V6301" s="65"/>
      <c r="W6301" s="166"/>
      <c r="X6301" s="166"/>
      <c r="Y6301" s="166"/>
      <c r="Z6301" s="166"/>
      <c r="AA6301" s="166"/>
      <c r="AB6301" s="166"/>
      <c r="AC6301" s="166"/>
      <c r="AD6301" s="166"/>
      <c r="AE6301" s="166"/>
      <c r="AF6301" s="166"/>
      <c r="AG6301" s="166"/>
      <c r="AH6301" s="166"/>
      <c r="AI6301" s="166"/>
    </row>
    <row r="6302" spans="1:35" ht="15.750000" customHeight="1">
      <c r="B6302" s="153"/>
      <c r="I6302" s="220"/>
      <c r="J6302" s="65"/>
      <c r="K6302" s="162"/>
      <c r="L6302" s="65"/>
      <c r="M6302" s="176"/>
      <c r="P6302" s="164"/>
      <c r="Q6302" s="165"/>
      <c r="R6302" s="65"/>
      <c r="S6302" s="65"/>
      <c r="T6302" s="65"/>
      <c r="U6302" s="65"/>
      <c r="V6302" s="65"/>
      <c r="W6302" s="166"/>
      <c r="X6302" s="166"/>
      <c r="Y6302" s="166"/>
      <c r="Z6302" s="166"/>
      <c r="AA6302" s="166"/>
      <c r="AB6302" s="166"/>
      <c r="AC6302" s="166"/>
      <c r="AD6302" s="166"/>
      <c r="AE6302" s="166"/>
      <c r="AF6302" s="166"/>
      <c r="AG6302" s="166"/>
      <c r="AH6302" s="166"/>
      <c r="AI6302" s="166"/>
    </row>
    <row r="6303" spans="1:35" ht="15.750000" customHeight="1">
      <c r="A6303" s="156"/>
      <c r="B6303" s="170"/>
      <c r="C6303" s="241"/>
      <c r="D6303" s="241"/>
      <c r="E6303" s="158"/>
      <c r="F6303" s="158"/>
      <c r="G6303" s="159"/>
      <c r="H6303" s="186"/>
      <c r="I6303" s="162"/>
      <c r="J6303" s="65"/>
      <c r="K6303" s="162"/>
      <c r="L6303" s="65"/>
      <c r="M6303" s="162"/>
      <c r="N6303" s="176"/>
      <c r="O6303" s="163"/>
      <c r="P6303" s="167"/>
      <c r="Q6303" s="185"/>
      <c r="R6303" s="188"/>
      <c r="S6303" s="13"/>
      <c r="T6303" s="65"/>
      <c r="U6303" s="13"/>
      <c r="V6303" s="165"/>
      <c r="W6303" s="165"/>
      <c r="X6303" s="165"/>
      <c r="Y6303" s="165"/>
      <c r="Z6303" s="166"/>
      <c r="AA6303" s="166"/>
      <c r="AB6303" s="166"/>
      <c r="AC6303" s="166"/>
      <c r="AD6303" s="166"/>
      <c r="AE6303" s="166"/>
      <c r="AF6303" s="166"/>
      <c r="AG6303" s="166"/>
      <c r="AH6303" s="166"/>
      <c r="AI6303" s="166"/>
    </row>
    <row r="6304" spans="1:35" ht="15.750000" customHeight="1">
      <c r="B6304" s="189"/>
      <c r="I6304" s="162"/>
      <c r="J6304" s="65"/>
      <c r="K6304" s="162"/>
      <c r="L6304" s="65"/>
      <c r="M6304" s="176"/>
      <c r="P6304" s="164"/>
      <c r="Q6304" s="185"/>
      <c r="R6304" s="65"/>
      <c r="S6304" s="65"/>
      <c r="T6304" s="65"/>
      <c r="U6304" s="13"/>
      <c r="V6304" s="165"/>
      <c r="W6304" s="165"/>
      <c r="X6304" s="165"/>
      <c r="Y6304" s="165"/>
      <c r="Z6304" s="166"/>
      <c r="AA6304" s="166"/>
      <c r="AB6304" s="166"/>
      <c r="AC6304" s="166"/>
      <c r="AD6304" s="166"/>
      <c r="AE6304" s="166"/>
      <c r="AF6304" s="166"/>
      <c r="AG6304" s="166"/>
      <c r="AH6304" s="166"/>
      <c r="AI6304" s="166"/>
    </row>
    <row r="6305" spans="1:35" ht="15.750000" customHeight="1">
      <c r="B6305" s="189"/>
      <c r="I6305" s="162"/>
      <c r="J6305" s="65"/>
      <c r="K6305" s="162"/>
      <c r="L6305" s="65"/>
      <c r="M6305" s="162"/>
      <c r="P6305" s="167"/>
      <c r="Q6305" s="185"/>
      <c r="R6305" s="65"/>
      <c r="S6305" s="65"/>
      <c r="T6305" s="65"/>
      <c r="U6305" s="13"/>
      <c r="V6305" s="165"/>
      <c r="W6305" s="165"/>
      <c r="X6305" s="165"/>
      <c r="Y6305" s="165"/>
      <c r="Z6305" s="166"/>
      <c r="AA6305" s="166"/>
      <c r="AB6305" s="166"/>
      <c r="AC6305" s="166"/>
      <c r="AD6305" s="166"/>
      <c r="AE6305" s="166"/>
      <c r="AF6305" s="166"/>
      <c r="AG6305" s="166"/>
      <c r="AH6305" s="166"/>
      <c r="AI6305" s="166"/>
    </row>
    <row r="6306" spans="1:35" ht="15.750000" customHeight="1">
      <c r="B6306" s="189"/>
      <c r="I6306" s="162"/>
      <c r="J6306" s="65"/>
      <c r="K6306" s="162"/>
      <c r="L6306" s="65"/>
      <c r="M6306" s="176"/>
      <c r="P6306" s="164"/>
      <c r="Q6306" s="185"/>
      <c r="R6306" s="65"/>
      <c r="S6306" s="65"/>
      <c r="T6306" s="65"/>
      <c r="U6306" s="13"/>
      <c r="V6306" s="165"/>
      <c r="W6306" s="165"/>
      <c r="X6306" s="165"/>
      <c r="Y6306" s="165"/>
      <c r="Z6306" s="166"/>
      <c r="AA6306" s="166"/>
      <c r="AB6306" s="166"/>
      <c r="AC6306" s="166"/>
      <c r="AD6306" s="166"/>
      <c r="AE6306" s="166"/>
      <c r="AF6306" s="166"/>
      <c r="AG6306" s="166"/>
      <c r="AH6306" s="166"/>
      <c r="AI6306" s="166"/>
    </row>
    <row r="6307" spans="1:35" ht="15.750000" customHeight="1">
      <c r="B6307" s="189"/>
      <c r="I6307" s="220"/>
      <c r="J6307" s="65"/>
      <c r="K6307" s="162"/>
      <c r="L6307" s="65"/>
      <c r="M6307" s="162"/>
      <c r="P6307" s="167"/>
      <c r="Q6307" s="185"/>
      <c r="R6307" s="65"/>
      <c r="S6307" s="65"/>
      <c r="T6307" s="65"/>
      <c r="U6307" s="13"/>
      <c r="V6307" s="165"/>
      <c r="W6307" s="165"/>
      <c r="X6307" s="165"/>
      <c r="Y6307" s="165"/>
      <c r="Z6307" s="166"/>
      <c r="AA6307" s="166"/>
      <c r="AB6307" s="166"/>
      <c r="AC6307" s="166"/>
      <c r="AD6307" s="166"/>
      <c r="AE6307" s="166"/>
      <c r="AF6307" s="166"/>
      <c r="AG6307" s="166"/>
      <c r="AH6307" s="166"/>
      <c r="AI6307" s="166"/>
    </row>
    <row r="6308" spans="1:35" ht="15.750000" customHeight="1">
      <c r="A6308" s="156"/>
      <c r="B6308" s="170"/>
      <c r="C6308" s="240"/>
      <c r="D6308" s="240"/>
      <c r="E6308" s="158"/>
      <c r="F6308" s="158"/>
      <c r="G6308" s="159"/>
      <c r="H6308" s="184"/>
      <c r="I6308" s="162"/>
      <c r="J6308" s="65"/>
      <c r="K6308" s="162"/>
      <c r="L6308" s="65"/>
      <c r="M6308" s="176"/>
      <c r="N6308" s="162"/>
      <c r="O6308" s="163"/>
      <c r="P6308" s="164"/>
      <c r="Q6308" s="185"/>
      <c r="R6308" s="65"/>
      <c r="S6308" s="13"/>
      <c r="T6308" s="65"/>
      <c r="U6308" s="13"/>
      <c r="V6308" s="165"/>
      <c r="W6308" s="165"/>
      <c r="X6308" s="165"/>
      <c r="Y6308" s="165"/>
      <c r="Z6308" s="166"/>
      <c r="AA6308" s="166"/>
      <c r="AB6308" s="166"/>
      <c r="AC6308" s="166"/>
      <c r="AD6308" s="166"/>
      <c r="AE6308" s="166"/>
      <c r="AF6308" s="166"/>
      <c r="AG6308" s="166"/>
      <c r="AH6308" s="166"/>
      <c r="AI6308" s="166"/>
    </row>
    <row r="6309" spans="1:35" ht="15.750000" customHeight="1">
      <c r="B6309" s="170"/>
      <c r="I6309" s="162"/>
      <c r="J6309" s="65"/>
      <c r="K6309" s="162"/>
      <c r="L6309" s="65"/>
      <c r="M6309" s="162"/>
      <c r="P6309" s="167"/>
      <c r="Q6309" s="185"/>
      <c r="R6309" s="65"/>
      <c r="S6309" s="65"/>
      <c r="T6309" s="65"/>
      <c r="U6309" s="13"/>
      <c r="V6309" s="165"/>
      <c r="W6309" s="165"/>
      <c r="X6309" s="165"/>
      <c r="Y6309" s="165"/>
      <c r="Z6309" s="166"/>
      <c r="AA6309" s="166"/>
      <c r="AB6309" s="166"/>
      <c r="AC6309" s="166"/>
      <c r="AD6309" s="166"/>
      <c r="AE6309" s="166"/>
      <c r="AF6309" s="166"/>
      <c r="AG6309" s="166"/>
      <c r="AH6309" s="166"/>
      <c r="AI6309" s="166"/>
    </row>
    <row r="6310" spans="1:35" ht="15.750000" customHeight="1">
      <c r="B6310" s="170"/>
      <c r="I6310" s="162"/>
      <c r="J6310" s="65"/>
      <c r="K6310" s="162"/>
      <c r="L6310" s="65"/>
      <c r="M6310" s="176"/>
      <c r="P6310" s="164"/>
      <c r="Q6310" s="185"/>
      <c r="R6310" s="65"/>
      <c r="S6310" s="65"/>
      <c r="T6310" s="65"/>
      <c r="U6310" s="13"/>
      <c r="V6310" s="165"/>
      <c r="W6310" s="165"/>
      <c r="X6310" s="165"/>
      <c r="Y6310" s="165"/>
      <c r="Z6310" s="166"/>
      <c r="AA6310" s="166"/>
      <c r="AB6310" s="166"/>
      <c r="AC6310" s="166"/>
      <c r="AD6310" s="166"/>
      <c r="AE6310" s="166"/>
      <c r="AF6310" s="166"/>
      <c r="AG6310" s="166"/>
      <c r="AH6310" s="166"/>
      <c r="AI6310" s="166"/>
    </row>
    <row r="6311" spans="1:35" ht="15.750000" customHeight="1">
      <c r="B6311" s="189"/>
      <c r="I6311" s="162"/>
      <c r="J6311" s="65"/>
      <c r="K6311" s="162"/>
      <c r="L6311" s="65"/>
      <c r="M6311" s="162"/>
      <c r="P6311" s="167"/>
      <c r="Q6311" s="185"/>
      <c r="R6311" s="65"/>
      <c r="S6311" s="65"/>
      <c r="T6311" s="65"/>
      <c r="U6311" s="13"/>
      <c r="V6311" s="165"/>
      <c r="W6311" s="165"/>
      <c r="X6311" s="165"/>
      <c r="Y6311" s="165"/>
      <c r="Z6311" s="166"/>
      <c r="AA6311" s="166"/>
      <c r="AB6311" s="166"/>
      <c r="AC6311" s="166"/>
      <c r="AD6311" s="166"/>
      <c r="AE6311" s="166"/>
      <c r="AF6311" s="166"/>
      <c r="AG6311" s="166"/>
      <c r="AH6311" s="166"/>
      <c r="AI6311" s="166"/>
    </row>
    <row r="6312" spans="1:35" ht="15.750000" customHeight="1">
      <c r="B6312" s="189"/>
      <c r="I6312" s="220"/>
      <c r="J6312" s="65"/>
      <c r="K6312" s="162"/>
      <c r="L6312" s="65"/>
      <c r="M6312" s="176"/>
      <c r="P6312" s="164"/>
      <c r="Q6312" s="185"/>
      <c r="R6312" s="65"/>
      <c r="S6312" s="65"/>
      <c r="T6312" s="65"/>
      <c r="U6312" s="13"/>
      <c r="V6312" s="165"/>
      <c r="W6312" s="165"/>
      <c r="X6312" s="165"/>
      <c r="Y6312" s="165"/>
      <c r="Z6312" s="166"/>
      <c r="AA6312" s="166"/>
      <c r="AB6312" s="166"/>
      <c r="AC6312" s="166"/>
      <c r="AD6312" s="166"/>
      <c r="AE6312" s="166"/>
      <c r="AF6312" s="166"/>
      <c r="AG6312" s="166"/>
      <c r="AH6312" s="166"/>
      <c r="AI6312" s="166"/>
    </row>
    <row r="6313" spans="1:35" ht="15.750000" customHeight="1">
      <c r="A6313" s="156"/>
      <c r="B6313" s="153"/>
      <c r="C6313" s="241"/>
      <c r="D6313" s="177"/>
      <c r="E6313" s="158"/>
      <c r="F6313" s="158"/>
      <c r="G6313" s="159"/>
      <c r="H6313" s="160"/>
      <c r="I6313" s="162"/>
      <c r="J6313" s="65"/>
      <c r="K6313" s="162"/>
      <c r="L6313" s="65"/>
      <c r="M6313" s="162"/>
      <c r="N6313" s="176"/>
      <c r="O6313" s="163"/>
      <c r="P6313" s="167"/>
      <c r="Q6313" s="168"/>
      <c r="R6313" s="225"/>
      <c r="S6313" s="13"/>
      <c r="T6313" s="65"/>
      <c r="U6313" s="65"/>
      <c r="V6313" s="65"/>
      <c r="W6313" s="166"/>
      <c r="X6313" s="166"/>
      <c r="Y6313" s="166"/>
      <c r="Z6313" s="166"/>
      <c r="AA6313" s="166"/>
      <c r="AB6313" s="166"/>
      <c r="AC6313" s="166"/>
      <c r="AD6313" s="166"/>
      <c r="AE6313" s="166"/>
      <c r="AF6313" s="166"/>
      <c r="AG6313" s="166"/>
      <c r="AH6313" s="166"/>
      <c r="AI6313" s="166"/>
    </row>
    <row r="6314" spans="1:35" ht="15.750000" customHeight="1">
      <c r="B6314" s="153"/>
      <c r="I6314" s="162"/>
      <c r="J6314" s="175"/>
      <c r="K6314" s="176"/>
      <c r="L6314" s="175"/>
      <c r="M6314" s="176"/>
      <c r="P6314" s="164"/>
      <c r="Q6314" s="165"/>
      <c r="R6314" s="65"/>
      <c r="S6314" s="65"/>
      <c r="T6314" s="65"/>
      <c r="U6314" s="65"/>
      <c r="V6314" s="65"/>
      <c r="W6314" s="166"/>
      <c r="X6314" s="166"/>
      <c r="Y6314" s="166"/>
      <c r="Z6314" s="166"/>
      <c r="AA6314" s="166"/>
      <c r="AB6314" s="166"/>
      <c r="AC6314" s="166"/>
      <c r="AD6314" s="166"/>
      <c r="AE6314" s="166"/>
      <c r="AF6314" s="166"/>
      <c r="AG6314" s="166"/>
      <c r="AH6314" s="166"/>
      <c r="AI6314" s="166"/>
    </row>
    <row r="6315" spans="1:35" ht="15.750000" customHeight="1">
      <c r="B6315" s="153"/>
      <c r="I6315" s="162"/>
      <c r="J6315" s="65"/>
      <c r="K6315" s="162"/>
      <c r="L6315" s="65"/>
      <c r="M6315" s="162"/>
      <c r="P6315" s="167"/>
      <c r="Q6315" s="168"/>
      <c r="R6315" s="225"/>
      <c r="S6315" s="65"/>
      <c r="T6315" s="65"/>
      <c r="U6315" s="65"/>
      <c r="V6315" s="65"/>
      <c r="W6315" s="166"/>
      <c r="X6315" s="166"/>
      <c r="Y6315" s="166"/>
      <c r="Z6315" s="166"/>
      <c r="AA6315" s="166"/>
      <c r="AB6315" s="166"/>
      <c r="AC6315" s="166"/>
      <c r="AD6315" s="166"/>
      <c r="AE6315" s="166"/>
      <c r="AF6315" s="166"/>
      <c r="AG6315" s="166"/>
      <c r="AH6315" s="166"/>
      <c r="AI6315" s="166"/>
    </row>
    <row r="6316" spans="1:35" ht="15.750000" customHeight="1">
      <c r="B6316" s="153"/>
      <c r="I6316" s="162"/>
      <c r="J6316" s="175"/>
      <c r="K6316" s="176"/>
      <c r="L6316" s="175"/>
      <c r="M6316" s="176"/>
      <c r="P6316" s="164"/>
      <c r="Q6316" s="165"/>
      <c r="R6316" s="178"/>
      <c r="S6316" s="65"/>
      <c r="T6316" s="65"/>
      <c r="U6316" s="65"/>
      <c r="V6316" s="65"/>
      <c r="W6316" s="166"/>
      <c r="X6316" s="166"/>
      <c r="Y6316" s="166"/>
      <c r="Z6316" s="166"/>
      <c r="AA6316" s="166"/>
      <c r="AB6316" s="166"/>
      <c r="AC6316" s="166"/>
      <c r="AD6316" s="166"/>
      <c r="AE6316" s="166"/>
      <c r="AF6316" s="166"/>
      <c r="AG6316" s="166"/>
      <c r="AH6316" s="166"/>
      <c r="AI6316" s="166"/>
    </row>
    <row r="6317" spans="1:35" ht="15.750000" customHeight="1">
      <c r="B6317" s="153"/>
      <c r="I6317" s="220"/>
      <c r="J6317" s="65"/>
      <c r="K6317" s="162"/>
      <c r="L6317" s="65"/>
      <c r="M6317" s="162"/>
      <c r="P6317" s="167"/>
      <c r="Q6317" s="168"/>
      <c r="R6317" s="225"/>
      <c r="S6317" s="65"/>
      <c r="T6317" s="65"/>
      <c r="U6317" s="65"/>
      <c r="V6317" s="65"/>
      <c r="W6317" s="166"/>
      <c r="X6317" s="166"/>
      <c r="Y6317" s="166"/>
      <c r="Z6317" s="166"/>
      <c r="AA6317" s="166"/>
      <c r="AB6317" s="166"/>
      <c r="AC6317" s="166"/>
      <c r="AD6317" s="166"/>
      <c r="AE6317" s="166"/>
      <c r="AF6317" s="166"/>
      <c r="AG6317" s="166"/>
      <c r="AH6317" s="166"/>
      <c r="AI6317" s="166"/>
    </row>
    <row r="6318" spans="1:35" ht="15.750000" customHeight="1">
      <c r="A6318" s="156"/>
      <c r="B6318" s="170"/>
      <c r="C6318" s="240"/>
      <c r="D6318" s="177"/>
      <c r="E6318" s="158"/>
      <c r="F6318" s="158"/>
      <c r="G6318" s="159"/>
      <c r="H6318" s="171"/>
      <c r="I6318" s="162"/>
      <c r="J6318" s="65"/>
      <c r="K6318" s="162"/>
      <c r="L6318" s="65"/>
      <c r="M6318" s="176"/>
      <c r="N6318" s="162"/>
      <c r="O6318" s="163"/>
      <c r="P6318" s="164"/>
      <c r="Q6318" s="165"/>
      <c r="R6318" s="65"/>
      <c r="S6318" s="13"/>
      <c r="T6318" s="65"/>
      <c r="U6318" s="65"/>
      <c r="V6318" s="65"/>
      <c r="W6318" s="166"/>
      <c r="X6318" s="166"/>
      <c r="Y6318" s="166"/>
      <c r="Z6318" s="166"/>
      <c r="AA6318" s="166"/>
      <c r="AB6318" s="166"/>
      <c r="AC6318" s="166"/>
      <c r="AD6318" s="166"/>
      <c r="AE6318" s="166"/>
      <c r="AF6318" s="166"/>
      <c r="AG6318" s="166"/>
      <c r="AH6318" s="166"/>
      <c r="AI6318" s="166"/>
    </row>
    <row r="6319" spans="1:35" ht="15.750000" customHeight="1">
      <c r="B6319" s="153"/>
      <c r="I6319" s="162"/>
      <c r="J6319" s="65"/>
      <c r="K6319" s="162"/>
      <c r="L6319" s="65"/>
      <c r="M6319" s="162"/>
      <c r="P6319" s="167"/>
      <c r="Q6319" s="168"/>
      <c r="R6319" s="65"/>
      <c r="S6319" s="65"/>
      <c r="T6319" s="65"/>
      <c r="U6319" s="65"/>
      <c r="V6319" s="65"/>
      <c r="W6319" s="166"/>
      <c r="X6319" s="166"/>
      <c r="Y6319" s="166"/>
      <c r="Z6319" s="166"/>
      <c r="AA6319" s="166"/>
      <c r="AB6319" s="166"/>
      <c r="AC6319" s="166"/>
      <c r="AD6319" s="166"/>
      <c r="AE6319" s="166"/>
      <c r="AF6319" s="166"/>
      <c r="AG6319" s="166"/>
      <c r="AH6319" s="166"/>
      <c r="AI6319" s="166"/>
    </row>
    <row r="6320" spans="1:35" ht="15.750000" customHeight="1">
      <c r="B6320" s="153"/>
      <c r="I6320" s="162"/>
      <c r="J6320" s="65"/>
      <c r="K6320" s="162"/>
      <c r="L6320" s="65"/>
      <c r="M6320" s="176"/>
      <c r="P6320" s="164"/>
      <c r="Q6320" s="165"/>
      <c r="R6320" s="65"/>
      <c r="S6320" s="65"/>
      <c r="T6320" s="65"/>
      <c r="U6320" s="65"/>
      <c r="V6320" s="65"/>
      <c r="W6320" s="166"/>
      <c r="X6320" s="166"/>
      <c r="Y6320" s="166"/>
      <c r="Z6320" s="166"/>
      <c r="AA6320" s="166"/>
      <c r="AB6320" s="166"/>
      <c r="AC6320" s="166"/>
      <c r="AD6320" s="166"/>
      <c r="AE6320" s="166"/>
      <c r="AF6320" s="166"/>
      <c r="AG6320" s="166"/>
      <c r="AH6320" s="166"/>
      <c r="AI6320" s="166"/>
    </row>
    <row r="6321" spans="1:35" ht="15.750000" customHeight="1">
      <c r="B6321" s="153"/>
      <c r="I6321" s="162"/>
      <c r="J6321" s="65"/>
      <c r="K6321" s="162"/>
      <c r="L6321" s="65"/>
      <c r="M6321" s="162"/>
      <c r="P6321" s="167"/>
      <c r="Q6321" s="168"/>
      <c r="R6321" s="65"/>
      <c r="S6321" s="65"/>
      <c r="T6321" s="65"/>
      <c r="U6321" s="65"/>
      <c r="V6321" s="65"/>
      <c r="W6321" s="166"/>
      <c r="X6321" s="166"/>
      <c r="Y6321" s="166"/>
      <c r="Z6321" s="166"/>
      <c r="AA6321" s="166"/>
      <c r="AB6321" s="166"/>
      <c r="AC6321" s="166"/>
      <c r="AD6321" s="166"/>
      <c r="AE6321" s="166"/>
      <c r="AF6321" s="166"/>
      <c r="AG6321" s="166"/>
      <c r="AH6321" s="166"/>
      <c r="AI6321" s="166"/>
    </row>
    <row r="6322" spans="1:35" ht="15.750000" customHeight="1">
      <c r="B6322" s="153"/>
      <c r="I6322" s="220"/>
      <c r="J6322" s="65"/>
      <c r="K6322" s="162"/>
      <c r="L6322" s="65"/>
      <c r="M6322" s="176"/>
      <c r="P6322" s="164"/>
      <c r="Q6322" s="165"/>
      <c r="R6322" s="65"/>
      <c r="S6322" s="65"/>
      <c r="T6322" s="65"/>
      <c r="U6322" s="65"/>
      <c r="V6322" s="65"/>
      <c r="W6322" s="166"/>
      <c r="X6322" s="166"/>
      <c r="Y6322" s="166"/>
      <c r="Z6322" s="166"/>
      <c r="AA6322" s="166"/>
      <c r="AB6322" s="166"/>
      <c r="AC6322" s="166"/>
      <c r="AD6322" s="166"/>
      <c r="AE6322" s="166"/>
      <c r="AF6322" s="166"/>
      <c r="AG6322" s="166"/>
      <c r="AH6322" s="166"/>
      <c r="AI6322" s="166"/>
    </row>
    <row r="6323" spans="1:35" ht="15.750000" customHeight="1">
      <c r="A6323" s="156"/>
      <c r="B6323" s="170"/>
      <c r="C6323" s="241"/>
      <c r="D6323" s="241"/>
      <c r="E6323" s="158"/>
      <c r="F6323" s="158"/>
      <c r="G6323" s="159"/>
      <c r="H6323" s="186"/>
      <c r="I6323" s="162"/>
      <c r="J6323" s="65"/>
      <c r="K6323" s="162"/>
      <c r="L6323" s="65"/>
      <c r="M6323" s="162"/>
      <c r="N6323" s="176"/>
      <c r="O6323" s="163"/>
      <c r="P6323" s="167"/>
      <c r="Q6323" s="185"/>
      <c r="R6323" s="188"/>
      <c r="S6323" s="13"/>
      <c r="T6323" s="65"/>
      <c r="U6323" s="13"/>
      <c r="V6323" s="165"/>
      <c r="W6323" s="165"/>
      <c r="X6323" s="165"/>
      <c r="Y6323" s="165"/>
      <c r="Z6323" s="166"/>
      <c r="AA6323" s="166"/>
      <c r="AB6323" s="166"/>
      <c r="AC6323" s="166"/>
      <c r="AD6323" s="166"/>
      <c r="AE6323" s="166"/>
      <c r="AF6323" s="166"/>
      <c r="AG6323" s="166"/>
      <c r="AH6323" s="166"/>
      <c r="AI6323" s="166"/>
    </row>
    <row r="6324" spans="1:35" ht="15.750000" customHeight="1">
      <c r="B6324" s="189"/>
      <c r="I6324" s="162"/>
      <c r="J6324" s="65"/>
      <c r="K6324" s="162"/>
      <c r="L6324" s="65"/>
      <c r="M6324" s="176"/>
      <c r="P6324" s="164"/>
      <c r="Q6324" s="185"/>
      <c r="R6324" s="65"/>
      <c r="S6324" s="65"/>
      <c r="T6324" s="65"/>
      <c r="U6324" s="13"/>
      <c r="V6324" s="165"/>
      <c r="W6324" s="165"/>
      <c r="X6324" s="165"/>
      <c r="Y6324" s="165"/>
      <c r="Z6324" s="166"/>
      <c r="AA6324" s="166"/>
      <c r="AB6324" s="166"/>
      <c r="AC6324" s="166"/>
      <c r="AD6324" s="166"/>
      <c r="AE6324" s="166"/>
      <c r="AF6324" s="166"/>
      <c r="AG6324" s="166"/>
      <c r="AH6324" s="166"/>
      <c r="AI6324" s="166"/>
    </row>
    <row r="6325" spans="1:35" ht="15.750000" customHeight="1">
      <c r="B6325" s="189"/>
      <c r="I6325" s="162"/>
      <c r="J6325" s="65"/>
      <c r="K6325" s="162"/>
      <c r="L6325" s="65"/>
      <c r="M6325" s="162"/>
      <c r="P6325" s="167"/>
      <c r="Q6325" s="185"/>
      <c r="R6325" s="65"/>
      <c r="S6325" s="65"/>
      <c r="T6325" s="65"/>
      <c r="U6325" s="13"/>
      <c r="V6325" s="165"/>
      <c r="W6325" s="165"/>
      <c r="X6325" s="165"/>
      <c r="Y6325" s="165"/>
      <c r="Z6325" s="166"/>
      <c r="AA6325" s="166"/>
      <c r="AB6325" s="166"/>
      <c r="AC6325" s="166"/>
      <c r="AD6325" s="166"/>
      <c r="AE6325" s="166"/>
      <c r="AF6325" s="166"/>
      <c r="AG6325" s="166"/>
      <c r="AH6325" s="166"/>
      <c r="AI6325" s="166"/>
    </row>
    <row r="6326" spans="1:35" ht="15.750000" customHeight="1">
      <c r="B6326" s="189"/>
      <c r="I6326" s="162"/>
      <c r="J6326" s="65"/>
      <c r="K6326" s="162"/>
      <c r="L6326" s="65"/>
      <c r="M6326" s="176"/>
      <c r="P6326" s="164"/>
      <c r="Q6326" s="185"/>
      <c r="R6326" s="65"/>
      <c r="S6326" s="65"/>
      <c r="T6326" s="65"/>
      <c r="U6326" s="13"/>
      <c r="V6326" s="165"/>
      <c r="W6326" s="165"/>
      <c r="X6326" s="165"/>
      <c r="Y6326" s="165"/>
      <c r="Z6326" s="166"/>
      <c r="AA6326" s="166"/>
      <c r="AB6326" s="166"/>
      <c r="AC6326" s="166"/>
      <c r="AD6326" s="166"/>
      <c r="AE6326" s="166"/>
      <c r="AF6326" s="166"/>
      <c r="AG6326" s="166"/>
      <c r="AH6326" s="166"/>
      <c r="AI6326" s="166"/>
    </row>
    <row r="6327" spans="1:35" ht="15.750000" customHeight="1">
      <c r="B6327" s="189"/>
      <c r="I6327" s="220"/>
      <c r="J6327" s="65"/>
      <c r="K6327" s="162"/>
      <c r="L6327" s="65"/>
      <c r="M6327" s="162"/>
      <c r="P6327" s="167"/>
      <c r="Q6327" s="185"/>
      <c r="R6327" s="65"/>
      <c r="S6327" s="65"/>
      <c r="T6327" s="65"/>
      <c r="U6327" s="13"/>
      <c r="V6327" s="165"/>
      <c r="W6327" s="165"/>
      <c r="X6327" s="165"/>
      <c r="Y6327" s="165"/>
      <c r="Z6327" s="166"/>
      <c r="AA6327" s="166"/>
      <c r="AB6327" s="166"/>
      <c r="AC6327" s="166"/>
      <c r="AD6327" s="166"/>
      <c r="AE6327" s="166"/>
      <c r="AF6327" s="166"/>
      <c r="AG6327" s="166"/>
      <c r="AH6327" s="166"/>
      <c r="AI6327" s="166"/>
    </row>
    <row r="6328" spans="1:35" ht="15.750000" customHeight="1">
      <c r="A6328" s="156"/>
      <c r="B6328" s="170"/>
      <c r="C6328" s="240"/>
      <c r="D6328" s="240"/>
      <c r="E6328" s="158"/>
      <c r="F6328" s="158"/>
      <c r="G6328" s="159"/>
      <c r="H6328" s="184"/>
      <c r="I6328" s="162"/>
      <c r="J6328" s="65"/>
      <c r="K6328" s="162"/>
      <c r="L6328" s="65"/>
      <c r="M6328" s="176"/>
      <c r="N6328" s="162"/>
      <c r="O6328" s="163"/>
      <c r="P6328" s="164"/>
      <c r="Q6328" s="185"/>
      <c r="R6328" s="65"/>
      <c r="S6328" s="13"/>
      <c r="T6328" s="65"/>
      <c r="U6328" s="13"/>
      <c r="V6328" s="165"/>
      <c r="W6328" s="165"/>
      <c r="X6328" s="165"/>
      <c r="Y6328" s="165"/>
      <c r="Z6328" s="166"/>
      <c r="AA6328" s="166"/>
      <c r="AB6328" s="166"/>
      <c r="AC6328" s="166"/>
      <c r="AD6328" s="166"/>
      <c r="AE6328" s="166"/>
      <c r="AF6328" s="166"/>
      <c r="AG6328" s="166"/>
      <c r="AH6328" s="166"/>
      <c r="AI6328" s="166"/>
    </row>
    <row r="6329" spans="1:35" ht="15.750000" customHeight="1">
      <c r="B6329" s="170"/>
      <c r="I6329" s="162"/>
      <c r="J6329" s="65"/>
      <c r="K6329" s="162"/>
      <c r="L6329" s="65"/>
      <c r="M6329" s="162"/>
      <c r="P6329" s="167"/>
      <c r="Q6329" s="185"/>
      <c r="R6329" s="65"/>
      <c r="S6329" s="65"/>
      <c r="T6329" s="65"/>
      <c r="U6329" s="13"/>
      <c r="V6329" s="165"/>
      <c r="W6329" s="165"/>
      <c r="X6329" s="165"/>
      <c r="Y6329" s="165"/>
      <c r="Z6329" s="166"/>
      <c r="AA6329" s="166"/>
      <c r="AB6329" s="166"/>
      <c r="AC6329" s="166"/>
      <c r="AD6329" s="166"/>
      <c r="AE6329" s="166"/>
      <c r="AF6329" s="166"/>
      <c r="AG6329" s="166"/>
      <c r="AH6329" s="166"/>
      <c r="AI6329" s="166"/>
    </row>
    <row r="6330" spans="1:35" ht="15.750000" customHeight="1">
      <c r="B6330" s="170"/>
      <c r="I6330" s="162"/>
      <c r="J6330" s="65"/>
      <c r="K6330" s="162"/>
      <c r="L6330" s="65"/>
      <c r="M6330" s="176"/>
      <c r="P6330" s="164"/>
      <c r="Q6330" s="185"/>
      <c r="R6330" s="65"/>
      <c r="S6330" s="65"/>
      <c r="T6330" s="65"/>
      <c r="U6330" s="13"/>
      <c r="V6330" s="165"/>
      <c r="W6330" s="165"/>
      <c r="X6330" s="165"/>
      <c r="Y6330" s="165"/>
      <c r="Z6330" s="166"/>
      <c r="AA6330" s="166"/>
      <c r="AB6330" s="166"/>
      <c r="AC6330" s="166"/>
      <c r="AD6330" s="166"/>
      <c r="AE6330" s="166"/>
      <c r="AF6330" s="166"/>
      <c r="AG6330" s="166"/>
      <c r="AH6330" s="166"/>
      <c r="AI6330" s="166"/>
    </row>
    <row r="6331" spans="1:35" ht="15.750000" customHeight="1">
      <c r="B6331" s="189"/>
      <c r="I6331" s="162"/>
      <c r="J6331" s="65"/>
      <c r="K6331" s="162"/>
      <c r="L6331" s="65"/>
      <c r="M6331" s="162"/>
      <c r="P6331" s="167"/>
      <c r="Q6331" s="185"/>
      <c r="R6331" s="65"/>
      <c r="S6331" s="65"/>
      <c r="T6331" s="65"/>
      <c r="U6331" s="13"/>
      <c r="V6331" s="165"/>
      <c r="W6331" s="165"/>
      <c r="X6331" s="165"/>
      <c r="Y6331" s="165"/>
      <c r="Z6331" s="166"/>
      <c r="AA6331" s="166"/>
      <c r="AB6331" s="166"/>
      <c r="AC6331" s="166"/>
      <c r="AD6331" s="166"/>
      <c r="AE6331" s="166"/>
      <c r="AF6331" s="166"/>
      <c r="AG6331" s="166"/>
      <c r="AH6331" s="166"/>
      <c r="AI6331" s="166"/>
    </row>
    <row r="6332" spans="1:35" ht="15.750000" customHeight="1">
      <c r="B6332" s="189"/>
      <c r="I6332" s="220"/>
      <c r="J6332" s="65"/>
      <c r="K6332" s="162"/>
      <c r="L6332" s="65"/>
      <c r="M6332" s="176"/>
      <c r="P6332" s="164"/>
      <c r="Q6332" s="185"/>
      <c r="R6332" s="65"/>
      <c r="S6332" s="65"/>
      <c r="T6332" s="65"/>
      <c r="U6332" s="13"/>
      <c r="V6332" s="165"/>
      <c r="W6332" s="165"/>
      <c r="X6332" s="165"/>
      <c r="Y6332" s="165"/>
      <c r="Z6332" s="166"/>
      <c r="AA6332" s="166"/>
      <c r="AB6332" s="166"/>
      <c r="AC6332" s="166"/>
      <c r="AD6332" s="166"/>
      <c r="AE6332" s="166"/>
      <c r="AF6332" s="166"/>
      <c r="AG6332" s="166"/>
      <c r="AH6332" s="166"/>
      <c r="AI6332" s="166"/>
    </row>
    <row r="6333" spans="1:35" ht="15.750000" customHeight="1">
      <c r="A6333" s="156"/>
      <c r="B6333" s="153"/>
      <c r="C6333" s="241"/>
      <c r="D6333" s="177"/>
      <c r="E6333" s="158"/>
      <c r="F6333" s="158"/>
      <c r="G6333" s="159"/>
      <c r="H6333" s="160"/>
      <c r="I6333" s="162"/>
      <c r="J6333" s="65"/>
      <c r="K6333" s="162"/>
      <c r="L6333" s="65"/>
      <c r="M6333" s="162"/>
      <c r="N6333" s="176"/>
      <c r="O6333" s="163"/>
      <c r="P6333" s="167"/>
      <c r="Q6333" s="168"/>
      <c r="R6333" s="225"/>
      <c r="S6333" s="13"/>
      <c r="T6333" s="65"/>
      <c r="U6333" s="65"/>
      <c r="V6333" s="65"/>
      <c r="W6333" s="166"/>
      <c r="X6333" s="166"/>
      <c r="Y6333" s="166"/>
      <c r="Z6333" s="166"/>
      <c r="AA6333" s="166"/>
      <c r="AB6333" s="166"/>
      <c r="AC6333" s="166"/>
      <c r="AD6333" s="166"/>
      <c r="AE6333" s="166"/>
      <c r="AF6333" s="166"/>
      <c r="AG6333" s="166"/>
      <c r="AH6333" s="166"/>
      <c r="AI6333" s="166"/>
    </row>
    <row r="6334" spans="1:35" ht="15.750000" customHeight="1">
      <c r="B6334" s="153"/>
      <c r="I6334" s="162"/>
      <c r="J6334" s="175"/>
      <c r="K6334" s="176"/>
      <c r="L6334" s="175"/>
      <c r="M6334" s="176"/>
      <c r="P6334" s="164"/>
      <c r="Q6334" s="165"/>
      <c r="R6334" s="65"/>
      <c r="S6334" s="65"/>
      <c r="T6334" s="65"/>
      <c r="U6334" s="65"/>
      <c r="V6334" s="65"/>
      <c r="W6334" s="166"/>
      <c r="X6334" s="166"/>
      <c r="Y6334" s="166"/>
      <c r="Z6334" s="166"/>
      <c r="AA6334" s="166"/>
      <c r="AB6334" s="166"/>
      <c r="AC6334" s="166"/>
      <c r="AD6334" s="166"/>
      <c r="AE6334" s="166"/>
      <c r="AF6334" s="166"/>
      <c r="AG6334" s="166"/>
      <c r="AH6334" s="166"/>
      <c r="AI6334" s="166"/>
    </row>
    <row r="6335" spans="1:35" ht="15.750000" customHeight="1">
      <c r="B6335" s="153"/>
      <c r="I6335" s="162"/>
      <c r="J6335" s="65"/>
      <c r="K6335" s="162"/>
      <c r="L6335" s="65"/>
      <c r="M6335" s="162"/>
      <c r="P6335" s="167"/>
      <c r="Q6335" s="168"/>
      <c r="R6335" s="225"/>
      <c r="S6335" s="65"/>
      <c r="T6335" s="65"/>
      <c r="U6335" s="65"/>
      <c r="V6335" s="65"/>
      <c r="W6335" s="166"/>
      <c r="X6335" s="166"/>
      <c r="Y6335" s="166"/>
      <c r="Z6335" s="166"/>
      <c r="AA6335" s="166"/>
      <c r="AB6335" s="166"/>
      <c r="AC6335" s="166"/>
      <c r="AD6335" s="166"/>
      <c r="AE6335" s="166"/>
      <c r="AF6335" s="166"/>
      <c r="AG6335" s="166"/>
      <c r="AH6335" s="166"/>
      <c r="AI6335" s="166"/>
    </row>
    <row r="6336" spans="1:35" ht="15.750000" customHeight="1">
      <c r="B6336" s="153"/>
      <c r="I6336" s="162"/>
      <c r="J6336" s="175"/>
      <c r="K6336" s="176"/>
      <c r="L6336" s="175"/>
      <c r="M6336" s="176"/>
      <c r="P6336" s="164"/>
      <c r="Q6336" s="165"/>
      <c r="R6336" s="178"/>
      <c r="S6336" s="65"/>
      <c r="T6336" s="65"/>
      <c r="U6336" s="65"/>
      <c r="V6336" s="65"/>
      <c r="W6336" s="166"/>
      <c r="X6336" s="166"/>
      <c r="Y6336" s="166"/>
      <c r="Z6336" s="166"/>
      <c r="AA6336" s="166"/>
      <c r="AB6336" s="166"/>
      <c r="AC6336" s="166"/>
      <c r="AD6336" s="166"/>
      <c r="AE6336" s="166"/>
      <c r="AF6336" s="166"/>
      <c r="AG6336" s="166"/>
      <c r="AH6336" s="166"/>
      <c r="AI6336" s="166"/>
    </row>
    <row r="6337" spans="1:35" ht="15.750000" customHeight="1">
      <c r="B6337" s="153"/>
      <c r="I6337" s="220"/>
      <c r="J6337" s="65"/>
      <c r="K6337" s="162"/>
      <c r="L6337" s="65"/>
      <c r="M6337" s="162"/>
      <c r="P6337" s="167"/>
      <c r="Q6337" s="168"/>
      <c r="R6337" s="225"/>
      <c r="S6337" s="65"/>
      <c r="T6337" s="65"/>
      <c r="U6337" s="65"/>
      <c r="V6337" s="65"/>
      <c r="W6337" s="166"/>
      <c r="X6337" s="166"/>
      <c r="Y6337" s="166"/>
      <c r="Z6337" s="166"/>
      <c r="AA6337" s="166"/>
      <c r="AB6337" s="166"/>
      <c r="AC6337" s="166"/>
      <c r="AD6337" s="166"/>
      <c r="AE6337" s="166"/>
      <c r="AF6337" s="166"/>
      <c r="AG6337" s="166"/>
      <c r="AH6337" s="166"/>
      <c r="AI6337" s="166"/>
    </row>
    <row r="6338" spans="1:35" ht="15.750000" customHeight="1">
      <c r="A6338" s="156"/>
      <c r="B6338" s="170"/>
      <c r="C6338" s="240"/>
      <c r="D6338" s="177"/>
      <c r="E6338" s="158"/>
      <c r="F6338" s="158"/>
      <c r="G6338" s="159"/>
      <c r="H6338" s="171"/>
      <c r="I6338" s="162"/>
      <c r="J6338" s="65"/>
      <c r="K6338" s="162"/>
      <c r="L6338" s="65"/>
      <c r="M6338" s="176"/>
      <c r="N6338" s="162"/>
      <c r="O6338" s="163"/>
      <c r="P6338" s="164"/>
      <c r="Q6338" s="165"/>
      <c r="R6338" s="65"/>
      <c r="S6338" s="13"/>
      <c r="T6338" s="65"/>
      <c r="U6338" s="65"/>
      <c r="V6338" s="65"/>
      <c r="W6338" s="166"/>
      <c r="X6338" s="166"/>
      <c r="Y6338" s="166"/>
      <c r="Z6338" s="166"/>
      <c r="AA6338" s="166"/>
      <c r="AB6338" s="166"/>
      <c r="AC6338" s="166"/>
      <c r="AD6338" s="166"/>
      <c r="AE6338" s="166"/>
      <c r="AF6338" s="166"/>
      <c r="AG6338" s="166"/>
      <c r="AH6338" s="166"/>
      <c r="AI6338" s="166"/>
    </row>
    <row r="6339" spans="1:35" ht="15.750000" customHeight="1">
      <c r="B6339" s="153"/>
      <c r="I6339" s="162"/>
      <c r="J6339" s="65"/>
      <c r="K6339" s="162"/>
      <c r="L6339" s="65"/>
      <c r="M6339" s="162"/>
      <c r="P6339" s="167"/>
      <c r="Q6339" s="168"/>
      <c r="R6339" s="65"/>
      <c r="S6339" s="65"/>
      <c r="T6339" s="65"/>
      <c r="U6339" s="65"/>
      <c r="V6339" s="65"/>
      <c r="W6339" s="166"/>
      <c r="X6339" s="166"/>
      <c r="Y6339" s="166"/>
      <c r="Z6339" s="166"/>
      <c r="AA6339" s="166"/>
      <c r="AB6339" s="166"/>
      <c r="AC6339" s="166"/>
      <c r="AD6339" s="166"/>
      <c r="AE6339" s="166"/>
      <c r="AF6339" s="166"/>
      <c r="AG6339" s="166"/>
      <c r="AH6339" s="166"/>
      <c r="AI6339" s="166"/>
    </row>
    <row r="6340" spans="1:35" ht="15.750000" customHeight="1">
      <c r="B6340" s="153"/>
      <c r="I6340" s="162"/>
      <c r="J6340" s="65"/>
      <c r="K6340" s="162"/>
      <c r="L6340" s="65"/>
      <c r="M6340" s="176"/>
      <c r="P6340" s="164"/>
      <c r="Q6340" s="165"/>
      <c r="R6340" s="65"/>
      <c r="S6340" s="65"/>
      <c r="T6340" s="65"/>
      <c r="U6340" s="65"/>
      <c r="V6340" s="65"/>
      <c r="W6340" s="166"/>
      <c r="X6340" s="166"/>
      <c r="Y6340" s="166"/>
      <c r="Z6340" s="166"/>
      <c r="AA6340" s="166"/>
      <c r="AB6340" s="166"/>
      <c r="AC6340" s="166"/>
      <c r="AD6340" s="166"/>
      <c r="AE6340" s="166"/>
      <c r="AF6340" s="166"/>
      <c r="AG6340" s="166"/>
      <c r="AH6340" s="166"/>
      <c r="AI6340" s="166"/>
    </row>
    <row r="6341" spans="1:35" ht="15.750000" customHeight="1">
      <c r="B6341" s="153"/>
      <c r="I6341" s="162"/>
      <c r="J6341" s="65"/>
      <c r="K6341" s="162"/>
      <c r="L6341" s="65"/>
      <c r="M6341" s="162"/>
      <c r="P6341" s="167"/>
      <c r="Q6341" s="168"/>
      <c r="R6341" s="65"/>
      <c r="S6341" s="65"/>
      <c r="T6341" s="65"/>
      <c r="U6341" s="65"/>
      <c r="V6341" s="65"/>
      <c r="W6341" s="166"/>
      <c r="X6341" s="166"/>
      <c r="Y6341" s="166"/>
      <c r="Z6341" s="166"/>
      <c r="AA6341" s="166"/>
      <c r="AB6341" s="166"/>
      <c r="AC6341" s="166"/>
      <c r="AD6341" s="166"/>
      <c r="AE6341" s="166"/>
      <c r="AF6341" s="166"/>
      <c r="AG6341" s="166"/>
      <c r="AH6341" s="166"/>
      <c r="AI6341" s="166"/>
    </row>
    <row r="6342" spans="1:35" ht="15.750000" customHeight="1">
      <c r="B6342" s="153"/>
      <c r="I6342" s="220"/>
      <c r="J6342" s="65"/>
      <c r="K6342" s="162"/>
      <c r="L6342" s="65"/>
      <c r="M6342" s="176"/>
      <c r="P6342" s="164"/>
      <c r="Q6342" s="165"/>
      <c r="R6342" s="65"/>
      <c r="S6342" s="65"/>
      <c r="T6342" s="65"/>
      <c r="U6342" s="65"/>
      <c r="V6342" s="65"/>
      <c r="W6342" s="166"/>
      <c r="X6342" s="166"/>
      <c r="Y6342" s="166"/>
      <c r="Z6342" s="166"/>
      <c r="AA6342" s="166"/>
      <c r="AB6342" s="166"/>
      <c r="AC6342" s="166"/>
      <c r="AD6342" s="166"/>
      <c r="AE6342" s="166"/>
      <c r="AF6342" s="166"/>
      <c r="AG6342" s="166"/>
      <c r="AH6342" s="166"/>
      <c r="AI6342" s="166"/>
    </row>
    <row r="6343" spans="1:35" ht="15.750000" customHeight="1">
      <c r="A6343" s="156"/>
      <c r="B6343" s="170"/>
      <c r="C6343" s="241"/>
      <c r="D6343" s="241"/>
      <c r="E6343" s="158"/>
      <c r="F6343" s="158"/>
      <c r="G6343" s="159"/>
      <c r="H6343" s="186"/>
      <c r="I6343" s="162"/>
      <c r="J6343" s="65"/>
      <c r="K6343" s="162"/>
      <c r="L6343" s="65"/>
      <c r="M6343" s="162"/>
      <c r="N6343" s="176"/>
      <c r="O6343" s="163"/>
      <c r="P6343" s="167"/>
      <c r="Q6343" s="185"/>
      <c r="R6343" s="188"/>
      <c r="S6343" s="13"/>
      <c r="T6343" s="65"/>
      <c r="U6343" s="13"/>
      <c r="V6343" s="165"/>
      <c r="W6343" s="165"/>
      <c r="X6343" s="165"/>
      <c r="Y6343" s="165"/>
      <c r="Z6343" s="166"/>
      <c r="AA6343" s="166"/>
      <c r="AB6343" s="166"/>
      <c r="AC6343" s="166"/>
      <c r="AD6343" s="166"/>
      <c r="AE6343" s="166"/>
      <c r="AF6343" s="166"/>
      <c r="AG6343" s="166"/>
      <c r="AH6343" s="166"/>
      <c r="AI6343" s="166"/>
    </row>
    <row r="6344" spans="1:35" ht="15.750000" customHeight="1">
      <c r="B6344" s="189"/>
      <c r="I6344" s="162"/>
      <c r="J6344" s="65"/>
      <c r="K6344" s="162"/>
      <c r="L6344" s="65"/>
      <c r="M6344" s="176"/>
      <c r="P6344" s="164"/>
      <c r="Q6344" s="185"/>
      <c r="R6344" s="65"/>
      <c r="S6344" s="65"/>
      <c r="T6344" s="65"/>
      <c r="U6344" s="13"/>
      <c r="V6344" s="165"/>
      <c r="W6344" s="165"/>
      <c r="X6344" s="165"/>
      <c r="Y6344" s="165"/>
      <c r="Z6344" s="166"/>
      <c r="AA6344" s="166"/>
      <c r="AB6344" s="166"/>
      <c r="AC6344" s="166"/>
      <c r="AD6344" s="166"/>
      <c r="AE6344" s="166"/>
      <c r="AF6344" s="166"/>
      <c r="AG6344" s="166"/>
      <c r="AH6344" s="166"/>
      <c r="AI6344" s="166"/>
    </row>
    <row r="6345" spans="1:35" ht="15.750000" customHeight="1">
      <c r="B6345" s="189"/>
      <c r="I6345" s="162"/>
      <c r="J6345" s="65"/>
      <c r="K6345" s="162"/>
      <c r="L6345" s="65"/>
      <c r="M6345" s="162"/>
      <c r="P6345" s="167"/>
      <c r="Q6345" s="185"/>
      <c r="R6345" s="65"/>
      <c r="S6345" s="65"/>
      <c r="T6345" s="65"/>
      <c r="U6345" s="13"/>
      <c r="V6345" s="165"/>
      <c r="W6345" s="165"/>
      <c r="X6345" s="165"/>
      <c r="Y6345" s="165"/>
      <c r="Z6345" s="166"/>
      <c r="AA6345" s="166"/>
      <c r="AB6345" s="166"/>
      <c r="AC6345" s="166"/>
      <c r="AD6345" s="166"/>
      <c r="AE6345" s="166"/>
      <c r="AF6345" s="166"/>
      <c r="AG6345" s="166"/>
      <c r="AH6345" s="166"/>
      <c r="AI6345" s="166"/>
    </row>
    <row r="6346" spans="1:35" ht="15.750000" customHeight="1">
      <c r="B6346" s="189"/>
      <c r="I6346" s="162"/>
      <c r="J6346" s="65"/>
      <c r="K6346" s="162"/>
      <c r="L6346" s="65"/>
      <c r="M6346" s="176"/>
      <c r="P6346" s="164"/>
      <c r="Q6346" s="185"/>
      <c r="R6346" s="65"/>
      <c r="S6346" s="65"/>
      <c r="T6346" s="65"/>
      <c r="U6346" s="13"/>
      <c r="V6346" s="165"/>
      <c r="W6346" s="165"/>
      <c r="X6346" s="165"/>
      <c r="Y6346" s="165"/>
      <c r="Z6346" s="166"/>
      <c r="AA6346" s="166"/>
      <c r="AB6346" s="166"/>
      <c r="AC6346" s="166"/>
      <c r="AD6346" s="166"/>
      <c r="AE6346" s="166"/>
      <c r="AF6346" s="166"/>
      <c r="AG6346" s="166"/>
      <c r="AH6346" s="166"/>
      <c r="AI6346" s="166"/>
    </row>
    <row r="6347" spans="1:35" ht="15.750000" customHeight="1">
      <c r="B6347" s="189"/>
      <c r="I6347" s="220"/>
      <c r="J6347" s="65"/>
      <c r="K6347" s="162"/>
      <c r="L6347" s="65"/>
      <c r="M6347" s="162"/>
      <c r="P6347" s="167"/>
      <c r="Q6347" s="185"/>
      <c r="R6347" s="65"/>
      <c r="S6347" s="65"/>
      <c r="T6347" s="65"/>
      <c r="U6347" s="13"/>
      <c r="V6347" s="165"/>
      <c r="W6347" s="165"/>
      <c r="X6347" s="165"/>
      <c r="Y6347" s="165"/>
      <c r="Z6347" s="166"/>
      <c r="AA6347" s="166"/>
      <c r="AB6347" s="166"/>
      <c r="AC6347" s="166"/>
      <c r="AD6347" s="166"/>
      <c r="AE6347" s="166"/>
      <c r="AF6347" s="166"/>
      <c r="AG6347" s="166"/>
      <c r="AH6347" s="166"/>
      <c r="AI6347" s="166"/>
    </row>
    <row r="6348" spans="1:35" ht="15.750000" customHeight="1">
      <c r="A6348" s="156"/>
      <c r="B6348" s="170"/>
      <c r="C6348" s="240"/>
      <c r="D6348" s="240"/>
      <c r="E6348" s="158"/>
      <c r="F6348" s="158"/>
      <c r="G6348" s="159"/>
      <c r="H6348" s="184"/>
      <c r="I6348" s="162"/>
      <c r="J6348" s="65"/>
      <c r="K6348" s="162"/>
      <c r="L6348" s="65"/>
      <c r="M6348" s="176"/>
      <c r="N6348" s="162"/>
      <c r="O6348" s="163"/>
      <c r="P6348" s="164"/>
      <c r="Q6348" s="185"/>
      <c r="R6348" s="65"/>
      <c r="S6348" s="13"/>
      <c r="T6348" s="65"/>
      <c r="U6348" s="13"/>
      <c r="V6348" s="165"/>
      <c r="W6348" s="165"/>
      <c r="X6348" s="165"/>
      <c r="Y6348" s="165"/>
      <c r="Z6348" s="166"/>
      <c r="AA6348" s="166"/>
      <c r="AB6348" s="166"/>
      <c r="AC6348" s="166"/>
      <c r="AD6348" s="166"/>
      <c r="AE6348" s="166"/>
      <c r="AF6348" s="166"/>
      <c r="AG6348" s="166"/>
      <c r="AH6348" s="166"/>
      <c r="AI6348" s="166"/>
    </row>
    <row r="6349" spans="1:35" ht="15.750000" customHeight="1">
      <c r="B6349" s="170"/>
      <c r="I6349" s="162"/>
      <c r="J6349" s="65"/>
      <c r="K6349" s="162"/>
      <c r="L6349" s="65"/>
      <c r="M6349" s="162"/>
      <c r="P6349" s="167"/>
      <c r="Q6349" s="185"/>
      <c r="R6349" s="65"/>
      <c r="S6349" s="65"/>
      <c r="T6349" s="65"/>
      <c r="U6349" s="13"/>
      <c r="V6349" s="165"/>
      <c r="W6349" s="165"/>
      <c r="X6349" s="165"/>
      <c r="Y6349" s="165"/>
      <c r="Z6349" s="166"/>
      <c r="AA6349" s="166"/>
      <c r="AB6349" s="166"/>
      <c r="AC6349" s="166"/>
      <c r="AD6349" s="166"/>
      <c r="AE6349" s="166"/>
      <c r="AF6349" s="166"/>
      <c r="AG6349" s="166"/>
      <c r="AH6349" s="166"/>
      <c r="AI6349" s="166"/>
    </row>
    <row r="6350" spans="1:35" ht="15.750000" customHeight="1">
      <c r="B6350" s="170"/>
      <c r="I6350" s="162"/>
      <c r="J6350" s="65"/>
      <c r="K6350" s="162"/>
      <c r="L6350" s="65"/>
      <c r="M6350" s="176"/>
      <c r="P6350" s="164"/>
      <c r="Q6350" s="185"/>
      <c r="R6350" s="65"/>
      <c r="S6350" s="65"/>
      <c r="T6350" s="65"/>
      <c r="U6350" s="13"/>
      <c r="V6350" s="165"/>
      <c r="W6350" s="165"/>
      <c r="X6350" s="165"/>
      <c r="Y6350" s="165"/>
      <c r="Z6350" s="166"/>
      <c r="AA6350" s="166"/>
      <c r="AB6350" s="166"/>
      <c r="AC6350" s="166"/>
      <c r="AD6350" s="166"/>
      <c r="AE6350" s="166"/>
      <c r="AF6350" s="166"/>
      <c r="AG6350" s="166"/>
      <c r="AH6350" s="166"/>
      <c r="AI6350" s="166"/>
    </row>
    <row r="6351" spans="1:35" ht="15.750000" customHeight="1">
      <c r="B6351" s="189"/>
      <c r="I6351" s="162"/>
      <c r="J6351" s="65"/>
      <c r="K6351" s="162"/>
      <c r="L6351" s="65"/>
      <c r="M6351" s="162"/>
      <c r="P6351" s="167"/>
      <c r="Q6351" s="185"/>
      <c r="R6351" s="65"/>
      <c r="S6351" s="65"/>
      <c r="T6351" s="65"/>
      <c r="U6351" s="13"/>
      <c r="V6351" s="165"/>
      <c r="W6351" s="165"/>
      <c r="X6351" s="165"/>
      <c r="Y6351" s="165"/>
      <c r="Z6351" s="166"/>
      <c r="AA6351" s="166"/>
      <c r="AB6351" s="166"/>
      <c r="AC6351" s="166"/>
      <c r="AD6351" s="166"/>
      <c r="AE6351" s="166"/>
      <c r="AF6351" s="166"/>
      <c r="AG6351" s="166"/>
      <c r="AH6351" s="166"/>
      <c r="AI6351" s="166"/>
    </row>
    <row r="6352" spans="1:35" ht="15.750000" customHeight="1">
      <c r="B6352" s="189"/>
      <c r="I6352" s="220"/>
      <c r="J6352" s="65"/>
      <c r="K6352" s="162"/>
      <c r="L6352" s="65"/>
      <c r="M6352" s="176"/>
      <c r="P6352" s="164"/>
      <c r="Q6352" s="185"/>
      <c r="R6352" s="65"/>
      <c r="S6352" s="65"/>
      <c r="T6352" s="65"/>
      <c r="U6352" s="13"/>
      <c r="V6352" s="165"/>
      <c r="W6352" s="165"/>
      <c r="X6352" s="165"/>
      <c r="Y6352" s="165"/>
      <c r="Z6352" s="166"/>
      <c r="AA6352" s="166"/>
      <c r="AB6352" s="166"/>
      <c r="AC6352" s="166"/>
      <c r="AD6352" s="166"/>
      <c r="AE6352" s="166"/>
      <c r="AF6352" s="166"/>
      <c r="AG6352" s="166"/>
      <c r="AH6352" s="166"/>
      <c r="AI6352" s="166"/>
    </row>
    <row r="6353" spans="1:35" ht="15.750000" customHeight="1">
      <c r="A6353" s="156"/>
      <c r="B6353" s="170"/>
      <c r="C6353" s="241"/>
      <c r="D6353" s="241"/>
      <c r="E6353" s="158"/>
      <c r="F6353" s="158"/>
      <c r="G6353" s="159"/>
      <c r="H6353" s="186"/>
      <c r="I6353" s="162"/>
      <c r="J6353" s="65"/>
      <c r="K6353" s="162"/>
      <c r="L6353" s="65"/>
      <c r="M6353" s="162"/>
      <c r="N6353" s="176"/>
      <c r="O6353" s="163"/>
      <c r="P6353" s="167"/>
      <c r="Q6353" s="185"/>
      <c r="R6353" s="65"/>
      <c r="S6353" s="13"/>
      <c r="T6353" s="65"/>
      <c r="U6353" s="13"/>
      <c r="V6353" s="165"/>
      <c r="W6353" s="165"/>
      <c r="X6353" s="165"/>
      <c r="Y6353" s="165"/>
      <c r="Z6353" s="166"/>
      <c r="AA6353" s="166"/>
      <c r="AB6353" s="166"/>
      <c r="AC6353" s="166"/>
      <c r="AD6353" s="166"/>
      <c r="AE6353" s="166"/>
      <c r="AF6353" s="166"/>
      <c r="AG6353" s="166"/>
      <c r="AH6353" s="166"/>
      <c r="AI6353" s="166"/>
    </row>
    <row r="6354" spans="1:35" ht="15.750000" customHeight="1">
      <c r="B6354" s="170"/>
      <c r="I6354" s="162"/>
      <c r="J6354" s="65"/>
      <c r="K6354" s="162"/>
      <c r="L6354" s="65"/>
      <c r="M6354" s="176"/>
      <c r="P6354" s="164"/>
      <c r="Q6354" s="185"/>
      <c r="R6354" s="65"/>
      <c r="S6354" s="65"/>
      <c r="T6354" s="65"/>
      <c r="U6354" s="13"/>
      <c r="V6354" s="165"/>
      <c r="W6354" s="165"/>
      <c r="X6354" s="165"/>
      <c r="Y6354" s="165"/>
      <c r="Z6354" s="166"/>
      <c r="AA6354" s="166"/>
      <c r="AB6354" s="166"/>
      <c r="AC6354" s="166"/>
      <c r="AD6354" s="166"/>
      <c r="AE6354" s="166"/>
      <c r="AF6354" s="166"/>
      <c r="AG6354" s="166"/>
      <c r="AH6354" s="166"/>
      <c r="AI6354" s="166"/>
    </row>
    <row r="6355" spans="1:35" ht="15.750000" customHeight="1">
      <c r="B6355" s="170"/>
      <c r="I6355" s="162"/>
      <c r="J6355" s="65"/>
      <c r="K6355" s="162"/>
      <c r="L6355" s="65"/>
      <c r="M6355" s="162"/>
      <c r="P6355" s="167"/>
      <c r="Q6355" s="185"/>
      <c r="R6355" s="65"/>
      <c r="S6355" s="65"/>
      <c r="T6355" s="65"/>
      <c r="U6355" s="13"/>
      <c r="V6355" s="165"/>
      <c r="W6355" s="165"/>
      <c r="X6355" s="165"/>
      <c r="Y6355" s="165"/>
      <c r="Z6355" s="166"/>
      <c r="AA6355" s="166"/>
      <c r="AB6355" s="166"/>
      <c r="AC6355" s="166"/>
      <c r="AD6355" s="166"/>
      <c r="AE6355" s="166"/>
      <c r="AF6355" s="166"/>
      <c r="AG6355" s="166"/>
      <c r="AH6355" s="166"/>
      <c r="AI6355" s="166"/>
    </row>
    <row r="6356" spans="1:35" ht="15.750000" customHeight="1">
      <c r="B6356" s="189"/>
      <c r="I6356" s="162"/>
      <c r="J6356" s="65"/>
      <c r="K6356" s="162"/>
      <c r="L6356" s="65"/>
      <c r="M6356" s="176"/>
      <c r="P6356" s="164"/>
      <c r="Q6356" s="185"/>
      <c r="R6356" s="65"/>
      <c r="S6356" s="65"/>
      <c r="T6356" s="65"/>
      <c r="U6356" s="13"/>
      <c r="V6356" s="165"/>
      <c r="W6356" s="165"/>
      <c r="X6356" s="165"/>
      <c r="Y6356" s="165"/>
      <c r="Z6356" s="166"/>
      <c r="AA6356" s="166"/>
      <c r="AB6356" s="166"/>
      <c r="AC6356" s="166"/>
      <c r="AD6356" s="166"/>
      <c r="AE6356" s="166"/>
      <c r="AF6356" s="166"/>
      <c r="AG6356" s="166"/>
      <c r="AH6356" s="166"/>
      <c r="AI6356" s="166"/>
    </row>
    <row r="6357" spans="1:35" ht="15.750000" customHeight="1">
      <c r="B6357" s="189"/>
      <c r="I6357" s="220"/>
      <c r="J6357" s="65"/>
      <c r="K6357" s="162"/>
      <c r="L6357" s="65"/>
      <c r="M6357" s="162"/>
      <c r="P6357" s="167"/>
      <c r="Q6357" s="185"/>
      <c r="R6357" s="65"/>
      <c r="S6357" s="65"/>
      <c r="T6357" s="65"/>
      <c r="U6357" s="13"/>
      <c r="V6357" s="165"/>
      <c r="W6357" s="165"/>
      <c r="X6357" s="165"/>
      <c r="Y6357" s="165"/>
      <c r="Z6357" s="166"/>
      <c r="AA6357" s="166"/>
      <c r="AB6357" s="166"/>
      <c r="AC6357" s="166"/>
      <c r="AD6357" s="166"/>
      <c r="AE6357" s="166"/>
      <c r="AF6357" s="166"/>
      <c r="AG6357" s="166"/>
      <c r="AH6357" s="166"/>
      <c r="AI6357" s="166"/>
    </row>
    <row r="6358" spans="1:35" ht="15.750000" customHeight="1">
      <c r="A6358" s="156"/>
      <c r="B6358" s="153"/>
      <c r="C6358" s="240"/>
      <c r="D6358" s="177"/>
      <c r="E6358" s="158"/>
      <c r="F6358" s="158"/>
      <c r="G6358" s="159"/>
      <c r="H6358" s="171"/>
      <c r="I6358" s="162"/>
      <c r="J6358" s="175"/>
      <c r="K6358" s="176"/>
      <c r="L6358" s="175"/>
      <c r="M6358" s="176"/>
      <c r="N6358" s="162"/>
      <c r="O6358" s="163"/>
      <c r="P6358" s="164"/>
      <c r="Q6358" s="165"/>
      <c r="R6358" s="178"/>
      <c r="S6358" s="13"/>
      <c r="T6358" s="65"/>
      <c r="U6358" s="65"/>
      <c r="V6358" s="65"/>
      <c r="W6358" s="166"/>
      <c r="X6358" s="166"/>
      <c r="Y6358" s="166"/>
      <c r="Z6358" s="166"/>
      <c r="AA6358" s="166"/>
      <c r="AB6358" s="166"/>
      <c r="AC6358" s="166"/>
      <c r="AD6358" s="166"/>
      <c r="AE6358" s="166"/>
      <c r="AF6358" s="166"/>
      <c r="AG6358" s="166"/>
      <c r="AH6358" s="166"/>
      <c r="AI6358" s="166"/>
    </row>
    <row r="6359" spans="1:35" ht="15.750000" customHeight="1">
      <c r="B6359" s="153"/>
      <c r="I6359" s="162"/>
      <c r="J6359" s="65"/>
      <c r="K6359" s="162"/>
      <c r="L6359" s="65"/>
      <c r="M6359" s="162"/>
      <c r="P6359" s="167"/>
      <c r="Q6359" s="168"/>
      <c r="R6359" s="65"/>
      <c r="S6359" s="65"/>
      <c r="T6359" s="65"/>
      <c r="U6359" s="65"/>
      <c r="V6359" s="65"/>
      <c r="W6359" s="166"/>
      <c r="X6359" s="166"/>
      <c r="Y6359" s="166"/>
      <c r="Z6359" s="166"/>
      <c r="AA6359" s="166"/>
      <c r="AB6359" s="166"/>
      <c r="AC6359" s="166"/>
      <c r="AD6359" s="166"/>
      <c r="AE6359" s="166"/>
      <c r="AF6359" s="166"/>
      <c r="AG6359" s="166"/>
      <c r="AH6359" s="166"/>
      <c r="AI6359" s="166"/>
    </row>
    <row r="6360" spans="1:35" ht="15.750000" customHeight="1">
      <c r="B6360" s="153"/>
      <c r="I6360" s="162"/>
      <c r="J6360" s="175"/>
      <c r="K6360" s="176"/>
      <c r="L6360" s="175"/>
      <c r="M6360" s="176"/>
      <c r="P6360" s="164"/>
      <c r="Q6360" s="165"/>
      <c r="R6360" s="178"/>
      <c r="S6360" s="65"/>
      <c r="T6360" s="65"/>
      <c r="U6360" s="65"/>
      <c r="V6360" s="65"/>
      <c r="W6360" s="166"/>
      <c r="X6360" s="166"/>
      <c r="Y6360" s="166"/>
      <c r="Z6360" s="166"/>
      <c r="AA6360" s="166"/>
      <c r="AB6360" s="166"/>
      <c r="AC6360" s="166"/>
      <c r="AD6360" s="166"/>
      <c r="AE6360" s="166"/>
      <c r="AF6360" s="166"/>
      <c r="AG6360" s="166"/>
      <c r="AH6360" s="166"/>
      <c r="AI6360" s="166"/>
    </row>
    <row r="6361" spans="1:35" ht="15.750000" customHeight="1">
      <c r="B6361" s="153"/>
      <c r="I6361" s="162"/>
      <c r="J6361" s="65"/>
      <c r="K6361" s="162"/>
      <c r="L6361" s="65"/>
      <c r="M6361" s="162"/>
      <c r="P6361" s="167"/>
      <c r="Q6361" s="168"/>
      <c r="R6361" s="225"/>
      <c r="S6361" s="65"/>
      <c r="T6361" s="65"/>
      <c r="U6361" s="65"/>
      <c r="V6361" s="65"/>
      <c r="W6361" s="166"/>
      <c r="X6361" s="166"/>
      <c r="Y6361" s="166"/>
      <c r="Z6361" s="166"/>
      <c r="AA6361" s="166"/>
      <c r="AB6361" s="166"/>
      <c r="AC6361" s="166"/>
      <c r="AD6361" s="166"/>
      <c r="AE6361" s="166"/>
      <c r="AF6361" s="166"/>
      <c r="AG6361" s="166"/>
      <c r="AH6361" s="166"/>
      <c r="AI6361" s="166"/>
    </row>
    <row r="6362" spans="1:35" ht="15.750000" customHeight="1">
      <c r="B6362" s="153"/>
      <c r="I6362" s="220"/>
      <c r="J6362" s="175"/>
      <c r="K6362" s="176"/>
      <c r="L6362" s="175"/>
      <c r="M6362" s="176"/>
      <c r="P6362" s="164"/>
      <c r="Q6362" s="165"/>
      <c r="R6362" s="178"/>
      <c r="S6362" s="65"/>
      <c r="T6362" s="65"/>
      <c r="U6362" s="65"/>
      <c r="V6362" s="65"/>
      <c r="W6362" s="166"/>
      <c r="X6362" s="166"/>
      <c r="Y6362" s="166"/>
      <c r="Z6362" s="166"/>
      <c r="AA6362" s="166"/>
      <c r="AB6362" s="166"/>
      <c r="AC6362" s="166"/>
      <c r="AD6362" s="166"/>
      <c r="AE6362" s="166"/>
      <c r="AF6362" s="166"/>
      <c r="AG6362" s="166"/>
      <c r="AH6362" s="166"/>
      <c r="AI6362" s="166"/>
    </row>
    <row r="6363" spans="1:35" ht="15.750000" customHeight="1">
      <c r="A6363" s="156"/>
      <c r="B6363" s="170"/>
      <c r="C6363" s="241"/>
      <c r="D6363" s="177"/>
      <c r="E6363" s="158"/>
      <c r="F6363" s="158"/>
      <c r="G6363" s="159"/>
      <c r="H6363" s="160"/>
      <c r="I6363" s="162"/>
      <c r="J6363" s="65"/>
      <c r="K6363" s="162"/>
      <c r="L6363" s="65"/>
      <c r="M6363" s="162"/>
      <c r="N6363" s="176"/>
      <c r="O6363" s="163"/>
      <c r="P6363" s="167"/>
      <c r="Q6363" s="168"/>
      <c r="R6363" s="65"/>
      <c r="S6363" s="13"/>
      <c r="T6363" s="65"/>
      <c r="U6363" s="65"/>
      <c r="V6363" s="65"/>
      <c r="W6363" s="166"/>
      <c r="X6363" s="166"/>
      <c r="Y6363" s="166"/>
      <c r="Z6363" s="166"/>
      <c r="AA6363" s="166"/>
      <c r="AB6363" s="166"/>
      <c r="AC6363" s="166"/>
      <c r="AD6363" s="166"/>
      <c r="AE6363" s="166"/>
      <c r="AF6363" s="166"/>
      <c r="AG6363" s="166"/>
      <c r="AH6363" s="166"/>
      <c r="AI6363" s="166"/>
    </row>
    <row r="6364" spans="1:35" ht="15.750000" customHeight="1">
      <c r="B6364" s="153"/>
      <c r="I6364" s="162"/>
      <c r="J6364" s="65"/>
      <c r="K6364" s="162"/>
      <c r="L6364" s="65"/>
      <c r="M6364" s="176"/>
      <c r="P6364" s="164"/>
      <c r="Q6364" s="165"/>
      <c r="R6364" s="65"/>
      <c r="S6364" s="65"/>
      <c r="T6364" s="65"/>
      <c r="U6364" s="65"/>
      <c r="V6364" s="65"/>
      <c r="W6364" s="166"/>
      <c r="X6364" s="166"/>
      <c r="Y6364" s="166"/>
      <c r="Z6364" s="166"/>
      <c r="AA6364" s="166"/>
      <c r="AB6364" s="166"/>
      <c r="AC6364" s="166"/>
      <c r="AD6364" s="166"/>
      <c r="AE6364" s="166"/>
      <c r="AF6364" s="166"/>
      <c r="AG6364" s="166"/>
      <c r="AH6364" s="166"/>
      <c r="AI6364" s="166"/>
    </row>
    <row r="6365" spans="1:35" ht="15.750000" customHeight="1">
      <c r="B6365" s="153"/>
      <c r="I6365" s="162"/>
      <c r="J6365" s="65"/>
      <c r="K6365" s="162"/>
      <c r="L6365" s="65"/>
      <c r="M6365" s="162"/>
      <c r="P6365" s="167"/>
      <c r="Q6365" s="168"/>
      <c r="R6365" s="65"/>
      <c r="S6365" s="65"/>
      <c r="T6365" s="65"/>
      <c r="U6365" s="65"/>
      <c r="V6365" s="65"/>
      <c r="W6365" s="166"/>
      <c r="X6365" s="166"/>
      <c r="Y6365" s="166"/>
      <c r="Z6365" s="166"/>
      <c r="AA6365" s="166"/>
      <c r="AB6365" s="166"/>
      <c r="AC6365" s="166"/>
      <c r="AD6365" s="166"/>
      <c r="AE6365" s="166"/>
      <c r="AF6365" s="166"/>
      <c r="AG6365" s="166"/>
      <c r="AH6365" s="166"/>
      <c r="AI6365" s="166"/>
    </row>
    <row r="6366" spans="1:35" ht="15.750000" customHeight="1">
      <c r="B6366" s="153"/>
      <c r="I6366" s="162"/>
      <c r="J6366" s="65"/>
      <c r="K6366" s="162"/>
      <c r="L6366" s="65"/>
      <c r="M6366" s="176"/>
      <c r="P6366" s="164"/>
      <c r="Q6366" s="165"/>
      <c r="R6366" s="65"/>
      <c r="S6366" s="65"/>
      <c r="T6366" s="65"/>
      <c r="U6366" s="65"/>
      <c r="V6366" s="65"/>
      <c r="W6366" s="166"/>
      <c r="X6366" s="166"/>
      <c r="Y6366" s="166"/>
      <c r="Z6366" s="166"/>
      <c r="AA6366" s="166"/>
      <c r="AB6366" s="166"/>
      <c r="AC6366" s="166"/>
      <c r="AD6366" s="166"/>
      <c r="AE6366" s="166"/>
      <c r="AF6366" s="166"/>
      <c r="AG6366" s="166"/>
      <c r="AH6366" s="166"/>
      <c r="AI6366" s="166"/>
    </row>
    <row r="6367" spans="1:35" ht="15.750000" customHeight="1">
      <c r="B6367" s="153"/>
      <c r="I6367" s="220"/>
      <c r="J6367" s="65"/>
      <c r="K6367" s="162"/>
      <c r="L6367" s="65"/>
      <c r="M6367" s="162"/>
      <c r="P6367" s="167"/>
      <c r="Q6367" s="168"/>
      <c r="R6367" s="65"/>
      <c r="S6367" s="65"/>
      <c r="T6367" s="65"/>
      <c r="U6367" s="65"/>
      <c r="V6367" s="65"/>
      <c r="W6367" s="166"/>
      <c r="X6367" s="166"/>
      <c r="Y6367" s="166"/>
      <c r="Z6367" s="166"/>
      <c r="AA6367" s="166"/>
      <c r="AB6367" s="166"/>
      <c r="AC6367" s="166"/>
      <c r="AD6367" s="166"/>
      <c r="AE6367" s="166"/>
      <c r="AF6367" s="166"/>
      <c r="AG6367" s="166"/>
      <c r="AH6367" s="166"/>
      <c r="AI6367" s="166"/>
    </row>
    <row r="6368" spans="1:35" ht="15.750000" customHeight="1">
      <c r="A6368" s="156"/>
      <c r="B6368" s="170"/>
      <c r="C6368" s="240"/>
      <c r="D6368" s="240"/>
      <c r="E6368" s="158"/>
      <c r="F6368" s="158"/>
      <c r="G6368" s="159"/>
      <c r="H6368" s="184"/>
      <c r="I6368" s="162"/>
      <c r="J6368" s="65"/>
      <c r="K6368" s="162"/>
      <c r="L6368" s="65"/>
      <c r="M6368" s="176"/>
      <c r="N6368" s="162"/>
      <c r="O6368" s="163"/>
      <c r="P6368" s="164"/>
      <c r="Q6368" s="185"/>
      <c r="R6368" s="188"/>
      <c r="S6368" s="13"/>
      <c r="T6368" s="65"/>
      <c r="U6368" s="13"/>
      <c r="V6368" s="165"/>
      <c r="W6368" s="165"/>
      <c r="X6368" s="165"/>
      <c r="Y6368" s="165"/>
      <c r="Z6368" s="166"/>
      <c r="AA6368" s="166"/>
      <c r="AB6368" s="166"/>
      <c r="AC6368" s="166"/>
      <c r="AD6368" s="166"/>
      <c r="AE6368" s="166"/>
      <c r="AF6368" s="166"/>
      <c r="AG6368" s="166"/>
      <c r="AH6368" s="166"/>
      <c r="AI6368" s="166"/>
    </row>
    <row r="6369" spans="1:35" ht="15.750000" customHeight="1">
      <c r="B6369" s="189"/>
      <c r="I6369" s="162"/>
      <c r="J6369" s="65"/>
      <c r="K6369" s="162"/>
      <c r="L6369" s="65"/>
      <c r="M6369" s="162"/>
      <c r="P6369" s="167"/>
      <c r="Q6369" s="185"/>
      <c r="R6369" s="65"/>
      <c r="S6369" s="65"/>
      <c r="T6369" s="65"/>
      <c r="U6369" s="13"/>
      <c r="V6369" s="165"/>
      <c r="W6369" s="165"/>
      <c r="X6369" s="165"/>
      <c r="Y6369" s="165"/>
      <c r="Z6369" s="166"/>
      <c r="AA6369" s="166"/>
      <c r="AB6369" s="166"/>
      <c r="AC6369" s="166"/>
      <c r="AD6369" s="166"/>
      <c r="AE6369" s="166"/>
      <c r="AF6369" s="166"/>
      <c r="AG6369" s="166"/>
      <c r="AH6369" s="166"/>
      <c r="AI6369" s="166"/>
    </row>
    <row r="6370" spans="1:35" ht="15.750000" customHeight="1">
      <c r="B6370" s="189"/>
      <c r="I6370" s="162"/>
      <c r="J6370" s="65"/>
      <c r="K6370" s="162"/>
      <c r="L6370" s="65"/>
      <c r="M6370" s="176"/>
      <c r="P6370" s="164"/>
      <c r="Q6370" s="185"/>
      <c r="R6370" s="65"/>
      <c r="S6370" s="65"/>
      <c r="T6370" s="65"/>
      <c r="U6370" s="13"/>
      <c r="V6370" s="165"/>
      <c r="W6370" s="165"/>
      <c r="X6370" s="165"/>
      <c r="Y6370" s="165"/>
      <c r="Z6370" s="166"/>
      <c r="AA6370" s="166"/>
      <c r="AB6370" s="166"/>
      <c r="AC6370" s="166"/>
      <c r="AD6370" s="166"/>
      <c r="AE6370" s="166"/>
      <c r="AF6370" s="166"/>
      <c r="AG6370" s="166"/>
      <c r="AH6370" s="166"/>
      <c r="AI6370" s="166"/>
    </row>
    <row r="6371" spans="1:35" ht="15.750000" customHeight="1">
      <c r="B6371" s="189"/>
      <c r="I6371" s="162"/>
      <c r="J6371" s="65"/>
      <c r="K6371" s="162"/>
      <c r="L6371" s="65"/>
      <c r="M6371" s="162"/>
      <c r="P6371" s="167"/>
      <c r="Q6371" s="185"/>
      <c r="R6371" s="65"/>
      <c r="S6371" s="65"/>
      <c r="T6371" s="65"/>
      <c r="U6371" s="13"/>
      <c r="V6371" s="165"/>
      <c r="W6371" s="165"/>
      <c r="X6371" s="165"/>
      <c r="Y6371" s="165"/>
      <c r="Z6371" s="166"/>
      <c r="AA6371" s="166"/>
      <c r="AB6371" s="166"/>
      <c r="AC6371" s="166"/>
      <c r="AD6371" s="166"/>
      <c r="AE6371" s="166"/>
      <c r="AF6371" s="166"/>
      <c r="AG6371" s="166"/>
      <c r="AH6371" s="166"/>
      <c r="AI6371" s="166"/>
    </row>
    <row r="6372" spans="1:35" ht="15.750000" customHeight="1">
      <c r="B6372" s="189"/>
      <c r="I6372" s="220"/>
      <c r="J6372" s="65"/>
      <c r="K6372" s="162"/>
      <c r="L6372" s="65"/>
      <c r="M6372" s="176"/>
      <c r="P6372" s="164"/>
      <c r="Q6372" s="185"/>
      <c r="R6372" s="65"/>
      <c r="S6372" s="65"/>
      <c r="T6372" s="65"/>
      <c r="U6372" s="13"/>
      <c r="V6372" s="165"/>
      <c r="W6372" s="165"/>
      <c r="X6372" s="165"/>
      <c r="Y6372" s="165"/>
      <c r="Z6372" s="166"/>
      <c r="AA6372" s="166"/>
      <c r="AB6372" s="166"/>
      <c r="AC6372" s="166"/>
      <c r="AD6372" s="166"/>
      <c r="AE6372" s="166"/>
      <c r="AF6372" s="166"/>
      <c r="AG6372" s="166"/>
      <c r="AH6372" s="166"/>
      <c r="AI6372" s="166"/>
    </row>
    <row r="6373" spans="1:35" ht="15.750000" customHeight="1">
      <c r="A6373" s="156"/>
      <c r="B6373" s="170"/>
      <c r="C6373" s="241"/>
      <c r="D6373" s="241"/>
      <c r="E6373" s="158"/>
      <c r="F6373" s="158"/>
      <c r="G6373" s="159"/>
      <c r="H6373" s="186"/>
      <c r="I6373" s="162"/>
      <c r="J6373" s="65"/>
      <c r="K6373" s="162"/>
      <c r="L6373" s="65"/>
      <c r="M6373" s="162"/>
      <c r="N6373" s="176"/>
      <c r="O6373" s="163"/>
      <c r="P6373" s="167"/>
      <c r="Q6373" s="185"/>
      <c r="R6373" s="65"/>
      <c r="S6373" s="13"/>
      <c r="T6373" s="65"/>
      <c r="U6373" s="13"/>
      <c r="V6373" s="165"/>
      <c r="W6373" s="165"/>
      <c r="X6373" s="165"/>
      <c r="Y6373" s="165"/>
      <c r="Z6373" s="166"/>
      <c r="AA6373" s="166"/>
      <c r="AB6373" s="166"/>
      <c r="AC6373" s="166"/>
      <c r="AD6373" s="166"/>
      <c r="AE6373" s="166"/>
      <c r="AF6373" s="166"/>
      <c r="AG6373" s="166"/>
      <c r="AH6373" s="166"/>
      <c r="AI6373" s="166"/>
    </row>
    <row r="6374" spans="1:35" ht="15.750000" customHeight="1">
      <c r="B6374" s="170"/>
      <c r="I6374" s="162"/>
      <c r="J6374" s="65"/>
      <c r="K6374" s="162"/>
      <c r="L6374" s="65"/>
      <c r="M6374" s="176"/>
      <c r="P6374" s="164"/>
      <c r="Q6374" s="185"/>
      <c r="R6374" s="65"/>
      <c r="S6374" s="65"/>
      <c r="T6374" s="65"/>
      <c r="U6374" s="13"/>
      <c r="V6374" s="165"/>
      <c r="W6374" s="165"/>
      <c r="X6374" s="165"/>
      <c r="Y6374" s="165"/>
      <c r="Z6374" s="166"/>
      <c r="AA6374" s="166"/>
      <c r="AB6374" s="166"/>
      <c r="AC6374" s="166"/>
      <c r="AD6374" s="166"/>
      <c r="AE6374" s="166"/>
      <c r="AF6374" s="166"/>
      <c r="AG6374" s="166"/>
      <c r="AH6374" s="166"/>
      <c r="AI6374" s="166"/>
    </row>
    <row r="6375" spans="1:35" ht="15.750000" customHeight="1">
      <c r="B6375" s="170"/>
      <c r="I6375" s="162"/>
      <c r="J6375" s="65"/>
      <c r="K6375" s="162"/>
      <c r="L6375" s="65"/>
      <c r="M6375" s="162"/>
      <c r="P6375" s="167"/>
      <c r="Q6375" s="185"/>
      <c r="R6375" s="65"/>
      <c r="S6375" s="65"/>
      <c r="T6375" s="65"/>
      <c r="U6375" s="13"/>
      <c r="V6375" s="165"/>
      <c r="W6375" s="165"/>
      <c r="X6375" s="165"/>
      <c r="Y6375" s="165"/>
      <c r="Z6375" s="166"/>
      <c r="AA6375" s="166"/>
      <c r="AB6375" s="166"/>
      <c r="AC6375" s="166"/>
      <c r="AD6375" s="166"/>
      <c r="AE6375" s="166"/>
      <c r="AF6375" s="166"/>
      <c r="AG6375" s="166"/>
      <c r="AH6375" s="166"/>
      <c r="AI6375" s="166"/>
    </row>
    <row r="6376" spans="1:35" ht="15.750000" customHeight="1">
      <c r="B6376" s="189"/>
      <c r="I6376" s="162"/>
      <c r="J6376" s="65"/>
      <c r="K6376" s="162"/>
      <c r="L6376" s="65"/>
      <c r="M6376" s="176"/>
      <c r="P6376" s="164"/>
      <c r="Q6376" s="185"/>
      <c r="R6376" s="65"/>
      <c r="S6376" s="65"/>
      <c r="T6376" s="65"/>
      <c r="U6376" s="13"/>
      <c r="V6376" s="165"/>
      <c r="W6376" s="165"/>
      <c r="X6376" s="165"/>
      <c r="Y6376" s="165"/>
      <c r="Z6376" s="166"/>
      <c r="AA6376" s="166"/>
      <c r="AB6376" s="166"/>
      <c r="AC6376" s="166"/>
      <c r="AD6376" s="166"/>
      <c r="AE6376" s="166"/>
      <c r="AF6376" s="166"/>
      <c r="AG6376" s="166"/>
      <c r="AH6376" s="166"/>
      <c r="AI6376" s="166"/>
    </row>
    <row r="6377" spans="1:35" ht="15.750000" customHeight="1">
      <c r="B6377" s="189"/>
      <c r="I6377" s="220"/>
      <c r="J6377" s="65"/>
      <c r="K6377" s="162"/>
      <c r="L6377" s="65"/>
      <c r="M6377" s="162"/>
      <c r="P6377" s="167"/>
      <c r="Q6377" s="185"/>
      <c r="R6377" s="65"/>
      <c r="S6377" s="65"/>
      <c r="T6377" s="65"/>
      <c r="U6377" s="13"/>
      <c r="V6377" s="165"/>
      <c r="W6377" s="165"/>
      <c r="X6377" s="165"/>
      <c r="Y6377" s="165"/>
      <c r="Z6377" s="166"/>
      <c r="AA6377" s="166"/>
      <c r="AB6377" s="166"/>
      <c r="AC6377" s="166"/>
      <c r="AD6377" s="166"/>
      <c r="AE6377" s="166"/>
      <c r="AF6377" s="166"/>
      <c r="AG6377" s="166"/>
      <c r="AH6377" s="166"/>
      <c r="AI6377" s="166"/>
    </row>
    <row r="6378" spans="1:35" ht="15.750000" customHeight="1">
      <c r="A6378" s="156"/>
      <c r="B6378" s="153"/>
      <c r="C6378" s="240"/>
      <c r="D6378" s="177"/>
      <c r="E6378" s="158"/>
      <c r="F6378" s="158"/>
      <c r="G6378" s="159"/>
      <c r="H6378" s="171"/>
      <c r="I6378" s="162"/>
      <c r="J6378" s="175"/>
      <c r="K6378" s="176"/>
      <c r="L6378" s="175"/>
      <c r="M6378" s="176"/>
      <c r="N6378" s="162"/>
      <c r="O6378" s="163"/>
      <c r="P6378" s="164"/>
      <c r="Q6378" s="165"/>
      <c r="R6378" s="178"/>
      <c r="S6378" s="13"/>
      <c r="T6378" s="65"/>
      <c r="U6378" s="65"/>
      <c r="V6378" s="65"/>
      <c r="W6378" s="166"/>
      <c r="X6378" s="166"/>
      <c r="Y6378" s="166"/>
      <c r="Z6378" s="166"/>
      <c r="AA6378" s="166"/>
      <c r="AB6378" s="166"/>
      <c r="AC6378" s="166"/>
      <c r="AD6378" s="166"/>
      <c r="AE6378" s="166"/>
      <c r="AF6378" s="166"/>
      <c r="AG6378" s="166"/>
      <c r="AH6378" s="166"/>
      <c r="AI6378" s="166"/>
    </row>
    <row r="6379" spans="1:35" ht="15.750000" customHeight="1">
      <c r="B6379" s="153"/>
      <c r="I6379" s="162"/>
      <c r="J6379" s="65"/>
      <c r="K6379" s="162"/>
      <c r="L6379" s="65"/>
      <c r="M6379" s="162"/>
      <c r="P6379" s="167"/>
      <c r="Q6379" s="168"/>
      <c r="R6379" s="65"/>
      <c r="S6379" s="65"/>
      <c r="T6379" s="65"/>
      <c r="U6379" s="65"/>
      <c r="V6379" s="65"/>
      <c r="W6379" s="166"/>
      <c r="X6379" s="166"/>
      <c r="Y6379" s="166"/>
      <c r="Z6379" s="166"/>
      <c r="AA6379" s="166"/>
      <c r="AB6379" s="166"/>
      <c r="AC6379" s="166"/>
      <c r="AD6379" s="166"/>
      <c r="AE6379" s="166"/>
      <c r="AF6379" s="166"/>
      <c r="AG6379" s="166"/>
      <c r="AH6379" s="166"/>
      <c r="AI6379" s="166"/>
    </row>
    <row r="6380" spans="1:35" ht="15.750000" customHeight="1">
      <c r="B6380" s="153"/>
      <c r="I6380" s="162"/>
      <c r="J6380" s="175"/>
      <c r="K6380" s="176"/>
      <c r="L6380" s="175"/>
      <c r="M6380" s="176"/>
      <c r="P6380" s="164"/>
      <c r="Q6380" s="165"/>
      <c r="R6380" s="178"/>
      <c r="S6380" s="65"/>
      <c r="T6380" s="65"/>
      <c r="U6380" s="65"/>
      <c r="V6380" s="65"/>
      <c r="W6380" s="166"/>
      <c r="X6380" s="166"/>
      <c r="Y6380" s="166"/>
      <c r="Z6380" s="166"/>
      <c r="AA6380" s="166"/>
      <c r="AB6380" s="166"/>
      <c r="AC6380" s="166"/>
      <c r="AD6380" s="166"/>
      <c r="AE6380" s="166"/>
      <c r="AF6380" s="166"/>
      <c r="AG6380" s="166"/>
      <c r="AH6380" s="166"/>
      <c r="AI6380" s="166"/>
    </row>
    <row r="6381" spans="1:35" ht="15.750000" customHeight="1">
      <c r="B6381" s="153"/>
      <c r="I6381" s="162"/>
      <c r="J6381" s="65"/>
      <c r="K6381" s="162"/>
      <c r="L6381" s="65"/>
      <c r="M6381" s="162"/>
      <c r="P6381" s="167"/>
      <c r="Q6381" s="168"/>
      <c r="R6381" s="225"/>
      <c r="S6381" s="65"/>
      <c r="T6381" s="65"/>
      <c r="U6381" s="65"/>
      <c r="V6381" s="65"/>
      <c r="W6381" s="166"/>
      <c r="X6381" s="166"/>
      <c r="Y6381" s="166"/>
      <c r="Z6381" s="166"/>
      <c r="AA6381" s="166"/>
      <c r="AB6381" s="166"/>
      <c r="AC6381" s="166"/>
      <c r="AD6381" s="166"/>
      <c r="AE6381" s="166"/>
      <c r="AF6381" s="166"/>
      <c r="AG6381" s="166"/>
      <c r="AH6381" s="166"/>
      <c r="AI6381" s="166"/>
    </row>
    <row r="6382" spans="1:35" ht="15.750000" customHeight="1">
      <c r="B6382" s="153"/>
      <c r="I6382" s="220"/>
      <c r="J6382" s="175"/>
      <c r="K6382" s="176"/>
      <c r="L6382" s="175"/>
      <c r="M6382" s="176"/>
      <c r="P6382" s="164"/>
      <c r="Q6382" s="165"/>
      <c r="R6382" s="178"/>
      <c r="S6382" s="65"/>
      <c r="T6382" s="65"/>
      <c r="U6382" s="65"/>
      <c r="V6382" s="65"/>
      <c r="W6382" s="166"/>
      <c r="X6382" s="166"/>
      <c r="Y6382" s="166"/>
      <c r="Z6382" s="166"/>
      <c r="AA6382" s="166"/>
      <c r="AB6382" s="166"/>
      <c r="AC6382" s="166"/>
      <c r="AD6382" s="166"/>
      <c r="AE6382" s="166"/>
      <c r="AF6382" s="166"/>
      <c r="AG6382" s="166"/>
      <c r="AH6382" s="166"/>
      <c r="AI6382" s="166"/>
    </row>
    <row r="6383" spans="1:35" ht="15.750000" customHeight="1">
      <c r="A6383" s="156"/>
      <c r="B6383" s="170"/>
      <c r="C6383" s="241"/>
      <c r="D6383" s="177"/>
      <c r="E6383" s="158"/>
      <c r="F6383" s="158"/>
      <c r="G6383" s="159"/>
      <c r="H6383" s="160"/>
      <c r="I6383" s="162"/>
      <c r="J6383" s="65"/>
      <c r="K6383" s="162"/>
      <c r="L6383" s="65"/>
      <c r="M6383" s="162"/>
      <c r="N6383" s="176"/>
      <c r="O6383" s="163"/>
      <c r="P6383" s="167"/>
      <c r="Q6383" s="168"/>
      <c r="R6383" s="65"/>
      <c r="S6383" s="13"/>
      <c r="T6383" s="65"/>
      <c r="U6383" s="65"/>
      <c r="V6383" s="65"/>
      <c r="W6383" s="166"/>
      <c r="X6383" s="166"/>
      <c r="Y6383" s="166"/>
      <c r="Z6383" s="166"/>
      <c r="AA6383" s="166"/>
      <c r="AB6383" s="166"/>
      <c r="AC6383" s="166"/>
      <c r="AD6383" s="166"/>
      <c r="AE6383" s="166"/>
      <c r="AF6383" s="166"/>
      <c r="AG6383" s="166"/>
      <c r="AH6383" s="166"/>
      <c r="AI6383" s="166"/>
    </row>
    <row r="6384" spans="1:35" ht="15.750000" customHeight="1">
      <c r="B6384" s="153"/>
      <c r="I6384" s="162"/>
      <c r="J6384" s="65"/>
      <c r="K6384" s="162"/>
      <c r="L6384" s="65"/>
      <c r="M6384" s="176"/>
      <c r="P6384" s="164"/>
      <c r="Q6384" s="165"/>
      <c r="R6384" s="65"/>
      <c r="S6384" s="65"/>
      <c r="T6384" s="65"/>
      <c r="U6384" s="65"/>
      <c r="V6384" s="65"/>
      <c r="W6384" s="166"/>
      <c r="X6384" s="166"/>
      <c r="Y6384" s="166"/>
      <c r="Z6384" s="166"/>
      <c r="AA6384" s="166"/>
      <c r="AB6384" s="166"/>
      <c r="AC6384" s="166"/>
      <c r="AD6384" s="166"/>
      <c r="AE6384" s="166"/>
      <c r="AF6384" s="166"/>
      <c r="AG6384" s="166"/>
      <c r="AH6384" s="166"/>
      <c r="AI6384" s="166"/>
    </row>
    <row r="6385" spans="1:35" ht="15.750000" customHeight="1">
      <c r="B6385" s="153"/>
      <c r="I6385" s="162"/>
      <c r="J6385" s="65"/>
      <c r="K6385" s="162"/>
      <c r="L6385" s="65"/>
      <c r="M6385" s="162"/>
      <c r="P6385" s="167"/>
      <c r="Q6385" s="168"/>
      <c r="R6385" s="65"/>
      <c r="S6385" s="65"/>
      <c r="T6385" s="65"/>
      <c r="U6385" s="65"/>
      <c r="V6385" s="65"/>
      <c r="W6385" s="166"/>
      <c r="X6385" s="166"/>
      <c r="Y6385" s="166"/>
      <c r="Z6385" s="166"/>
      <c r="AA6385" s="166"/>
      <c r="AB6385" s="166"/>
      <c r="AC6385" s="166"/>
      <c r="AD6385" s="166"/>
      <c r="AE6385" s="166"/>
      <c r="AF6385" s="166"/>
      <c r="AG6385" s="166"/>
      <c r="AH6385" s="166"/>
      <c r="AI6385" s="166"/>
    </row>
    <row r="6386" spans="1:35" ht="15.750000" customHeight="1">
      <c r="B6386" s="153"/>
      <c r="I6386" s="162"/>
      <c r="J6386" s="65"/>
      <c r="K6386" s="162"/>
      <c r="L6386" s="65"/>
      <c r="M6386" s="176"/>
      <c r="P6386" s="164"/>
      <c r="Q6386" s="165"/>
      <c r="R6386" s="65"/>
      <c r="S6386" s="65"/>
      <c r="T6386" s="65"/>
      <c r="U6386" s="65"/>
      <c r="V6386" s="65"/>
      <c r="W6386" s="166"/>
      <c r="X6386" s="166"/>
      <c r="Y6386" s="166"/>
      <c r="Z6386" s="166"/>
      <c r="AA6386" s="166"/>
      <c r="AB6386" s="166"/>
      <c r="AC6386" s="166"/>
      <c r="AD6386" s="166"/>
      <c r="AE6386" s="166"/>
      <c r="AF6386" s="166"/>
      <c r="AG6386" s="166"/>
      <c r="AH6386" s="166"/>
      <c r="AI6386" s="166"/>
    </row>
    <row r="6387" spans="1:35" ht="15.750000" customHeight="1">
      <c r="B6387" s="153"/>
      <c r="I6387" s="220"/>
      <c r="J6387" s="65"/>
      <c r="K6387" s="162"/>
      <c r="L6387" s="65"/>
      <c r="M6387" s="162"/>
      <c r="P6387" s="167"/>
      <c r="Q6387" s="168"/>
      <c r="R6387" s="65"/>
      <c r="S6387" s="65"/>
      <c r="T6387" s="65"/>
      <c r="U6387" s="65"/>
      <c r="V6387" s="65"/>
      <c r="W6387" s="166"/>
      <c r="X6387" s="166"/>
      <c r="Y6387" s="166"/>
      <c r="Z6387" s="166"/>
      <c r="AA6387" s="166"/>
      <c r="AB6387" s="166"/>
      <c r="AC6387" s="166"/>
      <c r="AD6387" s="166"/>
      <c r="AE6387" s="166"/>
      <c r="AF6387" s="166"/>
      <c r="AG6387" s="166"/>
      <c r="AH6387" s="166"/>
      <c r="AI6387" s="166"/>
    </row>
    <row r="6388" spans="1:35" ht="15.750000" customHeight="1">
      <c r="A6388" s="156"/>
      <c r="B6388" s="170"/>
      <c r="C6388" s="240"/>
      <c r="D6388" s="240"/>
      <c r="E6388" s="158"/>
      <c r="F6388" s="158"/>
      <c r="G6388" s="159"/>
      <c r="H6388" s="184"/>
      <c r="I6388" s="162"/>
      <c r="J6388" s="65"/>
      <c r="K6388" s="162"/>
      <c r="L6388" s="65"/>
      <c r="M6388" s="176"/>
      <c r="N6388" s="162"/>
      <c r="O6388" s="163"/>
      <c r="P6388" s="164"/>
      <c r="Q6388" s="185"/>
      <c r="R6388" s="188"/>
      <c r="S6388" s="13"/>
      <c r="T6388" s="65"/>
      <c r="U6388" s="13"/>
      <c r="V6388" s="165"/>
      <c r="W6388" s="165"/>
      <c r="X6388" s="165"/>
      <c r="Y6388" s="165"/>
      <c r="Z6388" s="166"/>
      <c r="AA6388" s="166"/>
      <c r="AB6388" s="166"/>
      <c r="AC6388" s="166"/>
      <c r="AD6388" s="166"/>
      <c r="AE6388" s="166"/>
      <c r="AF6388" s="166"/>
      <c r="AG6388" s="166"/>
      <c r="AH6388" s="166"/>
      <c r="AI6388" s="166"/>
    </row>
    <row r="6389" spans="1:35" ht="15.750000" customHeight="1">
      <c r="B6389" s="189"/>
      <c r="I6389" s="162"/>
      <c r="J6389" s="65"/>
      <c r="K6389" s="162"/>
      <c r="L6389" s="65"/>
      <c r="M6389" s="162"/>
      <c r="P6389" s="167"/>
      <c r="Q6389" s="185"/>
      <c r="R6389" s="65"/>
      <c r="S6389" s="65"/>
      <c r="T6389" s="65"/>
      <c r="U6389" s="13"/>
      <c r="V6389" s="165"/>
      <c r="W6389" s="165"/>
      <c r="X6389" s="165"/>
      <c r="Y6389" s="165"/>
      <c r="Z6389" s="166"/>
      <c r="AA6389" s="166"/>
      <c r="AB6389" s="166"/>
      <c r="AC6389" s="166"/>
      <c r="AD6389" s="166"/>
      <c r="AE6389" s="166"/>
      <c r="AF6389" s="166"/>
      <c r="AG6389" s="166"/>
      <c r="AH6389" s="166"/>
      <c r="AI6389" s="166"/>
    </row>
    <row r="6390" spans="1:35" ht="15.750000" customHeight="1">
      <c r="B6390" s="189"/>
      <c r="I6390" s="162"/>
      <c r="J6390" s="65"/>
      <c r="K6390" s="162"/>
      <c r="L6390" s="65"/>
      <c r="M6390" s="176"/>
      <c r="P6390" s="164"/>
      <c r="Q6390" s="185"/>
      <c r="R6390" s="65"/>
      <c r="S6390" s="65"/>
      <c r="T6390" s="65"/>
      <c r="U6390" s="13"/>
      <c r="V6390" s="165"/>
      <c r="W6390" s="165"/>
      <c r="X6390" s="165"/>
      <c r="Y6390" s="165"/>
      <c r="Z6390" s="166"/>
      <c r="AA6390" s="166"/>
      <c r="AB6390" s="166"/>
      <c r="AC6390" s="166"/>
      <c r="AD6390" s="166"/>
      <c r="AE6390" s="166"/>
      <c r="AF6390" s="166"/>
      <c r="AG6390" s="166"/>
      <c r="AH6390" s="166"/>
      <c r="AI6390" s="166"/>
    </row>
    <row r="6391" spans="1:35" ht="15.750000" customHeight="1">
      <c r="B6391" s="189"/>
      <c r="I6391" s="162"/>
      <c r="J6391" s="65"/>
      <c r="K6391" s="162"/>
      <c r="L6391" s="65"/>
      <c r="M6391" s="162"/>
      <c r="P6391" s="167"/>
      <c r="Q6391" s="185"/>
      <c r="R6391" s="65"/>
      <c r="S6391" s="65"/>
      <c r="T6391" s="65"/>
      <c r="U6391" s="13"/>
      <c r="V6391" s="165"/>
      <c r="W6391" s="165"/>
      <c r="X6391" s="165"/>
      <c r="Y6391" s="165"/>
      <c r="Z6391" s="166"/>
      <c r="AA6391" s="166"/>
      <c r="AB6391" s="166"/>
      <c r="AC6391" s="166"/>
      <c r="AD6391" s="166"/>
      <c r="AE6391" s="166"/>
      <c r="AF6391" s="166"/>
      <c r="AG6391" s="166"/>
      <c r="AH6391" s="166"/>
      <c r="AI6391" s="166"/>
    </row>
    <row r="6392" spans="1:35" ht="15.750000" customHeight="1">
      <c r="B6392" s="189"/>
      <c r="I6392" s="220"/>
      <c r="J6392" s="65"/>
      <c r="K6392" s="162"/>
      <c r="L6392" s="65"/>
      <c r="M6392" s="176"/>
      <c r="P6392" s="164"/>
      <c r="Q6392" s="185"/>
      <c r="R6392" s="65"/>
      <c r="S6392" s="65"/>
      <c r="T6392" s="65"/>
      <c r="U6392" s="13"/>
      <c r="V6392" s="165"/>
      <c r="W6392" s="165"/>
      <c r="X6392" s="165"/>
      <c r="Y6392" s="165"/>
      <c r="Z6392" s="166"/>
      <c r="AA6392" s="166"/>
      <c r="AB6392" s="166"/>
      <c r="AC6392" s="166"/>
      <c r="AD6392" s="166"/>
      <c r="AE6392" s="166"/>
      <c r="AF6392" s="166"/>
      <c r="AG6392" s="166"/>
      <c r="AH6392" s="166"/>
      <c r="AI6392" s="166"/>
    </row>
    <row r="6393" spans="1:35" ht="15.750000" customHeight="1">
      <c r="A6393" s="156"/>
      <c r="B6393" s="170"/>
      <c r="C6393" s="241"/>
      <c r="D6393" s="241"/>
      <c r="E6393" s="158"/>
      <c r="F6393" s="158"/>
      <c r="G6393" s="159"/>
      <c r="H6393" s="186"/>
      <c r="I6393" s="162"/>
      <c r="J6393" s="65"/>
      <c r="K6393" s="162"/>
      <c r="L6393" s="65"/>
      <c r="M6393" s="162"/>
      <c r="N6393" s="176"/>
      <c r="O6393" s="163"/>
      <c r="P6393" s="167"/>
      <c r="Q6393" s="185"/>
      <c r="R6393" s="65"/>
      <c r="S6393" s="13"/>
      <c r="T6393" s="65"/>
      <c r="U6393" s="13"/>
      <c r="V6393" s="165"/>
      <c r="W6393" s="165"/>
      <c r="X6393" s="165"/>
      <c r="Y6393" s="165"/>
      <c r="Z6393" s="166"/>
      <c r="AA6393" s="166"/>
      <c r="AB6393" s="166"/>
      <c r="AC6393" s="166"/>
      <c r="AD6393" s="166"/>
      <c r="AE6393" s="166"/>
      <c r="AF6393" s="166"/>
      <c r="AG6393" s="166"/>
      <c r="AH6393" s="166"/>
      <c r="AI6393" s="166"/>
    </row>
    <row r="6394" spans="1:35" ht="15.750000" customHeight="1">
      <c r="B6394" s="170"/>
      <c r="I6394" s="162"/>
      <c r="J6394" s="65"/>
      <c r="K6394" s="162"/>
      <c r="L6394" s="65"/>
      <c r="M6394" s="176"/>
      <c r="P6394" s="164"/>
      <c r="Q6394" s="185"/>
      <c r="R6394" s="65"/>
      <c r="S6394" s="65"/>
      <c r="T6394" s="65"/>
      <c r="U6394" s="13"/>
      <c r="V6394" s="165"/>
      <c r="W6394" s="165"/>
      <c r="X6394" s="165"/>
      <c r="Y6394" s="165"/>
      <c r="Z6394" s="166"/>
      <c r="AA6394" s="166"/>
      <c r="AB6394" s="166"/>
      <c r="AC6394" s="166"/>
      <c r="AD6394" s="166"/>
      <c r="AE6394" s="166"/>
      <c r="AF6394" s="166"/>
      <c r="AG6394" s="166"/>
      <c r="AH6394" s="166"/>
      <c r="AI6394" s="166"/>
    </row>
    <row r="6395" spans="1:35" ht="15.750000" customHeight="1">
      <c r="B6395" s="170"/>
      <c r="I6395" s="162"/>
      <c r="J6395" s="65"/>
      <c r="K6395" s="162"/>
      <c r="L6395" s="65"/>
      <c r="M6395" s="162"/>
      <c r="P6395" s="167"/>
      <c r="Q6395" s="185"/>
      <c r="R6395" s="65"/>
      <c r="S6395" s="65"/>
      <c r="T6395" s="65"/>
      <c r="U6395" s="13"/>
      <c r="V6395" s="165"/>
      <c r="W6395" s="165"/>
      <c r="X6395" s="165"/>
      <c r="Y6395" s="165"/>
      <c r="Z6395" s="166"/>
      <c r="AA6395" s="166"/>
      <c r="AB6395" s="166"/>
      <c r="AC6395" s="166"/>
      <c r="AD6395" s="166"/>
      <c r="AE6395" s="166"/>
      <c r="AF6395" s="166"/>
      <c r="AG6395" s="166"/>
      <c r="AH6395" s="166"/>
      <c r="AI6395" s="166"/>
    </row>
    <row r="6396" spans="1:35" ht="15.750000" customHeight="1">
      <c r="B6396" s="189"/>
      <c r="I6396" s="162"/>
      <c r="J6396" s="65"/>
      <c r="K6396" s="162"/>
      <c r="L6396" s="65"/>
      <c r="M6396" s="176"/>
      <c r="P6396" s="164"/>
      <c r="Q6396" s="185"/>
      <c r="R6396" s="65"/>
      <c r="S6396" s="65"/>
      <c r="T6396" s="65"/>
      <c r="U6396" s="13"/>
      <c r="V6396" s="165"/>
      <c r="W6396" s="165"/>
      <c r="X6396" s="165"/>
      <c r="Y6396" s="165"/>
      <c r="Z6396" s="166"/>
      <c r="AA6396" s="166"/>
      <c r="AB6396" s="166"/>
      <c r="AC6396" s="166"/>
      <c r="AD6396" s="166"/>
      <c r="AE6396" s="166"/>
      <c r="AF6396" s="166"/>
      <c r="AG6396" s="166"/>
      <c r="AH6396" s="166"/>
      <c r="AI6396" s="166"/>
    </row>
    <row r="6397" spans="1:35" ht="15.750000" customHeight="1">
      <c r="B6397" s="189"/>
      <c r="I6397" s="220"/>
      <c r="J6397" s="65"/>
      <c r="K6397" s="162"/>
      <c r="L6397" s="65"/>
      <c r="M6397" s="162"/>
      <c r="P6397" s="167"/>
      <c r="Q6397" s="185"/>
      <c r="R6397" s="65"/>
      <c r="S6397" s="65"/>
      <c r="T6397" s="65"/>
      <c r="U6397" s="13"/>
      <c r="V6397" s="165"/>
      <c r="W6397" s="165"/>
      <c r="X6397" s="165"/>
      <c r="Y6397" s="165"/>
      <c r="Z6397" s="166"/>
      <c r="AA6397" s="166"/>
      <c r="AB6397" s="166"/>
      <c r="AC6397" s="166"/>
      <c r="AD6397" s="166"/>
      <c r="AE6397" s="166"/>
      <c r="AF6397" s="166"/>
      <c r="AG6397" s="166"/>
      <c r="AH6397" s="166"/>
      <c r="AI6397" s="166"/>
    </row>
    <row r="6398" spans="1:35" ht="15.750000" customHeight="1">
      <c r="A6398" s="156"/>
      <c r="B6398" s="153"/>
      <c r="C6398" s="240"/>
      <c r="D6398" s="177"/>
      <c r="E6398" s="158"/>
      <c r="F6398" s="158"/>
      <c r="G6398" s="159"/>
      <c r="H6398" s="171"/>
      <c r="I6398" s="162"/>
      <c r="J6398" s="175"/>
      <c r="K6398" s="176"/>
      <c r="L6398" s="175"/>
      <c r="M6398" s="176"/>
      <c r="N6398" s="162"/>
      <c r="O6398" s="163"/>
      <c r="P6398" s="164"/>
      <c r="Q6398" s="165"/>
      <c r="R6398" s="178"/>
      <c r="S6398" s="13"/>
      <c r="T6398" s="65"/>
      <c r="U6398" s="65"/>
      <c r="V6398" s="65"/>
      <c r="W6398" s="166"/>
      <c r="X6398" s="166"/>
      <c r="Y6398" s="166"/>
      <c r="Z6398" s="166"/>
      <c r="AA6398" s="166"/>
      <c r="AB6398" s="166"/>
      <c r="AC6398" s="166"/>
      <c r="AD6398" s="166"/>
      <c r="AE6398" s="166"/>
      <c r="AF6398" s="166"/>
      <c r="AG6398" s="166"/>
      <c r="AH6398" s="166"/>
      <c r="AI6398" s="166"/>
    </row>
    <row r="6399" spans="1:35" ht="15.750000" customHeight="1">
      <c r="B6399" s="153"/>
      <c r="I6399" s="162"/>
      <c r="J6399" s="65"/>
      <c r="K6399" s="162"/>
      <c r="L6399" s="65"/>
      <c r="M6399" s="162"/>
      <c r="P6399" s="167"/>
      <c r="Q6399" s="168"/>
      <c r="R6399" s="65"/>
      <c r="S6399" s="65"/>
      <c r="T6399" s="65"/>
      <c r="U6399" s="65"/>
      <c r="V6399" s="65"/>
      <c r="W6399" s="166"/>
      <c r="X6399" s="166"/>
      <c r="Y6399" s="166"/>
      <c r="Z6399" s="166"/>
      <c r="AA6399" s="166"/>
      <c r="AB6399" s="166"/>
      <c r="AC6399" s="166"/>
      <c r="AD6399" s="166"/>
      <c r="AE6399" s="166"/>
      <c r="AF6399" s="166"/>
      <c r="AG6399" s="166"/>
      <c r="AH6399" s="166"/>
      <c r="AI6399" s="166"/>
    </row>
    <row r="6400" spans="1:35" ht="15.750000" customHeight="1">
      <c r="B6400" s="153"/>
      <c r="I6400" s="162"/>
      <c r="J6400" s="175"/>
      <c r="K6400" s="176"/>
      <c r="L6400" s="175"/>
      <c r="M6400" s="176"/>
      <c r="P6400" s="164"/>
      <c r="Q6400" s="165"/>
      <c r="R6400" s="178"/>
      <c r="S6400" s="65"/>
      <c r="T6400" s="65"/>
      <c r="U6400" s="65"/>
      <c r="V6400" s="65"/>
      <c r="W6400" s="166"/>
      <c r="X6400" s="166"/>
      <c r="Y6400" s="166"/>
      <c r="Z6400" s="166"/>
      <c r="AA6400" s="166"/>
      <c r="AB6400" s="166"/>
      <c r="AC6400" s="166"/>
      <c r="AD6400" s="166"/>
      <c r="AE6400" s="166"/>
      <c r="AF6400" s="166"/>
      <c r="AG6400" s="166"/>
      <c r="AH6400" s="166"/>
      <c r="AI6400" s="166"/>
    </row>
    <row r="6401" spans="1:35" ht="15.750000" customHeight="1">
      <c r="B6401" s="153"/>
      <c r="I6401" s="162"/>
      <c r="J6401" s="65"/>
      <c r="K6401" s="162"/>
      <c r="L6401" s="65"/>
      <c r="M6401" s="162"/>
      <c r="P6401" s="167"/>
      <c r="Q6401" s="168"/>
      <c r="R6401" s="225"/>
      <c r="S6401" s="65"/>
      <c r="T6401" s="65"/>
      <c r="U6401" s="65"/>
      <c r="V6401" s="65"/>
      <c r="W6401" s="166"/>
      <c r="X6401" s="166"/>
      <c r="Y6401" s="166"/>
      <c r="Z6401" s="166"/>
      <c r="AA6401" s="166"/>
      <c r="AB6401" s="166"/>
      <c r="AC6401" s="166"/>
      <c r="AD6401" s="166"/>
      <c r="AE6401" s="166"/>
      <c r="AF6401" s="166"/>
      <c r="AG6401" s="166"/>
      <c r="AH6401" s="166"/>
      <c r="AI6401" s="166"/>
    </row>
    <row r="6402" spans="1:35" ht="15.750000" customHeight="1">
      <c r="B6402" s="153"/>
      <c r="I6402" s="220"/>
      <c r="J6402" s="175"/>
      <c r="K6402" s="176"/>
      <c r="L6402" s="175"/>
      <c r="M6402" s="176"/>
      <c r="P6402" s="164"/>
      <c r="Q6402" s="165"/>
      <c r="R6402" s="178"/>
      <c r="S6402" s="65"/>
      <c r="T6402" s="65"/>
      <c r="U6402" s="65"/>
      <c r="V6402" s="65"/>
      <c r="W6402" s="166"/>
      <c r="X6402" s="166"/>
      <c r="Y6402" s="166"/>
      <c r="Z6402" s="166"/>
      <c r="AA6402" s="166"/>
      <c r="AB6402" s="166"/>
      <c r="AC6402" s="166"/>
      <c r="AD6402" s="166"/>
      <c r="AE6402" s="166"/>
      <c r="AF6402" s="166"/>
      <c r="AG6402" s="166"/>
      <c r="AH6402" s="166"/>
      <c r="AI6402" s="166"/>
    </row>
    <row r="6403" spans="1:35" ht="15.750000" customHeight="1">
      <c r="A6403" s="156"/>
      <c r="B6403" s="170"/>
      <c r="C6403" s="241"/>
      <c r="D6403" s="177"/>
      <c r="E6403" s="158"/>
      <c r="F6403" s="158"/>
      <c r="G6403" s="159"/>
      <c r="H6403" s="160"/>
      <c r="I6403" s="162"/>
      <c r="J6403" s="65"/>
      <c r="K6403" s="162"/>
      <c r="L6403" s="65"/>
      <c r="M6403" s="162"/>
      <c r="N6403" s="176"/>
      <c r="O6403" s="163"/>
      <c r="P6403" s="167"/>
      <c r="Q6403" s="168"/>
      <c r="R6403" s="65"/>
      <c r="S6403" s="13"/>
      <c r="T6403" s="65"/>
      <c r="U6403" s="65"/>
      <c r="V6403" s="65"/>
      <c r="W6403" s="166"/>
      <c r="X6403" s="166"/>
      <c r="Y6403" s="166"/>
      <c r="Z6403" s="166"/>
      <c r="AA6403" s="166"/>
      <c r="AB6403" s="166"/>
      <c r="AC6403" s="166"/>
      <c r="AD6403" s="166"/>
      <c r="AE6403" s="166"/>
      <c r="AF6403" s="166"/>
      <c r="AG6403" s="166"/>
      <c r="AH6403" s="166"/>
      <c r="AI6403" s="166"/>
    </row>
    <row r="6404" spans="1:35" ht="15.750000" customHeight="1">
      <c r="B6404" s="153"/>
      <c r="I6404" s="162"/>
      <c r="J6404" s="65"/>
      <c r="K6404" s="162"/>
      <c r="L6404" s="65"/>
      <c r="M6404" s="176"/>
      <c r="P6404" s="164"/>
      <c r="Q6404" s="165"/>
      <c r="R6404" s="65"/>
      <c r="S6404" s="65"/>
      <c r="T6404" s="65"/>
      <c r="U6404" s="65"/>
      <c r="V6404" s="65"/>
      <c r="W6404" s="166"/>
      <c r="X6404" s="166"/>
      <c r="Y6404" s="166"/>
      <c r="Z6404" s="166"/>
      <c r="AA6404" s="166"/>
      <c r="AB6404" s="166"/>
      <c r="AC6404" s="166"/>
      <c r="AD6404" s="166"/>
      <c r="AE6404" s="166"/>
      <c r="AF6404" s="166"/>
      <c r="AG6404" s="166"/>
      <c r="AH6404" s="166"/>
      <c r="AI6404" s="166"/>
    </row>
    <row r="6405" spans="1:35" ht="15.750000" customHeight="1">
      <c r="B6405" s="153"/>
      <c r="I6405" s="162"/>
      <c r="J6405" s="65"/>
      <c r="K6405" s="162"/>
      <c r="L6405" s="65"/>
      <c r="M6405" s="162"/>
      <c r="P6405" s="167"/>
      <c r="Q6405" s="168"/>
      <c r="R6405" s="65"/>
      <c r="S6405" s="65"/>
      <c r="T6405" s="65"/>
      <c r="U6405" s="65"/>
      <c r="V6405" s="65"/>
      <c r="W6405" s="166"/>
      <c r="X6405" s="166"/>
      <c r="Y6405" s="166"/>
      <c r="Z6405" s="166"/>
      <c r="AA6405" s="166"/>
      <c r="AB6405" s="166"/>
      <c r="AC6405" s="166"/>
      <c r="AD6405" s="166"/>
      <c r="AE6405" s="166"/>
      <c r="AF6405" s="166"/>
      <c r="AG6405" s="166"/>
      <c r="AH6405" s="166"/>
      <c r="AI6405" s="166"/>
    </row>
    <row r="6406" spans="1:35" ht="15.750000" customHeight="1">
      <c r="B6406" s="153"/>
      <c r="I6406" s="162"/>
      <c r="J6406" s="65"/>
      <c r="K6406" s="162"/>
      <c r="L6406" s="65"/>
      <c r="M6406" s="176"/>
      <c r="P6406" s="164"/>
      <c r="Q6406" s="165"/>
      <c r="R6406" s="65"/>
      <c r="S6406" s="65"/>
      <c r="T6406" s="65"/>
      <c r="U6406" s="65"/>
      <c r="V6406" s="65"/>
      <c r="W6406" s="166"/>
      <c r="X6406" s="166"/>
      <c r="Y6406" s="166"/>
      <c r="Z6406" s="166"/>
      <c r="AA6406" s="166"/>
      <c r="AB6406" s="166"/>
      <c r="AC6406" s="166"/>
      <c r="AD6406" s="166"/>
      <c r="AE6406" s="166"/>
      <c r="AF6406" s="166"/>
      <c r="AG6406" s="166"/>
      <c r="AH6406" s="166"/>
      <c r="AI6406" s="166"/>
    </row>
    <row r="6407" spans="1:35" ht="15.750000" customHeight="1">
      <c r="B6407" s="153"/>
      <c r="I6407" s="220"/>
      <c r="J6407" s="65"/>
      <c r="K6407" s="162"/>
      <c r="L6407" s="65"/>
      <c r="M6407" s="162"/>
      <c r="P6407" s="167"/>
      <c r="Q6407" s="168"/>
      <c r="R6407" s="65"/>
      <c r="S6407" s="65"/>
      <c r="T6407" s="65"/>
      <c r="U6407" s="65"/>
      <c r="V6407" s="65"/>
      <c r="W6407" s="166"/>
      <c r="X6407" s="166"/>
      <c r="Y6407" s="166"/>
      <c r="Z6407" s="166"/>
      <c r="AA6407" s="166"/>
      <c r="AB6407" s="166"/>
      <c r="AC6407" s="166"/>
      <c r="AD6407" s="166"/>
      <c r="AE6407" s="166"/>
      <c r="AF6407" s="166"/>
      <c r="AG6407" s="166"/>
      <c r="AH6407" s="166"/>
      <c r="AI6407" s="166"/>
    </row>
    <row r="6408" spans="1:35" ht="15.750000" customHeight="1">
      <c r="A6408" s="156"/>
      <c r="B6408" s="170"/>
      <c r="C6408" s="240"/>
      <c r="D6408" s="240"/>
      <c r="E6408" s="158"/>
      <c r="F6408" s="158"/>
      <c r="G6408" s="159"/>
      <c r="H6408" s="184"/>
      <c r="I6408" s="162"/>
      <c r="J6408" s="65"/>
      <c r="K6408" s="162"/>
      <c r="L6408" s="65"/>
      <c r="M6408" s="176"/>
      <c r="N6408" s="162"/>
      <c r="O6408" s="163"/>
      <c r="P6408" s="164"/>
      <c r="Q6408" s="185"/>
      <c r="R6408" s="188"/>
      <c r="S6408" s="13"/>
      <c r="T6408" s="65"/>
      <c r="U6408" s="13"/>
      <c r="V6408" s="165"/>
      <c r="W6408" s="165"/>
      <c r="X6408" s="165"/>
      <c r="Y6408" s="165"/>
      <c r="Z6408" s="166"/>
      <c r="AA6408" s="166"/>
      <c r="AB6408" s="166"/>
      <c r="AC6408" s="166"/>
      <c r="AD6408" s="166"/>
      <c r="AE6408" s="166"/>
      <c r="AF6408" s="166"/>
      <c r="AG6408" s="166"/>
      <c r="AH6408" s="166"/>
      <c r="AI6408" s="166"/>
    </row>
    <row r="6409" spans="1:35" ht="15.750000" customHeight="1">
      <c r="B6409" s="189"/>
      <c r="I6409" s="162"/>
      <c r="J6409" s="65"/>
      <c r="K6409" s="162"/>
      <c r="L6409" s="65"/>
      <c r="M6409" s="162"/>
      <c r="P6409" s="167"/>
      <c r="Q6409" s="185"/>
      <c r="R6409" s="65"/>
      <c r="S6409" s="65"/>
      <c r="T6409" s="65"/>
      <c r="U6409" s="13"/>
      <c r="V6409" s="165"/>
      <c r="W6409" s="165"/>
      <c r="X6409" s="165"/>
      <c r="Y6409" s="165"/>
      <c r="Z6409" s="166"/>
      <c r="AA6409" s="166"/>
      <c r="AB6409" s="166"/>
      <c r="AC6409" s="166"/>
      <c r="AD6409" s="166"/>
      <c r="AE6409" s="166"/>
      <c r="AF6409" s="166"/>
      <c r="AG6409" s="166"/>
      <c r="AH6409" s="166"/>
      <c r="AI6409" s="166"/>
    </row>
    <row r="6410" spans="1:35" ht="15.750000" customHeight="1">
      <c r="B6410" s="189"/>
      <c r="I6410" s="162"/>
      <c r="J6410" s="65"/>
      <c r="K6410" s="162"/>
      <c r="L6410" s="65"/>
      <c r="M6410" s="176"/>
      <c r="P6410" s="164"/>
      <c r="Q6410" s="185"/>
      <c r="R6410" s="65"/>
      <c r="S6410" s="65"/>
      <c r="T6410" s="65"/>
      <c r="U6410" s="13"/>
      <c r="V6410" s="165"/>
      <c r="W6410" s="165"/>
      <c r="X6410" s="165"/>
      <c r="Y6410" s="165"/>
      <c r="Z6410" s="166"/>
      <c r="AA6410" s="166"/>
      <c r="AB6410" s="166"/>
      <c r="AC6410" s="166"/>
      <c r="AD6410" s="166"/>
      <c r="AE6410" s="166"/>
      <c r="AF6410" s="166"/>
      <c r="AG6410" s="166"/>
      <c r="AH6410" s="166"/>
      <c r="AI6410" s="166"/>
    </row>
    <row r="6411" spans="1:35" ht="15.750000" customHeight="1">
      <c r="B6411" s="189"/>
      <c r="I6411" s="162"/>
      <c r="J6411" s="65"/>
      <c r="K6411" s="162"/>
      <c r="L6411" s="65"/>
      <c r="M6411" s="162"/>
      <c r="P6411" s="167"/>
      <c r="Q6411" s="185"/>
      <c r="R6411" s="65"/>
      <c r="S6411" s="65"/>
      <c r="T6411" s="65"/>
      <c r="U6411" s="13"/>
      <c r="V6411" s="165"/>
      <c r="W6411" s="165"/>
      <c r="X6411" s="165"/>
      <c r="Y6411" s="165"/>
      <c r="Z6411" s="166"/>
      <c r="AA6411" s="166"/>
      <c r="AB6411" s="166"/>
      <c r="AC6411" s="166"/>
      <c r="AD6411" s="166"/>
      <c r="AE6411" s="166"/>
      <c r="AF6411" s="166"/>
      <c r="AG6411" s="166"/>
      <c r="AH6411" s="166"/>
      <c r="AI6411" s="166"/>
    </row>
    <row r="6412" spans="1:35" ht="15.750000" customHeight="1">
      <c r="B6412" s="189"/>
      <c r="I6412" s="220"/>
      <c r="J6412" s="65"/>
      <c r="K6412" s="162"/>
      <c r="L6412" s="65"/>
      <c r="M6412" s="176"/>
      <c r="P6412" s="164"/>
      <c r="Q6412" s="185"/>
      <c r="R6412" s="65"/>
      <c r="S6412" s="65"/>
      <c r="T6412" s="65"/>
      <c r="U6412" s="13"/>
      <c r="V6412" s="165"/>
      <c r="W6412" s="165"/>
      <c r="X6412" s="165"/>
      <c r="Y6412" s="165"/>
      <c r="Z6412" s="166"/>
      <c r="AA6412" s="166"/>
      <c r="AB6412" s="166"/>
      <c r="AC6412" s="166"/>
      <c r="AD6412" s="166"/>
      <c r="AE6412" s="166"/>
      <c r="AF6412" s="166"/>
      <c r="AG6412" s="166"/>
      <c r="AH6412" s="166"/>
      <c r="AI6412" s="166"/>
    </row>
    <row r="6413" spans="1:35" ht="15.750000" customHeight="1">
      <c r="A6413" s="156"/>
      <c r="B6413" s="170"/>
      <c r="C6413" s="241"/>
      <c r="D6413" s="241"/>
      <c r="E6413" s="158"/>
      <c r="F6413" s="158"/>
      <c r="G6413" s="159"/>
      <c r="H6413" s="186"/>
      <c r="I6413" s="162"/>
      <c r="J6413" s="65"/>
      <c r="K6413" s="162"/>
      <c r="L6413" s="65"/>
      <c r="M6413" s="162"/>
      <c r="N6413" s="176"/>
      <c r="O6413" s="163"/>
      <c r="P6413" s="167"/>
      <c r="Q6413" s="185"/>
      <c r="R6413" s="65"/>
      <c r="S6413" s="13"/>
      <c r="T6413" s="65"/>
      <c r="U6413" s="13"/>
      <c r="V6413" s="165"/>
      <c r="W6413" s="165"/>
      <c r="X6413" s="165"/>
      <c r="Y6413" s="165"/>
      <c r="Z6413" s="166"/>
      <c r="AA6413" s="166"/>
      <c r="AB6413" s="166"/>
      <c r="AC6413" s="166"/>
      <c r="AD6413" s="166"/>
      <c r="AE6413" s="166"/>
      <c r="AF6413" s="166"/>
      <c r="AG6413" s="166"/>
      <c r="AH6413" s="166"/>
      <c r="AI6413" s="166"/>
    </row>
    <row r="6414" spans="1:35" ht="15.750000" customHeight="1">
      <c r="B6414" s="170"/>
      <c r="I6414" s="162"/>
      <c r="J6414" s="65"/>
      <c r="K6414" s="162"/>
      <c r="L6414" s="65"/>
      <c r="M6414" s="176"/>
      <c r="P6414" s="164"/>
      <c r="Q6414" s="185"/>
      <c r="R6414" s="65"/>
      <c r="S6414" s="65"/>
      <c r="T6414" s="65"/>
      <c r="U6414" s="13"/>
      <c r="V6414" s="165"/>
      <c r="W6414" s="165"/>
      <c r="X6414" s="165"/>
      <c r="Y6414" s="165"/>
      <c r="Z6414" s="166"/>
      <c r="AA6414" s="166"/>
      <c r="AB6414" s="166"/>
      <c r="AC6414" s="166"/>
      <c r="AD6414" s="166"/>
      <c r="AE6414" s="166"/>
      <c r="AF6414" s="166"/>
      <c r="AG6414" s="166"/>
      <c r="AH6414" s="166"/>
      <c r="AI6414" s="166"/>
    </row>
    <row r="6415" spans="1:35" ht="15.750000" customHeight="1">
      <c r="B6415" s="170"/>
      <c r="I6415" s="162"/>
      <c r="J6415" s="65"/>
      <c r="K6415" s="162"/>
      <c r="L6415" s="65"/>
      <c r="M6415" s="162"/>
      <c r="P6415" s="167"/>
      <c r="Q6415" s="185"/>
      <c r="R6415" s="65"/>
      <c r="S6415" s="65"/>
      <c r="T6415" s="65"/>
      <c r="U6415" s="13"/>
      <c r="V6415" s="165"/>
      <c r="W6415" s="165"/>
      <c r="X6415" s="165"/>
      <c r="Y6415" s="165"/>
      <c r="Z6415" s="166"/>
      <c r="AA6415" s="166"/>
      <c r="AB6415" s="166"/>
      <c r="AC6415" s="166"/>
      <c r="AD6415" s="166"/>
      <c r="AE6415" s="166"/>
      <c r="AF6415" s="166"/>
      <c r="AG6415" s="166"/>
      <c r="AH6415" s="166"/>
      <c r="AI6415" s="166"/>
    </row>
    <row r="6416" spans="1:35" ht="15.750000" customHeight="1">
      <c r="B6416" s="189"/>
      <c r="I6416" s="162"/>
      <c r="J6416" s="65"/>
      <c r="K6416" s="162"/>
      <c r="L6416" s="65"/>
      <c r="M6416" s="176"/>
      <c r="P6416" s="164"/>
      <c r="Q6416" s="185"/>
      <c r="R6416" s="65"/>
      <c r="S6416" s="65"/>
      <c r="T6416" s="65"/>
      <c r="U6416" s="13"/>
      <c r="V6416" s="165"/>
      <c r="W6416" s="165"/>
      <c r="X6416" s="165"/>
      <c r="Y6416" s="165"/>
      <c r="Z6416" s="166"/>
      <c r="AA6416" s="166"/>
      <c r="AB6416" s="166"/>
      <c r="AC6416" s="166"/>
      <c r="AD6416" s="166"/>
      <c r="AE6416" s="166"/>
      <c r="AF6416" s="166"/>
      <c r="AG6416" s="166"/>
      <c r="AH6416" s="166"/>
      <c r="AI6416" s="166"/>
    </row>
    <row r="6417" spans="2:35" ht="15.750000" customHeight="1">
      <c r="B6417" s="189"/>
      <c r="I6417" s="220"/>
      <c r="J6417" s="65"/>
      <c r="K6417" s="162"/>
      <c r="L6417" s="65"/>
      <c r="M6417" s="162"/>
      <c r="P6417" s="167"/>
      <c r="Q6417" s="185"/>
      <c r="R6417" s="65"/>
      <c r="S6417" s="65"/>
      <c r="T6417" s="65"/>
      <c r="U6417" s="13"/>
      <c r="V6417" s="165"/>
      <c r="W6417" s="165"/>
      <c r="X6417" s="165"/>
      <c r="Y6417" s="165"/>
      <c r="Z6417" s="166"/>
      <c r="AA6417" s="166"/>
      <c r="AB6417" s="166"/>
      <c r="AC6417" s="166"/>
      <c r="AD6417" s="166"/>
      <c r="AE6417" s="166"/>
      <c r="AF6417" s="166"/>
      <c r="AG6417" s="166"/>
      <c r="AH6417" s="166"/>
      <c r="AI6417" s="166"/>
    </row>
  </sheetData>
  <mergeCells count="11520">
    <mergeCell ref="A3:A7"/>
    <mergeCell ref="C3:C7"/>
    <mergeCell ref="D3:D7"/>
    <mergeCell ref="E3:E7"/>
    <mergeCell ref="F3:F7"/>
    <mergeCell ref="G3:G7"/>
    <mergeCell ref="H3:H7"/>
    <mergeCell ref="N3:N7"/>
    <mergeCell ref="O3:O7"/>
    <mergeCell ref="A8:A12"/>
    <mergeCell ref="C8:C12"/>
    <mergeCell ref="D8:D12"/>
    <mergeCell ref="E8:E12"/>
    <mergeCell ref="F8:F12"/>
    <mergeCell ref="G8:G12"/>
    <mergeCell ref="H8:H12"/>
    <mergeCell ref="N8:N12"/>
    <mergeCell ref="O8:O12"/>
    <mergeCell ref="A13:A17"/>
    <mergeCell ref="C13:C17"/>
    <mergeCell ref="D13:D17"/>
    <mergeCell ref="E13:E17"/>
    <mergeCell ref="F13:F17"/>
    <mergeCell ref="G13:G17"/>
    <mergeCell ref="H13:H17"/>
    <mergeCell ref="N13:N17"/>
    <mergeCell ref="O13:O17"/>
    <mergeCell ref="A18:A22"/>
    <mergeCell ref="C18:C22"/>
    <mergeCell ref="D18:D22"/>
    <mergeCell ref="E18:E22"/>
    <mergeCell ref="F18:F22"/>
    <mergeCell ref="G18:G22"/>
    <mergeCell ref="H18:H22"/>
    <mergeCell ref="N18:N22"/>
    <mergeCell ref="O18:O22"/>
    <mergeCell ref="A23:A27"/>
    <mergeCell ref="C23:C27"/>
    <mergeCell ref="D23:D27"/>
    <mergeCell ref="E23:E27"/>
    <mergeCell ref="F23:F27"/>
    <mergeCell ref="G23:G27"/>
    <mergeCell ref="H23:H27"/>
    <mergeCell ref="N23:N27"/>
    <mergeCell ref="O23:O27"/>
    <mergeCell ref="A28:A32"/>
    <mergeCell ref="C28:C32"/>
    <mergeCell ref="D28:D32"/>
    <mergeCell ref="E28:E32"/>
    <mergeCell ref="F28:F32"/>
    <mergeCell ref="G28:G32"/>
    <mergeCell ref="H28:H32"/>
    <mergeCell ref="N28:N32"/>
    <mergeCell ref="O28:O32"/>
    <mergeCell ref="A33:A37"/>
    <mergeCell ref="C33:C37"/>
    <mergeCell ref="D33:D37"/>
    <mergeCell ref="E33:E37"/>
    <mergeCell ref="F33:F37"/>
    <mergeCell ref="G33:G37"/>
    <mergeCell ref="H33:H37"/>
    <mergeCell ref="N33:N37"/>
    <mergeCell ref="O33:O37"/>
    <mergeCell ref="A38:A42"/>
    <mergeCell ref="C38:C42"/>
    <mergeCell ref="D38:D42"/>
    <mergeCell ref="E38:E42"/>
    <mergeCell ref="F38:F42"/>
    <mergeCell ref="G38:G42"/>
    <mergeCell ref="H38:H42"/>
    <mergeCell ref="N38:N42"/>
    <mergeCell ref="O38:O42"/>
    <mergeCell ref="A43:A47"/>
    <mergeCell ref="C43:C47"/>
    <mergeCell ref="D43:D47"/>
    <mergeCell ref="E43:E47"/>
    <mergeCell ref="F43:F47"/>
    <mergeCell ref="G43:G47"/>
    <mergeCell ref="H43:H47"/>
    <mergeCell ref="N43:N47"/>
    <mergeCell ref="O43:O47"/>
    <mergeCell ref="A48:A52"/>
    <mergeCell ref="C48:C52"/>
    <mergeCell ref="D48:D52"/>
    <mergeCell ref="E48:E52"/>
    <mergeCell ref="F48:F52"/>
    <mergeCell ref="G48:G52"/>
    <mergeCell ref="H48:H52"/>
    <mergeCell ref="N48:N52"/>
    <mergeCell ref="O48:O52"/>
    <mergeCell ref="A53:A57"/>
    <mergeCell ref="C53:C57"/>
    <mergeCell ref="D53:D57"/>
    <mergeCell ref="E53:E57"/>
    <mergeCell ref="F53:F57"/>
    <mergeCell ref="G53:G57"/>
    <mergeCell ref="H53:H57"/>
    <mergeCell ref="N53:N57"/>
    <mergeCell ref="O53:O57"/>
    <mergeCell ref="A58:A62"/>
    <mergeCell ref="C58:C62"/>
    <mergeCell ref="D58:D62"/>
    <mergeCell ref="E58:E62"/>
    <mergeCell ref="F58:F62"/>
    <mergeCell ref="G58:G62"/>
    <mergeCell ref="H58:H62"/>
    <mergeCell ref="N58:N62"/>
    <mergeCell ref="O58:O62"/>
    <mergeCell ref="A63:A67"/>
    <mergeCell ref="C63:C67"/>
    <mergeCell ref="D63:D67"/>
    <mergeCell ref="E63:E67"/>
    <mergeCell ref="F63:F67"/>
    <mergeCell ref="G63:G67"/>
    <mergeCell ref="H63:H67"/>
    <mergeCell ref="N63:N67"/>
    <mergeCell ref="O63:O67"/>
    <mergeCell ref="A68:A72"/>
    <mergeCell ref="C68:C72"/>
    <mergeCell ref="D68:D72"/>
    <mergeCell ref="E68:E72"/>
    <mergeCell ref="F68:F72"/>
    <mergeCell ref="G68:G72"/>
    <mergeCell ref="H68:H72"/>
    <mergeCell ref="N68:N72"/>
    <mergeCell ref="O68:O72"/>
    <mergeCell ref="A73:A77"/>
    <mergeCell ref="C73:C77"/>
    <mergeCell ref="D73:D77"/>
    <mergeCell ref="E73:E77"/>
    <mergeCell ref="F73:F77"/>
    <mergeCell ref="G73:G77"/>
    <mergeCell ref="H73:H77"/>
    <mergeCell ref="N73:N77"/>
    <mergeCell ref="O73:O77"/>
    <mergeCell ref="A78:A82"/>
    <mergeCell ref="C78:C82"/>
    <mergeCell ref="D78:D82"/>
    <mergeCell ref="E78:E82"/>
    <mergeCell ref="F78:F82"/>
    <mergeCell ref="G78:G82"/>
    <mergeCell ref="H78:H82"/>
    <mergeCell ref="N78:N82"/>
    <mergeCell ref="O78:O82"/>
    <mergeCell ref="A83:A87"/>
    <mergeCell ref="C83:C87"/>
    <mergeCell ref="D83:D87"/>
    <mergeCell ref="E83:E87"/>
    <mergeCell ref="F83:F87"/>
    <mergeCell ref="G83:G87"/>
    <mergeCell ref="H83:H87"/>
    <mergeCell ref="N83:N87"/>
    <mergeCell ref="O83:O87"/>
    <mergeCell ref="A88:A92"/>
    <mergeCell ref="C88:C92"/>
    <mergeCell ref="D88:D92"/>
    <mergeCell ref="E88:E92"/>
    <mergeCell ref="F88:F92"/>
    <mergeCell ref="G88:G92"/>
    <mergeCell ref="H88:H92"/>
    <mergeCell ref="N88:N92"/>
    <mergeCell ref="O88:O92"/>
    <mergeCell ref="A93:A97"/>
    <mergeCell ref="C93:C97"/>
    <mergeCell ref="D93:D97"/>
    <mergeCell ref="E93:E97"/>
    <mergeCell ref="F93:F97"/>
    <mergeCell ref="G93:G97"/>
    <mergeCell ref="H93:H97"/>
    <mergeCell ref="N93:N97"/>
    <mergeCell ref="O93:O97"/>
    <mergeCell ref="A98:A102"/>
    <mergeCell ref="C98:C102"/>
    <mergeCell ref="D98:D102"/>
    <mergeCell ref="E98:E102"/>
    <mergeCell ref="F98:F102"/>
    <mergeCell ref="G98:G102"/>
    <mergeCell ref="H98:H102"/>
    <mergeCell ref="N98:N102"/>
    <mergeCell ref="O98:O102"/>
    <mergeCell ref="A103:A107"/>
    <mergeCell ref="C103:C107"/>
    <mergeCell ref="D103:D107"/>
    <mergeCell ref="E103:E107"/>
    <mergeCell ref="F103:F107"/>
    <mergeCell ref="G103:G107"/>
    <mergeCell ref="H103:H107"/>
    <mergeCell ref="N103:N107"/>
    <mergeCell ref="O103:O107"/>
    <mergeCell ref="A108:A112"/>
    <mergeCell ref="C108:C112"/>
    <mergeCell ref="D108:D112"/>
    <mergeCell ref="E108:E112"/>
    <mergeCell ref="F108:F112"/>
    <mergeCell ref="G108:G112"/>
    <mergeCell ref="H108:H112"/>
    <mergeCell ref="N108:N112"/>
    <mergeCell ref="O108:O112"/>
    <mergeCell ref="A113:A117"/>
    <mergeCell ref="C113:C117"/>
    <mergeCell ref="D113:D117"/>
    <mergeCell ref="E113:E117"/>
    <mergeCell ref="F113:F117"/>
    <mergeCell ref="G113:G117"/>
    <mergeCell ref="H113:H117"/>
    <mergeCell ref="N113:N117"/>
    <mergeCell ref="O113:O117"/>
    <mergeCell ref="A118:A122"/>
    <mergeCell ref="C118:C122"/>
    <mergeCell ref="D118:D122"/>
    <mergeCell ref="E118:E122"/>
    <mergeCell ref="F118:F122"/>
    <mergeCell ref="G118:G122"/>
    <mergeCell ref="H118:H122"/>
    <mergeCell ref="N118:N122"/>
    <mergeCell ref="O118:O122"/>
    <mergeCell ref="A123:A127"/>
    <mergeCell ref="C123:C127"/>
    <mergeCell ref="D123:D127"/>
    <mergeCell ref="E123:E127"/>
    <mergeCell ref="F123:F127"/>
    <mergeCell ref="G123:G127"/>
    <mergeCell ref="H123:H127"/>
    <mergeCell ref="N123:N127"/>
    <mergeCell ref="O123:O127"/>
    <mergeCell ref="A128:A132"/>
    <mergeCell ref="C128:C132"/>
    <mergeCell ref="D128:D132"/>
    <mergeCell ref="E128:E132"/>
    <mergeCell ref="F128:F132"/>
    <mergeCell ref="G128:G132"/>
    <mergeCell ref="H128:H132"/>
    <mergeCell ref="N128:N132"/>
    <mergeCell ref="O128:O132"/>
    <mergeCell ref="A133:A137"/>
    <mergeCell ref="C133:C137"/>
    <mergeCell ref="D133:D137"/>
    <mergeCell ref="E133:E137"/>
    <mergeCell ref="F133:F137"/>
    <mergeCell ref="G133:G137"/>
    <mergeCell ref="H133:H137"/>
    <mergeCell ref="N133:N137"/>
    <mergeCell ref="O133:O137"/>
    <mergeCell ref="A138:A142"/>
    <mergeCell ref="C138:C142"/>
    <mergeCell ref="D138:D142"/>
    <mergeCell ref="E138:E142"/>
    <mergeCell ref="F138:F142"/>
    <mergeCell ref="G138:G142"/>
    <mergeCell ref="H138:H142"/>
    <mergeCell ref="N138:N142"/>
    <mergeCell ref="O138:O142"/>
    <mergeCell ref="A143:A147"/>
    <mergeCell ref="C143:C147"/>
    <mergeCell ref="D143:D147"/>
    <mergeCell ref="E143:E147"/>
    <mergeCell ref="F143:F147"/>
    <mergeCell ref="G143:G147"/>
    <mergeCell ref="H143:H147"/>
    <mergeCell ref="N143:N147"/>
    <mergeCell ref="O143:O147"/>
    <mergeCell ref="A148:A152"/>
    <mergeCell ref="C148:C152"/>
    <mergeCell ref="D148:D152"/>
    <mergeCell ref="E148:E152"/>
    <mergeCell ref="F148:F152"/>
    <mergeCell ref="G148:G152"/>
    <mergeCell ref="H148:H152"/>
    <mergeCell ref="N148:N152"/>
    <mergeCell ref="O148:O152"/>
    <mergeCell ref="A153:A157"/>
    <mergeCell ref="C153:C157"/>
    <mergeCell ref="D153:D157"/>
    <mergeCell ref="E153:E157"/>
    <mergeCell ref="F153:F157"/>
    <mergeCell ref="G153:G157"/>
    <mergeCell ref="H153:H157"/>
    <mergeCell ref="N153:N157"/>
    <mergeCell ref="O153:O157"/>
    <mergeCell ref="A158:A162"/>
    <mergeCell ref="C158:C162"/>
    <mergeCell ref="D158:D162"/>
    <mergeCell ref="E158:E162"/>
    <mergeCell ref="F158:F162"/>
    <mergeCell ref="G158:G162"/>
    <mergeCell ref="H158:H162"/>
    <mergeCell ref="N158:N162"/>
    <mergeCell ref="O158:O162"/>
    <mergeCell ref="A163:A167"/>
    <mergeCell ref="C163:C167"/>
    <mergeCell ref="D163:D167"/>
    <mergeCell ref="E163:E167"/>
    <mergeCell ref="F163:F167"/>
    <mergeCell ref="G163:G167"/>
    <mergeCell ref="H163:H167"/>
    <mergeCell ref="N163:N167"/>
    <mergeCell ref="O163:O167"/>
    <mergeCell ref="A168:A172"/>
    <mergeCell ref="C168:C172"/>
    <mergeCell ref="D168:D172"/>
    <mergeCell ref="E168:E172"/>
    <mergeCell ref="F168:F172"/>
    <mergeCell ref="G168:G172"/>
    <mergeCell ref="H168:H172"/>
    <mergeCell ref="N168:N172"/>
    <mergeCell ref="O168:O172"/>
    <mergeCell ref="A173:A177"/>
    <mergeCell ref="C173:C177"/>
    <mergeCell ref="D173:D177"/>
    <mergeCell ref="E173:E177"/>
    <mergeCell ref="F173:F177"/>
    <mergeCell ref="G173:G177"/>
    <mergeCell ref="H173:H177"/>
    <mergeCell ref="N173:N177"/>
    <mergeCell ref="O173:O177"/>
    <mergeCell ref="A178:A182"/>
    <mergeCell ref="C178:C182"/>
    <mergeCell ref="D178:D182"/>
    <mergeCell ref="E178:E182"/>
    <mergeCell ref="F178:F182"/>
    <mergeCell ref="G178:G182"/>
    <mergeCell ref="H178:H182"/>
    <mergeCell ref="N178:N182"/>
    <mergeCell ref="O178:O182"/>
    <mergeCell ref="A183:A187"/>
    <mergeCell ref="C183:C187"/>
    <mergeCell ref="D183:D187"/>
    <mergeCell ref="E183:E187"/>
    <mergeCell ref="F183:F187"/>
    <mergeCell ref="G183:G187"/>
    <mergeCell ref="H183:H187"/>
    <mergeCell ref="N183:N187"/>
    <mergeCell ref="O183:O187"/>
    <mergeCell ref="A188:A192"/>
    <mergeCell ref="C188:C192"/>
    <mergeCell ref="D188:D192"/>
    <mergeCell ref="E188:E192"/>
    <mergeCell ref="F188:F192"/>
    <mergeCell ref="G188:G192"/>
    <mergeCell ref="H188:H192"/>
    <mergeCell ref="N188:N192"/>
    <mergeCell ref="O188:O192"/>
    <mergeCell ref="A193:A197"/>
    <mergeCell ref="C193:C197"/>
    <mergeCell ref="D193:D197"/>
    <mergeCell ref="E193:E197"/>
    <mergeCell ref="F193:F197"/>
    <mergeCell ref="G193:G197"/>
    <mergeCell ref="H193:H197"/>
    <mergeCell ref="N193:N197"/>
    <mergeCell ref="O193:O197"/>
    <mergeCell ref="A198:A202"/>
    <mergeCell ref="C198:C202"/>
    <mergeCell ref="D198:D202"/>
    <mergeCell ref="E198:E202"/>
    <mergeCell ref="F198:F202"/>
    <mergeCell ref="G198:G202"/>
    <mergeCell ref="H198:H202"/>
    <mergeCell ref="N198:N202"/>
    <mergeCell ref="O198:O202"/>
    <mergeCell ref="A203:A207"/>
    <mergeCell ref="C203:C207"/>
    <mergeCell ref="D203:D207"/>
    <mergeCell ref="E203:E207"/>
    <mergeCell ref="F203:F207"/>
    <mergeCell ref="G203:G207"/>
    <mergeCell ref="H203:H207"/>
    <mergeCell ref="N203:N207"/>
    <mergeCell ref="O203:O207"/>
    <mergeCell ref="A208:A212"/>
    <mergeCell ref="C208:C212"/>
    <mergeCell ref="D208:D212"/>
    <mergeCell ref="E208:E212"/>
    <mergeCell ref="F208:F212"/>
    <mergeCell ref="G208:G212"/>
    <mergeCell ref="H208:H212"/>
    <mergeCell ref="N208:N212"/>
    <mergeCell ref="O208:O212"/>
    <mergeCell ref="A213:A217"/>
    <mergeCell ref="C213:C217"/>
    <mergeCell ref="D213:D217"/>
    <mergeCell ref="E213:E217"/>
    <mergeCell ref="F213:F217"/>
    <mergeCell ref="G213:G217"/>
    <mergeCell ref="H213:H217"/>
    <mergeCell ref="N213:N217"/>
    <mergeCell ref="O213:O217"/>
    <mergeCell ref="A218:A222"/>
    <mergeCell ref="C218:C222"/>
    <mergeCell ref="D218:D222"/>
    <mergeCell ref="E218:E222"/>
    <mergeCell ref="F218:F222"/>
    <mergeCell ref="G218:G222"/>
    <mergeCell ref="H218:H222"/>
    <mergeCell ref="N218:N222"/>
    <mergeCell ref="O218:O222"/>
    <mergeCell ref="A223:A227"/>
    <mergeCell ref="C223:C227"/>
    <mergeCell ref="D223:D227"/>
    <mergeCell ref="E223:E227"/>
    <mergeCell ref="F223:F227"/>
    <mergeCell ref="G223:G227"/>
    <mergeCell ref="H223:H227"/>
    <mergeCell ref="N223:N227"/>
    <mergeCell ref="O223:O227"/>
    <mergeCell ref="A228:A232"/>
    <mergeCell ref="C228:C232"/>
    <mergeCell ref="D228:D232"/>
    <mergeCell ref="E228:E232"/>
    <mergeCell ref="F228:F232"/>
    <mergeCell ref="G228:G232"/>
    <mergeCell ref="H228:H232"/>
    <mergeCell ref="N228:N232"/>
    <mergeCell ref="O228:O232"/>
    <mergeCell ref="A233:A237"/>
    <mergeCell ref="C233:C237"/>
    <mergeCell ref="D233:D237"/>
    <mergeCell ref="E233:E237"/>
    <mergeCell ref="F233:F237"/>
    <mergeCell ref="G233:G237"/>
    <mergeCell ref="H233:H237"/>
    <mergeCell ref="N233:N237"/>
    <mergeCell ref="O233:O237"/>
    <mergeCell ref="A238:A242"/>
    <mergeCell ref="C238:C242"/>
    <mergeCell ref="D238:D242"/>
    <mergeCell ref="E238:E242"/>
    <mergeCell ref="F238:F242"/>
    <mergeCell ref="G238:G242"/>
    <mergeCell ref="H238:H242"/>
    <mergeCell ref="N238:N242"/>
    <mergeCell ref="O238:O242"/>
    <mergeCell ref="A243:A247"/>
    <mergeCell ref="C243:C247"/>
    <mergeCell ref="D243:D247"/>
    <mergeCell ref="E243:E247"/>
    <mergeCell ref="F243:F247"/>
    <mergeCell ref="G243:G247"/>
    <mergeCell ref="H243:H247"/>
    <mergeCell ref="N243:N247"/>
    <mergeCell ref="O243:O247"/>
    <mergeCell ref="A248:A252"/>
    <mergeCell ref="C248:C252"/>
    <mergeCell ref="D248:D252"/>
    <mergeCell ref="E248:E252"/>
    <mergeCell ref="F248:F252"/>
    <mergeCell ref="G248:G252"/>
    <mergeCell ref="H248:H252"/>
    <mergeCell ref="N248:N252"/>
    <mergeCell ref="O248:O252"/>
    <mergeCell ref="A253:A257"/>
    <mergeCell ref="C253:C257"/>
    <mergeCell ref="D253:D257"/>
    <mergeCell ref="E253:E257"/>
    <mergeCell ref="F253:F257"/>
    <mergeCell ref="G253:G257"/>
    <mergeCell ref="H253:H257"/>
    <mergeCell ref="N253:N257"/>
    <mergeCell ref="O253:O257"/>
    <mergeCell ref="A258:A262"/>
    <mergeCell ref="C258:C262"/>
    <mergeCell ref="D258:D262"/>
    <mergeCell ref="E258:E262"/>
    <mergeCell ref="F258:F262"/>
    <mergeCell ref="G258:G262"/>
    <mergeCell ref="H258:H262"/>
    <mergeCell ref="N258:N262"/>
    <mergeCell ref="O258:O262"/>
    <mergeCell ref="A263:A267"/>
    <mergeCell ref="C263:C267"/>
    <mergeCell ref="D263:D267"/>
    <mergeCell ref="E263:E267"/>
    <mergeCell ref="F263:F267"/>
    <mergeCell ref="G263:G267"/>
    <mergeCell ref="H263:H267"/>
    <mergeCell ref="N263:N267"/>
    <mergeCell ref="O263:O267"/>
    <mergeCell ref="A268:A272"/>
    <mergeCell ref="C268:C272"/>
    <mergeCell ref="D268:D272"/>
    <mergeCell ref="E268:E272"/>
    <mergeCell ref="F268:F272"/>
    <mergeCell ref="G268:G272"/>
    <mergeCell ref="H268:H272"/>
    <mergeCell ref="N268:N272"/>
    <mergeCell ref="O268:O272"/>
    <mergeCell ref="A273:A277"/>
    <mergeCell ref="C273:C277"/>
    <mergeCell ref="D273:D277"/>
    <mergeCell ref="E273:E277"/>
    <mergeCell ref="F273:F277"/>
    <mergeCell ref="G273:G277"/>
    <mergeCell ref="H273:H277"/>
    <mergeCell ref="N273:N277"/>
    <mergeCell ref="O273:O277"/>
    <mergeCell ref="A278:A282"/>
    <mergeCell ref="C278:C282"/>
    <mergeCell ref="D278:D282"/>
    <mergeCell ref="E278:E282"/>
    <mergeCell ref="F278:F282"/>
    <mergeCell ref="G278:G282"/>
    <mergeCell ref="H278:H282"/>
    <mergeCell ref="N278:N282"/>
    <mergeCell ref="O278:O282"/>
    <mergeCell ref="A283:A287"/>
    <mergeCell ref="C283:C287"/>
    <mergeCell ref="D283:D287"/>
    <mergeCell ref="E283:E287"/>
    <mergeCell ref="F283:F287"/>
    <mergeCell ref="G283:G287"/>
    <mergeCell ref="H283:H287"/>
    <mergeCell ref="N283:N287"/>
    <mergeCell ref="O283:O287"/>
    <mergeCell ref="A288:A292"/>
    <mergeCell ref="C288:C292"/>
    <mergeCell ref="D288:D292"/>
    <mergeCell ref="E288:E292"/>
    <mergeCell ref="F288:F292"/>
    <mergeCell ref="G288:G292"/>
    <mergeCell ref="H288:H292"/>
    <mergeCell ref="N288:N292"/>
    <mergeCell ref="O288:O292"/>
    <mergeCell ref="A293:A297"/>
    <mergeCell ref="C293:C297"/>
    <mergeCell ref="D293:D297"/>
    <mergeCell ref="E293:E297"/>
    <mergeCell ref="F293:F297"/>
    <mergeCell ref="G293:G297"/>
    <mergeCell ref="H293:H297"/>
    <mergeCell ref="N293:N297"/>
    <mergeCell ref="O293:O297"/>
    <mergeCell ref="A298:A302"/>
    <mergeCell ref="C298:C302"/>
    <mergeCell ref="D298:D302"/>
    <mergeCell ref="E298:E302"/>
    <mergeCell ref="F298:F302"/>
    <mergeCell ref="G298:G302"/>
    <mergeCell ref="H298:H302"/>
    <mergeCell ref="N298:N302"/>
    <mergeCell ref="O298:O302"/>
    <mergeCell ref="A303:A307"/>
    <mergeCell ref="C303:C307"/>
    <mergeCell ref="D303:D307"/>
    <mergeCell ref="E303:E307"/>
    <mergeCell ref="F303:F307"/>
    <mergeCell ref="G303:G307"/>
    <mergeCell ref="H303:H307"/>
    <mergeCell ref="N303:N307"/>
    <mergeCell ref="O303:O307"/>
    <mergeCell ref="A308:A312"/>
    <mergeCell ref="C308:C312"/>
    <mergeCell ref="D308:D312"/>
    <mergeCell ref="E308:E312"/>
    <mergeCell ref="F308:F312"/>
    <mergeCell ref="G308:G312"/>
    <mergeCell ref="H308:H312"/>
    <mergeCell ref="N308:N312"/>
    <mergeCell ref="O308:O312"/>
    <mergeCell ref="A313:A317"/>
    <mergeCell ref="C313:C317"/>
    <mergeCell ref="D313:D317"/>
    <mergeCell ref="E313:E317"/>
    <mergeCell ref="F313:F317"/>
    <mergeCell ref="G313:G317"/>
    <mergeCell ref="H313:H317"/>
    <mergeCell ref="N313:N317"/>
    <mergeCell ref="O313:O317"/>
    <mergeCell ref="A318:A322"/>
    <mergeCell ref="C318:C322"/>
    <mergeCell ref="D318:D322"/>
    <mergeCell ref="E318:E322"/>
    <mergeCell ref="F318:F322"/>
    <mergeCell ref="G318:G322"/>
    <mergeCell ref="H318:H322"/>
    <mergeCell ref="N318:N322"/>
    <mergeCell ref="O318:O322"/>
    <mergeCell ref="A323:A327"/>
    <mergeCell ref="C323:C327"/>
    <mergeCell ref="D323:D327"/>
    <mergeCell ref="E323:E327"/>
    <mergeCell ref="F323:F327"/>
    <mergeCell ref="G323:G327"/>
    <mergeCell ref="H323:H327"/>
    <mergeCell ref="N323:N327"/>
    <mergeCell ref="O323:O327"/>
    <mergeCell ref="A328:A332"/>
    <mergeCell ref="C328:C332"/>
    <mergeCell ref="D328:D332"/>
    <mergeCell ref="E328:E332"/>
    <mergeCell ref="F328:F332"/>
    <mergeCell ref="G328:G332"/>
    <mergeCell ref="H328:H332"/>
    <mergeCell ref="N328:N332"/>
    <mergeCell ref="O328:O332"/>
    <mergeCell ref="A333:A337"/>
    <mergeCell ref="C333:C337"/>
    <mergeCell ref="D333:D337"/>
    <mergeCell ref="E333:E337"/>
    <mergeCell ref="F333:F337"/>
    <mergeCell ref="G333:G337"/>
    <mergeCell ref="H333:H337"/>
    <mergeCell ref="N333:N337"/>
    <mergeCell ref="O333:O337"/>
    <mergeCell ref="A338:A342"/>
    <mergeCell ref="C338:C342"/>
    <mergeCell ref="D338:D342"/>
    <mergeCell ref="E338:E342"/>
    <mergeCell ref="F338:F342"/>
    <mergeCell ref="G338:G342"/>
    <mergeCell ref="H338:H342"/>
    <mergeCell ref="N338:N342"/>
    <mergeCell ref="O338:O342"/>
    <mergeCell ref="A343:A347"/>
    <mergeCell ref="C343:C347"/>
    <mergeCell ref="D343:D347"/>
    <mergeCell ref="E343:E347"/>
    <mergeCell ref="F343:F347"/>
    <mergeCell ref="G343:G347"/>
    <mergeCell ref="H343:H347"/>
    <mergeCell ref="N343:N347"/>
    <mergeCell ref="O343:O347"/>
    <mergeCell ref="A348:A352"/>
    <mergeCell ref="C348:C352"/>
    <mergeCell ref="D348:D352"/>
    <mergeCell ref="E348:E352"/>
    <mergeCell ref="F348:F352"/>
    <mergeCell ref="G348:G352"/>
    <mergeCell ref="H348:H352"/>
    <mergeCell ref="N348:N352"/>
    <mergeCell ref="O348:O352"/>
    <mergeCell ref="A353:A357"/>
    <mergeCell ref="C353:C357"/>
    <mergeCell ref="D353:D357"/>
    <mergeCell ref="E353:E357"/>
    <mergeCell ref="F353:F357"/>
    <mergeCell ref="G353:G357"/>
    <mergeCell ref="H353:H357"/>
    <mergeCell ref="N353:N357"/>
    <mergeCell ref="O353:O357"/>
    <mergeCell ref="A358:A362"/>
    <mergeCell ref="C358:C362"/>
    <mergeCell ref="D358:D362"/>
    <mergeCell ref="E358:E362"/>
    <mergeCell ref="F358:F362"/>
    <mergeCell ref="G358:G362"/>
    <mergeCell ref="H358:H362"/>
    <mergeCell ref="N358:N362"/>
    <mergeCell ref="O358:O362"/>
    <mergeCell ref="A363:A367"/>
    <mergeCell ref="C363:C367"/>
    <mergeCell ref="D363:D367"/>
    <mergeCell ref="E363:E367"/>
    <mergeCell ref="F363:F367"/>
    <mergeCell ref="G363:G367"/>
    <mergeCell ref="H363:H367"/>
    <mergeCell ref="N363:N367"/>
    <mergeCell ref="O363:O367"/>
    <mergeCell ref="A368:A372"/>
    <mergeCell ref="C368:C372"/>
    <mergeCell ref="D368:D372"/>
    <mergeCell ref="E368:E372"/>
    <mergeCell ref="F368:F372"/>
    <mergeCell ref="G368:G372"/>
    <mergeCell ref="H368:H372"/>
    <mergeCell ref="N368:N372"/>
    <mergeCell ref="O368:O372"/>
    <mergeCell ref="A373:A377"/>
    <mergeCell ref="C373:C377"/>
    <mergeCell ref="D373:D377"/>
    <mergeCell ref="E373:E377"/>
    <mergeCell ref="F373:F377"/>
    <mergeCell ref="G373:G377"/>
    <mergeCell ref="H373:H377"/>
    <mergeCell ref="N373:N377"/>
    <mergeCell ref="O373:O377"/>
    <mergeCell ref="A378:A382"/>
    <mergeCell ref="C378:C382"/>
    <mergeCell ref="D378:D382"/>
    <mergeCell ref="E378:E382"/>
    <mergeCell ref="F378:F382"/>
    <mergeCell ref="G378:G382"/>
    <mergeCell ref="H378:H382"/>
    <mergeCell ref="N378:N382"/>
    <mergeCell ref="O378:O382"/>
    <mergeCell ref="A383:A387"/>
    <mergeCell ref="C383:C387"/>
    <mergeCell ref="D383:D387"/>
    <mergeCell ref="E383:E387"/>
    <mergeCell ref="F383:F387"/>
    <mergeCell ref="G383:G387"/>
    <mergeCell ref="H383:H387"/>
    <mergeCell ref="N383:N387"/>
    <mergeCell ref="O383:O387"/>
    <mergeCell ref="A388:A392"/>
    <mergeCell ref="C388:C392"/>
    <mergeCell ref="D388:D392"/>
    <mergeCell ref="E388:E392"/>
    <mergeCell ref="F388:F392"/>
    <mergeCell ref="G388:G392"/>
    <mergeCell ref="H388:H392"/>
    <mergeCell ref="N388:N392"/>
    <mergeCell ref="O388:O392"/>
    <mergeCell ref="A393:A397"/>
    <mergeCell ref="C393:C397"/>
    <mergeCell ref="D393:D397"/>
    <mergeCell ref="E393:E397"/>
    <mergeCell ref="F393:F397"/>
    <mergeCell ref="G393:G397"/>
    <mergeCell ref="H393:H397"/>
    <mergeCell ref="N393:N397"/>
    <mergeCell ref="O393:O397"/>
    <mergeCell ref="A398:A402"/>
    <mergeCell ref="C398:C402"/>
    <mergeCell ref="D398:D402"/>
    <mergeCell ref="E398:E402"/>
    <mergeCell ref="F398:F402"/>
    <mergeCell ref="G398:G402"/>
    <mergeCell ref="H398:H402"/>
    <mergeCell ref="N398:N402"/>
    <mergeCell ref="O398:O402"/>
    <mergeCell ref="A403:A407"/>
    <mergeCell ref="C403:C407"/>
    <mergeCell ref="D403:D407"/>
    <mergeCell ref="E403:E407"/>
    <mergeCell ref="F403:F407"/>
    <mergeCell ref="G403:G407"/>
    <mergeCell ref="H403:H407"/>
    <mergeCell ref="N403:N407"/>
    <mergeCell ref="O403:O407"/>
    <mergeCell ref="A408:A412"/>
    <mergeCell ref="C408:C412"/>
    <mergeCell ref="D408:D412"/>
    <mergeCell ref="E408:E412"/>
    <mergeCell ref="F408:F412"/>
    <mergeCell ref="G408:G412"/>
    <mergeCell ref="H408:H412"/>
    <mergeCell ref="N408:N412"/>
    <mergeCell ref="O408:O412"/>
    <mergeCell ref="A413:A417"/>
    <mergeCell ref="C413:C417"/>
    <mergeCell ref="D413:D417"/>
    <mergeCell ref="E413:E417"/>
    <mergeCell ref="F413:F417"/>
    <mergeCell ref="G413:G417"/>
    <mergeCell ref="H413:H417"/>
    <mergeCell ref="N413:N417"/>
    <mergeCell ref="O413:O417"/>
    <mergeCell ref="A418:A422"/>
    <mergeCell ref="C418:C422"/>
    <mergeCell ref="D418:D422"/>
    <mergeCell ref="E418:E422"/>
    <mergeCell ref="F418:F422"/>
    <mergeCell ref="G418:G422"/>
    <mergeCell ref="H418:H422"/>
    <mergeCell ref="N418:N422"/>
    <mergeCell ref="O418:O422"/>
    <mergeCell ref="A423:A427"/>
    <mergeCell ref="C423:C427"/>
    <mergeCell ref="D423:D427"/>
    <mergeCell ref="E423:E427"/>
    <mergeCell ref="F423:F427"/>
    <mergeCell ref="G423:G427"/>
    <mergeCell ref="H423:H427"/>
    <mergeCell ref="N423:N427"/>
    <mergeCell ref="O423:O427"/>
    <mergeCell ref="A428:A432"/>
    <mergeCell ref="C428:C432"/>
    <mergeCell ref="D428:D432"/>
    <mergeCell ref="E428:E432"/>
    <mergeCell ref="F428:F432"/>
    <mergeCell ref="G428:G432"/>
    <mergeCell ref="H428:H432"/>
    <mergeCell ref="N428:N432"/>
    <mergeCell ref="O428:O432"/>
    <mergeCell ref="A433:A437"/>
    <mergeCell ref="C433:C437"/>
    <mergeCell ref="D433:D437"/>
    <mergeCell ref="E433:E437"/>
    <mergeCell ref="F433:F437"/>
    <mergeCell ref="G433:G437"/>
    <mergeCell ref="H433:H437"/>
    <mergeCell ref="N433:N437"/>
    <mergeCell ref="O433:O437"/>
    <mergeCell ref="A438:A442"/>
    <mergeCell ref="C438:C442"/>
    <mergeCell ref="D438:D442"/>
    <mergeCell ref="E438:E442"/>
    <mergeCell ref="F438:F442"/>
    <mergeCell ref="G438:G442"/>
    <mergeCell ref="H438:H442"/>
    <mergeCell ref="N438:N442"/>
    <mergeCell ref="O438:O442"/>
    <mergeCell ref="A443:A447"/>
    <mergeCell ref="C443:C447"/>
    <mergeCell ref="D443:D447"/>
    <mergeCell ref="E443:E447"/>
    <mergeCell ref="F443:F447"/>
    <mergeCell ref="G443:G447"/>
    <mergeCell ref="H443:H447"/>
    <mergeCell ref="N443:N447"/>
    <mergeCell ref="O443:O447"/>
    <mergeCell ref="A448:A452"/>
    <mergeCell ref="C448:C452"/>
    <mergeCell ref="D448:D452"/>
    <mergeCell ref="E448:E452"/>
    <mergeCell ref="F448:F452"/>
    <mergeCell ref="G448:G452"/>
    <mergeCell ref="H448:H452"/>
    <mergeCell ref="N448:N452"/>
    <mergeCell ref="O448:O452"/>
    <mergeCell ref="A453:A457"/>
    <mergeCell ref="C453:C457"/>
    <mergeCell ref="D453:D457"/>
    <mergeCell ref="E453:E457"/>
    <mergeCell ref="F453:F457"/>
    <mergeCell ref="G453:G457"/>
    <mergeCell ref="H453:H457"/>
    <mergeCell ref="N453:N457"/>
    <mergeCell ref="O453:O457"/>
    <mergeCell ref="A458:A462"/>
    <mergeCell ref="C458:C462"/>
    <mergeCell ref="D458:D462"/>
    <mergeCell ref="E458:E462"/>
    <mergeCell ref="F458:F462"/>
    <mergeCell ref="G458:G462"/>
    <mergeCell ref="H458:H462"/>
    <mergeCell ref="N458:N462"/>
    <mergeCell ref="O458:O462"/>
    <mergeCell ref="A463:A467"/>
    <mergeCell ref="C463:C467"/>
    <mergeCell ref="D463:D467"/>
    <mergeCell ref="E463:E467"/>
    <mergeCell ref="F463:F467"/>
    <mergeCell ref="G463:G467"/>
    <mergeCell ref="H463:H467"/>
    <mergeCell ref="N463:N467"/>
    <mergeCell ref="O463:O467"/>
    <mergeCell ref="A468:A472"/>
    <mergeCell ref="C468:C472"/>
    <mergeCell ref="D468:D472"/>
    <mergeCell ref="E468:E472"/>
    <mergeCell ref="F468:F472"/>
    <mergeCell ref="G468:G472"/>
    <mergeCell ref="H468:H472"/>
    <mergeCell ref="N468:N472"/>
    <mergeCell ref="O468:O472"/>
    <mergeCell ref="A473:A477"/>
    <mergeCell ref="C473:C477"/>
    <mergeCell ref="D473:D477"/>
    <mergeCell ref="E473:E477"/>
    <mergeCell ref="F473:F477"/>
    <mergeCell ref="G473:G477"/>
    <mergeCell ref="H473:H477"/>
    <mergeCell ref="N473:N477"/>
    <mergeCell ref="O473:O477"/>
    <mergeCell ref="A478:A482"/>
    <mergeCell ref="C478:C482"/>
    <mergeCell ref="D478:D482"/>
    <mergeCell ref="E478:E482"/>
    <mergeCell ref="F478:F482"/>
    <mergeCell ref="G478:G482"/>
    <mergeCell ref="H478:H482"/>
    <mergeCell ref="N478:N482"/>
    <mergeCell ref="O478:O482"/>
    <mergeCell ref="A483:A487"/>
    <mergeCell ref="C483:C487"/>
    <mergeCell ref="D483:D487"/>
    <mergeCell ref="E483:E487"/>
    <mergeCell ref="F483:F487"/>
    <mergeCell ref="G483:G487"/>
    <mergeCell ref="H483:H487"/>
    <mergeCell ref="N483:N487"/>
    <mergeCell ref="O483:O487"/>
    <mergeCell ref="A488:A492"/>
    <mergeCell ref="C488:C492"/>
    <mergeCell ref="D488:D492"/>
    <mergeCell ref="E488:E492"/>
    <mergeCell ref="F488:F492"/>
    <mergeCell ref="G488:G492"/>
    <mergeCell ref="H488:H492"/>
    <mergeCell ref="N488:N492"/>
    <mergeCell ref="O488:O492"/>
    <mergeCell ref="A493:A497"/>
    <mergeCell ref="C493:C497"/>
    <mergeCell ref="D493:D497"/>
    <mergeCell ref="E493:E497"/>
    <mergeCell ref="F493:F497"/>
    <mergeCell ref="G493:G497"/>
    <mergeCell ref="H493:H497"/>
    <mergeCell ref="N493:N497"/>
    <mergeCell ref="O493:O497"/>
    <mergeCell ref="A498:A502"/>
    <mergeCell ref="C498:C502"/>
    <mergeCell ref="D498:D502"/>
    <mergeCell ref="E498:E502"/>
    <mergeCell ref="F498:F502"/>
    <mergeCell ref="G498:G502"/>
    <mergeCell ref="H498:H502"/>
    <mergeCell ref="N498:N502"/>
    <mergeCell ref="O498:O502"/>
    <mergeCell ref="A503:A507"/>
    <mergeCell ref="C503:C507"/>
    <mergeCell ref="D503:D507"/>
    <mergeCell ref="E503:E507"/>
    <mergeCell ref="F503:F507"/>
    <mergeCell ref="G503:G507"/>
    <mergeCell ref="H503:H507"/>
    <mergeCell ref="N503:N507"/>
    <mergeCell ref="O503:O507"/>
    <mergeCell ref="A508:A512"/>
    <mergeCell ref="C508:C512"/>
    <mergeCell ref="D508:D512"/>
    <mergeCell ref="E508:E512"/>
    <mergeCell ref="F508:F512"/>
    <mergeCell ref="G508:G512"/>
    <mergeCell ref="H508:H512"/>
    <mergeCell ref="N508:N512"/>
    <mergeCell ref="O508:O512"/>
    <mergeCell ref="A513:A517"/>
    <mergeCell ref="C513:C517"/>
    <mergeCell ref="D513:D517"/>
    <mergeCell ref="E513:E517"/>
    <mergeCell ref="F513:F517"/>
    <mergeCell ref="G513:G517"/>
    <mergeCell ref="H513:H517"/>
    <mergeCell ref="N513:N517"/>
    <mergeCell ref="O513:O517"/>
    <mergeCell ref="A518:A522"/>
    <mergeCell ref="C518:C522"/>
    <mergeCell ref="D518:D522"/>
    <mergeCell ref="E518:E522"/>
    <mergeCell ref="F518:F522"/>
    <mergeCell ref="G518:G522"/>
    <mergeCell ref="H518:H522"/>
    <mergeCell ref="N518:N522"/>
    <mergeCell ref="O518:O522"/>
    <mergeCell ref="A523:A527"/>
    <mergeCell ref="C523:C527"/>
    <mergeCell ref="D523:D527"/>
    <mergeCell ref="E523:E527"/>
    <mergeCell ref="F523:F527"/>
    <mergeCell ref="G523:G527"/>
    <mergeCell ref="H523:H527"/>
    <mergeCell ref="N523:N527"/>
    <mergeCell ref="O523:O527"/>
    <mergeCell ref="A528:A532"/>
    <mergeCell ref="C528:C532"/>
    <mergeCell ref="D528:D532"/>
    <mergeCell ref="E528:E532"/>
    <mergeCell ref="F528:F532"/>
    <mergeCell ref="G528:G532"/>
    <mergeCell ref="H528:H532"/>
    <mergeCell ref="N528:N532"/>
    <mergeCell ref="O528:O532"/>
    <mergeCell ref="A533:A537"/>
    <mergeCell ref="C533:C537"/>
    <mergeCell ref="D533:D537"/>
    <mergeCell ref="E533:E537"/>
    <mergeCell ref="F533:F537"/>
    <mergeCell ref="G533:G537"/>
    <mergeCell ref="H533:H537"/>
    <mergeCell ref="N533:N537"/>
    <mergeCell ref="O533:O537"/>
    <mergeCell ref="A538:A542"/>
    <mergeCell ref="C538:C542"/>
    <mergeCell ref="D538:D542"/>
    <mergeCell ref="E538:E542"/>
    <mergeCell ref="F538:F542"/>
    <mergeCell ref="G538:G542"/>
    <mergeCell ref="H538:H542"/>
    <mergeCell ref="N538:N542"/>
    <mergeCell ref="O538:O542"/>
    <mergeCell ref="A543:A547"/>
    <mergeCell ref="C543:C547"/>
    <mergeCell ref="D543:D547"/>
    <mergeCell ref="E543:E547"/>
    <mergeCell ref="F543:F547"/>
    <mergeCell ref="G543:G547"/>
    <mergeCell ref="H543:H547"/>
    <mergeCell ref="N543:N547"/>
    <mergeCell ref="O543:O547"/>
    <mergeCell ref="A548:A552"/>
    <mergeCell ref="C548:C552"/>
    <mergeCell ref="D548:D552"/>
    <mergeCell ref="E548:E552"/>
    <mergeCell ref="F548:F552"/>
    <mergeCell ref="G548:G552"/>
    <mergeCell ref="H548:H552"/>
    <mergeCell ref="N548:N552"/>
    <mergeCell ref="O548:O552"/>
    <mergeCell ref="A553:A557"/>
    <mergeCell ref="C553:C557"/>
    <mergeCell ref="D553:D557"/>
    <mergeCell ref="E553:E557"/>
    <mergeCell ref="F553:F557"/>
    <mergeCell ref="G553:G557"/>
    <mergeCell ref="H553:H557"/>
    <mergeCell ref="N553:N557"/>
    <mergeCell ref="O553:O557"/>
    <mergeCell ref="A558:A562"/>
    <mergeCell ref="C558:C562"/>
    <mergeCell ref="D558:D562"/>
    <mergeCell ref="E558:E562"/>
    <mergeCell ref="F558:F562"/>
    <mergeCell ref="G558:G562"/>
    <mergeCell ref="H558:H562"/>
    <mergeCell ref="N558:N562"/>
    <mergeCell ref="O558:O562"/>
    <mergeCell ref="A563:A567"/>
    <mergeCell ref="C563:C567"/>
    <mergeCell ref="D563:D567"/>
    <mergeCell ref="E563:E567"/>
    <mergeCell ref="F563:F567"/>
    <mergeCell ref="G563:G567"/>
    <mergeCell ref="H563:H567"/>
    <mergeCell ref="N563:N567"/>
    <mergeCell ref="O563:O567"/>
    <mergeCell ref="A568:A572"/>
    <mergeCell ref="C568:C572"/>
    <mergeCell ref="D568:D572"/>
    <mergeCell ref="E568:E572"/>
    <mergeCell ref="F568:F572"/>
    <mergeCell ref="G568:G572"/>
    <mergeCell ref="H568:H572"/>
    <mergeCell ref="N568:N572"/>
    <mergeCell ref="O568:O572"/>
    <mergeCell ref="A573:A577"/>
    <mergeCell ref="C573:C577"/>
    <mergeCell ref="D573:D577"/>
    <mergeCell ref="E573:E577"/>
    <mergeCell ref="F573:F577"/>
    <mergeCell ref="G573:G577"/>
    <mergeCell ref="H573:H577"/>
    <mergeCell ref="N573:N577"/>
    <mergeCell ref="O573:O577"/>
    <mergeCell ref="A578:A582"/>
    <mergeCell ref="C578:C582"/>
    <mergeCell ref="D578:D582"/>
    <mergeCell ref="E578:E582"/>
    <mergeCell ref="F578:F582"/>
    <mergeCell ref="G578:G582"/>
    <mergeCell ref="H578:H582"/>
    <mergeCell ref="N578:N582"/>
    <mergeCell ref="O578:O582"/>
    <mergeCell ref="A583:A587"/>
    <mergeCell ref="C583:C587"/>
    <mergeCell ref="D583:D587"/>
    <mergeCell ref="E583:E587"/>
    <mergeCell ref="F583:F587"/>
    <mergeCell ref="G583:G587"/>
    <mergeCell ref="H583:H587"/>
    <mergeCell ref="N583:N587"/>
    <mergeCell ref="O583:O587"/>
    <mergeCell ref="A588:A592"/>
    <mergeCell ref="C588:C592"/>
    <mergeCell ref="D588:D592"/>
    <mergeCell ref="E588:E592"/>
    <mergeCell ref="F588:F592"/>
    <mergeCell ref="G588:G592"/>
    <mergeCell ref="H588:H592"/>
    <mergeCell ref="N588:N592"/>
    <mergeCell ref="O588:O592"/>
    <mergeCell ref="A593:A597"/>
    <mergeCell ref="C593:C597"/>
    <mergeCell ref="D593:D597"/>
    <mergeCell ref="E593:E597"/>
    <mergeCell ref="F593:F597"/>
    <mergeCell ref="G593:G597"/>
    <mergeCell ref="H593:H597"/>
    <mergeCell ref="N593:N597"/>
    <mergeCell ref="O593:O597"/>
    <mergeCell ref="A598:A602"/>
    <mergeCell ref="C598:C602"/>
    <mergeCell ref="D598:D602"/>
    <mergeCell ref="E598:E602"/>
    <mergeCell ref="F598:F602"/>
    <mergeCell ref="G598:G602"/>
    <mergeCell ref="H598:H602"/>
    <mergeCell ref="N598:N602"/>
    <mergeCell ref="O598:O602"/>
    <mergeCell ref="A603:A607"/>
    <mergeCell ref="C603:C607"/>
    <mergeCell ref="D603:D607"/>
    <mergeCell ref="E603:E607"/>
    <mergeCell ref="F603:F607"/>
    <mergeCell ref="G603:G607"/>
    <mergeCell ref="H603:H607"/>
    <mergeCell ref="N603:N607"/>
    <mergeCell ref="O603:O607"/>
    <mergeCell ref="A608:A612"/>
    <mergeCell ref="C608:C612"/>
    <mergeCell ref="D608:D612"/>
    <mergeCell ref="E608:E612"/>
    <mergeCell ref="F608:F612"/>
    <mergeCell ref="G608:G612"/>
    <mergeCell ref="H608:H612"/>
    <mergeCell ref="N608:N612"/>
    <mergeCell ref="O608:O612"/>
    <mergeCell ref="A613:A617"/>
    <mergeCell ref="C613:C617"/>
    <mergeCell ref="D613:D617"/>
    <mergeCell ref="E613:E617"/>
    <mergeCell ref="F613:F617"/>
    <mergeCell ref="G613:G617"/>
    <mergeCell ref="H613:H617"/>
    <mergeCell ref="N613:N617"/>
    <mergeCell ref="O613:O617"/>
    <mergeCell ref="A618:A622"/>
    <mergeCell ref="C618:C622"/>
    <mergeCell ref="D618:D622"/>
    <mergeCell ref="E618:E622"/>
    <mergeCell ref="F618:F622"/>
    <mergeCell ref="G618:G622"/>
    <mergeCell ref="H618:H622"/>
    <mergeCell ref="N618:N622"/>
    <mergeCell ref="O618:O622"/>
    <mergeCell ref="A623:A627"/>
    <mergeCell ref="C623:C627"/>
    <mergeCell ref="D623:D627"/>
    <mergeCell ref="E623:E627"/>
    <mergeCell ref="F623:F627"/>
    <mergeCell ref="G623:G627"/>
    <mergeCell ref="H623:H627"/>
    <mergeCell ref="N623:N627"/>
    <mergeCell ref="O623:O627"/>
    <mergeCell ref="A628:A632"/>
    <mergeCell ref="C628:C632"/>
    <mergeCell ref="D628:D632"/>
    <mergeCell ref="E628:E632"/>
    <mergeCell ref="F628:F632"/>
    <mergeCell ref="G628:G632"/>
    <mergeCell ref="H628:H632"/>
    <mergeCell ref="N628:N632"/>
    <mergeCell ref="O628:O632"/>
    <mergeCell ref="A633:A637"/>
    <mergeCell ref="C633:C637"/>
    <mergeCell ref="D633:D637"/>
    <mergeCell ref="E633:E637"/>
    <mergeCell ref="F633:F637"/>
    <mergeCell ref="G633:G637"/>
    <mergeCell ref="H633:H637"/>
    <mergeCell ref="N633:N637"/>
    <mergeCell ref="O633:O637"/>
    <mergeCell ref="A638:A642"/>
    <mergeCell ref="C638:C642"/>
    <mergeCell ref="D638:D642"/>
    <mergeCell ref="E638:E642"/>
    <mergeCell ref="F638:F642"/>
    <mergeCell ref="G638:G642"/>
    <mergeCell ref="H638:H642"/>
    <mergeCell ref="N638:N642"/>
    <mergeCell ref="O638:O642"/>
    <mergeCell ref="A643:A647"/>
    <mergeCell ref="C643:C647"/>
    <mergeCell ref="D643:D647"/>
    <mergeCell ref="E643:E647"/>
    <mergeCell ref="F643:F647"/>
    <mergeCell ref="G643:G647"/>
    <mergeCell ref="H643:H647"/>
    <mergeCell ref="N643:N647"/>
    <mergeCell ref="O643:O647"/>
    <mergeCell ref="A648:A652"/>
    <mergeCell ref="C648:C652"/>
    <mergeCell ref="D648:D652"/>
    <mergeCell ref="E648:E652"/>
    <mergeCell ref="F648:F652"/>
    <mergeCell ref="G648:G652"/>
    <mergeCell ref="H648:H652"/>
    <mergeCell ref="N648:N652"/>
    <mergeCell ref="O648:O652"/>
    <mergeCell ref="A653:A657"/>
    <mergeCell ref="C653:C657"/>
    <mergeCell ref="D653:D657"/>
    <mergeCell ref="E653:E657"/>
    <mergeCell ref="F653:F657"/>
    <mergeCell ref="G653:G657"/>
    <mergeCell ref="H653:H657"/>
    <mergeCell ref="N653:N657"/>
    <mergeCell ref="O653:O657"/>
    <mergeCell ref="A658:A662"/>
    <mergeCell ref="C658:C662"/>
    <mergeCell ref="D658:D662"/>
    <mergeCell ref="E658:E662"/>
    <mergeCell ref="F658:F662"/>
    <mergeCell ref="G658:G662"/>
    <mergeCell ref="H658:H662"/>
    <mergeCell ref="N658:N662"/>
    <mergeCell ref="O658:O662"/>
    <mergeCell ref="A663:A667"/>
    <mergeCell ref="C663:C667"/>
    <mergeCell ref="D663:D667"/>
    <mergeCell ref="E663:E667"/>
    <mergeCell ref="F663:F667"/>
    <mergeCell ref="G663:G667"/>
    <mergeCell ref="H663:H667"/>
    <mergeCell ref="N663:N667"/>
    <mergeCell ref="O663:O667"/>
    <mergeCell ref="A668:A672"/>
    <mergeCell ref="C668:C672"/>
    <mergeCell ref="D668:D672"/>
    <mergeCell ref="E668:E672"/>
    <mergeCell ref="F668:F672"/>
    <mergeCell ref="G668:G672"/>
    <mergeCell ref="H668:H672"/>
    <mergeCell ref="N668:N672"/>
    <mergeCell ref="O668:O672"/>
    <mergeCell ref="A673:A677"/>
    <mergeCell ref="C673:C677"/>
    <mergeCell ref="D673:D677"/>
    <mergeCell ref="E673:E677"/>
    <mergeCell ref="F673:F677"/>
    <mergeCell ref="G673:G677"/>
    <mergeCell ref="H673:H677"/>
    <mergeCell ref="N673:N677"/>
    <mergeCell ref="O673:O677"/>
    <mergeCell ref="A678:A682"/>
    <mergeCell ref="C678:C682"/>
    <mergeCell ref="D678:D682"/>
    <mergeCell ref="E678:E682"/>
    <mergeCell ref="F678:F682"/>
    <mergeCell ref="G678:G682"/>
    <mergeCell ref="H678:H682"/>
    <mergeCell ref="N678:N682"/>
    <mergeCell ref="O678:O682"/>
    <mergeCell ref="A683:A687"/>
    <mergeCell ref="C683:C687"/>
    <mergeCell ref="D683:D687"/>
    <mergeCell ref="E683:E687"/>
    <mergeCell ref="F683:F687"/>
    <mergeCell ref="G683:G687"/>
    <mergeCell ref="H683:H687"/>
    <mergeCell ref="N683:N687"/>
    <mergeCell ref="O683:O687"/>
    <mergeCell ref="A688:A692"/>
    <mergeCell ref="C688:C692"/>
    <mergeCell ref="D688:D692"/>
    <mergeCell ref="E688:E692"/>
    <mergeCell ref="F688:F692"/>
    <mergeCell ref="G688:G692"/>
    <mergeCell ref="H688:H692"/>
    <mergeCell ref="N688:N692"/>
    <mergeCell ref="O688:O692"/>
    <mergeCell ref="A693:A697"/>
    <mergeCell ref="C693:C697"/>
    <mergeCell ref="D693:D697"/>
    <mergeCell ref="E693:E697"/>
    <mergeCell ref="F693:F697"/>
    <mergeCell ref="G693:G697"/>
    <mergeCell ref="H693:H697"/>
    <mergeCell ref="N693:N697"/>
    <mergeCell ref="O693:O697"/>
    <mergeCell ref="A698:A702"/>
    <mergeCell ref="C698:C702"/>
    <mergeCell ref="D698:D702"/>
    <mergeCell ref="E698:E702"/>
    <mergeCell ref="F698:F702"/>
    <mergeCell ref="G698:G702"/>
    <mergeCell ref="H698:H702"/>
    <mergeCell ref="N698:N702"/>
    <mergeCell ref="O698:O702"/>
    <mergeCell ref="A703:A707"/>
    <mergeCell ref="C703:C707"/>
    <mergeCell ref="D703:D707"/>
    <mergeCell ref="E703:E707"/>
    <mergeCell ref="F703:F707"/>
    <mergeCell ref="G703:G707"/>
    <mergeCell ref="H703:H707"/>
    <mergeCell ref="N703:N707"/>
    <mergeCell ref="O703:O707"/>
    <mergeCell ref="A708:A712"/>
    <mergeCell ref="C708:C712"/>
    <mergeCell ref="D708:D712"/>
    <mergeCell ref="E708:E712"/>
    <mergeCell ref="F708:F712"/>
    <mergeCell ref="G708:G712"/>
    <mergeCell ref="H708:H712"/>
    <mergeCell ref="N708:N712"/>
    <mergeCell ref="O708:O712"/>
    <mergeCell ref="A713:A717"/>
    <mergeCell ref="C713:C717"/>
    <mergeCell ref="D713:D717"/>
    <mergeCell ref="E713:E717"/>
    <mergeCell ref="F713:F717"/>
    <mergeCell ref="G713:G717"/>
    <mergeCell ref="H713:H717"/>
    <mergeCell ref="N713:N717"/>
    <mergeCell ref="O713:O717"/>
    <mergeCell ref="A718:A722"/>
    <mergeCell ref="C718:C722"/>
    <mergeCell ref="D718:D722"/>
    <mergeCell ref="E718:E722"/>
    <mergeCell ref="F718:F722"/>
    <mergeCell ref="G718:G722"/>
    <mergeCell ref="H718:H722"/>
    <mergeCell ref="N718:N722"/>
    <mergeCell ref="O718:O722"/>
    <mergeCell ref="A723:A727"/>
    <mergeCell ref="C723:C727"/>
    <mergeCell ref="D723:D727"/>
    <mergeCell ref="E723:E727"/>
    <mergeCell ref="F723:F727"/>
    <mergeCell ref="G723:G727"/>
    <mergeCell ref="H723:H727"/>
    <mergeCell ref="N723:N727"/>
    <mergeCell ref="O723:O727"/>
    <mergeCell ref="A728:A732"/>
    <mergeCell ref="C728:C732"/>
    <mergeCell ref="D728:D732"/>
    <mergeCell ref="E728:E732"/>
    <mergeCell ref="F728:F732"/>
    <mergeCell ref="G728:G732"/>
    <mergeCell ref="H728:H732"/>
    <mergeCell ref="N728:N732"/>
    <mergeCell ref="O728:O732"/>
    <mergeCell ref="A733:A737"/>
    <mergeCell ref="C733:C737"/>
    <mergeCell ref="D733:D737"/>
    <mergeCell ref="E733:E737"/>
    <mergeCell ref="F733:F737"/>
    <mergeCell ref="G733:G737"/>
    <mergeCell ref="H733:H737"/>
    <mergeCell ref="N733:N737"/>
    <mergeCell ref="O733:O737"/>
    <mergeCell ref="A738:A742"/>
    <mergeCell ref="C738:C742"/>
    <mergeCell ref="D738:D742"/>
    <mergeCell ref="E738:E742"/>
    <mergeCell ref="F738:F742"/>
    <mergeCell ref="G738:G742"/>
    <mergeCell ref="H738:H742"/>
    <mergeCell ref="N738:N742"/>
    <mergeCell ref="O738:O742"/>
    <mergeCell ref="A743:A747"/>
    <mergeCell ref="C743:C747"/>
    <mergeCell ref="D743:D747"/>
    <mergeCell ref="E743:E747"/>
    <mergeCell ref="F743:F747"/>
    <mergeCell ref="G743:G747"/>
    <mergeCell ref="H743:H747"/>
    <mergeCell ref="N743:N747"/>
    <mergeCell ref="O743:O747"/>
    <mergeCell ref="A748:A752"/>
    <mergeCell ref="C748:C752"/>
    <mergeCell ref="D748:D752"/>
    <mergeCell ref="E748:E752"/>
    <mergeCell ref="F748:F752"/>
    <mergeCell ref="G748:G752"/>
    <mergeCell ref="H748:H752"/>
    <mergeCell ref="N748:N752"/>
    <mergeCell ref="O748:O752"/>
    <mergeCell ref="A753:A757"/>
    <mergeCell ref="C753:C757"/>
    <mergeCell ref="D753:D757"/>
    <mergeCell ref="E753:E757"/>
    <mergeCell ref="F753:F757"/>
    <mergeCell ref="G753:G757"/>
    <mergeCell ref="H753:H757"/>
    <mergeCell ref="N753:N757"/>
    <mergeCell ref="O753:O757"/>
    <mergeCell ref="A758:A762"/>
    <mergeCell ref="C758:C762"/>
    <mergeCell ref="D758:D762"/>
    <mergeCell ref="E758:E762"/>
    <mergeCell ref="F758:F762"/>
    <mergeCell ref="G758:G762"/>
    <mergeCell ref="H758:H762"/>
    <mergeCell ref="N758:N762"/>
    <mergeCell ref="O758:O762"/>
    <mergeCell ref="A763:A767"/>
    <mergeCell ref="C763:C767"/>
    <mergeCell ref="D763:D767"/>
    <mergeCell ref="E763:E767"/>
    <mergeCell ref="F763:F767"/>
    <mergeCell ref="G763:G767"/>
    <mergeCell ref="H763:H767"/>
    <mergeCell ref="N763:N767"/>
    <mergeCell ref="O763:O767"/>
    <mergeCell ref="A768:A772"/>
    <mergeCell ref="C768:C772"/>
    <mergeCell ref="D768:D772"/>
    <mergeCell ref="E768:E772"/>
    <mergeCell ref="F768:F772"/>
    <mergeCell ref="G768:G772"/>
    <mergeCell ref="H768:H772"/>
    <mergeCell ref="N768:N772"/>
    <mergeCell ref="O768:O772"/>
    <mergeCell ref="A773:A777"/>
    <mergeCell ref="C773:C777"/>
    <mergeCell ref="D773:D777"/>
    <mergeCell ref="E773:E777"/>
    <mergeCell ref="F773:F777"/>
    <mergeCell ref="G773:G777"/>
    <mergeCell ref="H773:H777"/>
    <mergeCell ref="N773:N777"/>
    <mergeCell ref="O773:O777"/>
    <mergeCell ref="A778:A782"/>
    <mergeCell ref="C778:C782"/>
    <mergeCell ref="D778:D782"/>
    <mergeCell ref="E778:E782"/>
    <mergeCell ref="F778:F782"/>
    <mergeCell ref="G778:G782"/>
    <mergeCell ref="H778:H782"/>
    <mergeCell ref="N778:N782"/>
    <mergeCell ref="O778:O782"/>
    <mergeCell ref="A783:A787"/>
    <mergeCell ref="C783:C787"/>
    <mergeCell ref="D783:D787"/>
    <mergeCell ref="E783:E787"/>
    <mergeCell ref="F783:F787"/>
    <mergeCell ref="G783:G787"/>
    <mergeCell ref="H783:H787"/>
    <mergeCell ref="N783:N787"/>
    <mergeCell ref="O783:O787"/>
    <mergeCell ref="A788:A792"/>
    <mergeCell ref="C788:C792"/>
    <mergeCell ref="D788:D792"/>
    <mergeCell ref="E788:E792"/>
    <mergeCell ref="F788:F792"/>
    <mergeCell ref="G788:G792"/>
    <mergeCell ref="H788:H792"/>
    <mergeCell ref="N788:N792"/>
    <mergeCell ref="O788:O792"/>
    <mergeCell ref="A793:A797"/>
    <mergeCell ref="C793:C797"/>
    <mergeCell ref="D793:D797"/>
    <mergeCell ref="E793:E797"/>
    <mergeCell ref="F793:F797"/>
    <mergeCell ref="G793:G797"/>
    <mergeCell ref="H793:H797"/>
    <mergeCell ref="N793:N797"/>
    <mergeCell ref="O793:O797"/>
    <mergeCell ref="A798:A802"/>
    <mergeCell ref="C798:C802"/>
    <mergeCell ref="D798:D802"/>
    <mergeCell ref="E798:E802"/>
    <mergeCell ref="F798:F802"/>
    <mergeCell ref="G798:G802"/>
    <mergeCell ref="H798:H802"/>
    <mergeCell ref="N798:N802"/>
    <mergeCell ref="O798:O802"/>
    <mergeCell ref="A803:A807"/>
    <mergeCell ref="C803:C807"/>
    <mergeCell ref="D803:D807"/>
    <mergeCell ref="E803:E807"/>
    <mergeCell ref="F803:F807"/>
    <mergeCell ref="G803:G807"/>
    <mergeCell ref="H803:H807"/>
    <mergeCell ref="N803:N807"/>
    <mergeCell ref="O803:O807"/>
    <mergeCell ref="A808:A812"/>
    <mergeCell ref="C808:C812"/>
    <mergeCell ref="D808:D812"/>
    <mergeCell ref="E808:E812"/>
    <mergeCell ref="F808:F812"/>
    <mergeCell ref="G808:G812"/>
    <mergeCell ref="H808:H812"/>
    <mergeCell ref="N808:N812"/>
    <mergeCell ref="O808:O812"/>
    <mergeCell ref="A813:A817"/>
    <mergeCell ref="C813:C817"/>
    <mergeCell ref="D813:D817"/>
    <mergeCell ref="E813:E817"/>
    <mergeCell ref="F813:F817"/>
    <mergeCell ref="G813:G817"/>
    <mergeCell ref="H813:H817"/>
    <mergeCell ref="N813:N817"/>
    <mergeCell ref="O813:O817"/>
    <mergeCell ref="A818:A822"/>
    <mergeCell ref="C818:C822"/>
    <mergeCell ref="D818:D822"/>
    <mergeCell ref="E818:E822"/>
    <mergeCell ref="F818:F822"/>
    <mergeCell ref="G818:G822"/>
    <mergeCell ref="H818:H822"/>
    <mergeCell ref="N818:N822"/>
    <mergeCell ref="O818:O822"/>
    <mergeCell ref="A823:A827"/>
    <mergeCell ref="C823:C827"/>
    <mergeCell ref="D823:D827"/>
    <mergeCell ref="E823:E827"/>
    <mergeCell ref="F823:F827"/>
    <mergeCell ref="G823:G827"/>
    <mergeCell ref="H823:H827"/>
    <mergeCell ref="N823:N827"/>
    <mergeCell ref="O823:O827"/>
    <mergeCell ref="A828:A832"/>
    <mergeCell ref="C828:C832"/>
    <mergeCell ref="D828:D832"/>
    <mergeCell ref="E828:E832"/>
    <mergeCell ref="F828:F832"/>
    <mergeCell ref="G828:G832"/>
    <mergeCell ref="H828:H832"/>
    <mergeCell ref="N828:N832"/>
    <mergeCell ref="O828:O832"/>
    <mergeCell ref="A833:A837"/>
    <mergeCell ref="C833:C837"/>
    <mergeCell ref="D833:D837"/>
    <mergeCell ref="E833:E837"/>
    <mergeCell ref="F833:F837"/>
    <mergeCell ref="G833:G837"/>
    <mergeCell ref="H833:H837"/>
    <mergeCell ref="N833:N837"/>
    <mergeCell ref="O833:O837"/>
    <mergeCell ref="A838:A842"/>
    <mergeCell ref="C838:C842"/>
    <mergeCell ref="D838:D842"/>
    <mergeCell ref="E838:E842"/>
    <mergeCell ref="F838:F842"/>
    <mergeCell ref="G838:G842"/>
    <mergeCell ref="H838:H842"/>
    <mergeCell ref="N838:N842"/>
    <mergeCell ref="O838:O842"/>
    <mergeCell ref="A843:A847"/>
    <mergeCell ref="C843:C847"/>
    <mergeCell ref="D843:D847"/>
    <mergeCell ref="E843:E847"/>
    <mergeCell ref="F843:F847"/>
    <mergeCell ref="G843:G847"/>
    <mergeCell ref="H843:H847"/>
    <mergeCell ref="N843:N847"/>
    <mergeCell ref="O843:O847"/>
    <mergeCell ref="A848:A852"/>
    <mergeCell ref="C848:C852"/>
    <mergeCell ref="D848:D852"/>
    <mergeCell ref="E848:E852"/>
    <mergeCell ref="F848:F852"/>
    <mergeCell ref="G848:G852"/>
    <mergeCell ref="H848:H852"/>
    <mergeCell ref="N848:N852"/>
    <mergeCell ref="O848:O852"/>
    <mergeCell ref="A853:A857"/>
    <mergeCell ref="C853:C857"/>
    <mergeCell ref="D853:D857"/>
    <mergeCell ref="E853:E857"/>
    <mergeCell ref="F853:F857"/>
    <mergeCell ref="G853:G857"/>
    <mergeCell ref="H853:H857"/>
    <mergeCell ref="N853:N857"/>
    <mergeCell ref="O853:O857"/>
    <mergeCell ref="A858:A862"/>
    <mergeCell ref="C858:C862"/>
    <mergeCell ref="D858:D862"/>
    <mergeCell ref="E858:E862"/>
    <mergeCell ref="F858:F862"/>
    <mergeCell ref="G858:G862"/>
    <mergeCell ref="H858:H862"/>
    <mergeCell ref="N858:N862"/>
    <mergeCell ref="O858:O862"/>
    <mergeCell ref="A863:A867"/>
    <mergeCell ref="C863:C867"/>
    <mergeCell ref="D863:D867"/>
    <mergeCell ref="E863:E867"/>
    <mergeCell ref="F863:F867"/>
    <mergeCell ref="G863:G867"/>
    <mergeCell ref="H863:H867"/>
    <mergeCell ref="N863:N867"/>
    <mergeCell ref="O863:O867"/>
    <mergeCell ref="A868:A872"/>
    <mergeCell ref="C868:C872"/>
    <mergeCell ref="D868:D872"/>
    <mergeCell ref="E868:E872"/>
    <mergeCell ref="F868:F872"/>
    <mergeCell ref="G868:G872"/>
    <mergeCell ref="H868:H872"/>
    <mergeCell ref="N868:N872"/>
    <mergeCell ref="O868:O872"/>
    <mergeCell ref="A873:A877"/>
    <mergeCell ref="C873:C877"/>
    <mergeCell ref="D873:D877"/>
    <mergeCell ref="E873:E877"/>
    <mergeCell ref="F873:F877"/>
    <mergeCell ref="G873:G877"/>
    <mergeCell ref="H873:H877"/>
    <mergeCell ref="N873:N877"/>
    <mergeCell ref="O873:O877"/>
    <mergeCell ref="A878:A882"/>
    <mergeCell ref="C878:C882"/>
    <mergeCell ref="D878:D882"/>
    <mergeCell ref="E878:E882"/>
    <mergeCell ref="F878:F882"/>
    <mergeCell ref="G878:G882"/>
    <mergeCell ref="H878:H882"/>
    <mergeCell ref="N878:N882"/>
    <mergeCell ref="O878:O882"/>
    <mergeCell ref="A883:A887"/>
    <mergeCell ref="C883:C887"/>
    <mergeCell ref="D883:D887"/>
    <mergeCell ref="E883:E887"/>
    <mergeCell ref="F883:F887"/>
    <mergeCell ref="G883:G887"/>
    <mergeCell ref="H883:H887"/>
    <mergeCell ref="N883:N887"/>
    <mergeCell ref="O883:O887"/>
    <mergeCell ref="A888:A892"/>
    <mergeCell ref="C888:C892"/>
    <mergeCell ref="D888:D892"/>
    <mergeCell ref="E888:E892"/>
    <mergeCell ref="F888:F892"/>
    <mergeCell ref="G888:G892"/>
    <mergeCell ref="H888:H892"/>
    <mergeCell ref="N888:N892"/>
    <mergeCell ref="O888:O892"/>
    <mergeCell ref="A893:A897"/>
    <mergeCell ref="C893:C897"/>
    <mergeCell ref="D893:D897"/>
    <mergeCell ref="E893:E897"/>
    <mergeCell ref="F893:F897"/>
    <mergeCell ref="G893:G897"/>
    <mergeCell ref="H893:H897"/>
    <mergeCell ref="N893:N897"/>
    <mergeCell ref="O893:O897"/>
    <mergeCell ref="A898:A902"/>
    <mergeCell ref="C898:C902"/>
    <mergeCell ref="D898:D902"/>
    <mergeCell ref="E898:E902"/>
    <mergeCell ref="F898:F902"/>
    <mergeCell ref="G898:G902"/>
    <mergeCell ref="H898:H902"/>
    <mergeCell ref="N898:N902"/>
    <mergeCell ref="O898:O902"/>
    <mergeCell ref="A903:A907"/>
    <mergeCell ref="C903:C907"/>
    <mergeCell ref="D903:D907"/>
    <mergeCell ref="E903:E907"/>
    <mergeCell ref="F903:F907"/>
    <mergeCell ref="G903:G907"/>
    <mergeCell ref="H903:H907"/>
    <mergeCell ref="N903:N907"/>
    <mergeCell ref="O903:O907"/>
    <mergeCell ref="A908:A912"/>
    <mergeCell ref="C908:C912"/>
    <mergeCell ref="D908:D912"/>
    <mergeCell ref="E908:E912"/>
    <mergeCell ref="F908:F912"/>
    <mergeCell ref="G908:G912"/>
    <mergeCell ref="H908:H912"/>
    <mergeCell ref="N908:N912"/>
    <mergeCell ref="O908:O912"/>
    <mergeCell ref="A913:A917"/>
    <mergeCell ref="C913:C917"/>
    <mergeCell ref="D913:D917"/>
    <mergeCell ref="E913:E917"/>
    <mergeCell ref="F913:F917"/>
    <mergeCell ref="G913:G917"/>
    <mergeCell ref="H913:H917"/>
    <mergeCell ref="N913:N917"/>
    <mergeCell ref="O913:O917"/>
    <mergeCell ref="A918:A922"/>
    <mergeCell ref="C918:C922"/>
    <mergeCell ref="D918:D922"/>
    <mergeCell ref="E918:E922"/>
    <mergeCell ref="F918:F922"/>
    <mergeCell ref="G918:G922"/>
    <mergeCell ref="H918:H922"/>
    <mergeCell ref="N918:N922"/>
    <mergeCell ref="O918:O922"/>
    <mergeCell ref="A923:A927"/>
    <mergeCell ref="C923:C927"/>
    <mergeCell ref="D923:D927"/>
    <mergeCell ref="E923:E927"/>
    <mergeCell ref="F923:F927"/>
    <mergeCell ref="G923:G927"/>
    <mergeCell ref="H923:H927"/>
    <mergeCell ref="N923:N927"/>
    <mergeCell ref="O923:O927"/>
    <mergeCell ref="A928:A932"/>
    <mergeCell ref="C928:C932"/>
    <mergeCell ref="D928:D932"/>
    <mergeCell ref="E928:E932"/>
    <mergeCell ref="F928:F932"/>
    <mergeCell ref="G928:G932"/>
    <mergeCell ref="H928:H932"/>
    <mergeCell ref="N928:N932"/>
    <mergeCell ref="O928:O932"/>
    <mergeCell ref="A933:A937"/>
    <mergeCell ref="C933:C937"/>
    <mergeCell ref="D933:D937"/>
    <mergeCell ref="E933:E937"/>
    <mergeCell ref="F933:F937"/>
    <mergeCell ref="G933:G937"/>
    <mergeCell ref="H933:H937"/>
    <mergeCell ref="N933:N937"/>
    <mergeCell ref="O933:O937"/>
    <mergeCell ref="A938:A942"/>
    <mergeCell ref="C938:C942"/>
    <mergeCell ref="D938:D942"/>
    <mergeCell ref="E938:E942"/>
    <mergeCell ref="F938:F942"/>
    <mergeCell ref="G938:G942"/>
    <mergeCell ref="H938:H942"/>
    <mergeCell ref="N938:N942"/>
    <mergeCell ref="O938:O942"/>
    <mergeCell ref="A943:A947"/>
    <mergeCell ref="C943:C947"/>
    <mergeCell ref="D943:D947"/>
    <mergeCell ref="E943:E947"/>
    <mergeCell ref="F943:F947"/>
    <mergeCell ref="G943:G947"/>
    <mergeCell ref="H943:H947"/>
    <mergeCell ref="N943:N947"/>
    <mergeCell ref="O943:O947"/>
    <mergeCell ref="A948:A952"/>
    <mergeCell ref="C948:C952"/>
    <mergeCell ref="D948:D952"/>
    <mergeCell ref="E948:E952"/>
    <mergeCell ref="F948:F952"/>
    <mergeCell ref="G948:G952"/>
    <mergeCell ref="H948:H952"/>
    <mergeCell ref="N948:N952"/>
    <mergeCell ref="O948:O952"/>
    <mergeCell ref="A953:A957"/>
    <mergeCell ref="C953:C957"/>
    <mergeCell ref="D953:D957"/>
    <mergeCell ref="E953:E957"/>
    <mergeCell ref="F953:F957"/>
    <mergeCell ref="G953:G957"/>
    <mergeCell ref="H953:H957"/>
    <mergeCell ref="N953:N957"/>
    <mergeCell ref="O953:O957"/>
    <mergeCell ref="A958:A962"/>
    <mergeCell ref="C958:C962"/>
    <mergeCell ref="D958:D962"/>
    <mergeCell ref="E958:E962"/>
    <mergeCell ref="F958:F962"/>
    <mergeCell ref="G958:G962"/>
    <mergeCell ref="H958:H962"/>
    <mergeCell ref="N958:N962"/>
    <mergeCell ref="O958:O962"/>
    <mergeCell ref="A963:A967"/>
    <mergeCell ref="C963:C967"/>
    <mergeCell ref="D963:D967"/>
    <mergeCell ref="E963:E967"/>
    <mergeCell ref="F963:F967"/>
    <mergeCell ref="G963:G967"/>
    <mergeCell ref="H963:H967"/>
    <mergeCell ref="N963:N967"/>
    <mergeCell ref="O963:O967"/>
    <mergeCell ref="A968:A972"/>
    <mergeCell ref="C968:C972"/>
    <mergeCell ref="D968:D972"/>
    <mergeCell ref="E968:E972"/>
    <mergeCell ref="F968:F972"/>
    <mergeCell ref="G968:G972"/>
    <mergeCell ref="H968:H972"/>
    <mergeCell ref="N968:N972"/>
    <mergeCell ref="O968:O972"/>
    <mergeCell ref="A973:A977"/>
    <mergeCell ref="C973:C977"/>
    <mergeCell ref="D973:D977"/>
    <mergeCell ref="E973:E977"/>
    <mergeCell ref="F973:F977"/>
    <mergeCell ref="G973:G977"/>
    <mergeCell ref="H973:H977"/>
    <mergeCell ref="N973:N977"/>
    <mergeCell ref="O973:O977"/>
    <mergeCell ref="A978:A982"/>
    <mergeCell ref="C978:C982"/>
    <mergeCell ref="D978:D982"/>
    <mergeCell ref="E978:E982"/>
    <mergeCell ref="F978:F982"/>
    <mergeCell ref="G978:G982"/>
    <mergeCell ref="H978:H982"/>
    <mergeCell ref="N978:N982"/>
    <mergeCell ref="O978:O982"/>
    <mergeCell ref="A983:A987"/>
    <mergeCell ref="C983:C987"/>
    <mergeCell ref="D983:D987"/>
    <mergeCell ref="E983:E987"/>
    <mergeCell ref="F983:F987"/>
    <mergeCell ref="G983:G987"/>
    <mergeCell ref="H983:H987"/>
    <mergeCell ref="N983:N987"/>
    <mergeCell ref="O983:O987"/>
    <mergeCell ref="A988:A992"/>
    <mergeCell ref="C988:C992"/>
    <mergeCell ref="D988:D992"/>
    <mergeCell ref="E988:E992"/>
    <mergeCell ref="F988:F992"/>
    <mergeCell ref="G988:G992"/>
    <mergeCell ref="H988:H992"/>
    <mergeCell ref="N988:N992"/>
    <mergeCell ref="O988:O992"/>
    <mergeCell ref="A993:A997"/>
    <mergeCell ref="C993:C997"/>
    <mergeCell ref="D993:D997"/>
    <mergeCell ref="E993:E997"/>
    <mergeCell ref="F993:F997"/>
    <mergeCell ref="G993:G997"/>
    <mergeCell ref="H993:H997"/>
    <mergeCell ref="N993:N997"/>
    <mergeCell ref="O993:O997"/>
    <mergeCell ref="A998:A1002"/>
    <mergeCell ref="C998:C1002"/>
    <mergeCell ref="D998:D1002"/>
    <mergeCell ref="E998:E1002"/>
    <mergeCell ref="F998:F1002"/>
    <mergeCell ref="G998:G1002"/>
    <mergeCell ref="H998:H1002"/>
    <mergeCell ref="N998:N1002"/>
    <mergeCell ref="O998:O1002"/>
    <mergeCell ref="A1003:A1007"/>
    <mergeCell ref="C1003:C1007"/>
    <mergeCell ref="D1003:D1007"/>
    <mergeCell ref="E1003:E1007"/>
    <mergeCell ref="F1003:F1007"/>
    <mergeCell ref="G1003:G1007"/>
    <mergeCell ref="H1003:H1007"/>
    <mergeCell ref="N1003:N1007"/>
    <mergeCell ref="O1003:O1007"/>
    <mergeCell ref="A1008:A1012"/>
    <mergeCell ref="C1008:C1012"/>
    <mergeCell ref="D1008:D1012"/>
    <mergeCell ref="E1008:E1012"/>
    <mergeCell ref="F1008:F1012"/>
    <mergeCell ref="G1008:G1012"/>
    <mergeCell ref="H1008:H1012"/>
    <mergeCell ref="N1008:N1012"/>
    <mergeCell ref="O1008:O1012"/>
    <mergeCell ref="A1013:A1017"/>
    <mergeCell ref="C1013:C1017"/>
    <mergeCell ref="D1013:D1017"/>
    <mergeCell ref="E1013:E1017"/>
    <mergeCell ref="F1013:F1017"/>
    <mergeCell ref="G1013:G1017"/>
    <mergeCell ref="H1013:H1017"/>
    <mergeCell ref="N1013:N1017"/>
    <mergeCell ref="O1013:O1017"/>
    <mergeCell ref="A1018:A1022"/>
    <mergeCell ref="C1018:C1022"/>
    <mergeCell ref="D1018:D1022"/>
    <mergeCell ref="E1018:E1022"/>
    <mergeCell ref="F1018:F1022"/>
    <mergeCell ref="G1018:G1022"/>
    <mergeCell ref="H1018:H1022"/>
    <mergeCell ref="N1018:N1022"/>
    <mergeCell ref="O1018:O1022"/>
    <mergeCell ref="A1023:A1027"/>
    <mergeCell ref="C1023:C1027"/>
    <mergeCell ref="D1023:D1027"/>
    <mergeCell ref="E1023:E1027"/>
    <mergeCell ref="F1023:F1027"/>
    <mergeCell ref="G1023:G1027"/>
    <mergeCell ref="H1023:H1027"/>
    <mergeCell ref="N1023:N1027"/>
    <mergeCell ref="O1023:O1027"/>
    <mergeCell ref="A1028:A1032"/>
    <mergeCell ref="C1028:C1032"/>
    <mergeCell ref="D1028:D1032"/>
    <mergeCell ref="E1028:E1032"/>
    <mergeCell ref="F1028:F1032"/>
    <mergeCell ref="G1028:G1032"/>
    <mergeCell ref="H1028:H1032"/>
    <mergeCell ref="N1028:N1032"/>
    <mergeCell ref="O1028:O1032"/>
    <mergeCell ref="A1033:A1037"/>
    <mergeCell ref="C1033:C1037"/>
    <mergeCell ref="D1033:D1037"/>
    <mergeCell ref="E1033:E1037"/>
    <mergeCell ref="F1033:F1037"/>
    <mergeCell ref="G1033:G1037"/>
    <mergeCell ref="H1033:H1037"/>
    <mergeCell ref="N1033:N1037"/>
    <mergeCell ref="O1033:O1037"/>
    <mergeCell ref="A1038:A1042"/>
    <mergeCell ref="C1038:C1042"/>
    <mergeCell ref="D1038:D1042"/>
    <mergeCell ref="E1038:E1042"/>
    <mergeCell ref="F1038:F1042"/>
    <mergeCell ref="G1038:G1042"/>
    <mergeCell ref="H1038:H1042"/>
    <mergeCell ref="N1038:N1042"/>
    <mergeCell ref="O1038:O1042"/>
    <mergeCell ref="A1043:A1047"/>
    <mergeCell ref="C1043:C1047"/>
    <mergeCell ref="D1043:D1047"/>
    <mergeCell ref="E1043:E1047"/>
    <mergeCell ref="F1043:F1047"/>
    <mergeCell ref="G1043:G1047"/>
    <mergeCell ref="H1043:H1047"/>
    <mergeCell ref="N1043:N1047"/>
    <mergeCell ref="O1043:O1047"/>
    <mergeCell ref="A1048:A1052"/>
    <mergeCell ref="C1048:C1052"/>
    <mergeCell ref="D1048:D1052"/>
    <mergeCell ref="E1048:E1052"/>
    <mergeCell ref="F1048:F1052"/>
    <mergeCell ref="G1048:G1052"/>
    <mergeCell ref="H1048:H1052"/>
    <mergeCell ref="N1048:N1052"/>
    <mergeCell ref="O1048:O1052"/>
    <mergeCell ref="A1053:A1057"/>
    <mergeCell ref="C1053:C1057"/>
    <mergeCell ref="D1053:D1057"/>
    <mergeCell ref="E1053:E1057"/>
    <mergeCell ref="F1053:F1057"/>
    <mergeCell ref="G1053:G1057"/>
    <mergeCell ref="H1053:H1057"/>
    <mergeCell ref="N1053:N1057"/>
    <mergeCell ref="O1053:O1057"/>
    <mergeCell ref="A1058:A1062"/>
    <mergeCell ref="C1058:C1062"/>
    <mergeCell ref="D1058:D1062"/>
    <mergeCell ref="E1058:E1062"/>
    <mergeCell ref="F1058:F1062"/>
    <mergeCell ref="G1058:G1062"/>
    <mergeCell ref="H1058:H1062"/>
    <mergeCell ref="N1058:N1062"/>
    <mergeCell ref="O1058:O1062"/>
    <mergeCell ref="A1063:A1067"/>
    <mergeCell ref="C1063:C1067"/>
    <mergeCell ref="D1063:D1067"/>
    <mergeCell ref="E1063:E1067"/>
    <mergeCell ref="F1063:F1067"/>
    <mergeCell ref="G1063:G1067"/>
    <mergeCell ref="H1063:H1067"/>
    <mergeCell ref="N1063:N1067"/>
    <mergeCell ref="O1063:O1067"/>
    <mergeCell ref="A1068:A1072"/>
    <mergeCell ref="C1068:C1072"/>
    <mergeCell ref="D1068:D1072"/>
    <mergeCell ref="E1068:E1072"/>
    <mergeCell ref="F1068:F1072"/>
    <mergeCell ref="G1068:G1072"/>
    <mergeCell ref="H1068:H1072"/>
    <mergeCell ref="N1068:N1072"/>
    <mergeCell ref="O1068:O1072"/>
    <mergeCell ref="A1073:A1077"/>
    <mergeCell ref="C1073:C1077"/>
    <mergeCell ref="D1073:D1077"/>
    <mergeCell ref="E1073:E1077"/>
    <mergeCell ref="F1073:F1077"/>
    <mergeCell ref="G1073:G1077"/>
    <mergeCell ref="H1073:H1077"/>
    <mergeCell ref="N1073:N1077"/>
    <mergeCell ref="O1073:O1077"/>
    <mergeCell ref="A1078:A1082"/>
    <mergeCell ref="C1078:C1082"/>
    <mergeCell ref="D1078:D1082"/>
    <mergeCell ref="E1078:E1082"/>
    <mergeCell ref="F1078:F1082"/>
    <mergeCell ref="G1078:G1082"/>
    <mergeCell ref="H1078:H1082"/>
    <mergeCell ref="N1078:N1082"/>
    <mergeCell ref="O1078:O1082"/>
    <mergeCell ref="A1083:A1087"/>
    <mergeCell ref="C1083:C1087"/>
    <mergeCell ref="D1083:D1087"/>
    <mergeCell ref="E1083:E1087"/>
    <mergeCell ref="F1083:F1087"/>
    <mergeCell ref="G1083:G1087"/>
    <mergeCell ref="H1083:H1087"/>
    <mergeCell ref="N1083:N1087"/>
    <mergeCell ref="O1083:O1087"/>
    <mergeCell ref="A1088:A1092"/>
    <mergeCell ref="C1088:C1092"/>
    <mergeCell ref="D1088:D1092"/>
    <mergeCell ref="E1088:E1092"/>
    <mergeCell ref="F1088:F1092"/>
    <mergeCell ref="G1088:G1092"/>
    <mergeCell ref="H1088:H1092"/>
    <mergeCell ref="N1088:N1092"/>
    <mergeCell ref="O1088:O1092"/>
    <mergeCell ref="A1093:A1097"/>
    <mergeCell ref="C1093:C1097"/>
    <mergeCell ref="D1093:D1097"/>
    <mergeCell ref="E1093:E1097"/>
    <mergeCell ref="F1093:F1097"/>
    <mergeCell ref="G1093:G1097"/>
    <mergeCell ref="H1093:H1097"/>
    <mergeCell ref="N1093:N1097"/>
    <mergeCell ref="O1093:O1097"/>
    <mergeCell ref="A1098:A1102"/>
    <mergeCell ref="C1098:C1102"/>
    <mergeCell ref="D1098:D1102"/>
    <mergeCell ref="E1098:E1102"/>
    <mergeCell ref="F1098:F1102"/>
    <mergeCell ref="G1098:G1102"/>
    <mergeCell ref="H1098:H1102"/>
    <mergeCell ref="N1098:N1102"/>
    <mergeCell ref="O1098:O1102"/>
    <mergeCell ref="A1103:A1107"/>
    <mergeCell ref="C1103:C1107"/>
    <mergeCell ref="D1103:D1107"/>
    <mergeCell ref="E1103:E1107"/>
    <mergeCell ref="F1103:F1107"/>
    <mergeCell ref="G1103:G1107"/>
    <mergeCell ref="H1103:H1107"/>
    <mergeCell ref="N1103:N1107"/>
    <mergeCell ref="O1103:O1107"/>
    <mergeCell ref="A1108:A1112"/>
    <mergeCell ref="C1108:C1112"/>
    <mergeCell ref="D1108:D1112"/>
    <mergeCell ref="E1108:E1112"/>
    <mergeCell ref="F1108:F1112"/>
    <mergeCell ref="G1108:G1112"/>
    <mergeCell ref="H1108:H1112"/>
    <mergeCell ref="N1108:N1112"/>
    <mergeCell ref="O1108:O1112"/>
    <mergeCell ref="A1113:A1117"/>
    <mergeCell ref="C1113:C1117"/>
    <mergeCell ref="D1113:D1117"/>
    <mergeCell ref="E1113:E1117"/>
    <mergeCell ref="F1113:F1117"/>
    <mergeCell ref="G1113:G1117"/>
    <mergeCell ref="H1113:H1117"/>
    <mergeCell ref="N1113:N1117"/>
    <mergeCell ref="O1113:O1117"/>
    <mergeCell ref="A1118:A1122"/>
    <mergeCell ref="C1118:C1122"/>
    <mergeCell ref="D1118:D1122"/>
    <mergeCell ref="E1118:E1122"/>
    <mergeCell ref="F1118:F1122"/>
    <mergeCell ref="G1118:G1122"/>
    <mergeCell ref="H1118:H1122"/>
    <mergeCell ref="N1118:N1122"/>
    <mergeCell ref="O1118:O1122"/>
    <mergeCell ref="A1123:A1127"/>
    <mergeCell ref="C1123:C1127"/>
    <mergeCell ref="D1123:D1127"/>
    <mergeCell ref="E1123:E1127"/>
    <mergeCell ref="F1123:F1127"/>
    <mergeCell ref="G1123:G1127"/>
    <mergeCell ref="H1123:H1127"/>
    <mergeCell ref="N1123:N1127"/>
    <mergeCell ref="O1123:O1127"/>
    <mergeCell ref="A1128:A1132"/>
    <mergeCell ref="C1128:C1132"/>
    <mergeCell ref="D1128:D1132"/>
    <mergeCell ref="E1128:E1132"/>
    <mergeCell ref="F1128:F1132"/>
    <mergeCell ref="G1128:G1132"/>
    <mergeCell ref="H1128:H1132"/>
    <mergeCell ref="N1128:N1132"/>
    <mergeCell ref="O1128:O1132"/>
    <mergeCell ref="A1133:A1137"/>
    <mergeCell ref="C1133:C1137"/>
    <mergeCell ref="D1133:D1137"/>
    <mergeCell ref="E1133:E1137"/>
    <mergeCell ref="F1133:F1137"/>
    <mergeCell ref="G1133:G1137"/>
    <mergeCell ref="H1133:H1137"/>
    <mergeCell ref="N1133:N1137"/>
    <mergeCell ref="O1133:O1137"/>
    <mergeCell ref="A1138:A1142"/>
    <mergeCell ref="C1138:C1142"/>
    <mergeCell ref="D1138:D1142"/>
    <mergeCell ref="E1138:E1142"/>
    <mergeCell ref="F1138:F1142"/>
    <mergeCell ref="G1138:G1142"/>
    <mergeCell ref="H1138:H1142"/>
    <mergeCell ref="N1138:N1142"/>
    <mergeCell ref="O1138:O1142"/>
    <mergeCell ref="A1143:A1147"/>
    <mergeCell ref="C1143:C1147"/>
    <mergeCell ref="D1143:D1147"/>
    <mergeCell ref="E1143:E1147"/>
    <mergeCell ref="F1143:F1147"/>
    <mergeCell ref="G1143:G1147"/>
    <mergeCell ref="H1143:H1147"/>
    <mergeCell ref="N1143:N1147"/>
    <mergeCell ref="O1143:O1147"/>
    <mergeCell ref="A1148:A1152"/>
    <mergeCell ref="C1148:C1152"/>
    <mergeCell ref="D1148:D1152"/>
    <mergeCell ref="E1148:E1152"/>
    <mergeCell ref="F1148:F1152"/>
    <mergeCell ref="G1148:G1152"/>
    <mergeCell ref="H1148:H1152"/>
    <mergeCell ref="N1148:N1152"/>
    <mergeCell ref="O1148:O1152"/>
    <mergeCell ref="A1153:A1157"/>
    <mergeCell ref="C1153:C1157"/>
    <mergeCell ref="D1153:D1157"/>
    <mergeCell ref="E1153:E1157"/>
    <mergeCell ref="F1153:F1157"/>
    <mergeCell ref="G1153:G1157"/>
    <mergeCell ref="H1153:H1157"/>
    <mergeCell ref="N1153:N1157"/>
    <mergeCell ref="O1153:O1157"/>
    <mergeCell ref="A1158:A1162"/>
    <mergeCell ref="C1158:C1162"/>
    <mergeCell ref="D1158:D1162"/>
    <mergeCell ref="E1158:E1162"/>
    <mergeCell ref="F1158:F1162"/>
    <mergeCell ref="G1158:G1162"/>
    <mergeCell ref="H1158:H1162"/>
    <mergeCell ref="N1158:N1162"/>
    <mergeCell ref="O1158:O1162"/>
    <mergeCell ref="A1163:A1167"/>
    <mergeCell ref="C1163:C1167"/>
    <mergeCell ref="D1163:D1167"/>
    <mergeCell ref="E1163:E1167"/>
    <mergeCell ref="F1163:F1167"/>
    <mergeCell ref="G1163:G1167"/>
    <mergeCell ref="H1163:H1167"/>
    <mergeCell ref="N1163:N1167"/>
    <mergeCell ref="O1163:O1167"/>
    <mergeCell ref="A1168:A1172"/>
    <mergeCell ref="C1168:C1172"/>
    <mergeCell ref="D1168:D1172"/>
    <mergeCell ref="E1168:E1172"/>
    <mergeCell ref="F1168:F1172"/>
    <mergeCell ref="G1168:G1172"/>
    <mergeCell ref="H1168:H1172"/>
    <mergeCell ref="N1168:N1172"/>
    <mergeCell ref="O1168:O1172"/>
    <mergeCell ref="A1173:A1177"/>
    <mergeCell ref="C1173:C1177"/>
    <mergeCell ref="D1173:D1177"/>
    <mergeCell ref="E1173:E1177"/>
    <mergeCell ref="F1173:F1177"/>
    <mergeCell ref="G1173:G1177"/>
    <mergeCell ref="H1173:H1177"/>
    <mergeCell ref="N1173:N1177"/>
    <mergeCell ref="O1173:O1177"/>
    <mergeCell ref="A1178:A1182"/>
    <mergeCell ref="C1178:C1182"/>
    <mergeCell ref="D1178:D1182"/>
    <mergeCell ref="E1178:E1182"/>
    <mergeCell ref="F1178:F1182"/>
    <mergeCell ref="G1178:G1182"/>
    <mergeCell ref="H1178:H1182"/>
    <mergeCell ref="N1178:N1182"/>
    <mergeCell ref="O1178:O1182"/>
    <mergeCell ref="A1183:A1187"/>
    <mergeCell ref="C1183:C1187"/>
    <mergeCell ref="D1183:D1187"/>
    <mergeCell ref="E1183:E1187"/>
    <mergeCell ref="F1183:F1187"/>
    <mergeCell ref="G1183:G1187"/>
    <mergeCell ref="H1183:H1187"/>
    <mergeCell ref="N1183:N1187"/>
    <mergeCell ref="O1183:O1187"/>
    <mergeCell ref="A1188:A1192"/>
    <mergeCell ref="C1188:C1192"/>
    <mergeCell ref="D1188:D1192"/>
    <mergeCell ref="E1188:E1192"/>
    <mergeCell ref="F1188:F1192"/>
    <mergeCell ref="G1188:G1192"/>
    <mergeCell ref="H1188:H1192"/>
    <mergeCell ref="N1188:N1192"/>
    <mergeCell ref="O1188:O1192"/>
    <mergeCell ref="A1193:A1197"/>
    <mergeCell ref="C1193:C1197"/>
    <mergeCell ref="D1193:D1197"/>
    <mergeCell ref="E1193:E1197"/>
    <mergeCell ref="F1193:F1197"/>
    <mergeCell ref="G1193:G1197"/>
    <mergeCell ref="H1193:H1197"/>
    <mergeCell ref="N1193:N1197"/>
    <mergeCell ref="O1193:O1197"/>
    <mergeCell ref="A1198:A1202"/>
    <mergeCell ref="C1198:C1202"/>
    <mergeCell ref="D1198:D1202"/>
    <mergeCell ref="E1198:E1202"/>
    <mergeCell ref="F1198:F1202"/>
    <mergeCell ref="G1198:G1202"/>
    <mergeCell ref="H1198:H1202"/>
    <mergeCell ref="N1198:N1202"/>
    <mergeCell ref="O1198:O1202"/>
    <mergeCell ref="A1203:A1207"/>
    <mergeCell ref="C1203:C1207"/>
    <mergeCell ref="D1203:D1207"/>
    <mergeCell ref="E1203:E1207"/>
    <mergeCell ref="F1203:F1207"/>
    <mergeCell ref="G1203:G1207"/>
    <mergeCell ref="H1203:H1207"/>
    <mergeCell ref="N1203:N1207"/>
    <mergeCell ref="O1203:O1207"/>
    <mergeCell ref="A1208:A1212"/>
    <mergeCell ref="C1208:C1212"/>
    <mergeCell ref="D1208:D1212"/>
    <mergeCell ref="E1208:E1212"/>
    <mergeCell ref="F1208:F1212"/>
    <mergeCell ref="G1208:G1212"/>
    <mergeCell ref="H1208:H1212"/>
    <mergeCell ref="N1208:N1212"/>
    <mergeCell ref="O1208:O1212"/>
    <mergeCell ref="A1213:A1217"/>
    <mergeCell ref="C1213:C1217"/>
    <mergeCell ref="D1213:D1217"/>
    <mergeCell ref="E1213:E1217"/>
    <mergeCell ref="F1213:F1217"/>
    <mergeCell ref="G1213:G1217"/>
    <mergeCell ref="H1213:H1217"/>
    <mergeCell ref="N1213:N1217"/>
    <mergeCell ref="O1213:O1217"/>
    <mergeCell ref="A1218:A1222"/>
    <mergeCell ref="C1218:C1222"/>
    <mergeCell ref="D1218:D1222"/>
    <mergeCell ref="E1218:E1222"/>
    <mergeCell ref="F1218:F1222"/>
    <mergeCell ref="G1218:G1222"/>
    <mergeCell ref="H1218:H1222"/>
    <mergeCell ref="N1218:N1222"/>
    <mergeCell ref="O1218:O1222"/>
    <mergeCell ref="A1223:A1227"/>
    <mergeCell ref="C1223:C1227"/>
    <mergeCell ref="D1223:D1227"/>
    <mergeCell ref="E1223:E1227"/>
    <mergeCell ref="F1223:F1227"/>
    <mergeCell ref="G1223:G1227"/>
    <mergeCell ref="H1223:H1227"/>
    <mergeCell ref="N1223:N1227"/>
    <mergeCell ref="O1223:O1227"/>
    <mergeCell ref="A1228:A1232"/>
    <mergeCell ref="C1228:C1232"/>
    <mergeCell ref="D1228:D1232"/>
    <mergeCell ref="E1228:E1232"/>
    <mergeCell ref="F1228:F1232"/>
    <mergeCell ref="G1228:G1232"/>
    <mergeCell ref="H1228:H1232"/>
    <mergeCell ref="N1228:N1232"/>
    <mergeCell ref="O1228:O1232"/>
    <mergeCell ref="A1233:A1237"/>
    <mergeCell ref="C1233:C1237"/>
    <mergeCell ref="D1233:D1237"/>
    <mergeCell ref="E1233:E1237"/>
    <mergeCell ref="F1233:F1237"/>
    <mergeCell ref="G1233:G1237"/>
    <mergeCell ref="H1233:H1237"/>
    <mergeCell ref="N1233:N1237"/>
    <mergeCell ref="O1233:O1237"/>
    <mergeCell ref="A1238:A1242"/>
    <mergeCell ref="C1238:C1242"/>
    <mergeCell ref="D1238:D1242"/>
    <mergeCell ref="E1238:E1242"/>
    <mergeCell ref="F1238:F1242"/>
    <mergeCell ref="G1238:G1242"/>
    <mergeCell ref="H1238:H1242"/>
    <mergeCell ref="N1238:N1242"/>
    <mergeCell ref="O1238:O1242"/>
    <mergeCell ref="A1243:A1247"/>
    <mergeCell ref="C1243:C1247"/>
    <mergeCell ref="D1243:D1247"/>
    <mergeCell ref="E1243:E1247"/>
    <mergeCell ref="F1243:F1247"/>
    <mergeCell ref="G1243:G1247"/>
    <mergeCell ref="H1243:H1247"/>
    <mergeCell ref="N1243:N1247"/>
    <mergeCell ref="O1243:O1247"/>
    <mergeCell ref="A1248:A1252"/>
    <mergeCell ref="C1248:C1252"/>
    <mergeCell ref="D1248:D1252"/>
    <mergeCell ref="E1248:E1252"/>
    <mergeCell ref="F1248:F1252"/>
    <mergeCell ref="G1248:G1252"/>
    <mergeCell ref="H1248:H1252"/>
    <mergeCell ref="N1248:N1252"/>
    <mergeCell ref="O1248:O1252"/>
    <mergeCell ref="A1253:A1257"/>
    <mergeCell ref="C1253:C1257"/>
    <mergeCell ref="D1253:D1257"/>
    <mergeCell ref="E1253:E1257"/>
    <mergeCell ref="F1253:F1257"/>
    <mergeCell ref="G1253:G1257"/>
    <mergeCell ref="H1253:H1257"/>
    <mergeCell ref="N1253:N1257"/>
    <mergeCell ref="O1253:O1257"/>
    <mergeCell ref="A1258:A1262"/>
    <mergeCell ref="C1258:C1262"/>
    <mergeCell ref="D1258:D1262"/>
    <mergeCell ref="E1258:E1262"/>
    <mergeCell ref="F1258:F1262"/>
    <mergeCell ref="G1258:G1262"/>
    <mergeCell ref="H1258:H1262"/>
    <mergeCell ref="N1258:N1262"/>
    <mergeCell ref="O1258:O1262"/>
    <mergeCell ref="A1263:A1267"/>
    <mergeCell ref="C1263:C1267"/>
    <mergeCell ref="D1263:D1267"/>
    <mergeCell ref="E1263:E1267"/>
    <mergeCell ref="F1263:F1267"/>
    <mergeCell ref="G1263:G1267"/>
    <mergeCell ref="H1263:H1267"/>
    <mergeCell ref="N1263:N1267"/>
    <mergeCell ref="O1263:O1267"/>
    <mergeCell ref="A1268:A1272"/>
    <mergeCell ref="C1268:C1272"/>
    <mergeCell ref="D1268:D1272"/>
    <mergeCell ref="E1268:E1272"/>
    <mergeCell ref="F1268:F1272"/>
    <mergeCell ref="G1268:G1272"/>
    <mergeCell ref="H1268:H1272"/>
    <mergeCell ref="N1268:N1272"/>
    <mergeCell ref="O1268:O1272"/>
    <mergeCell ref="A1273:A1277"/>
    <mergeCell ref="C1273:C1277"/>
    <mergeCell ref="D1273:D1277"/>
    <mergeCell ref="E1273:E1277"/>
    <mergeCell ref="F1273:F1277"/>
    <mergeCell ref="G1273:G1277"/>
    <mergeCell ref="H1273:H1277"/>
    <mergeCell ref="N1273:N1277"/>
    <mergeCell ref="O1273:O1277"/>
    <mergeCell ref="A1278:A1282"/>
    <mergeCell ref="C1278:C1282"/>
    <mergeCell ref="D1278:D1282"/>
    <mergeCell ref="E1278:E1282"/>
    <mergeCell ref="F1278:F1282"/>
    <mergeCell ref="G1278:G1282"/>
    <mergeCell ref="H1278:H1282"/>
    <mergeCell ref="N1278:N1282"/>
    <mergeCell ref="O1278:O1282"/>
    <mergeCell ref="A1283:A1287"/>
    <mergeCell ref="C1283:C1287"/>
    <mergeCell ref="D1283:D1287"/>
    <mergeCell ref="E1283:E1287"/>
    <mergeCell ref="F1283:F1287"/>
    <mergeCell ref="G1283:G1287"/>
    <mergeCell ref="H1283:H1287"/>
    <mergeCell ref="N1283:N1287"/>
    <mergeCell ref="O1283:O1287"/>
    <mergeCell ref="A1288:A1292"/>
    <mergeCell ref="C1288:C1292"/>
    <mergeCell ref="D1288:D1292"/>
    <mergeCell ref="E1288:E1292"/>
    <mergeCell ref="F1288:F1292"/>
    <mergeCell ref="G1288:G1292"/>
    <mergeCell ref="H1288:H1292"/>
    <mergeCell ref="N1288:N1292"/>
    <mergeCell ref="O1288:O1292"/>
    <mergeCell ref="A1293:A1297"/>
    <mergeCell ref="C1293:C1297"/>
    <mergeCell ref="D1293:D1297"/>
    <mergeCell ref="E1293:E1297"/>
    <mergeCell ref="F1293:F1297"/>
    <mergeCell ref="G1293:G1297"/>
    <mergeCell ref="H1293:H1297"/>
    <mergeCell ref="N1293:N1297"/>
    <mergeCell ref="O1293:O1297"/>
    <mergeCell ref="A1298:A1302"/>
    <mergeCell ref="C1298:C1302"/>
    <mergeCell ref="D1298:D1302"/>
    <mergeCell ref="E1298:E1302"/>
    <mergeCell ref="F1298:F1302"/>
    <mergeCell ref="G1298:G1302"/>
    <mergeCell ref="H1298:H1302"/>
    <mergeCell ref="N1298:N1302"/>
    <mergeCell ref="O1298:O1302"/>
    <mergeCell ref="A1303:A1307"/>
    <mergeCell ref="C1303:C1307"/>
    <mergeCell ref="D1303:D1307"/>
    <mergeCell ref="E1303:E1307"/>
    <mergeCell ref="F1303:F1307"/>
    <mergeCell ref="G1303:G1307"/>
    <mergeCell ref="H1303:H1307"/>
    <mergeCell ref="N1303:N1307"/>
    <mergeCell ref="O1303:O1307"/>
    <mergeCell ref="A1308:A1312"/>
    <mergeCell ref="C1308:C1312"/>
    <mergeCell ref="D1308:D1312"/>
    <mergeCell ref="E1308:E1312"/>
    <mergeCell ref="F1308:F1312"/>
    <mergeCell ref="G1308:G1312"/>
    <mergeCell ref="H1308:H1312"/>
    <mergeCell ref="N1308:N1312"/>
    <mergeCell ref="O1308:O1312"/>
    <mergeCell ref="A1313:A1317"/>
    <mergeCell ref="C1313:C1317"/>
    <mergeCell ref="D1313:D1317"/>
    <mergeCell ref="E1313:E1317"/>
    <mergeCell ref="F1313:F1317"/>
    <mergeCell ref="G1313:G1317"/>
    <mergeCell ref="H1313:H1317"/>
    <mergeCell ref="N1313:N1317"/>
    <mergeCell ref="O1313:O1317"/>
    <mergeCell ref="A1318:A1322"/>
    <mergeCell ref="C1318:C1322"/>
    <mergeCell ref="D1318:D1322"/>
    <mergeCell ref="E1318:E1322"/>
    <mergeCell ref="F1318:F1322"/>
    <mergeCell ref="G1318:G1322"/>
    <mergeCell ref="H1318:H1322"/>
    <mergeCell ref="N1318:N1322"/>
    <mergeCell ref="O1318:O1322"/>
    <mergeCell ref="A1323:A1327"/>
    <mergeCell ref="C1323:C1327"/>
    <mergeCell ref="D1323:D1327"/>
    <mergeCell ref="E1323:E1327"/>
    <mergeCell ref="F1323:F1327"/>
    <mergeCell ref="G1323:G1327"/>
    <mergeCell ref="H1323:H1327"/>
    <mergeCell ref="N1323:N1327"/>
    <mergeCell ref="O1323:O1327"/>
    <mergeCell ref="A1328:A1332"/>
    <mergeCell ref="C1328:C1332"/>
    <mergeCell ref="D1328:D1332"/>
    <mergeCell ref="E1328:E1332"/>
    <mergeCell ref="F1328:F1332"/>
    <mergeCell ref="G1328:G1332"/>
    <mergeCell ref="H1328:H1332"/>
    <mergeCell ref="N1328:N1332"/>
    <mergeCell ref="O1328:O1332"/>
    <mergeCell ref="A1333:A1337"/>
    <mergeCell ref="C1333:C1337"/>
    <mergeCell ref="D1333:D1337"/>
    <mergeCell ref="E1333:E1337"/>
    <mergeCell ref="F1333:F1337"/>
    <mergeCell ref="G1333:G1337"/>
    <mergeCell ref="H1333:H1337"/>
    <mergeCell ref="N1333:N1337"/>
    <mergeCell ref="O1333:O1337"/>
    <mergeCell ref="A1338:A1342"/>
    <mergeCell ref="C1338:C1342"/>
    <mergeCell ref="D1338:D1342"/>
    <mergeCell ref="E1338:E1342"/>
    <mergeCell ref="F1338:F1342"/>
    <mergeCell ref="G1338:G1342"/>
    <mergeCell ref="H1338:H1342"/>
    <mergeCell ref="N1338:N1342"/>
    <mergeCell ref="O1338:O1342"/>
    <mergeCell ref="A1343:A1347"/>
    <mergeCell ref="C1343:C1347"/>
    <mergeCell ref="D1343:D1347"/>
    <mergeCell ref="E1343:E1347"/>
    <mergeCell ref="F1343:F1347"/>
    <mergeCell ref="G1343:G1347"/>
    <mergeCell ref="H1343:H1347"/>
    <mergeCell ref="N1343:N1347"/>
    <mergeCell ref="O1343:O1347"/>
    <mergeCell ref="A1348:A1352"/>
    <mergeCell ref="C1348:C1352"/>
    <mergeCell ref="D1348:D1352"/>
    <mergeCell ref="E1348:E1352"/>
    <mergeCell ref="F1348:F1352"/>
    <mergeCell ref="G1348:G1352"/>
    <mergeCell ref="H1348:H1352"/>
    <mergeCell ref="N1348:N1352"/>
    <mergeCell ref="O1348:O1352"/>
    <mergeCell ref="A1353:A1357"/>
    <mergeCell ref="C1353:C1357"/>
    <mergeCell ref="D1353:D1357"/>
    <mergeCell ref="E1353:E1357"/>
    <mergeCell ref="F1353:F1357"/>
    <mergeCell ref="G1353:G1357"/>
    <mergeCell ref="H1353:H1357"/>
    <mergeCell ref="N1353:N1357"/>
    <mergeCell ref="O1353:O1357"/>
    <mergeCell ref="A1358:A1362"/>
    <mergeCell ref="C1358:C1362"/>
    <mergeCell ref="D1358:D1362"/>
    <mergeCell ref="E1358:E1362"/>
    <mergeCell ref="F1358:F1362"/>
    <mergeCell ref="G1358:G1362"/>
    <mergeCell ref="H1358:H1362"/>
    <mergeCell ref="N1358:N1362"/>
    <mergeCell ref="O1358:O1362"/>
    <mergeCell ref="A1363:A1367"/>
    <mergeCell ref="C1363:C1367"/>
    <mergeCell ref="D1363:D1367"/>
    <mergeCell ref="E1363:E1367"/>
    <mergeCell ref="F1363:F1367"/>
    <mergeCell ref="G1363:G1367"/>
    <mergeCell ref="H1363:H1367"/>
    <mergeCell ref="N1363:N1367"/>
    <mergeCell ref="O1363:O1367"/>
    <mergeCell ref="A1368:A1372"/>
    <mergeCell ref="C1368:C1372"/>
    <mergeCell ref="D1368:D1372"/>
    <mergeCell ref="E1368:E1372"/>
    <mergeCell ref="F1368:F1372"/>
    <mergeCell ref="G1368:G1372"/>
    <mergeCell ref="H1368:H1372"/>
    <mergeCell ref="N1368:N1372"/>
    <mergeCell ref="O1368:O1372"/>
    <mergeCell ref="A1373:A1377"/>
    <mergeCell ref="C1373:C1377"/>
    <mergeCell ref="D1373:D1377"/>
    <mergeCell ref="E1373:E1377"/>
    <mergeCell ref="F1373:F1377"/>
    <mergeCell ref="G1373:G1377"/>
    <mergeCell ref="H1373:H1377"/>
    <mergeCell ref="N1373:N1377"/>
    <mergeCell ref="O1373:O1377"/>
    <mergeCell ref="A1378:A1382"/>
    <mergeCell ref="C1378:C1382"/>
    <mergeCell ref="D1378:D1382"/>
    <mergeCell ref="E1378:E1382"/>
    <mergeCell ref="F1378:F1382"/>
    <mergeCell ref="G1378:G1382"/>
    <mergeCell ref="H1378:H1382"/>
    <mergeCell ref="N1378:N1382"/>
    <mergeCell ref="O1378:O1382"/>
    <mergeCell ref="A1383:A1387"/>
    <mergeCell ref="C1383:C1387"/>
    <mergeCell ref="D1383:D1387"/>
    <mergeCell ref="E1383:E1387"/>
    <mergeCell ref="F1383:F1387"/>
    <mergeCell ref="G1383:G1387"/>
    <mergeCell ref="H1383:H1387"/>
    <mergeCell ref="N1383:N1387"/>
    <mergeCell ref="O1383:O1387"/>
    <mergeCell ref="A1388:A1392"/>
    <mergeCell ref="C1388:C1392"/>
    <mergeCell ref="D1388:D1392"/>
    <mergeCell ref="E1388:E1392"/>
    <mergeCell ref="F1388:F1392"/>
    <mergeCell ref="G1388:G1392"/>
    <mergeCell ref="H1388:H1392"/>
    <mergeCell ref="N1388:N1392"/>
    <mergeCell ref="O1388:O1392"/>
    <mergeCell ref="A1393:A1397"/>
    <mergeCell ref="C1393:C1397"/>
    <mergeCell ref="D1393:D1397"/>
    <mergeCell ref="E1393:E1397"/>
    <mergeCell ref="F1393:F1397"/>
    <mergeCell ref="G1393:G1397"/>
    <mergeCell ref="H1393:H1397"/>
    <mergeCell ref="N1393:N1397"/>
    <mergeCell ref="O1393:O1397"/>
    <mergeCell ref="A1398:A1402"/>
    <mergeCell ref="C1398:C1402"/>
    <mergeCell ref="D1398:D1402"/>
    <mergeCell ref="E1398:E1402"/>
    <mergeCell ref="F1398:F1402"/>
    <mergeCell ref="G1398:G1402"/>
    <mergeCell ref="H1398:H1402"/>
    <mergeCell ref="N1398:N1402"/>
    <mergeCell ref="O1398:O1402"/>
    <mergeCell ref="A1403:A1407"/>
    <mergeCell ref="C1403:C1407"/>
    <mergeCell ref="D1403:D1407"/>
    <mergeCell ref="E1403:E1407"/>
    <mergeCell ref="F1403:F1407"/>
    <mergeCell ref="G1403:G1407"/>
    <mergeCell ref="H1403:H1407"/>
    <mergeCell ref="N1403:N1407"/>
    <mergeCell ref="O1403:O1407"/>
    <mergeCell ref="A1408:A1412"/>
    <mergeCell ref="C1408:C1412"/>
    <mergeCell ref="D1408:D1412"/>
    <mergeCell ref="E1408:E1412"/>
    <mergeCell ref="F1408:F1412"/>
    <mergeCell ref="G1408:G1412"/>
    <mergeCell ref="H1408:H1412"/>
    <mergeCell ref="N1408:N1412"/>
    <mergeCell ref="O1408:O1412"/>
    <mergeCell ref="A1413:A1417"/>
    <mergeCell ref="C1413:C1417"/>
    <mergeCell ref="D1413:D1417"/>
    <mergeCell ref="E1413:E1417"/>
    <mergeCell ref="F1413:F1417"/>
    <mergeCell ref="G1413:G1417"/>
    <mergeCell ref="H1413:H1417"/>
    <mergeCell ref="N1413:N1417"/>
    <mergeCell ref="O1413:O1417"/>
    <mergeCell ref="A1418:A1422"/>
    <mergeCell ref="C1418:C1422"/>
    <mergeCell ref="D1418:D1422"/>
    <mergeCell ref="E1418:E1422"/>
    <mergeCell ref="F1418:F1422"/>
    <mergeCell ref="G1418:G1422"/>
    <mergeCell ref="H1418:H1422"/>
    <mergeCell ref="N1418:N1422"/>
    <mergeCell ref="O1418:O1422"/>
    <mergeCell ref="A1423:A1427"/>
    <mergeCell ref="C1423:C1427"/>
    <mergeCell ref="D1423:D1427"/>
    <mergeCell ref="E1423:E1427"/>
    <mergeCell ref="F1423:F1427"/>
    <mergeCell ref="G1423:G1427"/>
    <mergeCell ref="H1423:H1427"/>
    <mergeCell ref="N1423:N1427"/>
    <mergeCell ref="O1423:O1427"/>
    <mergeCell ref="A1428:A1432"/>
    <mergeCell ref="C1428:C1432"/>
    <mergeCell ref="D1428:D1432"/>
    <mergeCell ref="E1428:E1432"/>
    <mergeCell ref="F1428:F1432"/>
    <mergeCell ref="G1428:G1432"/>
    <mergeCell ref="H1428:H1432"/>
    <mergeCell ref="N1428:N1432"/>
    <mergeCell ref="O1428:O1432"/>
    <mergeCell ref="A1433:A1437"/>
    <mergeCell ref="C1433:C1437"/>
    <mergeCell ref="D1433:D1437"/>
    <mergeCell ref="E1433:E1437"/>
    <mergeCell ref="F1433:F1437"/>
    <mergeCell ref="G1433:G1437"/>
    <mergeCell ref="H1433:H1437"/>
    <mergeCell ref="N1433:N1437"/>
    <mergeCell ref="O1433:O1437"/>
    <mergeCell ref="A1438:A1442"/>
    <mergeCell ref="C1438:C1442"/>
    <mergeCell ref="D1438:D1442"/>
    <mergeCell ref="E1438:E1442"/>
    <mergeCell ref="F1438:F1442"/>
    <mergeCell ref="G1438:G1442"/>
    <mergeCell ref="H1438:H1442"/>
    <mergeCell ref="N1438:N1442"/>
    <mergeCell ref="O1438:O1442"/>
    <mergeCell ref="A1443:A1447"/>
    <mergeCell ref="C1443:C1447"/>
    <mergeCell ref="D1443:D1447"/>
    <mergeCell ref="E1443:E1447"/>
    <mergeCell ref="F1443:F1447"/>
    <mergeCell ref="G1443:G1447"/>
    <mergeCell ref="H1443:H1447"/>
    <mergeCell ref="N1443:N1447"/>
    <mergeCell ref="O1443:O1447"/>
    <mergeCell ref="A1448:A1452"/>
    <mergeCell ref="C1448:C1452"/>
    <mergeCell ref="D1448:D1452"/>
    <mergeCell ref="E1448:E1452"/>
    <mergeCell ref="F1448:F1452"/>
    <mergeCell ref="G1448:G1452"/>
    <mergeCell ref="H1448:H1452"/>
    <mergeCell ref="N1448:N1452"/>
    <mergeCell ref="O1448:O1452"/>
    <mergeCell ref="A1453:A1457"/>
    <mergeCell ref="C1453:C1457"/>
    <mergeCell ref="D1453:D1457"/>
    <mergeCell ref="E1453:E1457"/>
    <mergeCell ref="F1453:F1457"/>
    <mergeCell ref="G1453:G1457"/>
    <mergeCell ref="H1453:H1457"/>
    <mergeCell ref="N1453:N1457"/>
    <mergeCell ref="O1453:O1457"/>
    <mergeCell ref="A1458:A1462"/>
    <mergeCell ref="C1458:C1462"/>
    <mergeCell ref="D1458:D1462"/>
    <mergeCell ref="E1458:E1462"/>
    <mergeCell ref="F1458:F1462"/>
    <mergeCell ref="G1458:G1462"/>
    <mergeCell ref="H1458:H1462"/>
    <mergeCell ref="N1458:N1462"/>
    <mergeCell ref="O1458:O1462"/>
    <mergeCell ref="A1463:A1467"/>
    <mergeCell ref="C1463:C1467"/>
    <mergeCell ref="D1463:D1467"/>
    <mergeCell ref="E1463:E1467"/>
    <mergeCell ref="F1463:F1467"/>
    <mergeCell ref="G1463:G1467"/>
    <mergeCell ref="H1463:H1467"/>
    <mergeCell ref="N1463:N1467"/>
    <mergeCell ref="O1463:O1467"/>
    <mergeCell ref="A1468:A1472"/>
    <mergeCell ref="C1468:C1472"/>
    <mergeCell ref="D1468:D1472"/>
    <mergeCell ref="E1468:E1472"/>
    <mergeCell ref="F1468:F1472"/>
    <mergeCell ref="G1468:G1472"/>
    <mergeCell ref="H1468:H1472"/>
    <mergeCell ref="N1468:N1472"/>
    <mergeCell ref="O1468:O1472"/>
    <mergeCell ref="A1473:A1477"/>
    <mergeCell ref="C1473:C1477"/>
    <mergeCell ref="D1473:D1477"/>
    <mergeCell ref="E1473:E1477"/>
    <mergeCell ref="F1473:F1477"/>
    <mergeCell ref="G1473:G1477"/>
    <mergeCell ref="H1473:H1477"/>
    <mergeCell ref="N1473:N1477"/>
    <mergeCell ref="O1473:O1477"/>
    <mergeCell ref="A1478:A1482"/>
    <mergeCell ref="C1478:C1482"/>
    <mergeCell ref="D1478:D1482"/>
    <mergeCell ref="E1478:E1482"/>
    <mergeCell ref="F1478:F1482"/>
    <mergeCell ref="G1478:G1482"/>
    <mergeCell ref="H1478:H1482"/>
    <mergeCell ref="N1478:N1482"/>
    <mergeCell ref="O1478:O1482"/>
    <mergeCell ref="A1483:A1487"/>
    <mergeCell ref="C1483:C1487"/>
    <mergeCell ref="D1483:D1487"/>
    <mergeCell ref="E1483:E1487"/>
    <mergeCell ref="F1483:F1487"/>
    <mergeCell ref="G1483:G1487"/>
    <mergeCell ref="H1483:H1487"/>
    <mergeCell ref="N1483:N1487"/>
    <mergeCell ref="O1483:O1487"/>
    <mergeCell ref="A1488:A1492"/>
    <mergeCell ref="C1488:C1492"/>
    <mergeCell ref="D1488:D1492"/>
    <mergeCell ref="E1488:E1492"/>
    <mergeCell ref="F1488:F1492"/>
    <mergeCell ref="G1488:G1492"/>
    <mergeCell ref="H1488:H1492"/>
    <mergeCell ref="N1488:N1492"/>
    <mergeCell ref="O1488:O1492"/>
    <mergeCell ref="A1493:A1497"/>
    <mergeCell ref="C1493:C1497"/>
    <mergeCell ref="D1493:D1497"/>
    <mergeCell ref="E1493:E1497"/>
    <mergeCell ref="F1493:F1497"/>
    <mergeCell ref="G1493:G1497"/>
    <mergeCell ref="H1493:H1497"/>
    <mergeCell ref="N1493:N1497"/>
    <mergeCell ref="O1493:O1497"/>
    <mergeCell ref="A1498:A1502"/>
    <mergeCell ref="C1498:C1502"/>
    <mergeCell ref="D1498:D1502"/>
    <mergeCell ref="E1498:E1502"/>
    <mergeCell ref="F1498:F1502"/>
    <mergeCell ref="G1498:G1502"/>
    <mergeCell ref="H1498:H1502"/>
    <mergeCell ref="N1498:N1502"/>
    <mergeCell ref="O1498:O1502"/>
    <mergeCell ref="A1503:A1507"/>
    <mergeCell ref="C1503:C1507"/>
    <mergeCell ref="D1503:D1507"/>
    <mergeCell ref="E1503:E1507"/>
    <mergeCell ref="F1503:F1507"/>
    <mergeCell ref="G1503:G1507"/>
    <mergeCell ref="H1503:H1507"/>
    <mergeCell ref="N1503:N1507"/>
    <mergeCell ref="O1503:O1507"/>
    <mergeCell ref="A1508:A1512"/>
    <mergeCell ref="C1508:C1512"/>
    <mergeCell ref="D1508:D1512"/>
    <mergeCell ref="E1508:E1512"/>
    <mergeCell ref="F1508:F1512"/>
    <mergeCell ref="G1508:G1512"/>
    <mergeCell ref="H1508:H1512"/>
    <mergeCell ref="N1508:N1512"/>
    <mergeCell ref="O1508:O1512"/>
    <mergeCell ref="A1513:A1517"/>
    <mergeCell ref="C1513:C1517"/>
    <mergeCell ref="D1513:D1517"/>
    <mergeCell ref="E1513:E1517"/>
    <mergeCell ref="F1513:F1517"/>
    <mergeCell ref="G1513:G1517"/>
    <mergeCell ref="H1513:H1517"/>
    <mergeCell ref="N1513:N1517"/>
    <mergeCell ref="O1513:O1517"/>
    <mergeCell ref="A1518:A1522"/>
    <mergeCell ref="C1518:C1522"/>
    <mergeCell ref="D1518:D1522"/>
    <mergeCell ref="E1518:E1522"/>
    <mergeCell ref="F1518:F1522"/>
    <mergeCell ref="G1518:G1522"/>
    <mergeCell ref="H1518:H1522"/>
    <mergeCell ref="N1518:N1522"/>
    <mergeCell ref="O1518:O1522"/>
    <mergeCell ref="A1523:A1527"/>
    <mergeCell ref="C1523:C1527"/>
    <mergeCell ref="D1523:D1527"/>
    <mergeCell ref="E1523:E1527"/>
    <mergeCell ref="F1523:F1527"/>
    <mergeCell ref="G1523:G1527"/>
    <mergeCell ref="H1523:H1527"/>
    <mergeCell ref="N1523:N1527"/>
    <mergeCell ref="O1523:O1527"/>
    <mergeCell ref="A1528:A1532"/>
    <mergeCell ref="C1528:C1532"/>
    <mergeCell ref="D1528:D1532"/>
    <mergeCell ref="E1528:E1532"/>
    <mergeCell ref="F1528:F1532"/>
    <mergeCell ref="G1528:G1532"/>
    <mergeCell ref="H1528:H1532"/>
    <mergeCell ref="N1528:N1532"/>
    <mergeCell ref="O1528:O1532"/>
    <mergeCell ref="A1533:A1537"/>
    <mergeCell ref="C1533:C1537"/>
    <mergeCell ref="D1533:D1537"/>
    <mergeCell ref="E1533:E1537"/>
    <mergeCell ref="F1533:F1537"/>
    <mergeCell ref="G1533:G1537"/>
    <mergeCell ref="H1533:H1537"/>
    <mergeCell ref="N1533:N1537"/>
    <mergeCell ref="O1533:O1537"/>
    <mergeCell ref="A1538:A1542"/>
    <mergeCell ref="C1538:C1542"/>
    <mergeCell ref="D1538:D1542"/>
    <mergeCell ref="E1538:E1542"/>
    <mergeCell ref="F1538:F1542"/>
    <mergeCell ref="G1538:G1542"/>
    <mergeCell ref="H1538:H1542"/>
    <mergeCell ref="N1538:N1542"/>
    <mergeCell ref="O1538:O1542"/>
    <mergeCell ref="A1543:A1547"/>
    <mergeCell ref="C1543:C1547"/>
    <mergeCell ref="D1543:D1547"/>
    <mergeCell ref="E1543:E1547"/>
    <mergeCell ref="F1543:F1547"/>
    <mergeCell ref="G1543:G1547"/>
    <mergeCell ref="H1543:H1547"/>
    <mergeCell ref="N1543:N1547"/>
    <mergeCell ref="O1543:O1547"/>
    <mergeCell ref="A1548:A1552"/>
    <mergeCell ref="C1548:C1552"/>
    <mergeCell ref="D1548:D1552"/>
    <mergeCell ref="E1548:E1552"/>
    <mergeCell ref="F1548:F1552"/>
    <mergeCell ref="G1548:G1552"/>
    <mergeCell ref="H1548:H1552"/>
    <mergeCell ref="N1548:N1552"/>
    <mergeCell ref="O1548:O1552"/>
    <mergeCell ref="A1553:A1557"/>
    <mergeCell ref="C1553:C1557"/>
    <mergeCell ref="D1553:D1557"/>
    <mergeCell ref="E1553:E1557"/>
    <mergeCell ref="F1553:F1557"/>
    <mergeCell ref="G1553:G1557"/>
    <mergeCell ref="H1553:H1557"/>
    <mergeCell ref="N1553:N1557"/>
    <mergeCell ref="O1553:O1557"/>
    <mergeCell ref="A1558:A1562"/>
    <mergeCell ref="C1558:C1562"/>
    <mergeCell ref="D1558:D1562"/>
    <mergeCell ref="E1558:E1562"/>
    <mergeCell ref="F1558:F1562"/>
    <mergeCell ref="G1558:G1562"/>
    <mergeCell ref="H1558:H1562"/>
    <mergeCell ref="N1558:N1562"/>
    <mergeCell ref="O1558:O1562"/>
    <mergeCell ref="A1563:A1567"/>
    <mergeCell ref="C1563:C1567"/>
    <mergeCell ref="D1563:D1567"/>
    <mergeCell ref="E1563:E1567"/>
    <mergeCell ref="F1563:F1567"/>
    <mergeCell ref="G1563:G1567"/>
    <mergeCell ref="H1563:H1567"/>
    <mergeCell ref="N1563:N1567"/>
    <mergeCell ref="O1563:O1567"/>
    <mergeCell ref="A1568:A1572"/>
    <mergeCell ref="C1568:C1572"/>
    <mergeCell ref="D1568:D1572"/>
    <mergeCell ref="E1568:E1572"/>
    <mergeCell ref="F1568:F1572"/>
    <mergeCell ref="G1568:G1572"/>
    <mergeCell ref="H1568:H1572"/>
    <mergeCell ref="N1568:N1572"/>
    <mergeCell ref="O1568:O1572"/>
    <mergeCell ref="A1573:A1577"/>
    <mergeCell ref="C1573:C1577"/>
    <mergeCell ref="D1573:D1577"/>
    <mergeCell ref="E1573:E1577"/>
    <mergeCell ref="F1573:F1577"/>
    <mergeCell ref="G1573:G1577"/>
    <mergeCell ref="H1573:H1577"/>
    <mergeCell ref="N1573:N1577"/>
    <mergeCell ref="O1573:O1577"/>
    <mergeCell ref="A1578:A1582"/>
    <mergeCell ref="C1578:C1582"/>
    <mergeCell ref="D1578:D1582"/>
    <mergeCell ref="E1578:E1582"/>
    <mergeCell ref="F1578:F1582"/>
    <mergeCell ref="G1578:G1582"/>
    <mergeCell ref="H1578:H1582"/>
    <mergeCell ref="N1578:N1582"/>
    <mergeCell ref="O1578:O1582"/>
    <mergeCell ref="A1583:A1587"/>
    <mergeCell ref="C1583:C1587"/>
    <mergeCell ref="D1583:D1587"/>
    <mergeCell ref="E1583:E1587"/>
    <mergeCell ref="F1583:F1587"/>
    <mergeCell ref="G1583:G1587"/>
    <mergeCell ref="H1583:H1587"/>
    <mergeCell ref="N1583:N1587"/>
    <mergeCell ref="O1583:O1587"/>
    <mergeCell ref="A1588:A1592"/>
    <mergeCell ref="C1588:C1592"/>
    <mergeCell ref="D1588:D1592"/>
    <mergeCell ref="E1588:E1592"/>
    <mergeCell ref="F1588:F1592"/>
    <mergeCell ref="G1588:G1592"/>
    <mergeCell ref="H1588:H1592"/>
    <mergeCell ref="N1588:N1592"/>
    <mergeCell ref="O1588:O1592"/>
    <mergeCell ref="A1593:A1597"/>
    <mergeCell ref="C1593:C1597"/>
    <mergeCell ref="D1593:D1597"/>
    <mergeCell ref="E1593:E1597"/>
    <mergeCell ref="F1593:F1597"/>
    <mergeCell ref="G1593:G1597"/>
    <mergeCell ref="H1593:H1597"/>
    <mergeCell ref="N1593:N1597"/>
    <mergeCell ref="O1593:O1597"/>
    <mergeCell ref="A1598:A1602"/>
    <mergeCell ref="C1598:C1602"/>
    <mergeCell ref="D1598:D1602"/>
    <mergeCell ref="E1598:E1602"/>
    <mergeCell ref="F1598:F1602"/>
    <mergeCell ref="G1598:G1602"/>
    <mergeCell ref="H1598:H1602"/>
    <mergeCell ref="N1598:N1602"/>
    <mergeCell ref="O1598:O1602"/>
    <mergeCell ref="A1603:A1607"/>
    <mergeCell ref="C1603:C1607"/>
    <mergeCell ref="D1603:D1607"/>
    <mergeCell ref="E1603:E1607"/>
    <mergeCell ref="F1603:F1607"/>
    <mergeCell ref="G1603:G1607"/>
    <mergeCell ref="H1603:H1607"/>
    <mergeCell ref="N1603:N1607"/>
    <mergeCell ref="O1603:O1607"/>
    <mergeCell ref="A1608:A1612"/>
    <mergeCell ref="C1608:C1612"/>
    <mergeCell ref="D1608:D1612"/>
    <mergeCell ref="E1608:E1612"/>
    <mergeCell ref="F1608:F1612"/>
    <mergeCell ref="G1608:G1612"/>
    <mergeCell ref="H1608:H1612"/>
    <mergeCell ref="N1608:N1612"/>
    <mergeCell ref="O1608:O1612"/>
    <mergeCell ref="A1613:A1617"/>
    <mergeCell ref="C1613:C1617"/>
    <mergeCell ref="D1613:D1617"/>
    <mergeCell ref="E1613:E1617"/>
    <mergeCell ref="F1613:F1617"/>
    <mergeCell ref="G1613:G1617"/>
    <mergeCell ref="H1613:H1617"/>
    <mergeCell ref="N1613:N1617"/>
    <mergeCell ref="O1613:O1617"/>
    <mergeCell ref="A1618:A1622"/>
    <mergeCell ref="C1618:C1622"/>
    <mergeCell ref="D1618:D1622"/>
    <mergeCell ref="E1618:E1622"/>
    <mergeCell ref="F1618:F1622"/>
    <mergeCell ref="G1618:G1622"/>
    <mergeCell ref="H1618:H1622"/>
    <mergeCell ref="N1618:N1622"/>
    <mergeCell ref="O1618:O1622"/>
    <mergeCell ref="A1623:A1627"/>
    <mergeCell ref="C1623:C1627"/>
    <mergeCell ref="D1623:D1627"/>
    <mergeCell ref="E1623:E1627"/>
    <mergeCell ref="F1623:F1627"/>
    <mergeCell ref="G1623:G1627"/>
    <mergeCell ref="H1623:H1627"/>
    <mergeCell ref="N1623:N1627"/>
    <mergeCell ref="O1623:O1627"/>
    <mergeCell ref="A1628:A1632"/>
    <mergeCell ref="C1628:C1632"/>
    <mergeCell ref="D1628:D1632"/>
    <mergeCell ref="E1628:E1632"/>
    <mergeCell ref="F1628:F1632"/>
    <mergeCell ref="G1628:G1632"/>
    <mergeCell ref="H1628:H1632"/>
    <mergeCell ref="N1628:N1632"/>
    <mergeCell ref="O1628:O1632"/>
    <mergeCell ref="A1633:A1637"/>
    <mergeCell ref="C1633:C1637"/>
    <mergeCell ref="D1633:D1637"/>
    <mergeCell ref="E1633:E1637"/>
    <mergeCell ref="F1633:F1637"/>
    <mergeCell ref="G1633:G1637"/>
    <mergeCell ref="H1633:H1637"/>
    <mergeCell ref="N1633:N1637"/>
    <mergeCell ref="O1633:O1637"/>
    <mergeCell ref="A1638:A1642"/>
    <mergeCell ref="C1638:C1642"/>
    <mergeCell ref="D1638:D1642"/>
    <mergeCell ref="E1638:E1642"/>
    <mergeCell ref="F1638:F1642"/>
    <mergeCell ref="G1638:G1642"/>
    <mergeCell ref="H1638:H1642"/>
    <mergeCell ref="N1638:N1642"/>
    <mergeCell ref="O1638:O1642"/>
    <mergeCell ref="A1643:A1647"/>
    <mergeCell ref="C1643:C1647"/>
    <mergeCell ref="D1643:D1647"/>
    <mergeCell ref="E1643:E1647"/>
    <mergeCell ref="F1643:F1647"/>
    <mergeCell ref="G1643:G1647"/>
    <mergeCell ref="H1643:H1647"/>
    <mergeCell ref="N1643:N1647"/>
    <mergeCell ref="O1643:O1647"/>
    <mergeCell ref="A1648:A1652"/>
    <mergeCell ref="C1648:C1652"/>
    <mergeCell ref="D1648:D1652"/>
    <mergeCell ref="E1648:E1652"/>
    <mergeCell ref="F1648:F1652"/>
    <mergeCell ref="G1648:G1652"/>
    <mergeCell ref="H1648:H1652"/>
    <mergeCell ref="N1648:N1652"/>
    <mergeCell ref="O1648:O1652"/>
    <mergeCell ref="A1653:A1657"/>
    <mergeCell ref="C1653:C1657"/>
    <mergeCell ref="D1653:D1657"/>
    <mergeCell ref="E1653:E1657"/>
    <mergeCell ref="F1653:F1657"/>
    <mergeCell ref="G1653:G1657"/>
    <mergeCell ref="H1653:H1657"/>
    <mergeCell ref="N1653:N1657"/>
    <mergeCell ref="O1653:O1657"/>
    <mergeCell ref="A1658:A1662"/>
    <mergeCell ref="C1658:C1662"/>
    <mergeCell ref="D1658:D1662"/>
    <mergeCell ref="E1658:E1662"/>
    <mergeCell ref="F1658:F1662"/>
    <mergeCell ref="G1658:G1662"/>
    <mergeCell ref="H1658:H1662"/>
    <mergeCell ref="N1658:N1662"/>
    <mergeCell ref="O1658:O1662"/>
    <mergeCell ref="A1663:A1667"/>
    <mergeCell ref="C1663:C1667"/>
    <mergeCell ref="D1663:D1667"/>
    <mergeCell ref="E1663:E1667"/>
    <mergeCell ref="F1663:F1667"/>
    <mergeCell ref="G1663:G1667"/>
    <mergeCell ref="H1663:H1667"/>
    <mergeCell ref="N1663:N1667"/>
    <mergeCell ref="O1663:O1667"/>
    <mergeCell ref="A1668:A1672"/>
    <mergeCell ref="C1668:C1672"/>
    <mergeCell ref="D1668:D1672"/>
    <mergeCell ref="E1668:E1672"/>
    <mergeCell ref="F1668:F1672"/>
    <mergeCell ref="G1668:G1672"/>
    <mergeCell ref="H1668:H1672"/>
    <mergeCell ref="N1668:N1672"/>
    <mergeCell ref="O1668:O1672"/>
    <mergeCell ref="A1673:A1677"/>
    <mergeCell ref="C1673:C1677"/>
    <mergeCell ref="D1673:D1677"/>
    <mergeCell ref="E1673:E1677"/>
    <mergeCell ref="F1673:F1677"/>
    <mergeCell ref="G1673:G1677"/>
    <mergeCell ref="H1673:H1677"/>
    <mergeCell ref="N1673:N1677"/>
    <mergeCell ref="O1673:O1677"/>
    <mergeCell ref="A1678:A1682"/>
    <mergeCell ref="C1678:C1682"/>
    <mergeCell ref="D1678:D1682"/>
    <mergeCell ref="E1678:E1682"/>
    <mergeCell ref="F1678:F1682"/>
    <mergeCell ref="G1678:G1682"/>
    <mergeCell ref="H1678:H1682"/>
    <mergeCell ref="N1678:N1682"/>
    <mergeCell ref="O1678:O1682"/>
    <mergeCell ref="A1683:A1687"/>
    <mergeCell ref="C1683:C1687"/>
    <mergeCell ref="D1683:D1687"/>
    <mergeCell ref="E1683:E1687"/>
    <mergeCell ref="F1683:F1687"/>
    <mergeCell ref="G1683:G1687"/>
    <mergeCell ref="H1683:H1687"/>
    <mergeCell ref="N1683:N1687"/>
    <mergeCell ref="O1683:O1687"/>
    <mergeCell ref="A1688:A1692"/>
    <mergeCell ref="C1688:C1692"/>
    <mergeCell ref="D1688:D1692"/>
    <mergeCell ref="E1688:E1692"/>
    <mergeCell ref="F1688:F1692"/>
    <mergeCell ref="G1688:G1692"/>
    <mergeCell ref="H1688:H1692"/>
    <mergeCell ref="N1688:N1692"/>
    <mergeCell ref="O1688:O1692"/>
    <mergeCell ref="A1693:A1697"/>
    <mergeCell ref="C1693:C1697"/>
    <mergeCell ref="D1693:D1697"/>
    <mergeCell ref="E1693:E1697"/>
    <mergeCell ref="F1693:F1697"/>
    <mergeCell ref="G1693:G1697"/>
    <mergeCell ref="H1693:H1697"/>
    <mergeCell ref="N1693:N1697"/>
    <mergeCell ref="O1693:O1697"/>
    <mergeCell ref="A1698:A1702"/>
    <mergeCell ref="C1698:C1702"/>
    <mergeCell ref="D1698:D1702"/>
    <mergeCell ref="E1698:E1702"/>
    <mergeCell ref="F1698:F1702"/>
    <mergeCell ref="G1698:G1702"/>
    <mergeCell ref="H1698:H1702"/>
    <mergeCell ref="N1698:N1702"/>
    <mergeCell ref="O1698:O1702"/>
    <mergeCell ref="A1703:A1707"/>
    <mergeCell ref="C1703:C1707"/>
    <mergeCell ref="D1703:D1707"/>
    <mergeCell ref="E1703:E1707"/>
    <mergeCell ref="F1703:F1707"/>
    <mergeCell ref="G1703:G1707"/>
    <mergeCell ref="H1703:H1707"/>
    <mergeCell ref="N1703:N1707"/>
    <mergeCell ref="O1703:O1707"/>
    <mergeCell ref="A1708:A1712"/>
    <mergeCell ref="C1708:C1712"/>
    <mergeCell ref="D1708:D1712"/>
    <mergeCell ref="E1708:E1712"/>
    <mergeCell ref="F1708:F1712"/>
    <mergeCell ref="G1708:G1712"/>
    <mergeCell ref="H1708:H1712"/>
    <mergeCell ref="N1708:N1712"/>
    <mergeCell ref="O1708:O1712"/>
    <mergeCell ref="A1713:A1717"/>
    <mergeCell ref="C1713:C1717"/>
    <mergeCell ref="D1713:D1717"/>
    <mergeCell ref="E1713:E1717"/>
    <mergeCell ref="F1713:F1717"/>
    <mergeCell ref="G1713:G1717"/>
    <mergeCell ref="H1713:H1717"/>
    <mergeCell ref="N1713:N1717"/>
    <mergeCell ref="O1713:O1717"/>
    <mergeCell ref="A1718:A1722"/>
    <mergeCell ref="C1718:C1722"/>
    <mergeCell ref="D1718:D1722"/>
    <mergeCell ref="E1718:E1722"/>
    <mergeCell ref="F1718:F1722"/>
    <mergeCell ref="G1718:G1722"/>
    <mergeCell ref="H1718:H1722"/>
    <mergeCell ref="N1718:N1722"/>
    <mergeCell ref="O1718:O1722"/>
    <mergeCell ref="A1723:A1727"/>
    <mergeCell ref="C1723:C1727"/>
    <mergeCell ref="D1723:D1727"/>
    <mergeCell ref="E1723:E1727"/>
    <mergeCell ref="F1723:F1727"/>
    <mergeCell ref="G1723:G1727"/>
    <mergeCell ref="H1723:H1727"/>
    <mergeCell ref="N1723:N1727"/>
    <mergeCell ref="O1723:O1727"/>
    <mergeCell ref="A1728:A1732"/>
    <mergeCell ref="C1728:C1732"/>
    <mergeCell ref="D1728:D1732"/>
    <mergeCell ref="E1728:E1732"/>
    <mergeCell ref="F1728:F1732"/>
    <mergeCell ref="G1728:G1732"/>
    <mergeCell ref="H1728:H1732"/>
    <mergeCell ref="N1728:N1732"/>
    <mergeCell ref="O1728:O1732"/>
    <mergeCell ref="A1733:A1737"/>
    <mergeCell ref="C1733:C1737"/>
    <mergeCell ref="D1733:D1737"/>
    <mergeCell ref="E1733:E1737"/>
    <mergeCell ref="F1733:F1737"/>
    <mergeCell ref="G1733:G1737"/>
    <mergeCell ref="H1733:H1737"/>
    <mergeCell ref="N1733:N1737"/>
    <mergeCell ref="O1733:O1737"/>
    <mergeCell ref="A1738:A1742"/>
    <mergeCell ref="C1738:C1742"/>
    <mergeCell ref="D1738:D1742"/>
    <mergeCell ref="E1738:E1742"/>
    <mergeCell ref="F1738:F1742"/>
    <mergeCell ref="G1738:G1742"/>
    <mergeCell ref="H1738:H1742"/>
    <mergeCell ref="N1738:N1742"/>
    <mergeCell ref="O1738:O1742"/>
    <mergeCell ref="A1743:A1747"/>
    <mergeCell ref="C1743:C1747"/>
    <mergeCell ref="D1743:D1747"/>
    <mergeCell ref="E1743:E1747"/>
    <mergeCell ref="F1743:F1747"/>
    <mergeCell ref="G1743:G1747"/>
    <mergeCell ref="H1743:H1747"/>
    <mergeCell ref="N1743:N1747"/>
    <mergeCell ref="O1743:O1747"/>
    <mergeCell ref="A1748:A1752"/>
    <mergeCell ref="C1748:C1752"/>
    <mergeCell ref="D1748:D1752"/>
    <mergeCell ref="E1748:E1752"/>
    <mergeCell ref="F1748:F1752"/>
    <mergeCell ref="G1748:G1752"/>
    <mergeCell ref="H1748:H1752"/>
    <mergeCell ref="N1748:N1752"/>
    <mergeCell ref="O1748:O1752"/>
    <mergeCell ref="A1754:A1758"/>
    <mergeCell ref="C1754:C1758"/>
    <mergeCell ref="D1754:D1758"/>
    <mergeCell ref="E1754:E1758"/>
    <mergeCell ref="F1754:F1758"/>
    <mergeCell ref="G1754:G1758"/>
    <mergeCell ref="H1754:H1758"/>
    <mergeCell ref="N1754:N1758"/>
    <mergeCell ref="O1754:O1758"/>
    <mergeCell ref="A1759:A1763"/>
    <mergeCell ref="C1759:C1763"/>
    <mergeCell ref="D1759:D1763"/>
    <mergeCell ref="E1759:E1763"/>
    <mergeCell ref="F1759:F1763"/>
    <mergeCell ref="G1759:G1763"/>
    <mergeCell ref="H1759:H1763"/>
    <mergeCell ref="N1759:N1763"/>
    <mergeCell ref="O1759:O1763"/>
    <mergeCell ref="A1764:A1768"/>
    <mergeCell ref="C1764:C1768"/>
    <mergeCell ref="D1764:D1768"/>
    <mergeCell ref="E1764:E1768"/>
    <mergeCell ref="F1764:F1768"/>
    <mergeCell ref="G1764:G1768"/>
    <mergeCell ref="H1764:H1768"/>
    <mergeCell ref="N1764:N1768"/>
    <mergeCell ref="O1764:O1768"/>
    <mergeCell ref="A1769:A1773"/>
    <mergeCell ref="C1769:C1773"/>
    <mergeCell ref="D1769:D1773"/>
    <mergeCell ref="E1769:E1773"/>
    <mergeCell ref="F1769:F1773"/>
    <mergeCell ref="G1769:G1773"/>
    <mergeCell ref="H1769:H1773"/>
    <mergeCell ref="N1769:N1773"/>
    <mergeCell ref="O1769:O1773"/>
    <mergeCell ref="A1774:A1778"/>
    <mergeCell ref="C1774:C1778"/>
    <mergeCell ref="D1774:D1778"/>
    <mergeCell ref="E1774:E1778"/>
    <mergeCell ref="F1774:F1778"/>
    <mergeCell ref="G1774:G1778"/>
    <mergeCell ref="H1774:H1778"/>
    <mergeCell ref="N1774:N1778"/>
    <mergeCell ref="O1774:O1778"/>
    <mergeCell ref="A1779:A1783"/>
    <mergeCell ref="C1779:C1783"/>
    <mergeCell ref="D1779:D1783"/>
    <mergeCell ref="E1779:E1783"/>
    <mergeCell ref="F1779:F1783"/>
    <mergeCell ref="G1779:G1783"/>
    <mergeCell ref="H1779:H1783"/>
    <mergeCell ref="N1779:N1783"/>
    <mergeCell ref="O1779:O1783"/>
    <mergeCell ref="A1784:A1788"/>
    <mergeCell ref="C1784:C1788"/>
    <mergeCell ref="D1784:D1788"/>
    <mergeCell ref="E1784:E1788"/>
    <mergeCell ref="F1784:F1788"/>
    <mergeCell ref="G1784:G1788"/>
    <mergeCell ref="H1784:H1788"/>
    <mergeCell ref="N1784:N1788"/>
    <mergeCell ref="O1784:O1788"/>
    <mergeCell ref="A1789:A1793"/>
    <mergeCell ref="C1789:C1793"/>
    <mergeCell ref="D1789:D1793"/>
    <mergeCell ref="E1789:E1793"/>
    <mergeCell ref="F1789:F1793"/>
    <mergeCell ref="G1789:G1793"/>
    <mergeCell ref="H1789:H1793"/>
    <mergeCell ref="N1789:N1793"/>
    <mergeCell ref="O1789:O1793"/>
    <mergeCell ref="A1794:A1798"/>
    <mergeCell ref="C1794:C1798"/>
    <mergeCell ref="D1794:D1798"/>
    <mergeCell ref="E1794:E1798"/>
    <mergeCell ref="F1794:F1798"/>
    <mergeCell ref="G1794:G1798"/>
    <mergeCell ref="H1794:H1798"/>
    <mergeCell ref="N1794:N1798"/>
    <mergeCell ref="O1794:O1798"/>
    <mergeCell ref="A1799:A1803"/>
    <mergeCell ref="C1799:C1803"/>
    <mergeCell ref="D1799:D1803"/>
    <mergeCell ref="E1799:E1803"/>
    <mergeCell ref="F1799:F1803"/>
    <mergeCell ref="G1799:G1803"/>
    <mergeCell ref="H1799:H1803"/>
    <mergeCell ref="N1799:N1803"/>
    <mergeCell ref="O1799:O1803"/>
    <mergeCell ref="A1804:A1808"/>
    <mergeCell ref="C1804:C1808"/>
    <mergeCell ref="D1804:D1808"/>
    <mergeCell ref="E1804:E1808"/>
    <mergeCell ref="F1804:F1808"/>
    <mergeCell ref="G1804:G1808"/>
    <mergeCell ref="H1804:H1808"/>
    <mergeCell ref="N1804:N1808"/>
    <mergeCell ref="O1804:O1808"/>
    <mergeCell ref="A1809:A1813"/>
    <mergeCell ref="C1809:C1813"/>
    <mergeCell ref="D1809:D1813"/>
    <mergeCell ref="E1809:E1813"/>
    <mergeCell ref="F1809:F1813"/>
    <mergeCell ref="G1809:G1813"/>
    <mergeCell ref="H1809:H1813"/>
    <mergeCell ref="N1809:N1813"/>
    <mergeCell ref="O1809:O1813"/>
    <mergeCell ref="A1815:A1819"/>
    <mergeCell ref="C1815:C1819"/>
    <mergeCell ref="D1815:D1819"/>
    <mergeCell ref="E1815:E1819"/>
    <mergeCell ref="F1815:F1819"/>
    <mergeCell ref="G1815:G1819"/>
    <mergeCell ref="H1815:H1819"/>
    <mergeCell ref="N1815:N1819"/>
    <mergeCell ref="O1815:O1819"/>
    <mergeCell ref="A1820:A1824"/>
    <mergeCell ref="C1820:C1824"/>
    <mergeCell ref="D1820:D1824"/>
    <mergeCell ref="E1820:E1824"/>
    <mergeCell ref="F1820:F1824"/>
    <mergeCell ref="G1820:G1824"/>
    <mergeCell ref="H1820:H1824"/>
    <mergeCell ref="N1820:N1824"/>
    <mergeCell ref="O1820:O1824"/>
    <mergeCell ref="A1825:A1829"/>
    <mergeCell ref="C1825:C1829"/>
    <mergeCell ref="D1825:D1829"/>
    <mergeCell ref="E1825:E1829"/>
    <mergeCell ref="F1825:F1829"/>
    <mergeCell ref="G1825:G1829"/>
    <mergeCell ref="H1825:H1829"/>
    <mergeCell ref="N1825:N1829"/>
    <mergeCell ref="O1825:O1829"/>
    <mergeCell ref="A1830:A1834"/>
    <mergeCell ref="C1830:C1834"/>
    <mergeCell ref="D1830:D1834"/>
    <mergeCell ref="E1830:E1834"/>
    <mergeCell ref="F1830:F1834"/>
    <mergeCell ref="G1830:G1834"/>
    <mergeCell ref="H1830:H1834"/>
    <mergeCell ref="N1830:N1834"/>
    <mergeCell ref="O1830:O1834"/>
    <mergeCell ref="A1835:A1839"/>
    <mergeCell ref="C1835:C1839"/>
    <mergeCell ref="D1835:D1839"/>
    <mergeCell ref="E1835:E1839"/>
    <mergeCell ref="F1835:F1839"/>
    <mergeCell ref="G1835:G1839"/>
    <mergeCell ref="H1835:H1839"/>
    <mergeCell ref="N1835:N1839"/>
    <mergeCell ref="O1835:O1839"/>
    <mergeCell ref="A1840:A1844"/>
    <mergeCell ref="C1840:C1844"/>
    <mergeCell ref="D1840:D1844"/>
    <mergeCell ref="E1840:E1844"/>
    <mergeCell ref="F1840:F1844"/>
    <mergeCell ref="G1840:G1844"/>
    <mergeCell ref="H1840:H1844"/>
    <mergeCell ref="N1840:N1844"/>
    <mergeCell ref="O1840:O1844"/>
    <mergeCell ref="A1845:A1849"/>
    <mergeCell ref="C1845:C1849"/>
    <mergeCell ref="D1845:D1849"/>
    <mergeCell ref="E1845:E1849"/>
    <mergeCell ref="F1845:F1849"/>
    <mergeCell ref="G1845:G1849"/>
    <mergeCell ref="H1845:H1849"/>
    <mergeCell ref="N1845:N1849"/>
    <mergeCell ref="O1845:O1849"/>
    <mergeCell ref="A1850:A1854"/>
    <mergeCell ref="C1850:C1854"/>
    <mergeCell ref="D1850:D1854"/>
    <mergeCell ref="E1850:E1854"/>
    <mergeCell ref="F1850:F1854"/>
    <mergeCell ref="G1850:G1854"/>
    <mergeCell ref="H1850:H1854"/>
    <mergeCell ref="N1850:N1854"/>
    <mergeCell ref="O1850:O1854"/>
    <mergeCell ref="A1855:A1859"/>
    <mergeCell ref="C1855:C1859"/>
    <mergeCell ref="D1855:D1859"/>
    <mergeCell ref="E1855:E1859"/>
    <mergeCell ref="F1855:F1859"/>
    <mergeCell ref="G1855:G1859"/>
    <mergeCell ref="H1855:H1859"/>
    <mergeCell ref="N1855:N1859"/>
    <mergeCell ref="O1855:O1859"/>
    <mergeCell ref="A1860:A1864"/>
    <mergeCell ref="C1860:C1864"/>
    <mergeCell ref="D1860:D1864"/>
    <mergeCell ref="E1860:E1864"/>
    <mergeCell ref="F1860:F1864"/>
    <mergeCell ref="G1860:G1864"/>
    <mergeCell ref="H1860:H1864"/>
    <mergeCell ref="N1860:N1864"/>
    <mergeCell ref="O1860:O1864"/>
    <mergeCell ref="A1865:A1869"/>
    <mergeCell ref="C1865:C1869"/>
    <mergeCell ref="D1865:D1869"/>
    <mergeCell ref="E1865:E1869"/>
    <mergeCell ref="F1865:F1869"/>
    <mergeCell ref="G1865:G1869"/>
    <mergeCell ref="H1865:H1869"/>
    <mergeCell ref="N1865:N1869"/>
    <mergeCell ref="O1865:O1869"/>
    <mergeCell ref="A1870:A1874"/>
    <mergeCell ref="C1870:C1874"/>
    <mergeCell ref="D1870:D1874"/>
    <mergeCell ref="E1870:E1874"/>
    <mergeCell ref="F1870:F1874"/>
    <mergeCell ref="G1870:G1874"/>
    <mergeCell ref="H1870:H1874"/>
    <mergeCell ref="N1870:N1874"/>
    <mergeCell ref="O1870:O1874"/>
    <mergeCell ref="A1875:A1879"/>
    <mergeCell ref="C1875:C1879"/>
    <mergeCell ref="D1875:D1879"/>
    <mergeCell ref="E1875:E1879"/>
    <mergeCell ref="F1875:F1879"/>
    <mergeCell ref="G1875:G1879"/>
    <mergeCell ref="H1875:H1879"/>
    <mergeCell ref="N1875:N1879"/>
    <mergeCell ref="O1875:O1879"/>
    <mergeCell ref="A1880:A1884"/>
    <mergeCell ref="C1880:C1884"/>
    <mergeCell ref="D1880:D1884"/>
    <mergeCell ref="E1880:E1884"/>
    <mergeCell ref="F1880:F1884"/>
    <mergeCell ref="G1880:G1884"/>
    <mergeCell ref="H1880:H1884"/>
    <mergeCell ref="N1880:N1884"/>
    <mergeCell ref="O1880:O1884"/>
    <mergeCell ref="A1885:A1889"/>
    <mergeCell ref="C1885:C1889"/>
    <mergeCell ref="D1885:D1889"/>
    <mergeCell ref="E1885:E1889"/>
    <mergeCell ref="F1885:F1889"/>
    <mergeCell ref="G1885:G1889"/>
    <mergeCell ref="H1885:H1889"/>
    <mergeCell ref="N1885:N1889"/>
    <mergeCell ref="O1885:O1889"/>
    <mergeCell ref="A1890:A1894"/>
    <mergeCell ref="C1890:C1894"/>
    <mergeCell ref="D1890:D1894"/>
    <mergeCell ref="E1890:E1894"/>
    <mergeCell ref="F1890:F1894"/>
    <mergeCell ref="G1890:G1894"/>
    <mergeCell ref="H1890:H1894"/>
    <mergeCell ref="N1890:N1894"/>
    <mergeCell ref="O1890:O1894"/>
    <mergeCell ref="A1895:A1899"/>
    <mergeCell ref="C1895:C1899"/>
    <mergeCell ref="D1895:D1899"/>
    <mergeCell ref="E1895:E1899"/>
    <mergeCell ref="F1895:F1899"/>
    <mergeCell ref="G1895:G1899"/>
    <mergeCell ref="H1895:H1899"/>
    <mergeCell ref="N1895:N1899"/>
    <mergeCell ref="O1895:O1899"/>
    <mergeCell ref="A1900:A1904"/>
    <mergeCell ref="C1900:C1904"/>
    <mergeCell ref="D1900:D1904"/>
    <mergeCell ref="E1900:E1904"/>
    <mergeCell ref="F1900:F1904"/>
    <mergeCell ref="G1900:G1904"/>
    <mergeCell ref="H1900:H1904"/>
    <mergeCell ref="N1900:N1904"/>
    <mergeCell ref="O1900:O1904"/>
    <mergeCell ref="A1905:A1909"/>
    <mergeCell ref="C1905:C1909"/>
    <mergeCell ref="D1905:D1909"/>
    <mergeCell ref="E1905:E1909"/>
    <mergeCell ref="F1905:F1909"/>
    <mergeCell ref="G1905:G1909"/>
    <mergeCell ref="H1905:H1909"/>
    <mergeCell ref="N1905:N1909"/>
    <mergeCell ref="O1905:O1909"/>
    <mergeCell ref="A1910:A1914"/>
    <mergeCell ref="C1910:C1914"/>
    <mergeCell ref="D1910:D1914"/>
    <mergeCell ref="E1910:E1914"/>
    <mergeCell ref="F1910:F1914"/>
    <mergeCell ref="G1910:G1914"/>
    <mergeCell ref="H1910:H1914"/>
    <mergeCell ref="N1910:N1914"/>
    <mergeCell ref="O1910:O1914"/>
    <mergeCell ref="A1915:A1919"/>
    <mergeCell ref="C1915:C1919"/>
    <mergeCell ref="D1915:D1919"/>
    <mergeCell ref="E1915:E1919"/>
    <mergeCell ref="F1915:F1919"/>
    <mergeCell ref="G1915:G1919"/>
    <mergeCell ref="H1915:H1919"/>
    <mergeCell ref="N1915:N1919"/>
    <mergeCell ref="O1915:O1919"/>
    <mergeCell ref="A1920:A1924"/>
    <mergeCell ref="C1920:C1924"/>
    <mergeCell ref="D1920:D1924"/>
    <mergeCell ref="E1920:E1924"/>
    <mergeCell ref="F1920:F1924"/>
    <mergeCell ref="G1920:G1924"/>
    <mergeCell ref="H1920:H1924"/>
    <mergeCell ref="N1920:N1924"/>
    <mergeCell ref="O1920:O1924"/>
    <mergeCell ref="A1925:A1929"/>
    <mergeCell ref="C1925:C1929"/>
    <mergeCell ref="D1925:D1929"/>
    <mergeCell ref="E1925:E1929"/>
    <mergeCell ref="F1925:F1929"/>
    <mergeCell ref="G1925:G1929"/>
    <mergeCell ref="H1925:H1929"/>
    <mergeCell ref="N1925:N1929"/>
    <mergeCell ref="O1925:O1929"/>
    <mergeCell ref="A1930:A1934"/>
    <mergeCell ref="C1930:C1934"/>
    <mergeCell ref="D1930:D1934"/>
    <mergeCell ref="E1930:E1934"/>
    <mergeCell ref="F1930:F1934"/>
    <mergeCell ref="G1930:G1934"/>
    <mergeCell ref="H1930:H1934"/>
    <mergeCell ref="N1930:N1934"/>
    <mergeCell ref="O1930:O1934"/>
    <mergeCell ref="A1935:A1939"/>
    <mergeCell ref="C1935:C1939"/>
    <mergeCell ref="D1935:D1939"/>
    <mergeCell ref="E1935:E1939"/>
    <mergeCell ref="F1935:F1939"/>
    <mergeCell ref="G1935:G1939"/>
    <mergeCell ref="H1935:H1939"/>
    <mergeCell ref="N1935:N1939"/>
    <mergeCell ref="O1935:O1939"/>
    <mergeCell ref="A1940:A1944"/>
    <mergeCell ref="C1940:C1944"/>
    <mergeCell ref="D1940:D1944"/>
    <mergeCell ref="E1940:E1944"/>
    <mergeCell ref="F1940:F1944"/>
    <mergeCell ref="G1940:G1944"/>
    <mergeCell ref="H1940:H1944"/>
    <mergeCell ref="N1940:N1944"/>
    <mergeCell ref="O1940:O1944"/>
    <mergeCell ref="A1946:A1950"/>
    <mergeCell ref="C1946:C1950"/>
    <mergeCell ref="D1946:D1950"/>
    <mergeCell ref="E1946:E1950"/>
    <mergeCell ref="F1946:F1950"/>
    <mergeCell ref="G1946:G1950"/>
    <mergeCell ref="H1946:H1950"/>
    <mergeCell ref="N1946:N1950"/>
    <mergeCell ref="O1946:O1950"/>
    <mergeCell ref="A1951:A1955"/>
    <mergeCell ref="C1951:C1955"/>
    <mergeCell ref="D1951:D1955"/>
    <mergeCell ref="E1951:E1955"/>
    <mergeCell ref="F1951:F1955"/>
    <mergeCell ref="G1951:G1955"/>
    <mergeCell ref="H1951:H1955"/>
    <mergeCell ref="N1951:N1955"/>
    <mergeCell ref="O1951:O1955"/>
    <mergeCell ref="A1956:A1960"/>
    <mergeCell ref="C1956:C1960"/>
    <mergeCell ref="D1956:D1960"/>
    <mergeCell ref="E1956:E1960"/>
    <mergeCell ref="F1956:F1960"/>
    <mergeCell ref="G1956:G1960"/>
    <mergeCell ref="H1956:H1960"/>
    <mergeCell ref="N1956:N1960"/>
    <mergeCell ref="O1956:O1960"/>
    <mergeCell ref="A1961:A1965"/>
    <mergeCell ref="C1961:C1965"/>
    <mergeCell ref="D1961:D1965"/>
    <mergeCell ref="E1961:E1965"/>
    <mergeCell ref="F1961:F1965"/>
    <mergeCell ref="G1961:G1965"/>
    <mergeCell ref="H1961:H1965"/>
    <mergeCell ref="N1961:N1965"/>
    <mergeCell ref="O1961:O1965"/>
    <mergeCell ref="A1966:A1970"/>
    <mergeCell ref="C1966:C1970"/>
    <mergeCell ref="D1966:D1970"/>
    <mergeCell ref="E1966:E1970"/>
    <mergeCell ref="F1966:F1970"/>
    <mergeCell ref="G1966:G1970"/>
    <mergeCell ref="H1966:H1970"/>
    <mergeCell ref="N1966:N1970"/>
    <mergeCell ref="O1966:O1970"/>
    <mergeCell ref="A1971:A1975"/>
    <mergeCell ref="C1971:C1975"/>
    <mergeCell ref="D1971:D1975"/>
    <mergeCell ref="E1971:E1975"/>
    <mergeCell ref="F1971:F1975"/>
    <mergeCell ref="G1971:G1975"/>
    <mergeCell ref="H1971:H1975"/>
    <mergeCell ref="N1971:N1975"/>
    <mergeCell ref="O1971:O1975"/>
    <mergeCell ref="A1976:A1980"/>
    <mergeCell ref="C1976:C1980"/>
    <mergeCell ref="D1976:D1980"/>
    <mergeCell ref="E1976:E1980"/>
    <mergeCell ref="F1976:F1980"/>
    <mergeCell ref="G1976:G1980"/>
    <mergeCell ref="H1976:H1980"/>
    <mergeCell ref="N1976:N1980"/>
    <mergeCell ref="O1976:O1980"/>
    <mergeCell ref="A1981:A1985"/>
    <mergeCell ref="C1981:C1985"/>
    <mergeCell ref="D1981:D1985"/>
    <mergeCell ref="E1981:E1985"/>
    <mergeCell ref="F1981:F1985"/>
    <mergeCell ref="G1981:G1985"/>
    <mergeCell ref="H1981:H1985"/>
    <mergeCell ref="N1981:N1985"/>
    <mergeCell ref="O1981:O1985"/>
    <mergeCell ref="A1986:A1990"/>
    <mergeCell ref="C1986:C1990"/>
    <mergeCell ref="D1986:D1990"/>
    <mergeCell ref="E1986:E1990"/>
    <mergeCell ref="F1986:F1990"/>
    <mergeCell ref="G1986:G1990"/>
    <mergeCell ref="H1986:H1990"/>
    <mergeCell ref="N1986:N1990"/>
    <mergeCell ref="O1986:O1990"/>
    <mergeCell ref="A1991:A1995"/>
    <mergeCell ref="C1991:C1995"/>
    <mergeCell ref="D1991:D1995"/>
    <mergeCell ref="E1991:E1995"/>
    <mergeCell ref="F1991:F1995"/>
    <mergeCell ref="G1991:G1995"/>
    <mergeCell ref="H1991:H1995"/>
    <mergeCell ref="N1991:N1995"/>
    <mergeCell ref="O1991:O1995"/>
    <mergeCell ref="A1996:A2000"/>
    <mergeCell ref="C1996:C2000"/>
    <mergeCell ref="D1996:D2000"/>
    <mergeCell ref="E1996:E2000"/>
    <mergeCell ref="F1996:F2000"/>
    <mergeCell ref="G1996:G2000"/>
    <mergeCell ref="H1996:H2000"/>
    <mergeCell ref="N1996:N2000"/>
    <mergeCell ref="O1996:O2000"/>
    <mergeCell ref="A2001:A2005"/>
    <mergeCell ref="C2001:C2005"/>
    <mergeCell ref="D2001:D2005"/>
    <mergeCell ref="E2001:E2005"/>
    <mergeCell ref="F2001:F2005"/>
    <mergeCell ref="G2001:G2005"/>
    <mergeCell ref="H2001:H2005"/>
    <mergeCell ref="N2001:N2005"/>
    <mergeCell ref="O2001:O2005"/>
    <mergeCell ref="A2006:A2010"/>
    <mergeCell ref="C2006:C2010"/>
    <mergeCell ref="D2006:D2010"/>
    <mergeCell ref="E2006:E2010"/>
    <mergeCell ref="F2006:F2010"/>
    <mergeCell ref="G2006:G2010"/>
    <mergeCell ref="H2006:H2010"/>
    <mergeCell ref="N2006:N2010"/>
    <mergeCell ref="O2006:O2010"/>
    <mergeCell ref="A2011:A2015"/>
    <mergeCell ref="C2011:C2015"/>
    <mergeCell ref="D2011:D2015"/>
    <mergeCell ref="E2011:E2015"/>
    <mergeCell ref="F2011:F2015"/>
    <mergeCell ref="G2011:G2015"/>
    <mergeCell ref="H2011:H2015"/>
    <mergeCell ref="N2011:N2015"/>
    <mergeCell ref="O2011:O2015"/>
    <mergeCell ref="A2016:A2020"/>
    <mergeCell ref="C2016:C2020"/>
    <mergeCell ref="D2016:D2020"/>
    <mergeCell ref="E2016:E2020"/>
    <mergeCell ref="F2016:F2020"/>
    <mergeCell ref="G2016:G2020"/>
    <mergeCell ref="H2016:H2020"/>
    <mergeCell ref="N2016:N2020"/>
    <mergeCell ref="O2016:O2020"/>
    <mergeCell ref="A2021:A2025"/>
    <mergeCell ref="C2021:C2025"/>
    <mergeCell ref="D2021:D2025"/>
    <mergeCell ref="E2021:E2025"/>
    <mergeCell ref="F2021:F2025"/>
    <mergeCell ref="G2021:G2025"/>
    <mergeCell ref="H2021:H2025"/>
    <mergeCell ref="N2021:N2025"/>
    <mergeCell ref="O2021:O2025"/>
    <mergeCell ref="A2026:A2030"/>
    <mergeCell ref="C2026:C2030"/>
    <mergeCell ref="D2026:D2030"/>
    <mergeCell ref="E2026:E2030"/>
    <mergeCell ref="F2026:F2030"/>
    <mergeCell ref="G2026:G2030"/>
    <mergeCell ref="H2026:H2030"/>
    <mergeCell ref="N2026:N2030"/>
    <mergeCell ref="O2026:O2030"/>
    <mergeCell ref="A2031:A2035"/>
    <mergeCell ref="C2031:C2035"/>
    <mergeCell ref="D2031:D2035"/>
    <mergeCell ref="E2031:E2035"/>
    <mergeCell ref="F2031:F2035"/>
    <mergeCell ref="G2031:G2035"/>
    <mergeCell ref="H2031:H2035"/>
    <mergeCell ref="N2031:N2035"/>
    <mergeCell ref="O2031:O2035"/>
    <mergeCell ref="A2036:A2040"/>
    <mergeCell ref="C2036:C2040"/>
    <mergeCell ref="D2036:D2040"/>
    <mergeCell ref="E2036:E2040"/>
    <mergeCell ref="F2036:F2040"/>
    <mergeCell ref="G2036:G2040"/>
    <mergeCell ref="H2036:H2040"/>
    <mergeCell ref="N2036:N2040"/>
    <mergeCell ref="O2036:O2040"/>
    <mergeCell ref="A2041:A2045"/>
    <mergeCell ref="C2041:C2045"/>
    <mergeCell ref="D2041:D2045"/>
    <mergeCell ref="E2041:E2045"/>
    <mergeCell ref="F2041:F2045"/>
    <mergeCell ref="G2041:G2045"/>
    <mergeCell ref="H2041:H2045"/>
    <mergeCell ref="N2041:N2045"/>
    <mergeCell ref="O2041:O2045"/>
    <mergeCell ref="A2046:A2050"/>
    <mergeCell ref="C2046:C2050"/>
    <mergeCell ref="D2046:D2050"/>
    <mergeCell ref="E2046:E2050"/>
    <mergeCell ref="F2046:F2050"/>
    <mergeCell ref="G2046:G2050"/>
    <mergeCell ref="H2046:H2050"/>
    <mergeCell ref="N2046:N2050"/>
    <mergeCell ref="O2046:O2050"/>
    <mergeCell ref="A2051:A2055"/>
    <mergeCell ref="C2051:C2055"/>
    <mergeCell ref="D2051:D2055"/>
    <mergeCell ref="E2051:E2055"/>
    <mergeCell ref="F2051:F2055"/>
    <mergeCell ref="G2051:G2055"/>
    <mergeCell ref="H2051:H2055"/>
    <mergeCell ref="N2051:N2055"/>
    <mergeCell ref="O2051:O2055"/>
    <mergeCell ref="A2056:A2060"/>
    <mergeCell ref="C2056:C2060"/>
    <mergeCell ref="D2056:D2060"/>
    <mergeCell ref="E2056:E2060"/>
    <mergeCell ref="F2056:F2060"/>
    <mergeCell ref="G2056:G2060"/>
    <mergeCell ref="H2056:H2060"/>
    <mergeCell ref="N2056:N2060"/>
    <mergeCell ref="O2056:O2060"/>
    <mergeCell ref="A2061:A2065"/>
    <mergeCell ref="C2061:C2065"/>
    <mergeCell ref="D2061:D2065"/>
    <mergeCell ref="E2061:E2065"/>
    <mergeCell ref="F2061:F2065"/>
    <mergeCell ref="G2061:G2065"/>
    <mergeCell ref="H2061:H2065"/>
    <mergeCell ref="N2061:N2065"/>
    <mergeCell ref="O2061:O2065"/>
    <mergeCell ref="A2066:A2070"/>
    <mergeCell ref="C2066:C2070"/>
    <mergeCell ref="D2066:D2070"/>
    <mergeCell ref="E2066:E2070"/>
    <mergeCell ref="F2066:F2070"/>
    <mergeCell ref="G2066:G2070"/>
    <mergeCell ref="H2066:H2070"/>
    <mergeCell ref="N2066:N2070"/>
    <mergeCell ref="O2066:O2070"/>
    <mergeCell ref="A2071:A2075"/>
    <mergeCell ref="C2071:C2075"/>
    <mergeCell ref="D2071:D2075"/>
    <mergeCell ref="E2071:E2075"/>
    <mergeCell ref="F2071:F2075"/>
    <mergeCell ref="G2071:G2075"/>
    <mergeCell ref="H2071:H2075"/>
    <mergeCell ref="N2071:N2075"/>
    <mergeCell ref="O2071:O2075"/>
    <mergeCell ref="A2076:A2080"/>
    <mergeCell ref="C2076:C2080"/>
    <mergeCell ref="D2076:D2080"/>
    <mergeCell ref="E2076:E2080"/>
    <mergeCell ref="F2076:F2080"/>
    <mergeCell ref="G2076:G2080"/>
    <mergeCell ref="H2076:H2080"/>
    <mergeCell ref="N2076:N2080"/>
    <mergeCell ref="O2076:O2080"/>
    <mergeCell ref="A2081:A2085"/>
    <mergeCell ref="C2081:C2085"/>
    <mergeCell ref="D2081:D2085"/>
    <mergeCell ref="E2081:E2085"/>
    <mergeCell ref="F2081:F2085"/>
    <mergeCell ref="G2081:G2085"/>
    <mergeCell ref="H2081:H2085"/>
    <mergeCell ref="N2081:N2085"/>
    <mergeCell ref="O2081:O2085"/>
    <mergeCell ref="A2087:A2091"/>
    <mergeCell ref="C2087:C2091"/>
    <mergeCell ref="D2087:D2091"/>
    <mergeCell ref="E2087:E2091"/>
    <mergeCell ref="F2087:F2091"/>
    <mergeCell ref="G2087:G2091"/>
    <mergeCell ref="H2087:H2091"/>
    <mergeCell ref="N2087:N2091"/>
    <mergeCell ref="O2087:O2091"/>
    <mergeCell ref="A2092:A2096"/>
    <mergeCell ref="C2092:C2096"/>
    <mergeCell ref="D2092:D2096"/>
    <mergeCell ref="E2092:E2096"/>
    <mergeCell ref="F2092:F2096"/>
    <mergeCell ref="G2092:G2096"/>
    <mergeCell ref="H2092:H2096"/>
    <mergeCell ref="N2092:N2096"/>
    <mergeCell ref="O2092:O2096"/>
    <mergeCell ref="A2097:A2101"/>
    <mergeCell ref="C2097:C2101"/>
    <mergeCell ref="D2097:D2101"/>
    <mergeCell ref="E2097:E2101"/>
    <mergeCell ref="F2097:F2101"/>
    <mergeCell ref="G2097:G2101"/>
    <mergeCell ref="H2097:H2101"/>
    <mergeCell ref="N2097:N2101"/>
    <mergeCell ref="O2097:O2101"/>
    <mergeCell ref="A2102:A2106"/>
    <mergeCell ref="C2102:C2106"/>
    <mergeCell ref="D2102:D2106"/>
    <mergeCell ref="E2102:E2106"/>
    <mergeCell ref="F2102:F2106"/>
    <mergeCell ref="G2102:G2106"/>
    <mergeCell ref="H2102:H2106"/>
    <mergeCell ref="N2102:N2106"/>
    <mergeCell ref="O2102:O2106"/>
    <mergeCell ref="A2107:A2111"/>
    <mergeCell ref="C2107:C2111"/>
    <mergeCell ref="D2107:D2111"/>
    <mergeCell ref="E2107:E2111"/>
    <mergeCell ref="F2107:F2111"/>
    <mergeCell ref="G2107:G2111"/>
    <mergeCell ref="H2107:H2111"/>
    <mergeCell ref="N2107:N2111"/>
    <mergeCell ref="O2107:O2111"/>
    <mergeCell ref="A2112:A2116"/>
    <mergeCell ref="C2112:C2116"/>
    <mergeCell ref="D2112:D2116"/>
    <mergeCell ref="E2112:E2116"/>
    <mergeCell ref="F2112:F2116"/>
    <mergeCell ref="G2112:G2116"/>
    <mergeCell ref="H2112:H2116"/>
    <mergeCell ref="N2112:N2116"/>
    <mergeCell ref="O2112:O2116"/>
    <mergeCell ref="A2117:A2121"/>
    <mergeCell ref="C2117:C2121"/>
    <mergeCell ref="D2117:D2121"/>
    <mergeCell ref="E2117:E2121"/>
    <mergeCell ref="F2117:F2121"/>
    <mergeCell ref="G2117:G2121"/>
    <mergeCell ref="H2117:H2121"/>
    <mergeCell ref="N2117:N2121"/>
    <mergeCell ref="O2117:O2121"/>
    <mergeCell ref="A2122:A2126"/>
    <mergeCell ref="C2122:C2126"/>
    <mergeCell ref="D2122:D2126"/>
    <mergeCell ref="E2122:E2126"/>
    <mergeCell ref="F2122:F2126"/>
    <mergeCell ref="G2122:G2126"/>
    <mergeCell ref="H2122:H2126"/>
    <mergeCell ref="N2122:N2126"/>
    <mergeCell ref="O2122:O2126"/>
    <mergeCell ref="A2127:A2131"/>
    <mergeCell ref="C2127:C2131"/>
    <mergeCell ref="D2127:D2131"/>
    <mergeCell ref="E2127:E2131"/>
    <mergeCell ref="F2127:F2131"/>
    <mergeCell ref="G2127:G2131"/>
    <mergeCell ref="H2127:H2131"/>
    <mergeCell ref="N2127:N2131"/>
    <mergeCell ref="O2127:O2131"/>
    <mergeCell ref="A2132:A2136"/>
    <mergeCell ref="C2132:C2136"/>
    <mergeCell ref="D2132:D2136"/>
    <mergeCell ref="E2132:E2136"/>
    <mergeCell ref="F2132:F2136"/>
    <mergeCell ref="G2132:G2136"/>
    <mergeCell ref="H2132:H2136"/>
    <mergeCell ref="N2132:N2136"/>
    <mergeCell ref="O2132:O2136"/>
    <mergeCell ref="A2137:A2141"/>
    <mergeCell ref="C2137:C2141"/>
    <mergeCell ref="D2137:D2141"/>
    <mergeCell ref="E2137:E2141"/>
    <mergeCell ref="F2137:F2141"/>
    <mergeCell ref="G2137:G2141"/>
    <mergeCell ref="H2137:H2141"/>
    <mergeCell ref="N2137:N2141"/>
    <mergeCell ref="O2137:O2141"/>
    <mergeCell ref="A2142:A2146"/>
    <mergeCell ref="C2142:C2146"/>
    <mergeCell ref="D2142:D2146"/>
    <mergeCell ref="E2142:E2146"/>
    <mergeCell ref="F2142:F2146"/>
    <mergeCell ref="G2142:G2146"/>
    <mergeCell ref="H2142:H2146"/>
    <mergeCell ref="N2142:N2146"/>
    <mergeCell ref="O2142:O2146"/>
    <mergeCell ref="A2147:A2151"/>
    <mergeCell ref="C2147:C2151"/>
    <mergeCell ref="D2147:D2151"/>
    <mergeCell ref="E2147:E2151"/>
    <mergeCell ref="F2147:F2151"/>
    <mergeCell ref="G2147:G2151"/>
    <mergeCell ref="H2147:H2151"/>
    <mergeCell ref="N2147:N2151"/>
    <mergeCell ref="O2147:O2151"/>
    <mergeCell ref="A2152:A2156"/>
    <mergeCell ref="C2152:C2156"/>
    <mergeCell ref="D2152:D2156"/>
    <mergeCell ref="E2152:E2156"/>
    <mergeCell ref="F2152:F2156"/>
    <mergeCell ref="G2152:G2156"/>
    <mergeCell ref="H2152:H2156"/>
    <mergeCell ref="N2152:N2156"/>
    <mergeCell ref="O2152:O2156"/>
    <mergeCell ref="A2157:A2161"/>
    <mergeCell ref="C2157:C2161"/>
    <mergeCell ref="D2157:D2161"/>
    <mergeCell ref="E2157:E2161"/>
    <mergeCell ref="F2157:F2161"/>
    <mergeCell ref="G2157:G2161"/>
    <mergeCell ref="H2157:H2161"/>
    <mergeCell ref="N2157:N2161"/>
    <mergeCell ref="O2157:O2161"/>
    <mergeCell ref="A2162:A2166"/>
    <mergeCell ref="C2162:C2166"/>
    <mergeCell ref="D2162:D2166"/>
    <mergeCell ref="E2162:E2166"/>
    <mergeCell ref="F2162:F2166"/>
    <mergeCell ref="G2162:G2166"/>
    <mergeCell ref="H2162:H2166"/>
    <mergeCell ref="N2162:N2166"/>
    <mergeCell ref="O2162:O2166"/>
    <mergeCell ref="A2167:A2171"/>
    <mergeCell ref="C2167:C2171"/>
    <mergeCell ref="D2167:D2171"/>
    <mergeCell ref="E2167:E2171"/>
    <mergeCell ref="F2167:F2171"/>
    <mergeCell ref="G2167:G2171"/>
    <mergeCell ref="H2167:H2171"/>
    <mergeCell ref="N2167:N2171"/>
    <mergeCell ref="O2167:O2171"/>
    <mergeCell ref="A2172:A2176"/>
    <mergeCell ref="C2172:C2176"/>
    <mergeCell ref="D2172:D2176"/>
    <mergeCell ref="E2172:E2176"/>
    <mergeCell ref="F2172:F2176"/>
    <mergeCell ref="G2172:G2176"/>
    <mergeCell ref="H2172:H2176"/>
    <mergeCell ref="N2172:N2176"/>
    <mergeCell ref="O2172:O2176"/>
    <mergeCell ref="A2177:A2181"/>
    <mergeCell ref="C2177:C2181"/>
    <mergeCell ref="D2177:D2181"/>
    <mergeCell ref="E2177:E2181"/>
    <mergeCell ref="F2177:F2181"/>
    <mergeCell ref="G2177:G2181"/>
    <mergeCell ref="H2177:H2181"/>
    <mergeCell ref="N2177:N2181"/>
    <mergeCell ref="O2177:O2181"/>
    <mergeCell ref="A2182:A2186"/>
    <mergeCell ref="C2182:C2186"/>
    <mergeCell ref="D2182:D2186"/>
    <mergeCell ref="E2182:E2186"/>
    <mergeCell ref="F2182:F2186"/>
    <mergeCell ref="G2182:G2186"/>
    <mergeCell ref="H2182:H2186"/>
    <mergeCell ref="N2182:N2186"/>
    <mergeCell ref="O2182:O2186"/>
    <mergeCell ref="A2187:A2191"/>
    <mergeCell ref="C2187:C2191"/>
    <mergeCell ref="D2187:D2191"/>
    <mergeCell ref="E2187:E2191"/>
    <mergeCell ref="F2187:F2191"/>
    <mergeCell ref="G2187:G2191"/>
    <mergeCell ref="H2187:H2191"/>
    <mergeCell ref="N2187:N2191"/>
    <mergeCell ref="O2187:O2191"/>
    <mergeCell ref="A2192:A2196"/>
    <mergeCell ref="C2192:C2196"/>
    <mergeCell ref="D2192:D2196"/>
    <mergeCell ref="E2192:E2196"/>
    <mergeCell ref="F2192:F2196"/>
    <mergeCell ref="G2192:G2196"/>
    <mergeCell ref="H2192:H2196"/>
    <mergeCell ref="N2192:N2196"/>
    <mergeCell ref="O2192:O2196"/>
    <mergeCell ref="A2197:A2201"/>
    <mergeCell ref="C2197:C2201"/>
    <mergeCell ref="D2197:D2201"/>
    <mergeCell ref="E2197:E2201"/>
    <mergeCell ref="F2197:F2201"/>
    <mergeCell ref="G2197:G2201"/>
    <mergeCell ref="H2197:H2201"/>
    <mergeCell ref="N2197:N2201"/>
    <mergeCell ref="O2197:O2201"/>
    <mergeCell ref="A2202:A2206"/>
    <mergeCell ref="C2202:C2206"/>
    <mergeCell ref="D2202:D2206"/>
    <mergeCell ref="E2202:E2206"/>
    <mergeCell ref="F2202:F2206"/>
    <mergeCell ref="G2202:G2206"/>
    <mergeCell ref="H2202:H2206"/>
    <mergeCell ref="N2202:N2206"/>
    <mergeCell ref="O2202:O2206"/>
    <mergeCell ref="A2207:A2211"/>
    <mergeCell ref="C2207:C2211"/>
    <mergeCell ref="D2207:D2211"/>
    <mergeCell ref="E2207:E2211"/>
    <mergeCell ref="F2207:F2211"/>
    <mergeCell ref="G2207:G2211"/>
    <mergeCell ref="H2207:H2211"/>
    <mergeCell ref="N2207:N2211"/>
    <mergeCell ref="O2207:O2211"/>
    <mergeCell ref="A2212:A2216"/>
    <mergeCell ref="C2212:C2216"/>
    <mergeCell ref="D2212:D2216"/>
    <mergeCell ref="E2212:E2216"/>
    <mergeCell ref="F2212:F2216"/>
    <mergeCell ref="G2212:G2216"/>
    <mergeCell ref="H2212:H2216"/>
    <mergeCell ref="N2212:N2216"/>
    <mergeCell ref="O2212:O2216"/>
    <mergeCell ref="A2217:A2221"/>
    <mergeCell ref="C2217:C2221"/>
    <mergeCell ref="D2217:D2221"/>
    <mergeCell ref="E2217:E2221"/>
    <mergeCell ref="F2217:F2221"/>
    <mergeCell ref="G2217:G2221"/>
    <mergeCell ref="H2217:H2221"/>
    <mergeCell ref="N2217:N2221"/>
    <mergeCell ref="O2217:O2221"/>
    <mergeCell ref="A2222:A2226"/>
    <mergeCell ref="C2222:C2226"/>
    <mergeCell ref="D2222:D2226"/>
    <mergeCell ref="E2222:E2226"/>
    <mergeCell ref="F2222:F2226"/>
    <mergeCell ref="G2222:G2226"/>
    <mergeCell ref="H2222:H2226"/>
    <mergeCell ref="N2222:N2226"/>
    <mergeCell ref="O2222:O2226"/>
    <mergeCell ref="A2227:A2231"/>
    <mergeCell ref="C2227:C2231"/>
    <mergeCell ref="D2227:D2231"/>
    <mergeCell ref="E2227:E2231"/>
    <mergeCell ref="F2227:F2231"/>
    <mergeCell ref="G2227:G2231"/>
    <mergeCell ref="H2227:H2231"/>
    <mergeCell ref="N2227:N2231"/>
    <mergeCell ref="O2227:O2231"/>
    <mergeCell ref="A2232:A2236"/>
    <mergeCell ref="C2232:C2236"/>
    <mergeCell ref="D2232:D2236"/>
    <mergeCell ref="E2232:E2236"/>
    <mergeCell ref="F2232:F2236"/>
    <mergeCell ref="G2232:G2236"/>
    <mergeCell ref="H2232:H2236"/>
    <mergeCell ref="N2232:N2236"/>
    <mergeCell ref="O2232:O2236"/>
    <mergeCell ref="A2237:A2241"/>
    <mergeCell ref="C2237:C2241"/>
    <mergeCell ref="D2237:D2241"/>
    <mergeCell ref="E2237:E2241"/>
    <mergeCell ref="F2237:F2241"/>
    <mergeCell ref="G2237:G2241"/>
    <mergeCell ref="H2237:H2241"/>
    <mergeCell ref="N2237:N2241"/>
    <mergeCell ref="O2237:O2241"/>
    <mergeCell ref="A2242:A2246"/>
    <mergeCell ref="C2242:C2246"/>
    <mergeCell ref="D2242:D2246"/>
    <mergeCell ref="E2242:E2246"/>
    <mergeCell ref="F2242:F2246"/>
    <mergeCell ref="G2242:G2246"/>
    <mergeCell ref="H2242:H2246"/>
    <mergeCell ref="N2242:N2246"/>
    <mergeCell ref="O2242:O2246"/>
    <mergeCell ref="A2247:A2251"/>
    <mergeCell ref="C2247:C2251"/>
    <mergeCell ref="D2247:D2251"/>
    <mergeCell ref="E2247:E2251"/>
    <mergeCell ref="F2247:F2251"/>
    <mergeCell ref="G2247:G2251"/>
    <mergeCell ref="H2247:H2251"/>
    <mergeCell ref="N2247:N2251"/>
    <mergeCell ref="O2247:O2251"/>
    <mergeCell ref="A2252:A2256"/>
    <mergeCell ref="C2252:C2256"/>
    <mergeCell ref="D2252:D2256"/>
    <mergeCell ref="E2252:E2256"/>
    <mergeCell ref="F2252:F2256"/>
    <mergeCell ref="G2252:G2256"/>
    <mergeCell ref="H2252:H2256"/>
    <mergeCell ref="N2252:N2256"/>
    <mergeCell ref="O2252:O2256"/>
    <mergeCell ref="A2257:A2261"/>
    <mergeCell ref="C2257:C2261"/>
    <mergeCell ref="D2257:D2261"/>
    <mergeCell ref="E2257:E2261"/>
    <mergeCell ref="F2257:F2261"/>
    <mergeCell ref="G2257:G2261"/>
    <mergeCell ref="H2257:H2261"/>
    <mergeCell ref="N2257:N2261"/>
    <mergeCell ref="O2257:O2261"/>
    <mergeCell ref="A2262:A2266"/>
    <mergeCell ref="C2262:C2266"/>
    <mergeCell ref="D2262:D2266"/>
    <mergeCell ref="E2262:E2266"/>
    <mergeCell ref="F2262:F2266"/>
    <mergeCell ref="G2262:G2266"/>
    <mergeCell ref="H2262:H2266"/>
    <mergeCell ref="N2262:N2266"/>
    <mergeCell ref="O2262:O2266"/>
    <mergeCell ref="A2268:A2272"/>
    <mergeCell ref="C2268:C2272"/>
    <mergeCell ref="D2268:D2272"/>
    <mergeCell ref="E2268:E2272"/>
    <mergeCell ref="F2268:F2272"/>
    <mergeCell ref="G2268:G2272"/>
    <mergeCell ref="H2268:H2272"/>
    <mergeCell ref="N2268:N2272"/>
    <mergeCell ref="O2268:O2272"/>
    <mergeCell ref="A2273:A2277"/>
    <mergeCell ref="C2273:C2277"/>
    <mergeCell ref="D2273:D2277"/>
    <mergeCell ref="E2273:E2277"/>
    <mergeCell ref="F2273:F2277"/>
    <mergeCell ref="G2273:G2277"/>
    <mergeCell ref="H2273:H2277"/>
    <mergeCell ref="N2273:N2277"/>
    <mergeCell ref="O2273:O2277"/>
    <mergeCell ref="A2278:A2282"/>
    <mergeCell ref="C2278:C2282"/>
    <mergeCell ref="D2278:D2282"/>
    <mergeCell ref="E2278:E2282"/>
    <mergeCell ref="F2278:F2282"/>
    <mergeCell ref="G2278:G2282"/>
    <mergeCell ref="H2278:H2282"/>
    <mergeCell ref="N2278:N2282"/>
    <mergeCell ref="O2278:O2282"/>
    <mergeCell ref="A2283:A2287"/>
    <mergeCell ref="C2283:C2287"/>
    <mergeCell ref="D2283:D2287"/>
    <mergeCell ref="E2283:E2287"/>
    <mergeCell ref="F2283:F2287"/>
    <mergeCell ref="G2283:G2287"/>
    <mergeCell ref="H2283:H2287"/>
    <mergeCell ref="N2283:N2287"/>
    <mergeCell ref="O2283:O2287"/>
    <mergeCell ref="A2288:A2292"/>
    <mergeCell ref="C2288:C2292"/>
    <mergeCell ref="D2288:D2292"/>
    <mergeCell ref="E2288:E2292"/>
    <mergeCell ref="F2288:F2292"/>
    <mergeCell ref="G2288:G2292"/>
    <mergeCell ref="H2288:H2292"/>
    <mergeCell ref="N2288:N2292"/>
    <mergeCell ref="O2288:O2292"/>
    <mergeCell ref="A2293:A2297"/>
    <mergeCell ref="C2293:C2297"/>
    <mergeCell ref="D2293:D2297"/>
    <mergeCell ref="E2293:E2297"/>
    <mergeCell ref="F2293:F2297"/>
    <mergeCell ref="G2293:G2297"/>
    <mergeCell ref="H2293:H2297"/>
    <mergeCell ref="N2293:N2297"/>
    <mergeCell ref="O2293:O2297"/>
    <mergeCell ref="A2298:A2302"/>
    <mergeCell ref="C2298:C2302"/>
    <mergeCell ref="D2298:D2302"/>
    <mergeCell ref="E2298:E2302"/>
    <mergeCell ref="F2298:F2302"/>
    <mergeCell ref="G2298:G2302"/>
    <mergeCell ref="H2298:H2302"/>
    <mergeCell ref="N2298:N2302"/>
    <mergeCell ref="O2298:O2302"/>
    <mergeCell ref="A2303:A2307"/>
    <mergeCell ref="C2303:C2307"/>
    <mergeCell ref="D2303:D2307"/>
    <mergeCell ref="E2303:E2307"/>
    <mergeCell ref="F2303:F2307"/>
    <mergeCell ref="G2303:G2307"/>
    <mergeCell ref="H2303:H2307"/>
    <mergeCell ref="N2303:N2307"/>
    <mergeCell ref="O2303:O2307"/>
    <mergeCell ref="A2308:A2312"/>
    <mergeCell ref="C2308:C2312"/>
    <mergeCell ref="D2308:D2312"/>
    <mergeCell ref="E2308:E2312"/>
    <mergeCell ref="F2308:F2312"/>
    <mergeCell ref="G2308:G2312"/>
    <mergeCell ref="H2308:H2312"/>
    <mergeCell ref="N2308:N2312"/>
    <mergeCell ref="O2308:O2312"/>
    <mergeCell ref="A2313:A2317"/>
    <mergeCell ref="C2313:C2317"/>
    <mergeCell ref="D2313:D2317"/>
    <mergeCell ref="E2313:E2317"/>
    <mergeCell ref="F2313:F2317"/>
    <mergeCell ref="G2313:G2317"/>
    <mergeCell ref="H2313:H2317"/>
    <mergeCell ref="N2313:N2317"/>
    <mergeCell ref="O2313:O2317"/>
    <mergeCell ref="A2318:A2322"/>
    <mergeCell ref="C2318:C2322"/>
    <mergeCell ref="D2318:D2322"/>
    <mergeCell ref="E2318:E2322"/>
    <mergeCell ref="F2318:F2322"/>
    <mergeCell ref="G2318:G2322"/>
    <mergeCell ref="H2318:H2322"/>
    <mergeCell ref="N2318:N2322"/>
    <mergeCell ref="O2318:O2322"/>
    <mergeCell ref="A2323:A2327"/>
    <mergeCell ref="C2323:C2327"/>
    <mergeCell ref="D2323:D2327"/>
    <mergeCell ref="E2323:E2327"/>
    <mergeCell ref="F2323:F2327"/>
    <mergeCell ref="G2323:G2327"/>
    <mergeCell ref="H2323:H2327"/>
    <mergeCell ref="N2323:N2327"/>
    <mergeCell ref="O2323:O2327"/>
    <mergeCell ref="A2328:A2332"/>
    <mergeCell ref="C2328:C2332"/>
    <mergeCell ref="D2328:D2332"/>
    <mergeCell ref="E2328:E2332"/>
    <mergeCell ref="F2328:F2332"/>
    <mergeCell ref="G2328:G2332"/>
    <mergeCell ref="H2328:H2332"/>
    <mergeCell ref="N2328:N2332"/>
    <mergeCell ref="O2328:O2332"/>
    <mergeCell ref="A2333:A2337"/>
    <mergeCell ref="C2333:C2337"/>
    <mergeCell ref="D2333:D2337"/>
    <mergeCell ref="E2333:E2337"/>
    <mergeCell ref="F2333:F2337"/>
    <mergeCell ref="G2333:G2337"/>
    <mergeCell ref="H2333:H2337"/>
    <mergeCell ref="N2333:N2337"/>
    <mergeCell ref="O2333:O2337"/>
    <mergeCell ref="A2338:A2342"/>
    <mergeCell ref="C2338:C2342"/>
    <mergeCell ref="D2338:D2342"/>
    <mergeCell ref="E2338:E2342"/>
    <mergeCell ref="F2338:F2342"/>
    <mergeCell ref="G2338:G2342"/>
    <mergeCell ref="H2338:H2342"/>
    <mergeCell ref="N2338:N2342"/>
    <mergeCell ref="O2338:O2342"/>
    <mergeCell ref="A2343:A2347"/>
    <mergeCell ref="C2343:C2347"/>
    <mergeCell ref="D2343:D2347"/>
    <mergeCell ref="E2343:E2347"/>
    <mergeCell ref="F2343:F2347"/>
    <mergeCell ref="G2343:G2347"/>
    <mergeCell ref="H2343:H2347"/>
    <mergeCell ref="N2343:N2347"/>
    <mergeCell ref="O2343:O2347"/>
    <mergeCell ref="A2348:A2352"/>
    <mergeCell ref="C2348:C2352"/>
    <mergeCell ref="D2348:D2352"/>
    <mergeCell ref="E2348:E2352"/>
    <mergeCell ref="F2348:F2352"/>
    <mergeCell ref="G2348:G2352"/>
    <mergeCell ref="H2348:H2352"/>
    <mergeCell ref="N2348:N2352"/>
    <mergeCell ref="O2348:O2352"/>
    <mergeCell ref="A2353:A2357"/>
    <mergeCell ref="C2353:C2357"/>
    <mergeCell ref="D2353:D2357"/>
    <mergeCell ref="E2353:E2357"/>
    <mergeCell ref="F2353:F2357"/>
    <mergeCell ref="G2353:G2357"/>
    <mergeCell ref="H2353:H2357"/>
    <mergeCell ref="N2353:N2357"/>
    <mergeCell ref="O2353:O2357"/>
    <mergeCell ref="A2358:A2362"/>
    <mergeCell ref="C2358:C2362"/>
    <mergeCell ref="D2358:D2362"/>
    <mergeCell ref="E2358:E2362"/>
    <mergeCell ref="F2358:F2362"/>
    <mergeCell ref="G2358:G2362"/>
    <mergeCell ref="H2358:H2362"/>
    <mergeCell ref="N2358:N2362"/>
    <mergeCell ref="O2358:O2362"/>
    <mergeCell ref="A2363:A2367"/>
    <mergeCell ref="C2363:C2367"/>
    <mergeCell ref="D2363:D2367"/>
    <mergeCell ref="E2363:E2367"/>
    <mergeCell ref="F2363:F2367"/>
    <mergeCell ref="G2363:G2367"/>
    <mergeCell ref="H2363:H2367"/>
    <mergeCell ref="N2363:N2367"/>
    <mergeCell ref="O2363:O2367"/>
    <mergeCell ref="A2368:A2372"/>
    <mergeCell ref="C2368:C2372"/>
    <mergeCell ref="D2368:D2372"/>
    <mergeCell ref="E2368:E2372"/>
    <mergeCell ref="F2368:F2372"/>
    <mergeCell ref="G2368:G2372"/>
    <mergeCell ref="H2368:H2372"/>
    <mergeCell ref="N2368:N2372"/>
    <mergeCell ref="O2368:O2372"/>
    <mergeCell ref="A2373:A2377"/>
    <mergeCell ref="C2373:C2377"/>
    <mergeCell ref="D2373:D2377"/>
    <mergeCell ref="E2373:E2377"/>
    <mergeCell ref="F2373:F2377"/>
    <mergeCell ref="G2373:G2377"/>
    <mergeCell ref="H2373:H2377"/>
    <mergeCell ref="N2373:N2377"/>
    <mergeCell ref="O2373:O2377"/>
    <mergeCell ref="A2378:A2382"/>
    <mergeCell ref="C2378:C2382"/>
    <mergeCell ref="D2378:D2382"/>
    <mergeCell ref="E2378:E2382"/>
    <mergeCell ref="F2378:F2382"/>
    <mergeCell ref="G2378:G2382"/>
    <mergeCell ref="H2378:H2382"/>
    <mergeCell ref="N2378:N2382"/>
    <mergeCell ref="O2378:O2382"/>
    <mergeCell ref="A2383:A2387"/>
    <mergeCell ref="C2383:C2387"/>
    <mergeCell ref="D2383:D2387"/>
    <mergeCell ref="E2383:E2387"/>
    <mergeCell ref="F2383:F2387"/>
    <mergeCell ref="G2383:G2387"/>
    <mergeCell ref="H2383:H2387"/>
    <mergeCell ref="N2383:N2387"/>
    <mergeCell ref="O2383:O2387"/>
    <mergeCell ref="A2388:A2392"/>
    <mergeCell ref="C2388:C2392"/>
    <mergeCell ref="D2388:D2392"/>
    <mergeCell ref="E2388:E2392"/>
    <mergeCell ref="F2388:F2392"/>
    <mergeCell ref="G2388:G2392"/>
    <mergeCell ref="H2388:H2392"/>
    <mergeCell ref="N2388:N2392"/>
    <mergeCell ref="O2388:O2392"/>
    <mergeCell ref="A2393:A2397"/>
    <mergeCell ref="C2393:C2397"/>
    <mergeCell ref="D2393:D2397"/>
    <mergeCell ref="E2393:E2397"/>
    <mergeCell ref="F2393:F2397"/>
    <mergeCell ref="G2393:G2397"/>
    <mergeCell ref="H2393:H2397"/>
    <mergeCell ref="N2393:N2397"/>
    <mergeCell ref="O2393:O2397"/>
    <mergeCell ref="A2398:A2402"/>
    <mergeCell ref="C2398:C2402"/>
    <mergeCell ref="D2398:D2402"/>
    <mergeCell ref="E2398:E2402"/>
    <mergeCell ref="F2398:F2402"/>
    <mergeCell ref="G2398:G2402"/>
    <mergeCell ref="H2398:H2402"/>
    <mergeCell ref="N2398:N2402"/>
    <mergeCell ref="O2398:O2402"/>
    <mergeCell ref="A2403:A2407"/>
    <mergeCell ref="C2403:C2407"/>
    <mergeCell ref="D2403:D2407"/>
    <mergeCell ref="E2403:E2407"/>
    <mergeCell ref="F2403:F2407"/>
    <mergeCell ref="G2403:G2407"/>
    <mergeCell ref="H2403:H2407"/>
    <mergeCell ref="N2403:N2407"/>
    <mergeCell ref="O2403:O2407"/>
    <mergeCell ref="A2408:A2412"/>
    <mergeCell ref="C2408:C2412"/>
    <mergeCell ref="D2408:D2412"/>
    <mergeCell ref="E2408:E2412"/>
    <mergeCell ref="F2408:F2412"/>
    <mergeCell ref="G2408:G2412"/>
    <mergeCell ref="H2408:H2412"/>
    <mergeCell ref="N2408:N2412"/>
    <mergeCell ref="O2408:O2412"/>
    <mergeCell ref="A2413:A2417"/>
    <mergeCell ref="C2413:C2417"/>
    <mergeCell ref="D2413:D2417"/>
    <mergeCell ref="E2413:E2417"/>
    <mergeCell ref="F2413:F2417"/>
    <mergeCell ref="G2413:G2417"/>
    <mergeCell ref="H2413:H2417"/>
    <mergeCell ref="N2413:N2417"/>
    <mergeCell ref="O2413:O2417"/>
    <mergeCell ref="A2418:A2422"/>
    <mergeCell ref="C2418:C2422"/>
    <mergeCell ref="D2418:D2422"/>
    <mergeCell ref="E2418:E2422"/>
    <mergeCell ref="F2418:F2422"/>
    <mergeCell ref="G2418:G2422"/>
    <mergeCell ref="H2418:H2422"/>
    <mergeCell ref="N2418:N2422"/>
    <mergeCell ref="O2418:O2422"/>
    <mergeCell ref="A2423:A2427"/>
    <mergeCell ref="C2423:C2427"/>
    <mergeCell ref="D2423:D2427"/>
    <mergeCell ref="E2423:E2427"/>
    <mergeCell ref="F2423:F2427"/>
    <mergeCell ref="G2423:G2427"/>
    <mergeCell ref="H2423:H2427"/>
    <mergeCell ref="N2423:N2427"/>
    <mergeCell ref="O2423:O2427"/>
    <mergeCell ref="A2428:A2432"/>
    <mergeCell ref="C2428:C2432"/>
    <mergeCell ref="D2428:D2432"/>
    <mergeCell ref="E2428:E2432"/>
    <mergeCell ref="F2428:F2432"/>
    <mergeCell ref="G2428:G2432"/>
    <mergeCell ref="H2428:H2432"/>
    <mergeCell ref="N2428:N2432"/>
    <mergeCell ref="O2428:O2432"/>
    <mergeCell ref="A2433:A2437"/>
    <mergeCell ref="C2433:C2437"/>
    <mergeCell ref="D2433:D2437"/>
    <mergeCell ref="E2433:E2437"/>
    <mergeCell ref="F2433:F2437"/>
    <mergeCell ref="G2433:G2437"/>
    <mergeCell ref="H2433:H2437"/>
    <mergeCell ref="N2433:N2437"/>
    <mergeCell ref="O2433:O2437"/>
    <mergeCell ref="A2438:A2442"/>
    <mergeCell ref="C2438:C2442"/>
    <mergeCell ref="D2438:D2442"/>
    <mergeCell ref="E2438:E2442"/>
    <mergeCell ref="F2438:F2442"/>
    <mergeCell ref="G2438:G2442"/>
    <mergeCell ref="H2438:H2442"/>
    <mergeCell ref="N2438:N2442"/>
    <mergeCell ref="O2438:O2442"/>
    <mergeCell ref="A2443:A2447"/>
    <mergeCell ref="C2443:C2447"/>
    <mergeCell ref="D2443:D2447"/>
    <mergeCell ref="E2443:E2447"/>
    <mergeCell ref="F2443:F2447"/>
    <mergeCell ref="G2443:G2447"/>
    <mergeCell ref="H2443:H2447"/>
    <mergeCell ref="N2443:N2447"/>
    <mergeCell ref="O2443:O2447"/>
    <mergeCell ref="A2448:A2452"/>
    <mergeCell ref="C2448:C2452"/>
    <mergeCell ref="D2448:D2452"/>
    <mergeCell ref="E2448:E2452"/>
    <mergeCell ref="F2448:F2452"/>
    <mergeCell ref="G2448:G2452"/>
    <mergeCell ref="H2448:H2452"/>
    <mergeCell ref="N2448:N2452"/>
    <mergeCell ref="O2448:O2452"/>
    <mergeCell ref="A2453:A2457"/>
    <mergeCell ref="C2453:C2457"/>
    <mergeCell ref="D2453:D2457"/>
    <mergeCell ref="E2453:E2457"/>
    <mergeCell ref="F2453:F2457"/>
    <mergeCell ref="G2453:G2457"/>
    <mergeCell ref="H2453:H2457"/>
    <mergeCell ref="N2453:N2457"/>
    <mergeCell ref="O2453:O2457"/>
    <mergeCell ref="A2458:A2462"/>
    <mergeCell ref="C2458:C2462"/>
    <mergeCell ref="D2458:D2462"/>
    <mergeCell ref="E2458:E2462"/>
    <mergeCell ref="F2458:F2462"/>
    <mergeCell ref="G2458:G2462"/>
    <mergeCell ref="H2458:H2462"/>
    <mergeCell ref="N2458:N2462"/>
    <mergeCell ref="O2458:O2462"/>
    <mergeCell ref="A2463:A2467"/>
    <mergeCell ref="C2463:C2467"/>
    <mergeCell ref="D2463:D2467"/>
    <mergeCell ref="E2463:E2467"/>
    <mergeCell ref="F2463:F2467"/>
    <mergeCell ref="G2463:G2467"/>
    <mergeCell ref="H2463:H2467"/>
    <mergeCell ref="N2463:N2467"/>
    <mergeCell ref="O2463:O2467"/>
    <mergeCell ref="A2468:A2472"/>
    <mergeCell ref="C2468:C2472"/>
    <mergeCell ref="D2468:D2472"/>
    <mergeCell ref="E2468:E2472"/>
    <mergeCell ref="F2468:F2472"/>
    <mergeCell ref="G2468:G2472"/>
    <mergeCell ref="H2468:H2472"/>
    <mergeCell ref="N2468:N2472"/>
    <mergeCell ref="O2468:O2472"/>
    <mergeCell ref="A2473:A2477"/>
    <mergeCell ref="C2473:C2477"/>
    <mergeCell ref="D2473:D2477"/>
    <mergeCell ref="E2473:E2477"/>
    <mergeCell ref="F2473:F2477"/>
    <mergeCell ref="G2473:G2477"/>
    <mergeCell ref="H2473:H2477"/>
    <mergeCell ref="N2473:N2477"/>
    <mergeCell ref="O2473:O2477"/>
    <mergeCell ref="A2478:A2482"/>
    <mergeCell ref="C2478:C2482"/>
    <mergeCell ref="D2478:D2482"/>
    <mergeCell ref="E2478:E2482"/>
    <mergeCell ref="F2478:F2482"/>
    <mergeCell ref="G2478:G2482"/>
    <mergeCell ref="H2478:H2482"/>
    <mergeCell ref="N2478:N2482"/>
    <mergeCell ref="O2478:O2482"/>
    <mergeCell ref="A2483:A2487"/>
    <mergeCell ref="C2483:C2487"/>
    <mergeCell ref="D2483:D2487"/>
    <mergeCell ref="E2483:E2487"/>
    <mergeCell ref="F2483:F2487"/>
    <mergeCell ref="G2483:G2487"/>
    <mergeCell ref="H2483:H2487"/>
    <mergeCell ref="N2483:N2487"/>
    <mergeCell ref="O2483:O2487"/>
    <mergeCell ref="A2488:A2492"/>
    <mergeCell ref="C2488:C2492"/>
    <mergeCell ref="D2488:D2492"/>
    <mergeCell ref="E2488:E2492"/>
    <mergeCell ref="F2488:F2492"/>
    <mergeCell ref="G2488:G2492"/>
    <mergeCell ref="H2488:H2492"/>
    <mergeCell ref="N2488:N2492"/>
    <mergeCell ref="O2488:O2492"/>
    <mergeCell ref="A2494:A2498"/>
    <mergeCell ref="C2494:C2498"/>
    <mergeCell ref="D2494:D2498"/>
    <mergeCell ref="E2494:E2498"/>
    <mergeCell ref="F2494:F2498"/>
    <mergeCell ref="G2494:G2498"/>
    <mergeCell ref="H2494:H2498"/>
    <mergeCell ref="N2494:N2498"/>
    <mergeCell ref="O2494:O2498"/>
    <mergeCell ref="A2499:A2503"/>
    <mergeCell ref="C2499:C2503"/>
    <mergeCell ref="D2499:D2503"/>
    <mergeCell ref="E2499:E2503"/>
    <mergeCell ref="F2499:F2503"/>
    <mergeCell ref="G2499:G2503"/>
    <mergeCell ref="H2499:H2503"/>
    <mergeCell ref="N2499:N2503"/>
    <mergeCell ref="O2499:O2503"/>
    <mergeCell ref="A2504:A2508"/>
    <mergeCell ref="C2504:C2508"/>
    <mergeCell ref="D2504:D2508"/>
    <mergeCell ref="E2504:E2508"/>
    <mergeCell ref="F2504:F2508"/>
    <mergeCell ref="G2504:G2508"/>
    <mergeCell ref="H2504:H2508"/>
    <mergeCell ref="N2504:N2508"/>
    <mergeCell ref="O2504:O2508"/>
    <mergeCell ref="A2509:A2513"/>
    <mergeCell ref="C2509:C2513"/>
    <mergeCell ref="D2509:D2513"/>
    <mergeCell ref="E2509:E2513"/>
    <mergeCell ref="F2509:F2513"/>
    <mergeCell ref="G2509:G2513"/>
    <mergeCell ref="H2509:H2513"/>
    <mergeCell ref="N2509:N2513"/>
    <mergeCell ref="O2509:O2513"/>
    <mergeCell ref="A2514:A2518"/>
    <mergeCell ref="C2514:C2518"/>
    <mergeCell ref="D2514:D2518"/>
    <mergeCell ref="E2514:E2518"/>
    <mergeCell ref="F2514:F2518"/>
    <mergeCell ref="G2514:G2518"/>
    <mergeCell ref="H2514:H2518"/>
    <mergeCell ref="N2514:N2518"/>
    <mergeCell ref="O2514:O2518"/>
    <mergeCell ref="A2519:A2523"/>
    <mergeCell ref="C2519:C2523"/>
    <mergeCell ref="D2519:D2523"/>
    <mergeCell ref="E2519:E2523"/>
    <mergeCell ref="F2519:F2523"/>
    <mergeCell ref="G2519:G2523"/>
    <mergeCell ref="H2519:H2523"/>
    <mergeCell ref="N2519:N2523"/>
    <mergeCell ref="O2519:O2523"/>
    <mergeCell ref="A2524:A2528"/>
    <mergeCell ref="C2524:C2528"/>
    <mergeCell ref="D2524:D2528"/>
    <mergeCell ref="E2524:E2528"/>
    <mergeCell ref="F2524:F2528"/>
    <mergeCell ref="G2524:G2528"/>
    <mergeCell ref="H2524:H2528"/>
    <mergeCell ref="N2524:N2528"/>
    <mergeCell ref="O2524:O2528"/>
    <mergeCell ref="A2529:A2533"/>
    <mergeCell ref="C2529:C2533"/>
    <mergeCell ref="D2529:D2533"/>
    <mergeCell ref="E2529:E2533"/>
    <mergeCell ref="F2529:F2533"/>
    <mergeCell ref="G2529:G2533"/>
    <mergeCell ref="H2529:H2533"/>
    <mergeCell ref="N2529:N2533"/>
    <mergeCell ref="O2529:O2533"/>
    <mergeCell ref="A2534:A2538"/>
    <mergeCell ref="C2534:C2538"/>
    <mergeCell ref="D2534:D2538"/>
    <mergeCell ref="E2534:E2538"/>
    <mergeCell ref="F2534:F2538"/>
    <mergeCell ref="G2534:G2538"/>
    <mergeCell ref="H2534:H2538"/>
    <mergeCell ref="N2534:N2538"/>
    <mergeCell ref="O2534:O2538"/>
    <mergeCell ref="A2539:A2543"/>
    <mergeCell ref="C2539:C2543"/>
    <mergeCell ref="D2539:D2543"/>
    <mergeCell ref="E2539:E2543"/>
    <mergeCell ref="F2539:F2543"/>
    <mergeCell ref="G2539:G2543"/>
    <mergeCell ref="H2539:H2543"/>
    <mergeCell ref="N2539:N2543"/>
    <mergeCell ref="O2539:O2543"/>
    <mergeCell ref="A2544:A2548"/>
    <mergeCell ref="C2544:C2548"/>
    <mergeCell ref="D2544:D2548"/>
    <mergeCell ref="E2544:E2548"/>
    <mergeCell ref="F2544:F2548"/>
    <mergeCell ref="G2544:G2548"/>
    <mergeCell ref="H2544:H2548"/>
    <mergeCell ref="N2544:N2548"/>
    <mergeCell ref="O2544:O2548"/>
    <mergeCell ref="A2549:A2553"/>
    <mergeCell ref="C2549:C2553"/>
    <mergeCell ref="D2549:D2553"/>
    <mergeCell ref="E2549:E2553"/>
    <mergeCell ref="F2549:F2553"/>
    <mergeCell ref="G2549:G2553"/>
    <mergeCell ref="H2549:H2553"/>
    <mergeCell ref="N2549:N2553"/>
    <mergeCell ref="O2549:O2553"/>
    <mergeCell ref="A2554:A2558"/>
    <mergeCell ref="C2554:C2558"/>
    <mergeCell ref="D2554:D2558"/>
    <mergeCell ref="E2554:E2558"/>
    <mergeCell ref="F2554:F2558"/>
    <mergeCell ref="G2554:G2558"/>
    <mergeCell ref="H2554:H2558"/>
    <mergeCell ref="N2554:N2558"/>
    <mergeCell ref="O2554:O2558"/>
    <mergeCell ref="A2559:A2563"/>
    <mergeCell ref="C2559:C2563"/>
    <mergeCell ref="D2559:D2563"/>
    <mergeCell ref="E2559:E2563"/>
    <mergeCell ref="F2559:F2563"/>
    <mergeCell ref="G2559:G2563"/>
    <mergeCell ref="H2559:H2563"/>
    <mergeCell ref="N2559:N2563"/>
    <mergeCell ref="O2559:O2563"/>
    <mergeCell ref="A2564:A2568"/>
    <mergeCell ref="C2564:C2568"/>
    <mergeCell ref="D2564:D2568"/>
    <mergeCell ref="E2564:E2568"/>
    <mergeCell ref="F2564:F2568"/>
    <mergeCell ref="G2564:G2568"/>
    <mergeCell ref="H2564:H2568"/>
    <mergeCell ref="N2564:N2568"/>
    <mergeCell ref="O2564:O2568"/>
    <mergeCell ref="A2569:A2573"/>
    <mergeCell ref="C2569:C2573"/>
    <mergeCell ref="D2569:D2573"/>
    <mergeCell ref="E2569:E2573"/>
    <mergeCell ref="F2569:F2573"/>
    <mergeCell ref="G2569:G2573"/>
    <mergeCell ref="H2569:H2573"/>
    <mergeCell ref="N2569:N2573"/>
    <mergeCell ref="O2569:O2573"/>
    <mergeCell ref="A2574:A2578"/>
    <mergeCell ref="C2574:C2578"/>
    <mergeCell ref="D2574:D2578"/>
    <mergeCell ref="E2574:E2578"/>
    <mergeCell ref="F2574:F2578"/>
    <mergeCell ref="G2574:G2578"/>
    <mergeCell ref="H2574:H2578"/>
    <mergeCell ref="N2574:N2578"/>
    <mergeCell ref="O2574:O2578"/>
    <mergeCell ref="A2580:A2584"/>
    <mergeCell ref="C2580:C2584"/>
    <mergeCell ref="D2580:D2584"/>
    <mergeCell ref="E2580:E2584"/>
    <mergeCell ref="F2580:F2584"/>
    <mergeCell ref="G2580:G2584"/>
    <mergeCell ref="H2580:H2584"/>
    <mergeCell ref="N2580:N2584"/>
    <mergeCell ref="O2580:O2584"/>
    <mergeCell ref="A2585:A2589"/>
    <mergeCell ref="C2585:C2589"/>
    <mergeCell ref="D2585:D2589"/>
    <mergeCell ref="E2585:E2589"/>
    <mergeCell ref="F2585:F2589"/>
    <mergeCell ref="G2585:G2589"/>
    <mergeCell ref="H2585:H2589"/>
    <mergeCell ref="N2585:N2589"/>
    <mergeCell ref="O2585:O2589"/>
    <mergeCell ref="A2590:A2594"/>
    <mergeCell ref="C2590:C2594"/>
    <mergeCell ref="D2590:D2594"/>
    <mergeCell ref="E2590:E2594"/>
    <mergeCell ref="F2590:F2594"/>
    <mergeCell ref="G2590:G2594"/>
    <mergeCell ref="H2590:H2594"/>
    <mergeCell ref="N2590:N2594"/>
    <mergeCell ref="O2590:O2594"/>
    <mergeCell ref="A2595:A2599"/>
    <mergeCell ref="C2595:C2599"/>
    <mergeCell ref="D2595:D2599"/>
    <mergeCell ref="E2595:E2599"/>
    <mergeCell ref="F2595:F2599"/>
    <mergeCell ref="G2595:G2599"/>
    <mergeCell ref="H2595:H2599"/>
    <mergeCell ref="N2595:N2599"/>
    <mergeCell ref="O2595:O2599"/>
    <mergeCell ref="A2600:A2604"/>
    <mergeCell ref="C2600:C2604"/>
    <mergeCell ref="D2600:D2604"/>
    <mergeCell ref="E2600:E2604"/>
    <mergeCell ref="F2600:F2604"/>
    <mergeCell ref="G2600:G2604"/>
    <mergeCell ref="H2600:H2604"/>
    <mergeCell ref="N2600:N2604"/>
    <mergeCell ref="O2600:O2604"/>
    <mergeCell ref="A2605:A2609"/>
    <mergeCell ref="C2605:C2609"/>
    <mergeCell ref="D2605:D2609"/>
    <mergeCell ref="E2605:E2609"/>
    <mergeCell ref="F2605:F2609"/>
    <mergeCell ref="G2605:G2609"/>
    <mergeCell ref="H2605:H2609"/>
    <mergeCell ref="N2605:N2609"/>
    <mergeCell ref="O2605:O2609"/>
    <mergeCell ref="A2610:A2614"/>
    <mergeCell ref="C2610:C2614"/>
    <mergeCell ref="D2610:D2614"/>
    <mergeCell ref="E2610:E2614"/>
    <mergeCell ref="F2610:F2614"/>
    <mergeCell ref="G2610:G2614"/>
    <mergeCell ref="H2610:H2614"/>
    <mergeCell ref="N2610:N2614"/>
    <mergeCell ref="O2610:O2614"/>
    <mergeCell ref="A2615:A2619"/>
    <mergeCell ref="C2615:C2619"/>
    <mergeCell ref="D2615:D2619"/>
    <mergeCell ref="E2615:E2619"/>
    <mergeCell ref="F2615:F2619"/>
    <mergeCell ref="G2615:G2619"/>
    <mergeCell ref="H2615:H2619"/>
    <mergeCell ref="N2615:N2619"/>
    <mergeCell ref="O2615:O2619"/>
    <mergeCell ref="A2620:A2624"/>
    <mergeCell ref="C2620:C2624"/>
    <mergeCell ref="D2620:D2624"/>
    <mergeCell ref="E2620:E2624"/>
    <mergeCell ref="F2620:F2624"/>
    <mergeCell ref="G2620:G2624"/>
    <mergeCell ref="H2620:H2624"/>
    <mergeCell ref="N2620:N2624"/>
    <mergeCell ref="O2620:O2624"/>
    <mergeCell ref="A2625:A2629"/>
    <mergeCell ref="C2625:C2629"/>
    <mergeCell ref="D2625:D2629"/>
    <mergeCell ref="E2625:E2629"/>
    <mergeCell ref="F2625:F2629"/>
    <mergeCell ref="G2625:G2629"/>
    <mergeCell ref="H2625:H2629"/>
    <mergeCell ref="N2625:N2629"/>
    <mergeCell ref="O2625:O2629"/>
    <mergeCell ref="A2630:A2634"/>
    <mergeCell ref="C2630:C2634"/>
    <mergeCell ref="D2630:D2634"/>
    <mergeCell ref="E2630:E2634"/>
    <mergeCell ref="F2630:F2634"/>
    <mergeCell ref="G2630:G2634"/>
    <mergeCell ref="H2630:H2634"/>
    <mergeCell ref="N2630:N2634"/>
    <mergeCell ref="O2630:O2634"/>
    <mergeCell ref="A2635:A2639"/>
    <mergeCell ref="C2635:C2639"/>
    <mergeCell ref="D2635:D2639"/>
    <mergeCell ref="E2635:E2639"/>
    <mergeCell ref="F2635:F2639"/>
    <mergeCell ref="G2635:G2639"/>
    <mergeCell ref="H2635:H2639"/>
    <mergeCell ref="N2635:N2639"/>
    <mergeCell ref="O2635:O2639"/>
    <mergeCell ref="A2640:A2644"/>
    <mergeCell ref="C2640:C2644"/>
    <mergeCell ref="D2640:D2644"/>
    <mergeCell ref="E2640:E2644"/>
    <mergeCell ref="F2640:F2644"/>
    <mergeCell ref="G2640:G2644"/>
    <mergeCell ref="H2640:H2644"/>
    <mergeCell ref="N2640:N2644"/>
    <mergeCell ref="O2640:O2644"/>
    <mergeCell ref="A2645:A2649"/>
    <mergeCell ref="C2645:C2649"/>
    <mergeCell ref="D2645:D2649"/>
    <mergeCell ref="E2645:E2649"/>
    <mergeCell ref="F2645:F2649"/>
    <mergeCell ref="G2645:G2649"/>
    <mergeCell ref="H2645:H2649"/>
    <mergeCell ref="N2645:N2649"/>
    <mergeCell ref="O2645:O2649"/>
    <mergeCell ref="A2650:A2654"/>
    <mergeCell ref="C2650:C2654"/>
    <mergeCell ref="D2650:D2654"/>
    <mergeCell ref="E2650:E2654"/>
    <mergeCell ref="F2650:F2654"/>
    <mergeCell ref="G2650:G2654"/>
    <mergeCell ref="H2650:H2654"/>
    <mergeCell ref="N2650:N2654"/>
    <mergeCell ref="O2650:O2654"/>
    <mergeCell ref="A2655:A2659"/>
    <mergeCell ref="C2655:C2659"/>
    <mergeCell ref="D2655:D2659"/>
    <mergeCell ref="E2655:E2659"/>
    <mergeCell ref="F2655:F2659"/>
    <mergeCell ref="G2655:G2659"/>
    <mergeCell ref="H2655:H2659"/>
    <mergeCell ref="N2655:N2659"/>
    <mergeCell ref="O2655:O2659"/>
    <mergeCell ref="A2660:A2664"/>
    <mergeCell ref="C2660:C2664"/>
    <mergeCell ref="D2660:D2664"/>
    <mergeCell ref="E2660:E2664"/>
    <mergeCell ref="F2660:F2664"/>
    <mergeCell ref="G2660:G2664"/>
    <mergeCell ref="H2660:H2664"/>
    <mergeCell ref="N2660:N2664"/>
    <mergeCell ref="O2660:O2664"/>
    <mergeCell ref="A2665:A2669"/>
    <mergeCell ref="C2665:C2669"/>
    <mergeCell ref="D2665:D2669"/>
    <mergeCell ref="E2665:E2669"/>
    <mergeCell ref="F2665:F2669"/>
    <mergeCell ref="G2665:G2669"/>
    <mergeCell ref="H2665:H2669"/>
    <mergeCell ref="N2665:N2669"/>
    <mergeCell ref="O2665:O2669"/>
    <mergeCell ref="A2670:A2674"/>
    <mergeCell ref="C2670:C2674"/>
    <mergeCell ref="D2670:D2674"/>
    <mergeCell ref="E2670:E2674"/>
    <mergeCell ref="F2670:F2674"/>
    <mergeCell ref="G2670:G2674"/>
    <mergeCell ref="H2670:H2674"/>
    <mergeCell ref="N2670:N2674"/>
    <mergeCell ref="O2670:O2674"/>
    <mergeCell ref="A2675:A2679"/>
    <mergeCell ref="C2675:C2679"/>
    <mergeCell ref="D2675:D2679"/>
    <mergeCell ref="E2675:E2679"/>
    <mergeCell ref="F2675:F2679"/>
    <mergeCell ref="G2675:G2679"/>
    <mergeCell ref="H2675:H2679"/>
    <mergeCell ref="N2675:N2679"/>
    <mergeCell ref="O2675:O2679"/>
    <mergeCell ref="A2680:A2684"/>
    <mergeCell ref="C2680:C2684"/>
    <mergeCell ref="D2680:D2684"/>
    <mergeCell ref="E2680:E2684"/>
    <mergeCell ref="F2680:F2684"/>
    <mergeCell ref="G2680:G2684"/>
    <mergeCell ref="H2680:H2684"/>
    <mergeCell ref="N2680:N2684"/>
    <mergeCell ref="O2680:O2684"/>
    <mergeCell ref="A2685:A2689"/>
    <mergeCell ref="C2685:C2689"/>
    <mergeCell ref="D2685:D2689"/>
    <mergeCell ref="E2685:E2689"/>
    <mergeCell ref="F2685:F2689"/>
    <mergeCell ref="G2685:G2689"/>
    <mergeCell ref="H2685:H2689"/>
    <mergeCell ref="N2685:N2689"/>
    <mergeCell ref="O2685:O2689"/>
    <mergeCell ref="A2690:A2694"/>
    <mergeCell ref="C2690:C2694"/>
    <mergeCell ref="D2690:D2694"/>
    <mergeCell ref="E2690:E2694"/>
    <mergeCell ref="F2690:F2694"/>
    <mergeCell ref="G2690:G2694"/>
    <mergeCell ref="H2690:H2694"/>
    <mergeCell ref="N2690:N2694"/>
    <mergeCell ref="O2690:O2694"/>
    <mergeCell ref="A2696:A2700"/>
    <mergeCell ref="C2696:C2700"/>
    <mergeCell ref="D2696:D2700"/>
    <mergeCell ref="E2696:E2700"/>
    <mergeCell ref="F2696:F2700"/>
    <mergeCell ref="G2696:G2700"/>
    <mergeCell ref="H2696:H2700"/>
    <mergeCell ref="N2696:N2700"/>
    <mergeCell ref="O2696:O2700"/>
    <mergeCell ref="A2701:A2705"/>
    <mergeCell ref="C2701:C2705"/>
    <mergeCell ref="D2701:D2705"/>
    <mergeCell ref="E2701:E2705"/>
    <mergeCell ref="F2701:F2705"/>
    <mergeCell ref="G2701:G2705"/>
    <mergeCell ref="H2701:H2705"/>
    <mergeCell ref="N2701:N2705"/>
    <mergeCell ref="O2701:O2705"/>
    <mergeCell ref="A2706:A2710"/>
    <mergeCell ref="C2706:C2710"/>
    <mergeCell ref="D2706:D2710"/>
    <mergeCell ref="E2706:E2710"/>
    <mergeCell ref="F2706:F2710"/>
    <mergeCell ref="G2706:G2710"/>
    <mergeCell ref="H2706:H2710"/>
    <mergeCell ref="N2706:N2710"/>
    <mergeCell ref="O2706:O2710"/>
    <mergeCell ref="A2711:A2715"/>
    <mergeCell ref="C2711:C2715"/>
    <mergeCell ref="D2711:D2715"/>
    <mergeCell ref="E2711:E2715"/>
    <mergeCell ref="F2711:F2715"/>
    <mergeCell ref="G2711:G2715"/>
    <mergeCell ref="H2711:H2715"/>
    <mergeCell ref="N2711:N2715"/>
    <mergeCell ref="O2711:O2715"/>
    <mergeCell ref="A2716:A2720"/>
    <mergeCell ref="C2716:C2720"/>
    <mergeCell ref="D2716:D2720"/>
    <mergeCell ref="E2716:E2720"/>
    <mergeCell ref="F2716:F2720"/>
    <mergeCell ref="G2716:G2720"/>
    <mergeCell ref="H2716:H2720"/>
    <mergeCell ref="N2716:N2720"/>
    <mergeCell ref="O2716:O2720"/>
    <mergeCell ref="A2721:A2725"/>
    <mergeCell ref="C2721:C2725"/>
    <mergeCell ref="D2721:D2725"/>
    <mergeCell ref="E2721:E2725"/>
    <mergeCell ref="F2721:F2725"/>
    <mergeCell ref="G2721:G2725"/>
    <mergeCell ref="H2721:H2725"/>
    <mergeCell ref="N2721:N2725"/>
    <mergeCell ref="O2721:O2725"/>
    <mergeCell ref="A2726:A2730"/>
    <mergeCell ref="C2726:C2730"/>
    <mergeCell ref="D2726:D2730"/>
    <mergeCell ref="E2726:E2730"/>
    <mergeCell ref="F2726:F2730"/>
    <mergeCell ref="G2726:G2730"/>
    <mergeCell ref="H2726:H2730"/>
    <mergeCell ref="N2726:N2730"/>
    <mergeCell ref="O2726:O2730"/>
    <mergeCell ref="A2731:A2735"/>
    <mergeCell ref="C2731:C2735"/>
    <mergeCell ref="D2731:D2735"/>
    <mergeCell ref="E2731:E2735"/>
    <mergeCell ref="F2731:F2735"/>
    <mergeCell ref="G2731:G2735"/>
    <mergeCell ref="H2731:H2735"/>
    <mergeCell ref="N2731:N2735"/>
    <mergeCell ref="O2731:O2735"/>
    <mergeCell ref="A2736:A2740"/>
    <mergeCell ref="C2736:C2740"/>
    <mergeCell ref="D2736:D2740"/>
    <mergeCell ref="E2736:E2740"/>
    <mergeCell ref="F2736:F2740"/>
    <mergeCell ref="G2736:G2740"/>
    <mergeCell ref="H2736:H2740"/>
    <mergeCell ref="N2736:N2740"/>
    <mergeCell ref="O2736:O2740"/>
    <mergeCell ref="A2741:A2745"/>
    <mergeCell ref="C2741:C2745"/>
    <mergeCell ref="D2741:D2745"/>
    <mergeCell ref="E2741:E2745"/>
    <mergeCell ref="F2741:F2745"/>
    <mergeCell ref="G2741:G2745"/>
    <mergeCell ref="H2741:H2745"/>
    <mergeCell ref="N2741:N2745"/>
    <mergeCell ref="O2741:O2745"/>
    <mergeCell ref="A2746:A2750"/>
    <mergeCell ref="C2746:C2750"/>
    <mergeCell ref="D2746:D2750"/>
    <mergeCell ref="E2746:E2750"/>
    <mergeCell ref="F2746:F2750"/>
    <mergeCell ref="G2746:G2750"/>
    <mergeCell ref="H2746:H2750"/>
    <mergeCell ref="N2746:N2750"/>
    <mergeCell ref="O2746:O2750"/>
    <mergeCell ref="A2751:A2755"/>
    <mergeCell ref="C2751:C2755"/>
    <mergeCell ref="D2751:D2755"/>
    <mergeCell ref="E2751:E2755"/>
    <mergeCell ref="F2751:F2755"/>
    <mergeCell ref="G2751:G2755"/>
    <mergeCell ref="H2751:H2755"/>
    <mergeCell ref="N2751:N2755"/>
    <mergeCell ref="O2751:O2755"/>
    <mergeCell ref="A2756:A2760"/>
    <mergeCell ref="C2756:C2760"/>
    <mergeCell ref="D2756:D2760"/>
    <mergeCell ref="E2756:E2760"/>
    <mergeCell ref="F2756:F2760"/>
    <mergeCell ref="G2756:G2760"/>
    <mergeCell ref="H2756:H2760"/>
    <mergeCell ref="N2756:N2760"/>
    <mergeCell ref="O2756:O2760"/>
    <mergeCell ref="A2761:A2765"/>
    <mergeCell ref="C2761:C2765"/>
    <mergeCell ref="D2761:D2765"/>
    <mergeCell ref="E2761:E2765"/>
    <mergeCell ref="F2761:F2765"/>
    <mergeCell ref="G2761:G2765"/>
    <mergeCell ref="H2761:H2765"/>
    <mergeCell ref="N2761:N2765"/>
    <mergeCell ref="O2761:O2765"/>
    <mergeCell ref="A2766:A2770"/>
    <mergeCell ref="C2766:C2770"/>
    <mergeCell ref="D2766:D2770"/>
    <mergeCell ref="E2766:E2770"/>
    <mergeCell ref="F2766:F2770"/>
    <mergeCell ref="G2766:G2770"/>
    <mergeCell ref="H2766:H2770"/>
    <mergeCell ref="N2766:N2770"/>
    <mergeCell ref="O2766:O2770"/>
    <mergeCell ref="A2771:A2775"/>
    <mergeCell ref="C2771:C2775"/>
    <mergeCell ref="D2771:D2775"/>
    <mergeCell ref="E2771:E2775"/>
    <mergeCell ref="F2771:F2775"/>
    <mergeCell ref="G2771:G2775"/>
    <mergeCell ref="H2771:H2775"/>
    <mergeCell ref="N2771:N2775"/>
    <mergeCell ref="O2771:O2775"/>
    <mergeCell ref="A2776:A2780"/>
    <mergeCell ref="C2776:C2780"/>
    <mergeCell ref="D2776:D2780"/>
    <mergeCell ref="E2776:E2780"/>
    <mergeCell ref="F2776:F2780"/>
    <mergeCell ref="G2776:G2780"/>
    <mergeCell ref="H2776:H2780"/>
    <mergeCell ref="N2776:N2780"/>
    <mergeCell ref="O2776:O2780"/>
    <mergeCell ref="A2781:A2785"/>
    <mergeCell ref="C2781:C2785"/>
    <mergeCell ref="D2781:D2785"/>
    <mergeCell ref="E2781:E2785"/>
    <mergeCell ref="F2781:F2785"/>
    <mergeCell ref="G2781:G2785"/>
    <mergeCell ref="H2781:H2785"/>
    <mergeCell ref="N2781:N2785"/>
    <mergeCell ref="O2781:O2785"/>
    <mergeCell ref="A2786:A2790"/>
    <mergeCell ref="C2786:C2790"/>
    <mergeCell ref="D2786:D2790"/>
    <mergeCell ref="E2786:E2790"/>
    <mergeCell ref="F2786:F2790"/>
    <mergeCell ref="G2786:G2790"/>
    <mergeCell ref="H2786:H2790"/>
    <mergeCell ref="N2786:N2790"/>
    <mergeCell ref="O2786:O2790"/>
    <mergeCell ref="A2791:A2795"/>
    <mergeCell ref="C2791:C2795"/>
    <mergeCell ref="D2791:D2795"/>
    <mergeCell ref="E2791:E2795"/>
    <mergeCell ref="F2791:F2795"/>
    <mergeCell ref="G2791:G2795"/>
    <mergeCell ref="H2791:H2795"/>
    <mergeCell ref="N2791:N2795"/>
    <mergeCell ref="O2791:O2795"/>
    <mergeCell ref="A2796:A2800"/>
    <mergeCell ref="C2796:C2800"/>
    <mergeCell ref="D2796:D2800"/>
    <mergeCell ref="E2796:E2800"/>
    <mergeCell ref="F2796:F2800"/>
    <mergeCell ref="G2796:G2800"/>
    <mergeCell ref="H2796:H2800"/>
    <mergeCell ref="N2796:N2800"/>
    <mergeCell ref="O2796:O2800"/>
    <mergeCell ref="A2801:A2805"/>
    <mergeCell ref="C2801:C2805"/>
    <mergeCell ref="D2801:D2805"/>
    <mergeCell ref="E2801:E2805"/>
    <mergeCell ref="F2801:F2805"/>
    <mergeCell ref="G2801:G2805"/>
    <mergeCell ref="H2801:H2805"/>
    <mergeCell ref="N2801:N2805"/>
    <mergeCell ref="O2801:O2805"/>
    <mergeCell ref="A2806:A2810"/>
    <mergeCell ref="C2806:C2810"/>
    <mergeCell ref="D2806:D2810"/>
    <mergeCell ref="E2806:E2810"/>
    <mergeCell ref="F2806:F2810"/>
    <mergeCell ref="G2806:G2810"/>
    <mergeCell ref="H2806:H2810"/>
    <mergeCell ref="N2806:N2810"/>
    <mergeCell ref="O2806:O2810"/>
    <mergeCell ref="A2811:A2815"/>
    <mergeCell ref="C2811:C2815"/>
    <mergeCell ref="D2811:D2815"/>
    <mergeCell ref="E2811:E2815"/>
    <mergeCell ref="F2811:F2815"/>
    <mergeCell ref="G2811:G2815"/>
    <mergeCell ref="H2811:H2815"/>
    <mergeCell ref="N2811:N2815"/>
    <mergeCell ref="O2811:O2815"/>
    <mergeCell ref="A2816:A2820"/>
    <mergeCell ref="C2816:C2820"/>
    <mergeCell ref="D2816:D2820"/>
    <mergeCell ref="E2816:E2820"/>
    <mergeCell ref="F2816:F2820"/>
    <mergeCell ref="G2816:G2820"/>
    <mergeCell ref="H2816:H2820"/>
    <mergeCell ref="N2816:N2820"/>
    <mergeCell ref="O2816:O2820"/>
    <mergeCell ref="A2821:A2825"/>
    <mergeCell ref="C2821:C2825"/>
    <mergeCell ref="D2821:D2825"/>
    <mergeCell ref="E2821:E2825"/>
    <mergeCell ref="F2821:F2825"/>
    <mergeCell ref="G2821:G2825"/>
    <mergeCell ref="H2821:H2825"/>
    <mergeCell ref="N2821:N2825"/>
    <mergeCell ref="O2821:O2825"/>
    <mergeCell ref="A2826:A2830"/>
    <mergeCell ref="C2826:C2830"/>
    <mergeCell ref="D2826:D2830"/>
    <mergeCell ref="E2826:E2830"/>
    <mergeCell ref="F2826:F2830"/>
    <mergeCell ref="G2826:G2830"/>
    <mergeCell ref="H2826:H2830"/>
    <mergeCell ref="N2826:N2830"/>
    <mergeCell ref="O2826:O2830"/>
    <mergeCell ref="A2831:A2835"/>
    <mergeCell ref="C2831:C2835"/>
    <mergeCell ref="D2831:D2835"/>
    <mergeCell ref="E2831:E2835"/>
    <mergeCell ref="F2831:F2835"/>
    <mergeCell ref="G2831:G2835"/>
    <mergeCell ref="H2831:H2835"/>
    <mergeCell ref="N2831:N2835"/>
    <mergeCell ref="O2831:O2835"/>
    <mergeCell ref="A2836:A2840"/>
    <mergeCell ref="C2836:C2840"/>
    <mergeCell ref="D2836:D2840"/>
    <mergeCell ref="E2836:E2840"/>
    <mergeCell ref="F2836:F2840"/>
    <mergeCell ref="G2836:G2840"/>
    <mergeCell ref="H2836:H2840"/>
    <mergeCell ref="N2836:N2840"/>
    <mergeCell ref="O2836:O2840"/>
    <mergeCell ref="A2841:A2845"/>
    <mergeCell ref="C2841:C2845"/>
    <mergeCell ref="D2841:D2845"/>
    <mergeCell ref="E2841:E2845"/>
    <mergeCell ref="F2841:F2845"/>
    <mergeCell ref="G2841:G2845"/>
    <mergeCell ref="H2841:H2845"/>
    <mergeCell ref="N2841:N2845"/>
    <mergeCell ref="O2841:O2845"/>
    <mergeCell ref="A2846:A2850"/>
    <mergeCell ref="C2846:C2850"/>
    <mergeCell ref="D2846:D2850"/>
    <mergeCell ref="E2846:E2850"/>
    <mergeCell ref="F2846:F2850"/>
    <mergeCell ref="G2846:G2850"/>
    <mergeCell ref="H2846:H2850"/>
    <mergeCell ref="N2846:N2850"/>
    <mergeCell ref="O2846:O2850"/>
    <mergeCell ref="A2851:A2855"/>
    <mergeCell ref="C2851:C2855"/>
    <mergeCell ref="D2851:D2855"/>
    <mergeCell ref="E2851:E2855"/>
    <mergeCell ref="F2851:F2855"/>
    <mergeCell ref="G2851:G2855"/>
    <mergeCell ref="H2851:H2855"/>
    <mergeCell ref="N2851:N2855"/>
    <mergeCell ref="O2851:O2855"/>
    <mergeCell ref="A2857:A2861"/>
    <mergeCell ref="C2857:C2861"/>
    <mergeCell ref="D2857:D2861"/>
    <mergeCell ref="E2857:E2861"/>
    <mergeCell ref="F2857:F2861"/>
    <mergeCell ref="G2857:G2861"/>
    <mergeCell ref="H2857:H2861"/>
    <mergeCell ref="N2857:N2861"/>
    <mergeCell ref="O2857:O2861"/>
    <mergeCell ref="A2862:A2866"/>
    <mergeCell ref="C2862:C2866"/>
    <mergeCell ref="D2862:D2866"/>
    <mergeCell ref="E2862:E2866"/>
    <mergeCell ref="F2862:F2866"/>
    <mergeCell ref="G2862:G2866"/>
    <mergeCell ref="H2862:H2866"/>
    <mergeCell ref="N2862:N2866"/>
    <mergeCell ref="O2862:O2866"/>
    <mergeCell ref="A2867:A2871"/>
    <mergeCell ref="C2867:C2871"/>
    <mergeCell ref="D2867:D2871"/>
    <mergeCell ref="E2867:E2871"/>
    <mergeCell ref="F2867:F2871"/>
    <mergeCell ref="G2867:G2871"/>
    <mergeCell ref="H2867:H2871"/>
    <mergeCell ref="N2867:N2871"/>
    <mergeCell ref="O2867:O2871"/>
    <mergeCell ref="A2873:A2877"/>
    <mergeCell ref="C2873:C2877"/>
    <mergeCell ref="D2873:D2877"/>
    <mergeCell ref="E2873:E2877"/>
    <mergeCell ref="F2873:F2877"/>
    <mergeCell ref="G2873:G2877"/>
    <mergeCell ref="H2873:H2877"/>
    <mergeCell ref="N2873:N2877"/>
    <mergeCell ref="O2873:O2877"/>
    <mergeCell ref="A2878:A2882"/>
    <mergeCell ref="C2878:C2882"/>
    <mergeCell ref="D2878:D2882"/>
    <mergeCell ref="E2878:E2882"/>
    <mergeCell ref="F2878:F2882"/>
    <mergeCell ref="G2878:G2882"/>
    <mergeCell ref="H2878:H2882"/>
    <mergeCell ref="N2878:N2882"/>
    <mergeCell ref="O2878:O2882"/>
    <mergeCell ref="A2883:A2887"/>
    <mergeCell ref="C2883:C2887"/>
    <mergeCell ref="D2883:D2887"/>
    <mergeCell ref="E2883:E2887"/>
    <mergeCell ref="F2883:F2887"/>
    <mergeCell ref="G2883:G2887"/>
    <mergeCell ref="H2883:H2887"/>
    <mergeCell ref="N2883:N2887"/>
    <mergeCell ref="O2883:O2887"/>
    <mergeCell ref="A2888:A2892"/>
    <mergeCell ref="C2888:C2892"/>
    <mergeCell ref="D2888:D2892"/>
    <mergeCell ref="E2888:E2892"/>
    <mergeCell ref="F2888:F2892"/>
    <mergeCell ref="G2888:G2892"/>
    <mergeCell ref="H2888:H2892"/>
    <mergeCell ref="N2888:N2892"/>
    <mergeCell ref="O2888:O2892"/>
    <mergeCell ref="A2893:A2897"/>
    <mergeCell ref="C2893:C2897"/>
    <mergeCell ref="D2893:D2897"/>
    <mergeCell ref="E2893:E2897"/>
    <mergeCell ref="F2893:F2897"/>
    <mergeCell ref="G2893:G2897"/>
    <mergeCell ref="H2893:H2897"/>
    <mergeCell ref="N2893:N2897"/>
    <mergeCell ref="O2893:O2897"/>
    <mergeCell ref="A2898:A2902"/>
    <mergeCell ref="C2898:C2902"/>
    <mergeCell ref="D2898:D2902"/>
    <mergeCell ref="E2898:E2902"/>
    <mergeCell ref="F2898:F2902"/>
    <mergeCell ref="G2898:G2902"/>
    <mergeCell ref="H2898:H2902"/>
    <mergeCell ref="N2898:N2902"/>
    <mergeCell ref="O2898:O2902"/>
    <mergeCell ref="A2903:A2907"/>
    <mergeCell ref="C2903:C2907"/>
    <mergeCell ref="D2903:D2907"/>
    <mergeCell ref="E2903:E2907"/>
    <mergeCell ref="F2903:F2907"/>
    <mergeCell ref="G2903:G2907"/>
    <mergeCell ref="H2903:H2907"/>
    <mergeCell ref="N2903:N2907"/>
    <mergeCell ref="O2903:O2907"/>
    <mergeCell ref="A2909:A2913"/>
    <mergeCell ref="C2909:C2913"/>
    <mergeCell ref="D2909:D2913"/>
    <mergeCell ref="E2909:E2913"/>
    <mergeCell ref="F2909:F2913"/>
    <mergeCell ref="G2909:G2913"/>
    <mergeCell ref="H2909:H2913"/>
    <mergeCell ref="N2909:N2913"/>
    <mergeCell ref="O2909:O2913"/>
    <mergeCell ref="A2914:A2918"/>
    <mergeCell ref="C2914:C2918"/>
    <mergeCell ref="D2914:D2918"/>
    <mergeCell ref="E2914:E2918"/>
    <mergeCell ref="F2914:F2918"/>
    <mergeCell ref="G2914:G2918"/>
    <mergeCell ref="H2914:H2918"/>
    <mergeCell ref="N2914:N2918"/>
    <mergeCell ref="O2914:O2918"/>
    <mergeCell ref="A2919:A2923"/>
    <mergeCell ref="C2919:C2923"/>
    <mergeCell ref="D2919:D2923"/>
    <mergeCell ref="E2919:E2923"/>
    <mergeCell ref="F2919:F2923"/>
    <mergeCell ref="G2919:G2923"/>
    <mergeCell ref="H2919:H2923"/>
    <mergeCell ref="N2919:N2923"/>
    <mergeCell ref="O2919:O2923"/>
    <mergeCell ref="A2924:A2928"/>
    <mergeCell ref="C2924:C2928"/>
    <mergeCell ref="D2924:D2928"/>
    <mergeCell ref="E2924:E2928"/>
    <mergeCell ref="F2924:F2928"/>
    <mergeCell ref="G2924:G2928"/>
    <mergeCell ref="H2924:H2928"/>
    <mergeCell ref="N2924:N2928"/>
    <mergeCell ref="O2924:O2928"/>
    <mergeCell ref="A2929:A2933"/>
    <mergeCell ref="C2929:C2933"/>
    <mergeCell ref="D2929:D2933"/>
    <mergeCell ref="E2929:E2933"/>
    <mergeCell ref="F2929:F2933"/>
    <mergeCell ref="G2929:G2933"/>
    <mergeCell ref="H2929:H2933"/>
    <mergeCell ref="N2929:N2933"/>
    <mergeCell ref="O2929:O2933"/>
    <mergeCell ref="A2935:A2939"/>
    <mergeCell ref="C2935:C2939"/>
    <mergeCell ref="D2935:D2939"/>
    <mergeCell ref="E2935:E2939"/>
    <mergeCell ref="F2935:F2939"/>
    <mergeCell ref="G2935:G2939"/>
    <mergeCell ref="H2935:H2939"/>
    <mergeCell ref="N2935:N2939"/>
    <mergeCell ref="O2935:O2939"/>
    <mergeCell ref="A2940:A2944"/>
    <mergeCell ref="C2940:C2944"/>
    <mergeCell ref="D2940:D2944"/>
    <mergeCell ref="E2940:E2944"/>
    <mergeCell ref="F2940:F2944"/>
    <mergeCell ref="G2940:G2944"/>
    <mergeCell ref="H2940:H2944"/>
    <mergeCell ref="N2940:N2944"/>
    <mergeCell ref="O2940:O2944"/>
    <mergeCell ref="A2945:A2949"/>
    <mergeCell ref="C2945:C2949"/>
    <mergeCell ref="D2945:D2949"/>
    <mergeCell ref="E2945:E2949"/>
    <mergeCell ref="F2945:F2949"/>
    <mergeCell ref="G2945:G2949"/>
    <mergeCell ref="H2945:H2949"/>
    <mergeCell ref="N2945:N2949"/>
    <mergeCell ref="O2945:O2949"/>
    <mergeCell ref="A2951:A2955"/>
    <mergeCell ref="C2951:C2955"/>
    <mergeCell ref="D2951:D2955"/>
    <mergeCell ref="E2951:E2955"/>
    <mergeCell ref="F2951:F2955"/>
    <mergeCell ref="G2951:G2955"/>
    <mergeCell ref="H2951:H2955"/>
    <mergeCell ref="N2951:N2955"/>
    <mergeCell ref="O2951:O2955"/>
    <mergeCell ref="A2956:A2960"/>
    <mergeCell ref="C2956:C2960"/>
    <mergeCell ref="D2956:D2960"/>
    <mergeCell ref="E2956:E2960"/>
    <mergeCell ref="F2956:F2960"/>
    <mergeCell ref="G2956:G2960"/>
    <mergeCell ref="H2956:H2960"/>
    <mergeCell ref="N2956:N2960"/>
    <mergeCell ref="O2956:O2960"/>
    <mergeCell ref="A2961:A2965"/>
    <mergeCell ref="C2961:C2965"/>
    <mergeCell ref="D2961:D2965"/>
    <mergeCell ref="E2961:E2965"/>
    <mergeCell ref="F2961:F2965"/>
    <mergeCell ref="G2961:G2965"/>
    <mergeCell ref="H2961:H2965"/>
    <mergeCell ref="N2961:N2965"/>
    <mergeCell ref="O2961:O2965"/>
    <mergeCell ref="A2966:A2970"/>
    <mergeCell ref="C2966:C2970"/>
    <mergeCell ref="D2966:D2970"/>
    <mergeCell ref="E2966:E2970"/>
    <mergeCell ref="F2966:F2970"/>
    <mergeCell ref="G2966:G2970"/>
    <mergeCell ref="H2966:H2970"/>
    <mergeCell ref="N2966:N2970"/>
    <mergeCell ref="O2966:O2970"/>
    <mergeCell ref="A2971:A2975"/>
    <mergeCell ref="C2971:C2975"/>
    <mergeCell ref="D2971:D2975"/>
    <mergeCell ref="E2971:E2975"/>
    <mergeCell ref="F2971:F2975"/>
    <mergeCell ref="G2971:G2975"/>
    <mergeCell ref="H2971:H2975"/>
    <mergeCell ref="N2971:N2975"/>
    <mergeCell ref="O2971:O2975"/>
    <mergeCell ref="A2976:A2980"/>
    <mergeCell ref="C2976:C2980"/>
    <mergeCell ref="D2976:D2980"/>
    <mergeCell ref="E2976:E2980"/>
    <mergeCell ref="F2976:F2980"/>
    <mergeCell ref="G2976:G2980"/>
    <mergeCell ref="H2976:H2980"/>
    <mergeCell ref="N2976:N2980"/>
    <mergeCell ref="O2976:O2980"/>
    <mergeCell ref="A2981:A2985"/>
    <mergeCell ref="C2981:C2985"/>
    <mergeCell ref="D2981:D2985"/>
    <mergeCell ref="E2981:E2985"/>
    <mergeCell ref="F2981:F2985"/>
    <mergeCell ref="G2981:G2985"/>
    <mergeCell ref="H2981:H2985"/>
    <mergeCell ref="N2981:N2985"/>
    <mergeCell ref="O2981:O2985"/>
    <mergeCell ref="A2986:A2990"/>
    <mergeCell ref="C2986:C2990"/>
    <mergeCell ref="D2986:D2990"/>
    <mergeCell ref="E2986:E2990"/>
    <mergeCell ref="F2986:F2990"/>
    <mergeCell ref="G2986:G2990"/>
    <mergeCell ref="H2986:H2990"/>
    <mergeCell ref="N2986:N2990"/>
    <mergeCell ref="O2986:O2990"/>
    <mergeCell ref="A2991:A2995"/>
    <mergeCell ref="C2991:C2995"/>
    <mergeCell ref="D2991:D2995"/>
    <mergeCell ref="E2991:E2995"/>
    <mergeCell ref="F2991:F2995"/>
    <mergeCell ref="G2991:G2995"/>
    <mergeCell ref="H2991:H2995"/>
    <mergeCell ref="N2991:N2995"/>
    <mergeCell ref="O2991:O2995"/>
    <mergeCell ref="A2996:A3000"/>
    <mergeCell ref="C2996:C3000"/>
    <mergeCell ref="D2996:D3000"/>
    <mergeCell ref="E2996:E3000"/>
    <mergeCell ref="F2996:F3000"/>
    <mergeCell ref="G2996:G3000"/>
    <mergeCell ref="H2996:H3000"/>
    <mergeCell ref="N2996:N3000"/>
    <mergeCell ref="O2996:O3000"/>
    <mergeCell ref="A3001:A3005"/>
    <mergeCell ref="C3001:C3005"/>
    <mergeCell ref="D3001:D3005"/>
    <mergeCell ref="E3001:E3005"/>
    <mergeCell ref="F3001:F3005"/>
    <mergeCell ref="G3001:G3005"/>
    <mergeCell ref="H3001:H3005"/>
    <mergeCell ref="N3001:N3005"/>
    <mergeCell ref="O3001:O3005"/>
    <mergeCell ref="A3006:A3010"/>
    <mergeCell ref="C3006:C3010"/>
    <mergeCell ref="D3006:D3010"/>
    <mergeCell ref="E3006:E3010"/>
    <mergeCell ref="F3006:F3010"/>
    <mergeCell ref="G3006:G3010"/>
    <mergeCell ref="H3006:H3010"/>
    <mergeCell ref="N3006:N3010"/>
    <mergeCell ref="O3006:O3010"/>
    <mergeCell ref="A3011:A3015"/>
    <mergeCell ref="C3011:C3015"/>
    <mergeCell ref="D3011:D3015"/>
    <mergeCell ref="E3011:E3015"/>
    <mergeCell ref="F3011:F3015"/>
    <mergeCell ref="G3011:G3015"/>
    <mergeCell ref="H3011:H3015"/>
    <mergeCell ref="N3011:N3015"/>
    <mergeCell ref="O3011:O3015"/>
    <mergeCell ref="A3016:A3020"/>
    <mergeCell ref="C3016:C3020"/>
    <mergeCell ref="D3016:D3020"/>
    <mergeCell ref="E3016:E3020"/>
    <mergeCell ref="F3016:F3020"/>
    <mergeCell ref="G3016:G3020"/>
    <mergeCell ref="H3016:H3020"/>
    <mergeCell ref="N3016:N3020"/>
    <mergeCell ref="O3016:O3020"/>
    <mergeCell ref="A3021:A3025"/>
    <mergeCell ref="C3021:C3025"/>
    <mergeCell ref="D3021:D3025"/>
    <mergeCell ref="E3021:E3025"/>
    <mergeCell ref="F3021:F3025"/>
    <mergeCell ref="G3021:G3025"/>
    <mergeCell ref="H3021:H3025"/>
    <mergeCell ref="N3021:N3025"/>
    <mergeCell ref="O3021:O3025"/>
    <mergeCell ref="A3026:A3030"/>
    <mergeCell ref="C3026:C3030"/>
    <mergeCell ref="D3026:D3030"/>
    <mergeCell ref="E3026:E3030"/>
    <mergeCell ref="F3026:F3030"/>
    <mergeCell ref="G3026:G3030"/>
    <mergeCell ref="H3026:H3030"/>
    <mergeCell ref="N3026:N3030"/>
    <mergeCell ref="O3026:O3030"/>
    <mergeCell ref="A3031:A3035"/>
    <mergeCell ref="C3031:C3035"/>
    <mergeCell ref="D3031:D3035"/>
    <mergeCell ref="E3031:E3035"/>
    <mergeCell ref="F3031:F3035"/>
    <mergeCell ref="G3031:G3035"/>
    <mergeCell ref="H3031:H3035"/>
    <mergeCell ref="N3031:N3035"/>
    <mergeCell ref="O3031:O3035"/>
    <mergeCell ref="A3036:A3040"/>
    <mergeCell ref="C3036:C3040"/>
    <mergeCell ref="D3036:D3040"/>
    <mergeCell ref="E3036:E3040"/>
    <mergeCell ref="F3036:F3040"/>
    <mergeCell ref="G3036:G3040"/>
    <mergeCell ref="H3036:H3040"/>
    <mergeCell ref="N3036:N3040"/>
    <mergeCell ref="O3036:O3040"/>
    <mergeCell ref="A3041:A3045"/>
    <mergeCell ref="C3041:C3045"/>
    <mergeCell ref="D3041:D3045"/>
    <mergeCell ref="E3041:E3045"/>
    <mergeCell ref="F3041:F3045"/>
    <mergeCell ref="G3041:G3045"/>
    <mergeCell ref="H3041:H3045"/>
    <mergeCell ref="N3041:N3045"/>
    <mergeCell ref="O3041:O3045"/>
    <mergeCell ref="A3046:A3050"/>
    <mergeCell ref="C3046:C3050"/>
    <mergeCell ref="D3046:D3050"/>
    <mergeCell ref="E3046:E3050"/>
    <mergeCell ref="F3046:F3050"/>
    <mergeCell ref="G3046:G3050"/>
    <mergeCell ref="H3046:H3050"/>
    <mergeCell ref="N3046:N3050"/>
    <mergeCell ref="O3046:O3050"/>
    <mergeCell ref="A3051:A3055"/>
    <mergeCell ref="C3051:C3055"/>
    <mergeCell ref="D3051:D3055"/>
    <mergeCell ref="E3051:E3055"/>
    <mergeCell ref="F3051:F3055"/>
    <mergeCell ref="G3051:G3055"/>
    <mergeCell ref="H3051:H3055"/>
    <mergeCell ref="N3051:N3055"/>
    <mergeCell ref="O3051:O3055"/>
    <mergeCell ref="A3056:A3060"/>
    <mergeCell ref="C3056:C3060"/>
    <mergeCell ref="D3056:D3060"/>
    <mergeCell ref="E3056:E3060"/>
    <mergeCell ref="F3056:F3060"/>
    <mergeCell ref="G3056:G3060"/>
    <mergeCell ref="H3056:H3060"/>
    <mergeCell ref="N3056:N3060"/>
    <mergeCell ref="O3056:O3060"/>
    <mergeCell ref="A3061:A3065"/>
    <mergeCell ref="C3061:C3065"/>
    <mergeCell ref="D3061:D3065"/>
    <mergeCell ref="E3061:E3065"/>
    <mergeCell ref="F3061:F3065"/>
    <mergeCell ref="G3061:G3065"/>
    <mergeCell ref="H3061:H3065"/>
    <mergeCell ref="N3061:N3065"/>
    <mergeCell ref="O3061:O3065"/>
    <mergeCell ref="A3066:A3070"/>
    <mergeCell ref="C3066:C3070"/>
    <mergeCell ref="D3066:D3070"/>
    <mergeCell ref="E3066:E3070"/>
    <mergeCell ref="F3066:F3070"/>
    <mergeCell ref="G3066:G3070"/>
    <mergeCell ref="H3066:H3070"/>
    <mergeCell ref="N3066:N3070"/>
    <mergeCell ref="O3066:O3070"/>
    <mergeCell ref="A3071:A3075"/>
    <mergeCell ref="C3071:C3075"/>
    <mergeCell ref="D3071:D3075"/>
    <mergeCell ref="E3071:E3075"/>
    <mergeCell ref="F3071:F3075"/>
    <mergeCell ref="G3071:G3075"/>
    <mergeCell ref="H3071:H3075"/>
    <mergeCell ref="N3071:N3075"/>
    <mergeCell ref="O3071:O3075"/>
    <mergeCell ref="A3076:A3080"/>
    <mergeCell ref="C3076:C3080"/>
    <mergeCell ref="D3076:D3080"/>
    <mergeCell ref="E3076:E3080"/>
    <mergeCell ref="F3076:F3080"/>
    <mergeCell ref="G3076:G3080"/>
    <mergeCell ref="H3076:H3080"/>
    <mergeCell ref="N3076:N3080"/>
    <mergeCell ref="O3076:O3080"/>
    <mergeCell ref="A3081:A3085"/>
    <mergeCell ref="C3081:C3085"/>
    <mergeCell ref="D3081:D3085"/>
    <mergeCell ref="E3081:E3085"/>
    <mergeCell ref="F3081:F3085"/>
    <mergeCell ref="G3081:G3085"/>
    <mergeCell ref="H3081:H3085"/>
    <mergeCell ref="N3081:N3085"/>
    <mergeCell ref="O3081:O3085"/>
    <mergeCell ref="A3086:A3090"/>
    <mergeCell ref="C3086:C3090"/>
    <mergeCell ref="D3086:D3090"/>
    <mergeCell ref="E3086:E3090"/>
    <mergeCell ref="F3086:F3090"/>
    <mergeCell ref="G3086:G3090"/>
    <mergeCell ref="H3086:H3090"/>
    <mergeCell ref="N3086:N3090"/>
    <mergeCell ref="O3086:O3090"/>
    <mergeCell ref="A3091:A3095"/>
    <mergeCell ref="C3091:C3095"/>
    <mergeCell ref="D3091:D3095"/>
    <mergeCell ref="E3091:E3095"/>
    <mergeCell ref="F3091:F3095"/>
    <mergeCell ref="G3091:G3095"/>
    <mergeCell ref="H3091:H3095"/>
    <mergeCell ref="N3091:N3095"/>
    <mergeCell ref="O3091:O3095"/>
    <mergeCell ref="A3096:A3100"/>
    <mergeCell ref="C3096:C3100"/>
    <mergeCell ref="D3096:D3100"/>
    <mergeCell ref="E3096:E3100"/>
    <mergeCell ref="F3096:F3100"/>
    <mergeCell ref="G3096:G3100"/>
    <mergeCell ref="H3096:H3100"/>
    <mergeCell ref="N3096:N3100"/>
    <mergeCell ref="O3096:O3100"/>
    <mergeCell ref="A3102:A3106"/>
    <mergeCell ref="C3102:C3106"/>
    <mergeCell ref="D3102:D3106"/>
    <mergeCell ref="E3102:E3106"/>
    <mergeCell ref="F3102:F3106"/>
    <mergeCell ref="G3102:G3106"/>
    <mergeCell ref="H3102:H3106"/>
    <mergeCell ref="N3102:N3106"/>
    <mergeCell ref="O3102:O3106"/>
    <mergeCell ref="A3107:A3111"/>
    <mergeCell ref="C3107:C3111"/>
    <mergeCell ref="D3107:D3111"/>
    <mergeCell ref="E3107:E3111"/>
    <mergeCell ref="F3107:F3111"/>
    <mergeCell ref="G3107:G3111"/>
    <mergeCell ref="H3107:H3111"/>
    <mergeCell ref="N3107:N3111"/>
    <mergeCell ref="O3107:O3111"/>
    <mergeCell ref="A3112:A3116"/>
    <mergeCell ref="C3112:C3116"/>
    <mergeCell ref="D3112:D3116"/>
    <mergeCell ref="E3112:E3116"/>
    <mergeCell ref="F3112:F3116"/>
    <mergeCell ref="G3112:G3116"/>
    <mergeCell ref="H3112:H3116"/>
    <mergeCell ref="N3112:N3116"/>
    <mergeCell ref="O3112:O3116"/>
    <mergeCell ref="A3117:A3121"/>
    <mergeCell ref="C3117:C3121"/>
    <mergeCell ref="D3117:D3121"/>
    <mergeCell ref="E3117:E3121"/>
    <mergeCell ref="F3117:F3121"/>
    <mergeCell ref="G3117:G3121"/>
    <mergeCell ref="H3117:H3121"/>
    <mergeCell ref="N3117:N3121"/>
    <mergeCell ref="O3117:O3121"/>
    <mergeCell ref="A3122:A3126"/>
    <mergeCell ref="C3122:C3126"/>
    <mergeCell ref="D3122:D3126"/>
    <mergeCell ref="E3122:E3126"/>
    <mergeCell ref="F3122:F3126"/>
    <mergeCell ref="G3122:G3126"/>
    <mergeCell ref="H3122:H3126"/>
    <mergeCell ref="N3122:N3126"/>
    <mergeCell ref="O3122:O3126"/>
    <mergeCell ref="A3127:A3131"/>
    <mergeCell ref="C3127:C3131"/>
    <mergeCell ref="D3127:D3131"/>
    <mergeCell ref="E3127:E3131"/>
    <mergeCell ref="F3127:F3131"/>
    <mergeCell ref="G3127:G3131"/>
    <mergeCell ref="H3127:H3131"/>
    <mergeCell ref="N3127:N3131"/>
    <mergeCell ref="O3127:O3131"/>
    <mergeCell ref="A3132:A3136"/>
    <mergeCell ref="C3132:C3136"/>
    <mergeCell ref="D3132:D3136"/>
    <mergeCell ref="E3132:E3136"/>
    <mergeCell ref="F3132:F3136"/>
    <mergeCell ref="G3132:G3136"/>
    <mergeCell ref="H3132:H3136"/>
    <mergeCell ref="N3132:N3136"/>
    <mergeCell ref="O3132:O3136"/>
    <mergeCell ref="A3137:A3141"/>
    <mergeCell ref="C3137:C3141"/>
    <mergeCell ref="D3137:D3141"/>
    <mergeCell ref="E3137:E3141"/>
    <mergeCell ref="F3137:F3141"/>
    <mergeCell ref="G3137:G3141"/>
    <mergeCell ref="H3137:H3141"/>
    <mergeCell ref="N3137:N3141"/>
    <mergeCell ref="O3137:O3141"/>
    <mergeCell ref="A3142:A3146"/>
    <mergeCell ref="C3142:C3146"/>
    <mergeCell ref="D3142:D3146"/>
    <mergeCell ref="E3142:E3146"/>
    <mergeCell ref="F3142:F3146"/>
    <mergeCell ref="G3142:G3146"/>
    <mergeCell ref="H3142:H3146"/>
    <mergeCell ref="N3142:N3146"/>
    <mergeCell ref="O3142:O3146"/>
    <mergeCell ref="A3147:A3151"/>
    <mergeCell ref="C3147:C3151"/>
    <mergeCell ref="D3147:D3151"/>
    <mergeCell ref="E3147:E3151"/>
    <mergeCell ref="F3147:F3151"/>
    <mergeCell ref="G3147:G3151"/>
    <mergeCell ref="H3147:H3151"/>
    <mergeCell ref="N3147:N3151"/>
    <mergeCell ref="O3147:O3151"/>
    <mergeCell ref="A3152:A3156"/>
    <mergeCell ref="C3152:C3156"/>
    <mergeCell ref="D3152:D3156"/>
    <mergeCell ref="E3152:E3156"/>
    <mergeCell ref="F3152:F3156"/>
    <mergeCell ref="G3152:G3156"/>
    <mergeCell ref="H3152:H3156"/>
    <mergeCell ref="N3152:N3156"/>
    <mergeCell ref="O3152:O3156"/>
    <mergeCell ref="A3157:A3161"/>
    <mergeCell ref="C3157:C3161"/>
    <mergeCell ref="D3157:D3161"/>
    <mergeCell ref="E3157:E3161"/>
    <mergeCell ref="F3157:F3161"/>
    <mergeCell ref="G3157:G3161"/>
    <mergeCell ref="H3157:H3161"/>
    <mergeCell ref="N3157:N3161"/>
    <mergeCell ref="O3157:O3161"/>
    <mergeCell ref="A3162:A3166"/>
    <mergeCell ref="C3162:C3166"/>
    <mergeCell ref="D3162:D3166"/>
    <mergeCell ref="E3162:E3166"/>
    <mergeCell ref="F3162:F3166"/>
    <mergeCell ref="G3162:G3166"/>
    <mergeCell ref="H3162:H3166"/>
    <mergeCell ref="N3162:N3166"/>
    <mergeCell ref="O3162:O3166"/>
    <mergeCell ref="A3167:A3171"/>
    <mergeCell ref="C3167:C3171"/>
    <mergeCell ref="D3167:D3171"/>
    <mergeCell ref="E3167:E3171"/>
    <mergeCell ref="F3167:F3171"/>
    <mergeCell ref="G3167:G3171"/>
    <mergeCell ref="H3167:H3171"/>
    <mergeCell ref="N3167:N3171"/>
    <mergeCell ref="O3167:O3171"/>
    <mergeCell ref="A3172:A3176"/>
    <mergeCell ref="C3172:C3176"/>
    <mergeCell ref="D3172:D3176"/>
    <mergeCell ref="E3172:E3176"/>
    <mergeCell ref="F3172:F3176"/>
    <mergeCell ref="G3172:G3176"/>
    <mergeCell ref="H3172:H3176"/>
    <mergeCell ref="N3172:N3176"/>
    <mergeCell ref="O3172:O3176"/>
    <mergeCell ref="A3177:A3181"/>
    <mergeCell ref="C3177:C3181"/>
    <mergeCell ref="D3177:D3181"/>
    <mergeCell ref="E3177:E3181"/>
    <mergeCell ref="F3177:F3181"/>
    <mergeCell ref="G3177:G3181"/>
    <mergeCell ref="H3177:H3181"/>
    <mergeCell ref="N3177:N3181"/>
    <mergeCell ref="O3177:O3181"/>
    <mergeCell ref="A3182:A3186"/>
    <mergeCell ref="C3182:C3186"/>
    <mergeCell ref="D3182:D3186"/>
    <mergeCell ref="E3182:E3186"/>
    <mergeCell ref="F3182:F3186"/>
    <mergeCell ref="G3182:G3186"/>
    <mergeCell ref="H3182:H3186"/>
    <mergeCell ref="N3182:N3186"/>
    <mergeCell ref="O3182:O3186"/>
    <mergeCell ref="A3187:A3191"/>
    <mergeCell ref="C3187:C3191"/>
    <mergeCell ref="D3187:D3191"/>
    <mergeCell ref="E3187:E3191"/>
    <mergeCell ref="F3187:F3191"/>
    <mergeCell ref="G3187:G3191"/>
    <mergeCell ref="H3187:H3191"/>
    <mergeCell ref="N3187:N3191"/>
    <mergeCell ref="O3187:O3191"/>
    <mergeCell ref="A3192:A3196"/>
    <mergeCell ref="C3192:C3196"/>
    <mergeCell ref="D3192:D3196"/>
    <mergeCell ref="E3192:E3196"/>
    <mergeCell ref="F3192:F3196"/>
    <mergeCell ref="G3192:G3196"/>
    <mergeCell ref="H3192:H3196"/>
    <mergeCell ref="N3192:N3196"/>
    <mergeCell ref="O3192:O3196"/>
    <mergeCell ref="A3197:A3201"/>
    <mergeCell ref="C3197:C3201"/>
    <mergeCell ref="D3197:D3201"/>
    <mergeCell ref="E3197:E3201"/>
    <mergeCell ref="F3197:F3201"/>
    <mergeCell ref="G3197:G3201"/>
    <mergeCell ref="H3197:H3201"/>
    <mergeCell ref="N3197:N3201"/>
    <mergeCell ref="O3197:O3201"/>
    <mergeCell ref="A3202:A3206"/>
    <mergeCell ref="C3202:C3206"/>
    <mergeCell ref="D3202:D3206"/>
    <mergeCell ref="E3202:E3206"/>
    <mergeCell ref="F3202:F3206"/>
    <mergeCell ref="G3202:G3206"/>
    <mergeCell ref="H3202:H3206"/>
    <mergeCell ref="N3202:N3206"/>
    <mergeCell ref="O3202:O3206"/>
    <mergeCell ref="A3207:A3211"/>
    <mergeCell ref="C3207:C3211"/>
    <mergeCell ref="D3207:D3211"/>
    <mergeCell ref="E3207:E3211"/>
    <mergeCell ref="F3207:F3211"/>
    <mergeCell ref="G3207:G3211"/>
    <mergeCell ref="H3207:H3211"/>
    <mergeCell ref="N3207:N3211"/>
    <mergeCell ref="O3207:O3211"/>
    <mergeCell ref="A3212:A3216"/>
    <mergeCell ref="C3212:C3216"/>
    <mergeCell ref="D3212:D3216"/>
    <mergeCell ref="E3212:E3216"/>
    <mergeCell ref="F3212:F3216"/>
    <mergeCell ref="G3212:G3216"/>
    <mergeCell ref="H3212:H3216"/>
    <mergeCell ref="N3212:N3216"/>
    <mergeCell ref="O3212:O3216"/>
    <mergeCell ref="A3217:A3221"/>
    <mergeCell ref="C3217:C3221"/>
    <mergeCell ref="D3217:D3221"/>
    <mergeCell ref="E3217:E3221"/>
    <mergeCell ref="F3217:F3221"/>
    <mergeCell ref="G3217:G3221"/>
    <mergeCell ref="H3217:H3221"/>
    <mergeCell ref="N3217:N3221"/>
    <mergeCell ref="O3217:O3221"/>
    <mergeCell ref="A3222:A3226"/>
    <mergeCell ref="C3222:C3226"/>
    <mergeCell ref="D3222:D3226"/>
    <mergeCell ref="E3222:E3226"/>
    <mergeCell ref="F3222:F3226"/>
    <mergeCell ref="G3222:G3226"/>
    <mergeCell ref="H3222:H3226"/>
    <mergeCell ref="N3222:N3226"/>
    <mergeCell ref="O3222:O3226"/>
    <mergeCell ref="A3227:A3231"/>
    <mergeCell ref="C3227:C3231"/>
    <mergeCell ref="D3227:D3231"/>
    <mergeCell ref="E3227:E3231"/>
    <mergeCell ref="F3227:F3231"/>
    <mergeCell ref="G3227:G3231"/>
    <mergeCell ref="H3227:H3231"/>
    <mergeCell ref="N3227:N3231"/>
    <mergeCell ref="O3227:O3231"/>
    <mergeCell ref="A3232:A3236"/>
    <mergeCell ref="C3232:C3236"/>
    <mergeCell ref="D3232:D3236"/>
    <mergeCell ref="E3232:E3236"/>
    <mergeCell ref="F3232:F3236"/>
    <mergeCell ref="G3232:G3236"/>
    <mergeCell ref="H3232:H3236"/>
    <mergeCell ref="N3232:N3236"/>
    <mergeCell ref="O3232:O3236"/>
    <mergeCell ref="A3237:A3241"/>
    <mergeCell ref="C3237:C3241"/>
    <mergeCell ref="D3237:D3241"/>
    <mergeCell ref="E3237:E3241"/>
    <mergeCell ref="F3237:F3241"/>
    <mergeCell ref="G3237:G3241"/>
    <mergeCell ref="H3237:H3241"/>
    <mergeCell ref="N3237:N3241"/>
    <mergeCell ref="O3237:O3241"/>
    <mergeCell ref="A3242:A3246"/>
    <mergeCell ref="C3242:C3246"/>
    <mergeCell ref="D3242:D3246"/>
    <mergeCell ref="E3242:E3246"/>
    <mergeCell ref="F3242:F3246"/>
    <mergeCell ref="G3242:G3246"/>
    <mergeCell ref="H3242:H3246"/>
    <mergeCell ref="N3242:N3246"/>
    <mergeCell ref="O3242:O3246"/>
    <mergeCell ref="A3247:A3251"/>
    <mergeCell ref="C3247:C3251"/>
    <mergeCell ref="D3247:D3251"/>
    <mergeCell ref="E3247:E3251"/>
    <mergeCell ref="F3247:F3251"/>
    <mergeCell ref="G3247:G3251"/>
    <mergeCell ref="H3247:H3251"/>
    <mergeCell ref="N3247:N3251"/>
    <mergeCell ref="O3247:O3251"/>
    <mergeCell ref="A3252:A3256"/>
    <mergeCell ref="C3252:C3256"/>
    <mergeCell ref="D3252:D3256"/>
    <mergeCell ref="E3252:E3256"/>
    <mergeCell ref="F3252:F3256"/>
    <mergeCell ref="G3252:G3256"/>
    <mergeCell ref="H3252:H3256"/>
    <mergeCell ref="N3252:N3256"/>
    <mergeCell ref="O3252:O3256"/>
    <mergeCell ref="A3257:A3261"/>
    <mergeCell ref="C3257:C3261"/>
    <mergeCell ref="D3257:D3261"/>
    <mergeCell ref="E3257:E3261"/>
    <mergeCell ref="F3257:F3261"/>
    <mergeCell ref="G3257:G3261"/>
    <mergeCell ref="H3257:H3261"/>
    <mergeCell ref="N3257:N3261"/>
    <mergeCell ref="O3257:O3261"/>
    <mergeCell ref="A3262:A3266"/>
    <mergeCell ref="C3262:C3266"/>
    <mergeCell ref="D3262:D3266"/>
    <mergeCell ref="E3262:E3266"/>
    <mergeCell ref="F3262:F3266"/>
    <mergeCell ref="G3262:G3266"/>
    <mergeCell ref="H3262:H3266"/>
    <mergeCell ref="N3262:N3266"/>
    <mergeCell ref="O3262:O3266"/>
    <mergeCell ref="A3267:A3271"/>
    <mergeCell ref="C3267:C3271"/>
    <mergeCell ref="D3267:D3271"/>
    <mergeCell ref="E3267:E3271"/>
    <mergeCell ref="F3267:F3271"/>
    <mergeCell ref="G3267:G3271"/>
    <mergeCell ref="H3267:H3271"/>
    <mergeCell ref="N3267:N3271"/>
    <mergeCell ref="O3267:O3271"/>
    <mergeCell ref="A3272:A3276"/>
    <mergeCell ref="C3272:C3276"/>
    <mergeCell ref="D3272:D3276"/>
    <mergeCell ref="E3272:E3276"/>
    <mergeCell ref="F3272:F3276"/>
    <mergeCell ref="G3272:G3276"/>
    <mergeCell ref="H3272:H3276"/>
    <mergeCell ref="N3272:N3276"/>
    <mergeCell ref="O3272:O3276"/>
    <mergeCell ref="A3277:A3281"/>
    <mergeCell ref="C3277:C3281"/>
    <mergeCell ref="D3277:D3281"/>
    <mergeCell ref="E3277:E3281"/>
    <mergeCell ref="F3277:F3281"/>
    <mergeCell ref="G3277:G3281"/>
    <mergeCell ref="H3277:H3281"/>
    <mergeCell ref="N3277:N3281"/>
    <mergeCell ref="O3277:O3281"/>
    <mergeCell ref="A3282:A3286"/>
    <mergeCell ref="C3282:C3286"/>
    <mergeCell ref="D3282:D3286"/>
    <mergeCell ref="E3282:E3286"/>
    <mergeCell ref="F3282:F3286"/>
    <mergeCell ref="G3282:G3286"/>
    <mergeCell ref="H3282:H3286"/>
    <mergeCell ref="N3282:N3286"/>
    <mergeCell ref="O3282:O3286"/>
    <mergeCell ref="A3287:A3291"/>
    <mergeCell ref="C3287:C3291"/>
    <mergeCell ref="D3287:D3291"/>
    <mergeCell ref="E3287:E3291"/>
    <mergeCell ref="F3287:F3291"/>
    <mergeCell ref="G3287:G3291"/>
    <mergeCell ref="H3287:H3291"/>
    <mergeCell ref="N3287:N3291"/>
    <mergeCell ref="O3287:O3291"/>
    <mergeCell ref="A3292:A3296"/>
    <mergeCell ref="C3292:C3296"/>
    <mergeCell ref="D3292:D3296"/>
    <mergeCell ref="E3292:E3296"/>
    <mergeCell ref="F3292:F3296"/>
    <mergeCell ref="G3292:G3296"/>
    <mergeCell ref="H3292:H3296"/>
    <mergeCell ref="N3292:N3296"/>
    <mergeCell ref="O3292:O3296"/>
    <mergeCell ref="A3297:A3301"/>
    <mergeCell ref="C3297:C3301"/>
    <mergeCell ref="D3297:D3301"/>
    <mergeCell ref="E3297:E3301"/>
    <mergeCell ref="F3297:F3301"/>
    <mergeCell ref="G3297:G3301"/>
    <mergeCell ref="H3297:H3301"/>
    <mergeCell ref="N3297:N3301"/>
    <mergeCell ref="O3297:O3301"/>
    <mergeCell ref="A3302:A3306"/>
    <mergeCell ref="C3302:C3306"/>
    <mergeCell ref="D3302:D3306"/>
    <mergeCell ref="E3302:E3306"/>
    <mergeCell ref="F3302:F3306"/>
    <mergeCell ref="G3302:G3306"/>
    <mergeCell ref="H3302:H3306"/>
    <mergeCell ref="N3302:N3306"/>
    <mergeCell ref="O3302:O3306"/>
    <mergeCell ref="A3307:A3311"/>
    <mergeCell ref="C3307:C3311"/>
    <mergeCell ref="D3307:D3311"/>
    <mergeCell ref="E3307:E3311"/>
    <mergeCell ref="F3307:F3311"/>
    <mergeCell ref="G3307:G3311"/>
    <mergeCell ref="H3307:H3311"/>
    <mergeCell ref="N3307:N3311"/>
    <mergeCell ref="O3307:O3311"/>
    <mergeCell ref="A3312:A3316"/>
    <mergeCell ref="C3312:C3316"/>
    <mergeCell ref="D3312:D3316"/>
    <mergeCell ref="E3312:E3316"/>
    <mergeCell ref="F3312:F3316"/>
    <mergeCell ref="G3312:G3316"/>
    <mergeCell ref="H3312:H3316"/>
    <mergeCell ref="N3312:N3316"/>
    <mergeCell ref="O3312:O3316"/>
    <mergeCell ref="A3317:A3321"/>
    <mergeCell ref="C3317:C3321"/>
    <mergeCell ref="D3317:D3321"/>
    <mergeCell ref="E3317:E3321"/>
    <mergeCell ref="F3317:F3321"/>
    <mergeCell ref="G3317:G3321"/>
    <mergeCell ref="H3317:H3321"/>
    <mergeCell ref="N3317:N3321"/>
    <mergeCell ref="O3317:O3321"/>
    <mergeCell ref="A3322:A3326"/>
    <mergeCell ref="C3322:C3326"/>
    <mergeCell ref="D3322:D3326"/>
    <mergeCell ref="E3322:E3326"/>
    <mergeCell ref="F3322:F3326"/>
    <mergeCell ref="G3322:G3326"/>
    <mergeCell ref="H3322:H3326"/>
    <mergeCell ref="N3322:N3326"/>
    <mergeCell ref="O3322:O3326"/>
    <mergeCell ref="A3327:A3331"/>
    <mergeCell ref="C3327:C3331"/>
    <mergeCell ref="D3327:D3331"/>
    <mergeCell ref="E3327:E3331"/>
    <mergeCell ref="F3327:F3331"/>
    <mergeCell ref="G3327:G3331"/>
    <mergeCell ref="H3327:H3331"/>
    <mergeCell ref="N3327:N3331"/>
    <mergeCell ref="O3327:O3331"/>
    <mergeCell ref="A3332:A3336"/>
    <mergeCell ref="C3332:C3336"/>
    <mergeCell ref="D3332:D3336"/>
    <mergeCell ref="E3332:E3336"/>
    <mergeCell ref="F3332:F3336"/>
    <mergeCell ref="G3332:G3336"/>
    <mergeCell ref="H3332:H3336"/>
    <mergeCell ref="N3332:N3336"/>
    <mergeCell ref="O3332:O3336"/>
    <mergeCell ref="A3338:A3342"/>
    <mergeCell ref="C3338:C3342"/>
    <mergeCell ref="D3338:D3342"/>
    <mergeCell ref="E3338:E3342"/>
    <mergeCell ref="F3338:F3342"/>
    <mergeCell ref="G3338:G3342"/>
    <mergeCell ref="H3338:H3342"/>
    <mergeCell ref="N3338:N3342"/>
    <mergeCell ref="O3338:O3342"/>
    <mergeCell ref="A3343:A3347"/>
    <mergeCell ref="C3343:C3347"/>
    <mergeCell ref="D3343:D3347"/>
    <mergeCell ref="E3343:E3347"/>
    <mergeCell ref="F3343:F3347"/>
    <mergeCell ref="G3343:G3347"/>
    <mergeCell ref="H3343:H3347"/>
    <mergeCell ref="N3343:N3347"/>
    <mergeCell ref="O3343:O3347"/>
    <mergeCell ref="A3348:A3352"/>
    <mergeCell ref="C3348:C3352"/>
    <mergeCell ref="D3348:D3352"/>
    <mergeCell ref="E3348:E3352"/>
    <mergeCell ref="F3348:F3352"/>
    <mergeCell ref="G3348:G3352"/>
    <mergeCell ref="H3348:H3352"/>
    <mergeCell ref="N3348:N3352"/>
    <mergeCell ref="O3348:O3352"/>
    <mergeCell ref="A3353:A3357"/>
    <mergeCell ref="C3353:C3357"/>
    <mergeCell ref="D3353:D3357"/>
    <mergeCell ref="E3353:E3357"/>
    <mergeCell ref="F3353:F3357"/>
    <mergeCell ref="G3353:G3357"/>
    <mergeCell ref="H3353:H3357"/>
    <mergeCell ref="N3353:N3357"/>
    <mergeCell ref="O3353:O3357"/>
    <mergeCell ref="A3358:A3362"/>
    <mergeCell ref="C3358:C3362"/>
    <mergeCell ref="D3358:D3362"/>
    <mergeCell ref="E3358:E3362"/>
    <mergeCell ref="F3358:F3362"/>
    <mergeCell ref="G3358:G3362"/>
    <mergeCell ref="H3358:H3362"/>
    <mergeCell ref="N3358:N3362"/>
    <mergeCell ref="O3358:O3362"/>
    <mergeCell ref="A3363:A3367"/>
    <mergeCell ref="C3363:C3367"/>
    <mergeCell ref="D3363:D3367"/>
    <mergeCell ref="E3363:E3367"/>
    <mergeCell ref="F3363:F3367"/>
    <mergeCell ref="G3363:G3367"/>
    <mergeCell ref="H3363:H3367"/>
    <mergeCell ref="N3363:N3367"/>
    <mergeCell ref="O3363:O3367"/>
    <mergeCell ref="A3368:A3372"/>
    <mergeCell ref="C3368:C3372"/>
    <mergeCell ref="D3368:D3372"/>
    <mergeCell ref="E3368:E3372"/>
    <mergeCell ref="F3368:F3372"/>
    <mergeCell ref="G3368:G3372"/>
    <mergeCell ref="H3368:H3372"/>
    <mergeCell ref="N3368:N3372"/>
    <mergeCell ref="O3368:O3372"/>
    <mergeCell ref="A3373:A3377"/>
    <mergeCell ref="C3373:C3377"/>
    <mergeCell ref="D3373:D3377"/>
    <mergeCell ref="E3373:E3377"/>
    <mergeCell ref="F3373:F3377"/>
    <mergeCell ref="G3373:G3377"/>
    <mergeCell ref="H3373:H3377"/>
    <mergeCell ref="N3373:N3377"/>
    <mergeCell ref="O3373:O3377"/>
    <mergeCell ref="A3378:A3382"/>
    <mergeCell ref="C3378:C3382"/>
    <mergeCell ref="D3378:D3382"/>
    <mergeCell ref="E3378:E3382"/>
    <mergeCell ref="F3378:F3382"/>
    <mergeCell ref="G3378:G3382"/>
    <mergeCell ref="H3378:H3382"/>
    <mergeCell ref="N3378:N3382"/>
    <mergeCell ref="O3378:O3382"/>
    <mergeCell ref="A3383:A3387"/>
    <mergeCell ref="C3383:C3387"/>
    <mergeCell ref="D3383:D3387"/>
    <mergeCell ref="E3383:E3387"/>
    <mergeCell ref="F3383:F3387"/>
    <mergeCell ref="G3383:G3387"/>
    <mergeCell ref="H3383:H3387"/>
    <mergeCell ref="N3383:N3387"/>
    <mergeCell ref="O3383:O3387"/>
    <mergeCell ref="A3388:A3392"/>
    <mergeCell ref="C3388:C3392"/>
    <mergeCell ref="D3388:D3392"/>
    <mergeCell ref="E3388:E3392"/>
    <mergeCell ref="F3388:F3392"/>
    <mergeCell ref="G3388:G3392"/>
    <mergeCell ref="H3388:H3392"/>
    <mergeCell ref="N3388:N3392"/>
    <mergeCell ref="O3388:O3392"/>
    <mergeCell ref="A3393:A3397"/>
    <mergeCell ref="C3393:C3397"/>
    <mergeCell ref="D3393:D3397"/>
    <mergeCell ref="E3393:E3397"/>
    <mergeCell ref="F3393:F3397"/>
    <mergeCell ref="G3393:G3397"/>
    <mergeCell ref="H3393:H3397"/>
    <mergeCell ref="N3393:N3397"/>
    <mergeCell ref="O3393:O3397"/>
    <mergeCell ref="A3398:A3402"/>
    <mergeCell ref="C3398:C3402"/>
    <mergeCell ref="D3398:D3402"/>
    <mergeCell ref="E3398:E3402"/>
    <mergeCell ref="F3398:F3402"/>
    <mergeCell ref="G3398:G3402"/>
    <mergeCell ref="H3398:H3402"/>
    <mergeCell ref="N3398:N3402"/>
    <mergeCell ref="O3398:O3402"/>
    <mergeCell ref="A3403:A3407"/>
    <mergeCell ref="C3403:C3407"/>
    <mergeCell ref="D3403:D3407"/>
    <mergeCell ref="E3403:E3407"/>
    <mergeCell ref="F3403:F3407"/>
    <mergeCell ref="G3403:G3407"/>
    <mergeCell ref="H3403:H3407"/>
    <mergeCell ref="N3403:N3407"/>
    <mergeCell ref="O3403:O3407"/>
    <mergeCell ref="A3408:A3412"/>
    <mergeCell ref="C3408:C3412"/>
    <mergeCell ref="D3408:D3412"/>
    <mergeCell ref="E3408:E3412"/>
    <mergeCell ref="F3408:F3412"/>
    <mergeCell ref="G3408:G3412"/>
    <mergeCell ref="H3408:H3412"/>
    <mergeCell ref="N3408:N3412"/>
    <mergeCell ref="O3408:O3412"/>
    <mergeCell ref="A3413:A3417"/>
    <mergeCell ref="C3413:C3417"/>
    <mergeCell ref="D3413:D3417"/>
    <mergeCell ref="E3413:E3417"/>
    <mergeCell ref="F3413:F3417"/>
    <mergeCell ref="G3413:G3417"/>
    <mergeCell ref="H3413:H3417"/>
    <mergeCell ref="N3413:N3417"/>
    <mergeCell ref="O3413:O3417"/>
    <mergeCell ref="A3418:A3422"/>
    <mergeCell ref="C3418:C3422"/>
    <mergeCell ref="D3418:D3422"/>
    <mergeCell ref="E3418:E3422"/>
    <mergeCell ref="F3418:F3422"/>
    <mergeCell ref="G3418:G3422"/>
    <mergeCell ref="H3418:H3422"/>
    <mergeCell ref="N3418:N3422"/>
    <mergeCell ref="O3418:O3422"/>
    <mergeCell ref="A3423:A3427"/>
    <mergeCell ref="C3423:C3427"/>
    <mergeCell ref="D3423:D3427"/>
    <mergeCell ref="E3423:E3427"/>
    <mergeCell ref="F3423:F3427"/>
    <mergeCell ref="G3423:G3427"/>
    <mergeCell ref="H3423:H3427"/>
    <mergeCell ref="N3423:N3427"/>
    <mergeCell ref="O3423:O3427"/>
    <mergeCell ref="A3428:A3432"/>
    <mergeCell ref="C3428:C3432"/>
    <mergeCell ref="D3428:D3432"/>
    <mergeCell ref="E3428:E3432"/>
    <mergeCell ref="F3428:F3432"/>
    <mergeCell ref="G3428:G3432"/>
    <mergeCell ref="H3428:H3432"/>
    <mergeCell ref="N3428:N3432"/>
    <mergeCell ref="O3428:O3432"/>
    <mergeCell ref="A3433:A3437"/>
    <mergeCell ref="C3433:C3437"/>
    <mergeCell ref="D3433:D3437"/>
    <mergeCell ref="E3433:E3437"/>
    <mergeCell ref="F3433:F3437"/>
    <mergeCell ref="G3433:G3437"/>
    <mergeCell ref="H3433:H3437"/>
    <mergeCell ref="N3433:N3437"/>
    <mergeCell ref="O3433:O3437"/>
    <mergeCell ref="A3438:A3442"/>
    <mergeCell ref="C3438:C3442"/>
    <mergeCell ref="D3438:D3442"/>
    <mergeCell ref="E3438:E3442"/>
    <mergeCell ref="F3438:F3442"/>
    <mergeCell ref="G3438:G3442"/>
    <mergeCell ref="H3438:H3442"/>
    <mergeCell ref="N3438:N3442"/>
    <mergeCell ref="O3438:O3442"/>
    <mergeCell ref="A3443:A3447"/>
    <mergeCell ref="C3443:C3447"/>
    <mergeCell ref="D3443:D3447"/>
    <mergeCell ref="E3443:E3447"/>
    <mergeCell ref="F3443:F3447"/>
    <mergeCell ref="G3443:G3447"/>
    <mergeCell ref="H3443:H3447"/>
    <mergeCell ref="N3443:N3447"/>
    <mergeCell ref="O3443:O3447"/>
    <mergeCell ref="A3448:A3452"/>
    <mergeCell ref="C3448:C3452"/>
    <mergeCell ref="D3448:D3452"/>
    <mergeCell ref="E3448:E3452"/>
    <mergeCell ref="F3448:F3452"/>
    <mergeCell ref="G3448:G3452"/>
    <mergeCell ref="H3448:H3452"/>
    <mergeCell ref="N3448:N3452"/>
    <mergeCell ref="O3448:O3452"/>
    <mergeCell ref="A3453:A3457"/>
    <mergeCell ref="C3453:C3457"/>
    <mergeCell ref="D3453:D3457"/>
    <mergeCell ref="E3453:E3457"/>
    <mergeCell ref="F3453:F3457"/>
    <mergeCell ref="G3453:G3457"/>
    <mergeCell ref="H3453:H3457"/>
    <mergeCell ref="N3453:N3457"/>
    <mergeCell ref="O3453:O3457"/>
    <mergeCell ref="A3458:A3462"/>
    <mergeCell ref="C3458:C3462"/>
    <mergeCell ref="D3458:D3462"/>
    <mergeCell ref="E3458:E3462"/>
    <mergeCell ref="F3458:F3462"/>
    <mergeCell ref="G3458:G3462"/>
    <mergeCell ref="H3458:H3462"/>
    <mergeCell ref="N3458:N3462"/>
    <mergeCell ref="O3458:O3462"/>
    <mergeCell ref="A3463:A3467"/>
    <mergeCell ref="C3463:C3467"/>
    <mergeCell ref="D3463:D3467"/>
    <mergeCell ref="E3463:E3467"/>
    <mergeCell ref="F3463:F3467"/>
    <mergeCell ref="G3463:G3467"/>
    <mergeCell ref="H3463:H3467"/>
    <mergeCell ref="N3463:N3467"/>
    <mergeCell ref="O3463:O3467"/>
    <mergeCell ref="A3468:A3472"/>
    <mergeCell ref="C3468:C3472"/>
    <mergeCell ref="D3468:D3472"/>
    <mergeCell ref="E3468:E3472"/>
    <mergeCell ref="F3468:F3472"/>
    <mergeCell ref="G3468:G3472"/>
    <mergeCell ref="H3468:H3472"/>
    <mergeCell ref="N3468:N3472"/>
    <mergeCell ref="O3468:O3472"/>
    <mergeCell ref="A3473:A3477"/>
    <mergeCell ref="C3473:C3477"/>
    <mergeCell ref="D3473:D3477"/>
    <mergeCell ref="E3473:E3477"/>
    <mergeCell ref="F3473:F3477"/>
    <mergeCell ref="G3473:G3477"/>
    <mergeCell ref="H3473:H3477"/>
    <mergeCell ref="N3473:N3477"/>
    <mergeCell ref="O3473:O3477"/>
    <mergeCell ref="A3478:A3482"/>
    <mergeCell ref="C3478:C3482"/>
    <mergeCell ref="D3478:D3482"/>
    <mergeCell ref="E3478:E3482"/>
    <mergeCell ref="F3478:F3482"/>
    <mergeCell ref="G3478:G3482"/>
    <mergeCell ref="H3478:H3482"/>
    <mergeCell ref="N3478:N3482"/>
    <mergeCell ref="O3478:O3482"/>
    <mergeCell ref="A3483:A3487"/>
    <mergeCell ref="C3483:C3487"/>
    <mergeCell ref="D3483:D3487"/>
    <mergeCell ref="E3483:E3487"/>
    <mergeCell ref="F3483:F3487"/>
    <mergeCell ref="G3483:G3487"/>
    <mergeCell ref="H3483:H3487"/>
    <mergeCell ref="N3483:N3487"/>
    <mergeCell ref="O3483:O3487"/>
    <mergeCell ref="A3488:A3492"/>
    <mergeCell ref="C3488:C3492"/>
    <mergeCell ref="D3488:D3492"/>
    <mergeCell ref="E3488:E3492"/>
    <mergeCell ref="F3488:F3492"/>
    <mergeCell ref="G3488:G3492"/>
    <mergeCell ref="H3488:H3492"/>
    <mergeCell ref="N3488:N3492"/>
    <mergeCell ref="O3488:O3492"/>
    <mergeCell ref="A3493:A3497"/>
    <mergeCell ref="C3493:C3497"/>
    <mergeCell ref="D3493:D3497"/>
    <mergeCell ref="E3493:E3497"/>
    <mergeCell ref="F3493:F3497"/>
    <mergeCell ref="G3493:G3497"/>
    <mergeCell ref="H3493:H3497"/>
    <mergeCell ref="N3493:N3497"/>
    <mergeCell ref="O3493:O3497"/>
    <mergeCell ref="A3498:A3502"/>
    <mergeCell ref="C3498:C3502"/>
    <mergeCell ref="D3498:D3502"/>
    <mergeCell ref="E3498:E3502"/>
    <mergeCell ref="F3498:F3502"/>
    <mergeCell ref="G3498:G3502"/>
    <mergeCell ref="H3498:H3502"/>
    <mergeCell ref="N3498:N3502"/>
    <mergeCell ref="O3498:O3502"/>
    <mergeCell ref="A3503:A3507"/>
    <mergeCell ref="C3503:C3507"/>
    <mergeCell ref="D3503:D3507"/>
    <mergeCell ref="E3503:E3507"/>
    <mergeCell ref="F3503:F3507"/>
    <mergeCell ref="G3503:G3507"/>
    <mergeCell ref="H3503:H3507"/>
    <mergeCell ref="N3503:N3507"/>
    <mergeCell ref="O3503:O3507"/>
    <mergeCell ref="A3508:A3512"/>
    <mergeCell ref="C3508:C3512"/>
    <mergeCell ref="D3508:D3512"/>
    <mergeCell ref="E3508:E3512"/>
    <mergeCell ref="F3508:F3512"/>
    <mergeCell ref="G3508:G3512"/>
    <mergeCell ref="H3508:H3512"/>
    <mergeCell ref="N3508:N3512"/>
    <mergeCell ref="O3508:O3512"/>
    <mergeCell ref="A3513:A3517"/>
    <mergeCell ref="C3513:C3517"/>
    <mergeCell ref="D3513:D3517"/>
    <mergeCell ref="E3513:E3517"/>
    <mergeCell ref="F3513:F3517"/>
    <mergeCell ref="G3513:G3517"/>
    <mergeCell ref="H3513:H3517"/>
    <mergeCell ref="N3513:N3517"/>
    <mergeCell ref="O3513:O3517"/>
    <mergeCell ref="A3518:A3522"/>
    <mergeCell ref="C3518:C3522"/>
    <mergeCell ref="D3518:D3522"/>
    <mergeCell ref="E3518:E3522"/>
    <mergeCell ref="F3518:F3522"/>
    <mergeCell ref="G3518:G3522"/>
    <mergeCell ref="H3518:H3522"/>
    <mergeCell ref="N3518:N3522"/>
    <mergeCell ref="O3518:O3522"/>
    <mergeCell ref="A3523:A3527"/>
    <mergeCell ref="C3523:C3527"/>
    <mergeCell ref="D3523:D3527"/>
    <mergeCell ref="E3523:E3527"/>
    <mergeCell ref="F3523:F3527"/>
    <mergeCell ref="G3523:G3527"/>
    <mergeCell ref="H3523:H3527"/>
    <mergeCell ref="N3523:N3527"/>
    <mergeCell ref="O3523:O3527"/>
    <mergeCell ref="A3528:A3532"/>
    <mergeCell ref="C3528:C3532"/>
    <mergeCell ref="D3528:D3532"/>
    <mergeCell ref="E3528:E3532"/>
    <mergeCell ref="F3528:F3532"/>
    <mergeCell ref="G3528:G3532"/>
    <mergeCell ref="H3528:H3532"/>
    <mergeCell ref="N3528:N3532"/>
    <mergeCell ref="O3528:O3532"/>
    <mergeCell ref="A3533:A3537"/>
    <mergeCell ref="C3533:C3537"/>
    <mergeCell ref="D3533:D3537"/>
    <mergeCell ref="E3533:E3537"/>
    <mergeCell ref="F3533:F3537"/>
    <mergeCell ref="G3533:G3537"/>
    <mergeCell ref="H3533:H3537"/>
    <mergeCell ref="N3533:N3537"/>
    <mergeCell ref="O3533:O3537"/>
    <mergeCell ref="A3538:A3542"/>
    <mergeCell ref="C3538:C3542"/>
    <mergeCell ref="D3538:D3542"/>
    <mergeCell ref="E3538:E3542"/>
    <mergeCell ref="F3538:F3542"/>
    <mergeCell ref="G3538:G3542"/>
    <mergeCell ref="H3538:H3542"/>
    <mergeCell ref="N3538:N3542"/>
    <mergeCell ref="O3538:O3542"/>
    <mergeCell ref="A3543:A3547"/>
    <mergeCell ref="C3543:C3547"/>
    <mergeCell ref="D3543:D3547"/>
    <mergeCell ref="E3543:E3547"/>
    <mergeCell ref="F3543:F3547"/>
    <mergeCell ref="G3543:G3547"/>
    <mergeCell ref="H3543:H3547"/>
    <mergeCell ref="N3543:N3547"/>
    <mergeCell ref="O3543:O3547"/>
    <mergeCell ref="A3548:A3552"/>
    <mergeCell ref="C3548:C3552"/>
    <mergeCell ref="D3548:D3552"/>
    <mergeCell ref="E3548:E3552"/>
    <mergeCell ref="F3548:F3552"/>
    <mergeCell ref="G3548:G3552"/>
    <mergeCell ref="H3548:H3552"/>
    <mergeCell ref="N3548:N3552"/>
    <mergeCell ref="O3548:O3552"/>
    <mergeCell ref="A3553:A3557"/>
    <mergeCell ref="C3553:C3557"/>
    <mergeCell ref="D3553:D3557"/>
    <mergeCell ref="E3553:E3557"/>
    <mergeCell ref="F3553:F3557"/>
    <mergeCell ref="G3553:G3557"/>
    <mergeCell ref="H3553:H3557"/>
    <mergeCell ref="N3553:N3557"/>
    <mergeCell ref="O3553:O3557"/>
    <mergeCell ref="A3558:A3562"/>
    <mergeCell ref="C3558:C3562"/>
    <mergeCell ref="D3558:D3562"/>
    <mergeCell ref="E3558:E3562"/>
    <mergeCell ref="F3558:F3562"/>
    <mergeCell ref="G3558:G3562"/>
    <mergeCell ref="H3558:H3562"/>
    <mergeCell ref="N3558:N3562"/>
    <mergeCell ref="O3558:O3562"/>
    <mergeCell ref="A3563:A3567"/>
    <mergeCell ref="C3563:C3567"/>
    <mergeCell ref="D3563:D3567"/>
    <mergeCell ref="E3563:E3567"/>
    <mergeCell ref="F3563:F3567"/>
    <mergeCell ref="G3563:G3567"/>
    <mergeCell ref="H3563:H3567"/>
    <mergeCell ref="N3563:N3567"/>
    <mergeCell ref="O3563:O3567"/>
    <mergeCell ref="A3568:A3572"/>
    <mergeCell ref="C3568:C3572"/>
    <mergeCell ref="D3568:D3572"/>
    <mergeCell ref="E3568:E3572"/>
    <mergeCell ref="F3568:F3572"/>
    <mergeCell ref="G3568:G3572"/>
    <mergeCell ref="H3568:H3572"/>
    <mergeCell ref="N3568:N3572"/>
    <mergeCell ref="O3568:O3572"/>
    <mergeCell ref="A3573:A3577"/>
    <mergeCell ref="C3573:C3577"/>
    <mergeCell ref="D3573:D3577"/>
    <mergeCell ref="E3573:E3577"/>
    <mergeCell ref="F3573:F3577"/>
    <mergeCell ref="G3573:G3577"/>
    <mergeCell ref="H3573:H3577"/>
    <mergeCell ref="N3573:N3577"/>
    <mergeCell ref="O3573:O3577"/>
    <mergeCell ref="A3578:A3582"/>
    <mergeCell ref="C3578:C3582"/>
    <mergeCell ref="D3578:D3582"/>
    <mergeCell ref="E3578:E3582"/>
    <mergeCell ref="F3578:F3582"/>
    <mergeCell ref="G3578:G3582"/>
    <mergeCell ref="H3578:H3582"/>
    <mergeCell ref="N3578:N3582"/>
    <mergeCell ref="O3578:O3582"/>
    <mergeCell ref="A3583:A3587"/>
    <mergeCell ref="C3583:C3587"/>
    <mergeCell ref="D3583:D3587"/>
    <mergeCell ref="E3583:E3587"/>
    <mergeCell ref="F3583:F3587"/>
    <mergeCell ref="G3583:G3587"/>
    <mergeCell ref="H3583:H3587"/>
    <mergeCell ref="N3583:N3587"/>
    <mergeCell ref="O3583:O3587"/>
    <mergeCell ref="A3588:A3592"/>
    <mergeCell ref="C3588:C3592"/>
    <mergeCell ref="D3588:D3592"/>
    <mergeCell ref="E3588:E3592"/>
    <mergeCell ref="F3588:F3592"/>
    <mergeCell ref="G3588:G3592"/>
    <mergeCell ref="H3588:H3592"/>
    <mergeCell ref="N3588:N3592"/>
    <mergeCell ref="O3588:O3592"/>
    <mergeCell ref="A3593:A3597"/>
    <mergeCell ref="C3593:C3597"/>
    <mergeCell ref="D3593:D3597"/>
    <mergeCell ref="E3593:E3597"/>
    <mergeCell ref="F3593:F3597"/>
    <mergeCell ref="G3593:G3597"/>
    <mergeCell ref="H3593:H3597"/>
    <mergeCell ref="N3593:N3597"/>
    <mergeCell ref="O3593:O3597"/>
    <mergeCell ref="A3598:A3602"/>
    <mergeCell ref="C3598:C3602"/>
    <mergeCell ref="D3598:D3602"/>
    <mergeCell ref="E3598:E3602"/>
    <mergeCell ref="F3598:F3602"/>
    <mergeCell ref="G3598:G3602"/>
    <mergeCell ref="H3598:H3602"/>
    <mergeCell ref="N3598:N3602"/>
    <mergeCell ref="O3598:O3602"/>
    <mergeCell ref="A3603:A3607"/>
    <mergeCell ref="C3603:C3607"/>
    <mergeCell ref="D3603:D3607"/>
    <mergeCell ref="E3603:E3607"/>
    <mergeCell ref="F3603:F3607"/>
    <mergeCell ref="G3603:G3607"/>
    <mergeCell ref="H3603:H3607"/>
    <mergeCell ref="N3603:N3607"/>
    <mergeCell ref="O3603:O3607"/>
    <mergeCell ref="A3608:A3612"/>
    <mergeCell ref="C3608:C3612"/>
    <mergeCell ref="D3608:D3612"/>
    <mergeCell ref="E3608:E3612"/>
    <mergeCell ref="F3608:F3612"/>
    <mergeCell ref="G3608:G3612"/>
    <mergeCell ref="H3608:H3612"/>
    <mergeCell ref="N3608:N3612"/>
    <mergeCell ref="O3608:O3612"/>
    <mergeCell ref="A3613:A3617"/>
    <mergeCell ref="C3613:C3617"/>
    <mergeCell ref="D3613:D3617"/>
    <mergeCell ref="E3613:E3617"/>
    <mergeCell ref="F3613:F3617"/>
    <mergeCell ref="G3613:G3617"/>
    <mergeCell ref="H3613:H3617"/>
    <mergeCell ref="N3613:N3617"/>
    <mergeCell ref="O3613:O3617"/>
    <mergeCell ref="A3618:A3622"/>
    <mergeCell ref="C3618:C3622"/>
    <mergeCell ref="D3618:D3622"/>
    <mergeCell ref="E3618:E3622"/>
    <mergeCell ref="F3618:F3622"/>
    <mergeCell ref="G3618:G3622"/>
    <mergeCell ref="H3618:H3622"/>
    <mergeCell ref="N3618:N3622"/>
    <mergeCell ref="O3618:O3622"/>
    <mergeCell ref="A3623:A3627"/>
    <mergeCell ref="C3623:C3627"/>
    <mergeCell ref="D3623:D3627"/>
    <mergeCell ref="E3623:E3627"/>
    <mergeCell ref="F3623:F3627"/>
    <mergeCell ref="G3623:G3627"/>
    <mergeCell ref="H3623:H3627"/>
    <mergeCell ref="N3623:N3627"/>
    <mergeCell ref="O3623:O3627"/>
    <mergeCell ref="A3628:A3632"/>
    <mergeCell ref="C3628:C3632"/>
    <mergeCell ref="D3628:D3632"/>
    <mergeCell ref="E3628:E3632"/>
    <mergeCell ref="F3628:F3632"/>
    <mergeCell ref="G3628:G3632"/>
    <mergeCell ref="H3628:H3632"/>
    <mergeCell ref="N3628:N3632"/>
    <mergeCell ref="O3628:O3632"/>
    <mergeCell ref="A3633:A3637"/>
    <mergeCell ref="C3633:C3637"/>
    <mergeCell ref="D3633:D3637"/>
    <mergeCell ref="E3633:E3637"/>
    <mergeCell ref="F3633:F3637"/>
    <mergeCell ref="G3633:G3637"/>
    <mergeCell ref="H3633:H3637"/>
    <mergeCell ref="N3633:N3637"/>
    <mergeCell ref="O3633:O3637"/>
    <mergeCell ref="A3638:A3642"/>
    <mergeCell ref="C3638:C3642"/>
    <mergeCell ref="D3638:D3642"/>
    <mergeCell ref="E3638:E3642"/>
    <mergeCell ref="F3638:F3642"/>
    <mergeCell ref="G3638:G3642"/>
    <mergeCell ref="H3638:H3642"/>
    <mergeCell ref="N3638:N3642"/>
    <mergeCell ref="O3638:O3642"/>
    <mergeCell ref="A3643:A3647"/>
    <mergeCell ref="C3643:C3647"/>
    <mergeCell ref="D3643:D3647"/>
    <mergeCell ref="E3643:E3647"/>
    <mergeCell ref="F3643:F3647"/>
    <mergeCell ref="G3643:G3647"/>
    <mergeCell ref="H3643:H3647"/>
    <mergeCell ref="N3643:N3647"/>
    <mergeCell ref="O3643:O3647"/>
    <mergeCell ref="A3648:A3652"/>
    <mergeCell ref="C3648:C3652"/>
    <mergeCell ref="D3648:D3652"/>
    <mergeCell ref="E3648:E3652"/>
    <mergeCell ref="F3648:F3652"/>
    <mergeCell ref="G3648:G3652"/>
    <mergeCell ref="H3648:H3652"/>
    <mergeCell ref="N3648:N3652"/>
    <mergeCell ref="O3648:O3652"/>
    <mergeCell ref="A3653:A3657"/>
    <mergeCell ref="C3653:C3657"/>
    <mergeCell ref="D3653:D3657"/>
    <mergeCell ref="E3653:E3657"/>
    <mergeCell ref="F3653:F3657"/>
    <mergeCell ref="G3653:G3657"/>
    <mergeCell ref="H3653:H3657"/>
    <mergeCell ref="N3653:N3657"/>
    <mergeCell ref="O3653:O3657"/>
    <mergeCell ref="A3658:A3662"/>
    <mergeCell ref="C3658:C3662"/>
    <mergeCell ref="D3658:D3662"/>
    <mergeCell ref="E3658:E3662"/>
    <mergeCell ref="F3658:F3662"/>
    <mergeCell ref="G3658:G3662"/>
    <mergeCell ref="H3658:H3662"/>
    <mergeCell ref="N3658:N3662"/>
    <mergeCell ref="O3658:O3662"/>
    <mergeCell ref="A3663:A3667"/>
    <mergeCell ref="C3663:C3667"/>
    <mergeCell ref="D3663:D3667"/>
    <mergeCell ref="E3663:E3667"/>
    <mergeCell ref="F3663:F3667"/>
    <mergeCell ref="G3663:G3667"/>
    <mergeCell ref="H3663:H3667"/>
    <mergeCell ref="N3663:N3667"/>
    <mergeCell ref="O3663:O3667"/>
    <mergeCell ref="A3668:A3672"/>
    <mergeCell ref="C3668:C3672"/>
    <mergeCell ref="D3668:D3672"/>
    <mergeCell ref="E3668:E3672"/>
    <mergeCell ref="F3668:F3672"/>
    <mergeCell ref="G3668:G3672"/>
    <mergeCell ref="H3668:H3672"/>
    <mergeCell ref="N3668:N3672"/>
    <mergeCell ref="O3668:O3672"/>
    <mergeCell ref="A3673:A3677"/>
    <mergeCell ref="C3673:C3677"/>
    <mergeCell ref="D3673:D3677"/>
    <mergeCell ref="E3673:E3677"/>
    <mergeCell ref="F3673:F3677"/>
    <mergeCell ref="G3673:G3677"/>
    <mergeCell ref="H3673:H3677"/>
    <mergeCell ref="N3673:N3677"/>
    <mergeCell ref="O3673:O3677"/>
    <mergeCell ref="A3678:A3682"/>
    <mergeCell ref="C3678:C3682"/>
    <mergeCell ref="D3678:D3682"/>
    <mergeCell ref="E3678:E3682"/>
    <mergeCell ref="F3678:F3682"/>
    <mergeCell ref="G3678:G3682"/>
    <mergeCell ref="H3678:H3682"/>
    <mergeCell ref="N3678:N3682"/>
    <mergeCell ref="O3678:O3682"/>
    <mergeCell ref="A3683:A3687"/>
    <mergeCell ref="C3683:C3687"/>
    <mergeCell ref="D3683:D3687"/>
    <mergeCell ref="E3683:E3687"/>
    <mergeCell ref="F3683:F3687"/>
    <mergeCell ref="G3683:G3687"/>
    <mergeCell ref="H3683:H3687"/>
    <mergeCell ref="N3683:N3687"/>
    <mergeCell ref="O3683:O3687"/>
    <mergeCell ref="A3688:A3692"/>
    <mergeCell ref="C3688:C3692"/>
    <mergeCell ref="D3688:D3692"/>
    <mergeCell ref="E3688:E3692"/>
    <mergeCell ref="F3688:F3692"/>
    <mergeCell ref="G3688:G3692"/>
    <mergeCell ref="H3688:H3692"/>
    <mergeCell ref="N3688:N3692"/>
    <mergeCell ref="O3688:O3692"/>
    <mergeCell ref="A3693:A3697"/>
    <mergeCell ref="C3693:C3697"/>
    <mergeCell ref="D3693:D3697"/>
    <mergeCell ref="E3693:E3697"/>
    <mergeCell ref="F3693:F3697"/>
    <mergeCell ref="G3693:G3697"/>
    <mergeCell ref="H3693:H3697"/>
    <mergeCell ref="N3693:N3697"/>
    <mergeCell ref="O3693:O3697"/>
    <mergeCell ref="A3698:A3702"/>
    <mergeCell ref="C3698:C3702"/>
    <mergeCell ref="D3698:D3702"/>
    <mergeCell ref="E3698:E3702"/>
    <mergeCell ref="F3698:F3702"/>
    <mergeCell ref="G3698:G3702"/>
    <mergeCell ref="H3698:H3702"/>
    <mergeCell ref="N3698:N3702"/>
    <mergeCell ref="O3698:O3702"/>
    <mergeCell ref="A3703:A3707"/>
    <mergeCell ref="C3703:C3707"/>
    <mergeCell ref="D3703:D3707"/>
    <mergeCell ref="E3703:E3707"/>
    <mergeCell ref="F3703:F3707"/>
    <mergeCell ref="G3703:G3707"/>
    <mergeCell ref="H3703:H3707"/>
    <mergeCell ref="N3703:N3707"/>
    <mergeCell ref="O3703:O3707"/>
    <mergeCell ref="A3708:A3712"/>
    <mergeCell ref="C3708:C3712"/>
    <mergeCell ref="D3708:D3712"/>
    <mergeCell ref="E3708:E3712"/>
    <mergeCell ref="F3708:F3712"/>
    <mergeCell ref="G3708:G3712"/>
    <mergeCell ref="H3708:H3712"/>
    <mergeCell ref="N3708:N3712"/>
    <mergeCell ref="O3708:O3712"/>
    <mergeCell ref="A3713:A3717"/>
    <mergeCell ref="C3713:C3717"/>
    <mergeCell ref="D3713:D3717"/>
    <mergeCell ref="E3713:E3717"/>
    <mergeCell ref="F3713:F3717"/>
    <mergeCell ref="G3713:G3717"/>
    <mergeCell ref="H3713:H3717"/>
    <mergeCell ref="N3713:N3717"/>
    <mergeCell ref="O3713:O3717"/>
    <mergeCell ref="A3718:A3722"/>
    <mergeCell ref="C3718:C3722"/>
    <mergeCell ref="D3718:D3722"/>
    <mergeCell ref="E3718:E3722"/>
    <mergeCell ref="F3718:F3722"/>
    <mergeCell ref="G3718:G3722"/>
    <mergeCell ref="H3718:H3722"/>
    <mergeCell ref="N3718:N3722"/>
    <mergeCell ref="O3718:O3722"/>
    <mergeCell ref="A3723:A3727"/>
    <mergeCell ref="C3723:C3727"/>
    <mergeCell ref="D3723:D3727"/>
    <mergeCell ref="E3723:E3727"/>
    <mergeCell ref="F3723:F3727"/>
    <mergeCell ref="G3723:G3727"/>
    <mergeCell ref="H3723:H3727"/>
    <mergeCell ref="N3723:N3727"/>
    <mergeCell ref="O3723:O3727"/>
    <mergeCell ref="A3728:A3732"/>
    <mergeCell ref="C3728:C3732"/>
    <mergeCell ref="D3728:D3732"/>
    <mergeCell ref="E3728:E3732"/>
    <mergeCell ref="F3728:F3732"/>
    <mergeCell ref="G3728:G3732"/>
    <mergeCell ref="H3728:H3732"/>
    <mergeCell ref="N3728:N3732"/>
    <mergeCell ref="O3728:O3732"/>
    <mergeCell ref="A3733:A3737"/>
    <mergeCell ref="C3733:C3737"/>
    <mergeCell ref="D3733:D3737"/>
    <mergeCell ref="E3733:E3737"/>
    <mergeCell ref="F3733:F3737"/>
    <mergeCell ref="G3733:G3737"/>
    <mergeCell ref="H3733:H3737"/>
    <mergeCell ref="N3733:N3737"/>
    <mergeCell ref="O3733:O3737"/>
    <mergeCell ref="A3738:A3742"/>
    <mergeCell ref="C3738:C3742"/>
    <mergeCell ref="D3738:D3742"/>
    <mergeCell ref="E3738:E3742"/>
    <mergeCell ref="F3738:F3742"/>
    <mergeCell ref="G3738:G3742"/>
    <mergeCell ref="H3738:H3742"/>
    <mergeCell ref="N3738:N3742"/>
    <mergeCell ref="O3738:O3742"/>
    <mergeCell ref="A3743:A3747"/>
    <mergeCell ref="C3743:C3747"/>
    <mergeCell ref="D3743:D3747"/>
    <mergeCell ref="E3743:E3747"/>
    <mergeCell ref="F3743:F3747"/>
    <mergeCell ref="G3743:G3747"/>
    <mergeCell ref="H3743:H3747"/>
    <mergeCell ref="N3743:N3747"/>
    <mergeCell ref="O3743:O3747"/>
    <mergeCell ref="A3748:A3752"/>
    <mergeCell ref="C3748:C3752"/>
    <mergeCell ref="D3748:D3752"/>
    <mergeCell ref="E3748:E3752"/>
    <mergeCell ref="F3748:F3752"/>
    <mergeCell ref="G3748:G3752"/>
    <mergeCell ref="H3748:H3752"/>
    <mergeCell ref="N3748:N3752"/>
    <mergeCell ref="O3748:O3752"/>
    <mergeCell ref="A3753:A3757"/>
    <mergeCell ref="C3753:C3757"/>
    <mergeCell ref="D3753:D3757"/>
    <mergeCell ref="E3753:E3757"/>
    <mergeCell ref="F3753:F3757"/>
    <mergeCell ref="G3753:G3757"/>
    <mergeCell ref="H3753:H3757"/>
    <mergeCell ref="N3753:N3757"/>
    <mergeCell ref="O3753:O3757"/>
    <mergeCell ref="A3758:A3762"/>
    <mergeCell ref="C3758:C3762"/>
    <mergeCell ref="D3758:D3762"/>
    <mergeCell ref="E3758:E3762"/>
    <mergeCell ref="F3758:F3762"/>
    <mergeCell ref="G3758:G3762"/>
    <mergeCell ref="H3758:H3762"/>
    <mergeCell ref="N3758:N3762"/>
    <mergeCell ref="O3758:O3762"/>
    <mergeCell ref="A3763:A3767"/>
    <mergeCell ref="C3763:C3767"/>
    <mergeCell ref="D3763:D3767"/>
    <mergeCell ref="E3763:E3767"/>
    <mergeCell ref="F3763:F3767"/>
    <mergeCell ref="G3763:G3767"/>
    <mergeCell ref="H3763:H3767"/>
    <mergeCell ref="N3763:N3767"/>
    <mergeCell ref="O3763:O3767"/>
    <mergeCell ref="A3768:A3772"/>
    <mergeCell ref="C3768:C3772"/>
    <mergeCell ref="D3768:D3772"/>
    <mergeCell ref="E3768:E3772"/>
    <mergeCell ref="F3768:F3772"/>
    <mergeCell ref="G3768:G3772"/>
    <mergeCell ref="H3768:H3772"/>
    <mergeCell ref="N3768:N3772"/>
    <mergeCell ref="O3768:O3772"/>
    <mergeCell ref="A3773:A3777"/>
    <mergeCell ref="C3773:C3777"/>
    <mergeCell ref="D3773:D3777"/>
    <mergeCell ref="E3773:E3777"/>
    <mergeCell ref="F3773:F3777"/>
    <mergeCell ref="G3773:G3777"/>
    <mergeCell ref="H3773:H3777"/>
    <mergeCell ref="N3773:N3777"/>
    <mergeCell ref="O3773:O3777"/>
    <mergeCell ref="A3778:A3782"/>
    <mergeCell ref="C3778:C3782"/>
    <mergeCell ref="D3778:D3782"/>
    <mergeCell ref="E3778:E3782"/>
    <mergeCell ref="F3778:F3782"/>
    <mergeCell ref="G3778:G3782"/>
    <mergeCell ref="H3778:H3782"/>
    <mergeCell ref="N3778:N3782"/>
    <mergeCell ref="O3778:O3782"/>
    <mergeCell ref="A3783:A3787"/>
    <mergeCell ref="C3783:C3787"/>
    <mergeCell ref="D3783:D3787"/>
    <mergeCell ref="E3783:E3787"/>
    <mergeCell ref="F3783:F3787"/>
    <mergeCell ref="G3783:G3787"/>
    <mergeCell ref="H3783:H3787"/>
    <mergeCell ref="N3783:N3787"/>
    <mergeCell ref="O3783:O3787"/>
    <mergeCell ref="A3788:A3792"/>
    <mergeCell ref="C3788:C3792"/>
    <mergeCell ref="D3788:D3792"/>
    <mergeCell ref="E3788:E3792"/>
    <mergeCell ref="F3788:F3792"/>
    <mergeCell ref="G3788:G3792"/>
    <mergeCell ref="H3788:H3792"/>
    <mergeCell ref="N3788:N3792"/>
    <mergeCell ref="O3788:O3792"/>
    <mergeCell ref="A3793:A3797"/>
    <mergeCell ref="C3793:C3797"/>
    <mergeCell ref="D3793:D3797"/>
    <mergeCell ref="E3793:E3797"/>
    <mergeCell ref="F3793:F3797"/>
    <mergeCell ref="G3793:G3797"/>
    <mergeCell ref="H3793:H3797"/>
    <mergeCell ref="N3793:N3797"/>
    <mergeCell ref="O3793:O3797"/>
    <mergeCell ref="A3798:A3802"/>
    <mergeCell ref="C3798:C3802"/>
    <mergeCell ref="D3798:D3802"/>
    <mergeCell ref="E3798:E3802"/>
    <mergeCell ref="F3798:F3802"/>
    <mergeCell ref="G3798:G3802"/>
    <mergeCell ref="H3798:H3802"/>
    <mergeCell ref="N3798:N3802"/>
    <mergeCell ref="O3798:O3802"/>
    <mergeCell ref="A3803:A3807"/>
    <mergeCell ref="C3803:C3807"/>
    <mergeCell ref="D3803:D3807"/>
    <mergeCell ref="E3803:E3807"/>
    <mergeCell ref="F3803:F3807"/>
    <mergeCell ref="G3803:G3807"/>
    <mergeCell ref="H3803:H3807"/>
    <mergeCell ref="N3803:N3807"/>
    <mergeCell ref="O3803:O3807"/>
    <mergeCell ref="A3808:A3812"/>
    <mergeCell ref="C3808:C3812"/>
    <mergeCell ref="D3808:D3812"/>
    <mergeCell ref="E3808:E3812"/>
    <mergeCell ref="F3808:F3812"/>
    <mergeCell ref="G3808:G3812"/>
    <mergeCell ref="H3808:H3812"/>
    <mergeCell ref="N3808:N3812"/>
    <mergeCell ref="O3808:O3812"/>
    <mergeCell ref="A3813:A3817"/>
    <mergeCell ref="C3813:C3817"/>
    <mergeCell ref="D3813:D3817"/>
    <mergeCell ref="E3813:E3817"/>
    <mergeCell ref="F3813:F3817"/>
    <mergeCell ref="G3813:G3817"/>
    <mergeCell ref="H3813:H3817"/>
    <mergeCell ref="N3813:N3817"/>
    <mergeCell ref="O3813:O3817"/>
    <mergeCell ref="A3818:A3822"/>
    <mergeCell ref="C3818:C3822"/>
    <mergeCell ref="D3818:D3822"/>
    <mergeCell ref="E3818:E3822"/>
    <mergeCell ref="F3818:F3822"/>
    <mergeCell ref="G3818:G3822"/>
    <mergeCell ref="H3818:H3822"/>
    <mergeCell ref="N3818:N3822"/>
    <mergeCell ref="O3818:O3822"/>
    <mergeCell ref="A3823:A3827"/>
    <mergeCell ref="C3823:C3827"/>
    <mergeCell ref="D3823:D3827"/>
    <mergeCell ref="E3823:E3827"/>
    <mergeCell ref="F3823:F3827"/>
    <mergeCell ref="G3823:G3827"/>
    <mergeCell ref="H3823:H3827"/>
    <mergeCell ref="N3823:N3827"/>
    <mergeCell ref="O3823:O3827"/>
    <mergeCell ref="A3828:A3832"/>
    <mergeCell ref="C3828:C3832"/>
    <mergeCell ref="D3828:D3832"/>
    <mergeCell ref="E3828:E3832"/>
    <mergeCell ref="F3828:F3832"/>
    <mergeCell ref="G3828:G3832"/>
    <mergeCell ref="H3828:H3832"/>
    <mergeCell ref="N3828:N3832"/>
    <mergeCell ref="O3828:O3832"/>
    <mergeCell ref="A3833:A3837"/>
    <mergeCell ref="C3833:C3837"/>
    <mergeCell ref="D3833:D3837"/>
    <mergeCell ref="E3833:E3837"/>
    <mergeCell ref="F3833:F3837"/>
    <mergeCell ref="G3833:G3837"/>
    <mergeCell ref="H3833:H3837"/>
    <mergeCell ref="N3833:N3837"/>
    <mergeCell ref="O3833:O3837"/>
    <mergeCell ref="A3838:A3842"/>
    <mergeCell ref="C3838:C3842"/>
    <mergeCell ref="D3838:D3842"/>
    <mergeCell ref="E3838:E3842"/>
    <mergeCell ref="F3838:F3842"/>
    <mergeCell ref="G3838:G3842"/>
    <mergeCell ref="H3838:H3842"/>
    <mergeCell ref="N3838:N3842"/>
    <mergeCell ref="O3838:O3842"/>
    <mergeCell ref="A3843:A3847"/>
    <mergeCell ref="C3843:C3847"/>
    <mergeCell ref="D3843:D3847"/>
    <mergeCell ref="E3843:E3847"/>
    <mergeCell ref="F3843:F3847"/>
    <mergeCell ref="G3843:G3847"/>
    <mergeCell ref="H3843:H3847"/>
    <mergeCell ref="N3843:N3847"/>
    <mergeCell ref="O3843:O3847"/>
    <mergeCell ref="A3848:A3852"/>
    <mergeCell ref="C3848:C3852"/>
    <mergeCell ref="D3848:D3852"/>
    <mergeCell ref="E3848:E3852"/>
    <mergeCell ref="F3848:F3852"/>
    <mergeCell ref="G3848:G3852"/>
    <mergeCell ref="H3848:H3852"/>
    <mergeCell ref="N3848:N3852"/>
    <mergeCell ref="O3848:O3852"/>
    <mergeCell ref="A3853:A3857"/>
    <mergeCell ref="C3853:C3857"/>
    <mergeCell ref="D3853:D3857"/>
    <mergeCell ref="E3853:E3857"/>
    <mergeCell ref="F3853:F3857"/>
    <mergeCell ref="G3853:G3857"/>
    <mergeCell ref="H3853:H3857"/>
    <mergeCell ref="N3853:N3857"/>
    <mergeCell ref="O3853:O3857"/>
    <mergeCell ref="A3858:A3862"/>
    <mergeCell ref="C3858:C3862"/>
    <mergeCell ref="D3858:D3862"/>
    <mergeCell ref="E3858:E3862"/>
    <mergeCell ref="F3858:F3862"/>
    <mergeCell ref="G3858:G3862"/>
    <mergeCell ref="H3858:H3862"/>
    <mergeCell ref="N3858:N3862"/>
    <mergeCell ref="O3858:O3862"/>
    <mergeCell ref="A3863:A3867"/>
    <mergeCell ref="C3863:C3867"/>
    <mergeCell ref="D3863:D3867"/>
    <mergeCell ref="E3863:E3867"/>
    <mergeCell ref="F3863:F3867"/>
    <mergeCell ref="G3863:G3867"/>
    <mergeCell ref="H3863:H3867"/>
    <mergeCell ref="N3863:N3867"/>
    <mergeCell ref="O3863:O3867"/>
    <mergeCell ref="A3868:A3872"/>
    <mergeCell ref="C3868:C3872"/>
    <mergeCell ref="D3868:D3872"/>
    <mergeCell ref="E3868:E3872"/>
    <mergeCell ref="F3868:F3872"/>
    <mergeCell ref="G3868:G3872"/>
    <mergeCell ref="H3868:H3872"/>
    <mergeCell ref="N3868:N3872"/>
    <mergeCell ref="O3868:O3872"/>
    <mergeCell ref="A3873:A3877"/>
    <mergeCell ref="C3873:C3877"/>
    <mergeCell ref="D3873:D3877"/>
    <mergeCell ref="E3873:E3877"/>
    <mergeCell ref="F3873:F3877"/>
    <mergeCell ref="G3873:G3877"/>
    <mergeCell ref="H3873:H3877"/>
    <mergeCell ref="N3873:N3877"/>
    <mergeCell ref="O3873:O3877"/>
    <mergeCell ref="A3878:A3882"/>
    <mergeCell ref="C3878:C3882"/>
    <mergeCell ref="D3878:D3882"/>
    <mergeCell ref="E3878:E3882"/>
    <mergeCell ref="F3878:F3882"/>
    <mergeCell ref="G3878:G3882"/>
    <mergeCell ref="H3878:H3882"/>
    <mergeCell ref="N3878:N3882"/>
    <mergeCell ref="O3878:O3882"/>
    <mergeCell ref="A3883:A3887"/>
    <mergeCell ref="C3883:C3887"/>
    <mergeCell ref="D3883:D3887"/>
    <mergeCell ref="E3883:E3887"/>
    <mergeCell ref="F3883:F3887"/>
    <mergeCell ref="G3883:G3887"/>
    <mergeCell ref="H3883:H3887"/>
    <mergeCell ref="N3883:N3887"/>
    <mergeCell ref="O3883:O3887"/>
    <mergeCell ref="A3888:A3892"/>
    <mergeCell ref="C3888:C3892"/>
    <mergeCell ref="D3888:D3892"/>
    <mergeCell ref="E3888:E3892"/>
    <mergeCell ref="F3888:F3892"/>
    <mergeCell ref="G3888:G3892"/>
    <mergeCell ref="H3888:H3892"/>
    <mergeCell ref="N3888:N3892"/>
    <mergeCell ref="O3888:O3892"/>
    <mergeCell ref="A3893:A3897"/>
    <mergeCell ref="C3893:C3897"/>
    <mergeCell ref="D3893:D3897"/>
    <mergeCell ref="E3893:E3897"/>
    <mergeCell ref="F3893:F3897"/>
    <mergeCell ref="G3893:G3897"/>
    <mergeCell ref="H3893:H3897"/>
    <mergeCell ref="N3893:N3897"/>
    <mergeCell ref="O3893:O3897"/>
    <mergeCell ref="A3898:A3902"/>
    <mergeCell ref="C3898:C3902"/>
    <mergeCell ref="D3898:D3902"/>
    <mergeCell ref="E3898:E3902"/>
    <mergeCell ref="F3898:F3902"/>
    <mergeCell ref="G3898:G3902"/>
    <mergeCell ref="H3898:H3902"/>
    <mergeCell ref="N3898:N3902"/>
    <mergeCell ref="O3898:O3902"/>
    <mergeCell ref="A3903:A3907"/>
    <mergeCell ref="C3903:C3907"/>
    <mergeCell ref="D3903:D3907"/>
    <mergeCell ref="E3903:E3907"/>
    <mergeCell ref="F3903:F3907"/>
    <mergeCell ref="G3903:G3907"/>
    <mergeCell ref="H3903:H3907"/>
    <mergeCell ref="N3903:N3907"/>
    <mergeCell ref="O3903:O3907"/>
    <mergeCell ref="A3908:A3912"/>
    <mergeCell ref="C3908:C3912"/>
    <mergeCell ref="D3908:D3912"/>
    <mergeCell ref="E3908:E3912"/>
    <mergeCell ref="F3908:F3912"/>
    <mergeCell ref="G3908:G3912"/>
    <mergeCell ref="H3908:H3912"/>
    <mergeCell ref="N3908:N3912"/>
    <mergeCell ref="O3908:O3912"/>
    <mergeCell ref="A3913:A3917"/>
    <mergeCell ref="C3913:C3917"/>
    <mergeCell ref="D3913:D3917"/>
    <mergeCell ref="E3913:E3917"/>
    <mergeCell ref="F3913:F3917"/>
    <mergeCell ref="G3913:G3917"/>
    <mergeCell ref="H3913:H3917"/>
    <mergeCell ref="N3913:N3917"/>
    <mergeCell ref="O3913:O3917"/>
    <mergeCell ref="A3918:A3922"/>
    <mergeCell ref="C3918:C3922"/>
    <mergeCell ref="D3918:D3922"/>
    <mergeCell ref="E3918:E3922"/>
    <mergeCell ref="F3918:F3922"/>
    <mergeCell ref="G3918:G3922"/>
    <mergeCell ref="H3918:H3922"/>
    <mergeCell ref="N3918:N3922"/>
    <mergeCell ref="O3918:O3922"/>
    <mergeCell ref="A3923:A3927"/>
    <mergeCell ref="C3923:C3927"/>
    <mergeCell ref="D3923:D3927"/>
    <mergeCell ref="E3923:E3927"/>
    <mergeCell ref="F3923:F3927"/>
    <mergeCell ref="G3923:G3927"/>
    <mergeCell ref="H3923:H3927"/>
    <mergeCell ref="N3923:N3927"/>
    <mergeCell ref="O3923:O3927"/>
    <mergeCell ref="A3928:A3932"/>
    <mergeCell ref="C3928:C3932"/>
    <mergeCell ref="D3928:D3932"/>
    <mergeCell ref="E3928:E3932"/>
    <mergeCell ref="F3928:F3932"/>
    <mergeCell ref="G3928:G3932"/>
    <mergeCell ref="H3928:H3932"/>
    <mergeCell ref="N3928:N3932"/>
    <mergeCell ref="O3928:O3932"/>
    <mergeCell ref="A3933:A3937"/>
    <mergeCell ref="C3933:C3937"/>
    <mergeCell ref="D3933:D3937"/>
    <mergeCell ref="E3933:E3937"/>
    <mergeCell ref="F3933:F3937"/>
    <mergeCell ref="G3933:G3937"/>
    <mergeCell ref="H3933:H3937"/>
    <mergeCell ref="N3933:N3937"/>
    <mergeCell ref="O3933:O3937"/>
    <mergeCell ref="A3938:A3942"/>
    <mergeCell ref="C3938:C3942"/>
    <mergeCell ref="D3938:D3942"/>
    <mergeCell ref="E3938:E3942"/>
    <mergeCell ref="F3938:F3942"/>
    <mergeCell ref="G3938:G3942"/>
    <mergeCell ref="H3938:H3942"/>
    <mergeCell ref="N3938:N3942"/>
    <mergeCell ref="O3938:O3942"/>
    <mergeCell ref="A3943:A3947"/>
    <mergeCell ref="C3943:C3947"/>
    <mergeCell ref="D3943:D3947"/>
    <mergeCell ref="E3943:E3947"/>
    <mergeCell ref="F3943:F3947"/>
    <mergeCell ref="G3943:G3947"/>
    <mergeCell ref="H3943:H3947"/>
    <mergeCell ref="N3943:N3947"/>
    <mergeCell ref="O3943:O3947"/>
    <mergeCell ref="A3948:A3952"/>
    <mergeCell ref="C3948:C3952"/>
    <mergeCell ref="D3948:D3952"/>
    <mergeCell ref="E3948:E3952"/>
    <mergeCell ref="F3948:F3952"/>
    <mergeCell ref="G3948:G3952"/>
    <mergeCell ref="H3948:H3952"/>
    <mergeCell ref="N3948:N3952"/>
    <mergeCell ref="O3948:O3952"/>
    <mergeCell ref="A3953:A3957"/>
    <mergeCell ref="C3953:C3957"/>
    <mergeCell ref="D3953:D3957"/>
    <mergeCell ref="E3953:E3957"/>
    <mergeCell ref="F3953:F3957"/>
    <mergeCell ref="G3953:G3957"/>
    <mergeCell ref="H3953:H3957"/>
    <mergeCell ref="N3953:N3957"/>
    <mergeCell ref="O3953:O3957"/>
    <mergeCell ref="A3958:A3962"/>
    <mergeCell ref="C3958:C3962"/>
    <mergeCell ref="D3958:D3962"/>
    <mergeCell ref="E3958:E3962"/>
    <mergeCell ref="F3958:F3962"/>
    <mergeCell ref="G3958:G3962"/>
    <mergeCell ref="H3958:H3962"/>
    <mergeCell ref="N3958:N3962"/>
    <mergeCell ref="O3958:O3962"/>
    <mergeCell ref="A3963:A3967"/>
    <mergeCell ref="C3963:C3967"/>
    <mergeCell ref="D3963:D3967"/>
    <mergeCell ref="E3963:E3967"/>
    <mergeCell ref="F3963:F3967"/>
    <mergeCell ref="G3963:G3967"/>
    <mergeCell ref="H3963:H3967"/>
    <mergeCell ref="N3963:N3967"/>
    <mergeCell ref="O3963:O3967"/>
    <mergeCell ref="A3968:A3972"/>
    <mergeCell ref="C3968:C3972"/>
    <mergeCell ref="D3968:D3972"/>
    <mergeCell ref="E3968:E3972"/>
    <mergeCell ref="F3968:F3972"/>
    <mergeCell ref="G3968:G3972"/>
    <mergeCell ref="H3968:H3972"/>
    <mergeCell ref="N3968:N3972"/>
    <mergeCell ref="O3968:O3972"/>
    <mergeCell ref="A3973:A3977"/>
    <mergeCell ref="C3973:C3977"/>
    <mergeCell ref="D3973:D3977"/>
    <mergeCell ref="E3973:E3977"/>
    <mergeCell ref="F3973:F3977"/>
    <mergeCell ref="G3973:G3977"/>
    <mergeCell ref="H3973:H3977"/>
    <mergeCell ref="N3973:N3977"/>
    <mergeCell ref="O3973:O3977"/>
    <mergeCell ref="A3978:A3982"/>
    <mergeCell ref="C3978:C3982"/>
    <mergeCell ref="D3978:D3982"/>
    <mergeCell ref="E3978:E3982"/>
    <mergeCell ref="F3978:F3982"/>
    <mergeCell ref="G3978:G3982"/>
    <mergeCell ref="H3978:H3982"/>
    <mergeCell ref="N3978:N3982"/>
    <mergeCell ref="O3978:O3982"/>
    <mergeCell ref="A3983:A3987"/>
    <mergeCell ref="C3983:C3987"/>
    <mergeCell ref="D3983:D3987"/>
    <mergeCell ref="E3983:E3987"/>
    <mergeCell ref="F3983:F3987"/>
    <mergeCell ref="G3983:G3987"/>
    <mergeCell ref="H3983:H3987"/>
    <mergeCell ref="N3983:N3987"/>
    <mergeCell ref="O3983:O3987"/>
    <mergeCell ref="A3988:A3992"/>
    <mergeCell ref="C3988:C3992"/>
    <mergeCell ref="D3988:D3992"/>
    <mergeCell ref="E3988:E3992"/>
    <mergeCell ref="F3988:F3992"/>
    <mergeCell ref="G3988:G3992"/>
    <mergeCell ref="H3988:H3992"/>
    <mergeCell ref="N3988:N3992"/>
    <mergeCell ref="O3988:O3992"/>
    <mergeCell ref="A3993:A3997"/>
    <mergeCell ref="C3993:C3997"/>
    <mergeCell ref="D3993:D3997"/>
    <mergeCell ref="E3993:E3997"/>
    <mergeCell ref="F3993:F3997"/>
    <mergeCell ref="G3993:G3997"/>
    <mergeCell ref="H3993:H3997"/>
    <mergeCell ref="N3993:N3997"/>
    <mergeCell ref="O3993:O3997"/>
    <mergeCell ref="A3998:A4002"/>
    <mergeCell ref="C3998:C4002"/>
    <mergeCell ref="D3998:D4002"/>
    <mergeCell ref="E3998:E4002"/>
    <mergeCell ref="F3998:F4002"/>
    <mergeCell ref="G3998:G4002"/>
    <mergeCell ref="H3998:H4002"/>
    <mergeCell ref="N3998:N4002"/>
    <mergeCell ref="O3998:O4002"/>
    <mergeCell ref="A4003:A4007"/>
    <mergeCell ref="C4003:C4007"/>
    <mergeCell ref="D4003:D4007"/>
    <mergeCell ref="E4003:E4007"/>
    <mergeCell ref="F4003:F4007"/>
    <mergeCell ref="G4003:G4007"/>
    <mergeCell ref="H4003:H4007"/>
    <mergeCell ref="N4003:N4007"/>
    <mergeCell ref="O4003:O4007"/>
    <mergeCell ref="A4008:A4012"/>
    <mergeCell ref="C4008:C4012"/>
    <mergeCell ref="D4008:D4012"/>
    <mergeCell ref="E4008:E4012"/>
    <mergeCell ref="F4008:F4012"/>
    <mergeCell ref="G4008:G4012"/>
    <mergeCell ref="H4008:H4012"/>
    <mergeCell ref="N4008:N4012"/>
    <mergeCell ref="O4008:O4012"/>
    <mergeCell ref="A4013:A4017"/>
    <mergeCell ref="C4013:C4017"/>
    <mergeCell ref="D4013:D4017"/>
    <mergeCell ref="E4013:E4017"/>
    <mergeCell ref="F4013:F4017"/>
    <mergeCell ref="G4013:G4017"/>
    <mergeCell ref="H4013:H4017"/>
    <mergeCell ref="N4013:N4017"/>
    <mergeCell ref="O4013:O4017"/>
    <mergeCell ref="A4018:A4022"/>
    <mergeCell ref="C4018:C4022"/>
    <mergeCell ref="D4018:D4022"/>
    <mergeCell ref="E4018:E4022"/>
    <mergeCell ref="F4018:F4022"/>
    <mergeCell ref="G4018:G4022"/>
    <mergeCell ref="H4018:H4022"/>
    <mergeCell ref="N4018:N4022"/>
    <mergeCell ref="O4018:O4022"/>
    <mergeCell ref="A4023:A4027"/>
    <mergeCell ref="C4023:C4027"/>
    <mergeCell ref="D4023:D4027"/>
    <mergeCell ref="E4023:E4027"/>
    <mergeCell ref="F4023:F4027"/>
    <mergeCell ref="G4023:G4027"/>
    <mergeCell ref="H4023:H4027"/>
    <mergeCell ref="N4023:N4027"/>
    <mergeCell ref="O4023:O4027"/>
    <mergeCell ref="A4028:A4032"/>
    <mergeCell ref="C4028:C4032"/>
    <mergeCell ref="D4028:D4032"/>
    <mergeCell ref="E4028:E4032"/>
    <mergeCell ref="F4028:F4032"/>
    <mergeCell ref="G4028:G4032"/>
    <mergeCell ref="H4028:H4032"/>
    <mergeCell ref="N4028:N4032"/>
    <mergeCell ref="O4028:O4032"/>
    <mergeCell ref="A4033:A4037"/>
    <mergeCell ref="C4033:C4037"/>
    <mergeCell ref="D4033:D4037"/>
    <mergeCell ref="E4033:E4037"/>
    <mergeCell ref="F4033:F4037"/>
    <mergeCell ref="G4033:G4037"/>
    <mergeCell ref="H4033:H4037"/>
    <mergeCell ref="N4033:N4037"/>
    <mergeCell ref="O4033:O4037"/>
    <mergeCell ref="A4038:A4042"/>
    <mergeCell ref="C4038:C4042"/>
    <mergeCell ref="D4038:D4042"/>
    <mergeCell ref="E4038:E4042"/>
    <mergeCell ref="F4038:F4042"/>
    <mergeCell ref="G4038:G4042"/>
    <mergeCell ref="H4038:H4042"/>
    <mergeCell ref="N4038:N4042"/>
    <mergeCell ref="O4038:O4042"/>
    <mergeCell ref="A4043:A4047"/>
    <mergeCell ref="C4043:C4047"/>
    <mergeCell ref="D4043:D4047"/>
    <mergeCell ref="E4043:E4047"/>
    <mergeCell ref="F4043:F4047"/>
    <mergeCell ref="G4043:G4047"/>
    <mergeCell ref="H4043:H4047"/>
    <mergeCell ref="N4043:N4047"/>
    <mergeCell ref="O4043:O4047"/>
    <mergeCell ref="A4048:A4052"/>
    <mergeCell ref="C4048:C4052"/>
    <mergeCell ref="D4048:D4052"/>
    <mergeCell ref="E4048:E4052"/>
    <mergeCell ref="F4048:F4052"/>
    <mergeCell ref="G4048:G4052"/>
    <mergeCell ref="H4048:H4052"/>
    <mergeCell ref="N4048:N4052"/>
    <mergeCell ref="O4048:O4052"/>
    <mergeCell ref="A4053:A4057"/>
    <mergeCell ref="C4053:C4057"/>
    <mergeCell ref="D4053:D4057"/>
    <mergeCell ref="E4053:E4057"/>
    <mergeCell ref="F4053:F4057"/>
    <mergeCell ref="G4053:G4057"/>
    <mergeCell ref="H4053:H4057"/>
    <mergeCell ref="N4053:N4057"/>
    <mergeCell ref="O4053:O4057"/>
    <mergeCell ref="A4058:A4062"/>
    <mergeCell ref="C4058:C4062"/>
    <mergeCell ref="D4058:D4062"/>
    <mergeCell ref="E4058:E4062"/>
    <mergeCell ref="F4058:F4062"/>
    <mergeCell ref="G4058:G4062"/>
    <mergeCell ref="H4058:H4062"/>
    <mergeCell ref="N4058:N4062"/>
    <mergeCell ref="O4058:O4062"/>
    <mergeCell ref="A4063:A4067"/>
    <mergeCell ref="C4063:C4067"/>
    <mergeCell ref="D4063:D4067"/>
    <mergeCell ref="E4063:E4067"/>
    <mergeCell ref="F4063:F4067"/>
    <mergeCell ref="G4063:G4067"/>
    <mergeCell ref="H4063:H4067"/>
    <mergeCell ref="N4063:N4067"/>
    <mergeCell ref="O4063:O4067"/>
    <mergeCell ref="A4068:A4072"/>
    <mergeCell ref="C4068:C4072"/>
    <mergeCell ref="D4068:D4072"/>
    <mergeCell ref="E4068:E4072"/>
    <mergeCell ref="F4068:F4072"/>
    <mergeCell ref="G4068:G4072"/>
    <mergeCell ref="H4068:H4072"/>
    <mergeCell ref="N4068:N4072"/>
    <mergeCell ref="O4068:O4072"/>
    <mergeCell ref="A4073:A4077"/>
    <mergeCell ref="C4073:C4077"/>
    <mergeCell ref="D4073:D4077"/>
    <mergeCell ref="E4073:E4077"/>
    <mergeCell ref="F4073:F4077"/>
    <mergeCell ref="G4073:G4077"/>
    <mergeCell ref="H4073:H4077"/>
    <mergeCell ref="N4073:N4077"/>
    <mergeCell ref="O4073:O4077"/>
    <mergeCell ref="A4078:A4082"/>
    <mergeCell ref="C4078:C4082"/>
    <mergeCell ref="D4078:D4082"/>
    <mergeCell ref="E4078:E4082"/>
    <mergeCell ref="F4078:F4082"/>
    <mergeCell ref="G4078:G4082"/>
    <mergeCell ref="H4078:H4082"/>
    <mergeCell ref="N4078:N4082"/>
    <mergeCell ref="O4078:O4082"/>
    <mergeCell ref="A4083:A4087"/>
    <mergeCell ref="C4083:C4087"/>
    <mergeCell ref="D4083:D4087"/>
    <mergeCell ref="E4083:E4087"/>
    <mergeCell ref="F4083:F4087"/>
    <mergeCell ref="G4083:G4087"/>
    <mergeCell ref="H4083:H4087"/>
    <mergeCell ref="N4083:N4087"/>
    <mergeCell ref="O4083:O4087"/>
    <mergeCell ref="A4088:A4092"/>
    <mergeCell ref="C4088:C4092"/>
    <mergeCell ref="D4088:D4092"/>
    <mergeCell ref="E4088:E4092"/>
    <mergeCell ref="F4088:F4092"/>
    <mergeCell ref="G4088:G4092"/>
    <mergeCell ref="H4088:H4092"/>
    <mergeCell ref="N4088:N4092"/>
    <mergeCell ref="O4088:O4092"/>
    <mergeCell ref="A4093:A4097"/>
    <mergeCell ref="C4093:C4097"/>
    <mergeCell ref="D4093:D4097"/>
    <mergeCell ref="E4093:E4097"/>
    <mergeCell ref="F4093:F4097"/>
    <mergeCell ref="G4093:G4097"/>
    <mergeCell ref="H4093:H4097"/>
    <mergeCell ref="N4093:N4097"/>
    <mergeCell ref="O4093:O4097"/>
    <mergeCell ref="A4098:A4102"/>
    <mergeCell ref="C4098:C4102"/>
    <mergeCell ref="D4098:D4102"/>
    <mergeCell ref="E4098:E4102"/>
    <mergeCell ref="F4098:F4102"/>
    <mergeCell ref="G4098:G4102"/>
    <mergeCell ref="H4098:H4102"/>
    <mergeCell ref="N4098:N4102"/>
    <mergeCell ref="O4098:O4102"/>
    <mergeCell ref="A4103:A4107"/>
    <mergeCell ref="C4103:C4107"/>
    <mergeCell ref="D4103:D4107"/>
    <mergeCell ref="E4103:E4107"/>
    <mergeCell ref="F4103:F4107"/>
    <mergeCell ref="G4103:G4107"/>
    <mergeCell ref="H4103:H4107"/>
    <mergeCell ref="N4103:N4107"/>
    <mergeCell ref="O4103:O4107"/>
    <mergeCell ref="A4108:A4112"/>
    <mergeCell ref="C4108:C4112"/>
    <mergeCell ref="D4108:D4112"/>
    <mergeCell ref="E4108:E4112"/>
    <mergeCell ref="F4108:F4112"/>
    <mergeCell ref="G4108:G4112"/>
    <mergeCell ref="H4108:H4112"/>
    <mergeCell ref="N4108:N4112"/>
    <mergeCell ref="O4108:O4112"/>
    <mergeCell ref="A4113:A4117"/>
    <mergeCell ref="C4113:C4117"/>
    <mergeCell ref="D4113:D4117"/>
    <mergeCell ref="E4113:E4117"/>
    <mergeCell ref="F4113:F4117"/>
    <mergeCell ref="G4113:G4117"/>
    <mergeCell ref="H4113:H4117"/>
    <mergeCell ref="N4113:N4117"/>
    <mergeCell ref="O4113:O4117"/>
    <mergeCell ref="A4118:A4122"/>
    <mergeCell ref="C4118:C4122"/>
    <mergeCell ref="D4118:D4122"/>
    <mergeCell ref="E4118:E4122"/>
    <mergeCell ref="F4118:F4122"/>
    <mergeCell ref="G4118:G4122"/>
    <mergeCell ref="H4118:H4122"/>
    <mergeCell ref="N4118:N4122"/>
    <mergeCell ref="O4118:O4122"/>
    <mergeCell ref="A4123:A4127"/>
    <mergeCell ref="C4123:C4127"/>
    <mergeCell ref="D4123:D4127"/>
    <mergeCell ref="E4123:E4127"/>
    <mergeCell ref="F4123:F4127"/>
    <mergeCell ref="G4123:G4127"/>
    <mergeCell ref="H4123:H4127"/>
    <mergeCell ref="N4123:N4127"/>
    <mergeCell ref="O4123:O4127"/>
    <mergeCell ref="A4128:A4132"/>
    <mergeCell ref="C4128:C4132"/>
    <mergeCell ref="D4128:D4132"/>
    <mergeCell ref="E4128:E4132"/>
    <mergeCell ref="F4128:F4132"/>
    <mergeCell ref="G4128:G4132"/>
    <mergeCell ref="H4128:H4132"/>
    <mergeCell ref="N4128:N4132"/>
    <mergeCell ref="O4128:O4132"/>
    <mergeCell ref="A4133:A4137"/>
    <mergeCell ref="C4133:C4137"/>
    <mergeCell ref="D4133:D4137"/>
    <mergeCell ref="E4133:E4137"/>
    <mergeCell ref="F4133:F4137"/>
    <mergeCell ref="G4133:G4137"/>
    <mergeCell ref="H4133:H4137"/>
    <mergeCell ref="N4133:N4137"/>
    <mergeCell ref="O4133:O4137"/>
    <mergeCell ref="A4138:A4142"/>
    <mergeCell ref="C4138:C4142"/>
    <mergeCell ref="D4138:D4142"/>
    <mergeCell ref="E4138:E4142"/>
    <mergeCell ref="F4138:F4142"/>
    <mergeCell ref="G4138:G4142"/>
    <mergeCell ref="H4138:H4142"/>
    <mergeCell ref="N4138:N4142"/>
    <mergeCell ref="O4138:O4142"/>
    <mergeCell ref="A4143:A4147"/>
    <mergeCell ref="C4143:C4147"/>
    <mergeCell ref="D4143:D4147"/>
    <mergeCell ref="E4143:E4147"/>
    <mergeCell ref="F4143:F4147"/>
    <mergeCell ref="G4143:G4147"/>
    <mergeCell ref="H4143:H4147"/>
    <mergeCell ref="N4143:N4147"/>
    <mergeCell ref="O4143:O4147"/>
    <mergeCell ref="A4148:A4152"/>
    <mergeCell ref="C4148:C4152"/>
    <mergeCell ref="D4148:D4152"/>
    <mergeCell ref="E4148:E4152"/>
    <mergeCell ref="F4148:F4152"/>
    <mergeCell ref="G4148:G4152"/>
    <mergeCell ref="H4148:H4152"/>
    <mergeCell ref="N4148:N4152"/>
    <mergeCell ref="O4148:O4152"/>
    <mergeCell ref="A4153:A4157"/>
    <mergeCell ref="C4153:C4157"/>
    <mergeCell ref="D4153:D4157"/>
    <mergeCell ref="E4153:E4157"/>
    <mergeCell ref="F4153:F4157"/>
    <mergeCell ref="G4153:G4157"/>
    <mergeCell ref="H4153:H4157"/>
    <mergeCell ref="N4153:N4157"/>
    <mergeCell ref="O4153:O4157"/>
    <mergeCell ref="A4158:A4162"/>
    <mergeCell ref="C4158:C4162"/>
    <mergeCell ref="D4158:D4162"/>
    <mergeCell ref="E4158:E4162"/>
    <mergeCell ref="F4158:F4162"/>
    <mergeCell ref="G4158:G4162"/>
    <mergeCell ref="H4158:H4162"/>
    <mergeCell ref="N4158:N4162"/>
    <mergeCell ref="O4158:O4162"/>
    <mergeCell ref="A4163:A4167"/>
    <mergeCell ref="C4163:C4167"/>
    <mergeCell ref="D4163:D4167"/>
    <mergeCell ref="E4163:E4167"/>
    <mergeCell ref="F4163:F4167"/>
    <mergeCell ref="G4163:G4167"/>
    <mergeCell ref="H4163:H4167"/>
    <mergeCell ref="N4163:N4167"/>
    <mergeCell ref="O4163:O4167"/>
    <mergeCell ref="A4168:A4172"/>
    <mergeCell ref="C4168:C4172"/>
    <mergeCell ref="D4168:D4172"/>
    <mergeCell ref="E4168:E4172"/>
    <mergeCell ref="F4168:F4172"/>
    <mergeCell ref="G4168:G4172"/>
    <mergeCell ref="H4168:H4172"/>
    <mergeCell ref="N4168:N4172"/>
    <mergeCell ref="O4168:O4172"/>
    <mergeCell ref="A4173:A4177"/>
    <mergeCell ref="C4173:C4177"/>
    <mergeCell ref="D4173:D4177"/>
    <mergeCell ref="E4173:E4177"/>
    <mergeCell ref="F4173:F4177"/>
    <mergeCell ref="G4173:G4177"/>
    <mergeCell ref="H4173:H4177"/>
    <mergeCell ref="N4173:N4177"/>
    <mergeCell ref="O4173:O4177"/>
    <mergeCell ref="A4178:A4182"/>
    <mergeCell ref="C4178:C4182"/>
    <mergeCell ref="D4178:D4182"/>
    <mergeCell ref="E4178:E4182"/>
    <mergeCell ref="F4178:F4182"/>
    <mergeCell ref="G4178:G4182"/>
    <mergeCell ref="H4178:H4182"/>
    <mergeCell ref="N4178:N4182"/>
    <mergeCell ref="O4178:O4182"/>
    <mergeCell ref="A4183:A4187"/>
    <mergeCell ref="C4183:C4187"/>
    <mergeCell ref="D4183:D4187"/>
    <mergeCell ref="E4183:E4187"/>
    <mergeCell ref="F4183:F4187"/>
    <mergeCell ref="G4183:G4187"/>
    <mergeCell ref="H4183:H4187"/>
    <mergeCell ref="N4183:N4187"/>
    <mergeCell ref="O4183:O4187"/>
    <mergeCell ref="A4188:A4192"/>
    <mergeCell ref="C4188:C4192"/>
    <mergeCell ref="D4188:D4192"/>
    <mergeCell ref="E4188:E4192"/>
    <mergeCell ref="F4188:F4192"/>
    <mergeCell ref="G4188:G4192"/>
    <mergeCell ref="H4188:H4192"/>
    <mergeCell ref="N4188:N4192"/>
    <mergeCell ref="O4188:O4192"/>
    <mergeCell ref="A4193:A4197"/>
    <mergeCell ref="C4193:C4197"/>
    <mergeCell ref="D4193:D4197"/>
    <mergeCell ref="E4193:E4197"/>
    <mergeCell ref="F4193:F4197"/>
    <mergeCell ref="G4193:G4197"/>
    <mergeCell ref="H4193:H4197"/>
    <mergeCell ref="N4193:N4197"/>
    <mergeCell ref="O4193:O4197"/>
    <mergeCell ref="A4198:A4202"/>
    <mergeCell ref="C4198:C4202"/>
    <mergeCell ref="D4198:D4202"/>
    <mergeCell ref="E4198:E4202"/>
    <mergeCell ref="F4198:F4202"/>
    <mergeCell ref="G4198:G4202"/>
    <mergeCell ref="H4198:H4202"/>
    <mergeCell ref="N4198:N4202"/>
    <mergeCell ref="O4198:O4202"/>
    <mergeCell ref="A4203:A4207"/>
    <mergeCell ref="C4203:C4207"/>
    <mergeCell ref="D4203:D4207"/>
    <mergeCell ref="E4203:E4207"/>
    <mergeCell ref="F4203:F4207"/>
    <mergeCell ref="G4203:G4207"/>
    <mergeCell ref="H4203:H4207"/>
    <mergeCell ref="N4203:N4207"/>
    <mergeCell ref="O4203:O4207"/>
    <mergeCell ref="A4208:A4212"/>
    <mergeCell ref="C4208:C4212"/>
    <mergeCell ref="D4208:D4212"/>
    <mergeCell ref="E4208:E4212"/>
    <mergeCell ref="F4208:F4212"/>
    <mergeCell ref="G4208:G4212"/>
    <mergeCell ref="H4208:H4212"/>
    <mergeCell ref="N4208:N4212"/>
    <mergeCell ref="O4208:O4212"/>
    <mergeCell ref="A4213:A4217"/>
    <mergeCell ref="C4213:C4217"/>
    <mergeCell ref="D4213:D4217"/>
    <mergeCell ref="E4213:E4217"/>
    <mergeCell ref="F4213:F4217"/>
    <mergeCell ref="G4213:G4217"/>
    <mergeCell ref="H4213:H4217"/>
    <mergeCell ref="N4213:N4217"/>
    <mergeCell ref="O4213:O4217"/>
    <mergeCell ref="A4218:A4222"/>
    <mergeCell ref="C4218:C4222"/>
    <mergeCell ref="D4218:D4222"/>
    <mergeCell ref="E4218:E4222"/>
    <mergeCell ref="F4218:F4222"/>
    <mergeCell ref="G4218:G4222"/>
    <mergeCell ref="H4218:H4222"/>
    <mergeCell ref="N4218:N4222"/>
    <mergeCell ref="O4218:O4222"/>
    <mergeCell ref="A4223:A4227"/>
    <mergeCell ref="C4223:C4227"/>
    <mergeCell ref="D4223:D4227"/>
    <mergeCell ref="E4223:E4227"/>
    <mergeCell ref="F4223:F4227"/>
    <mergeCell ref="G4223:G4227"/>
    <mergeCell ref="H4223:H4227"/>
    <mergeCell ref="N4223:N4227"/>
    <mergeCell ref="O4223:O4227"/>
    <mergeCell ref="A4228:A4232"/>
    <mergeCell ref="C4228:C4232"/>
    <mergeCell ref="D4228:D4232"/>
    <mergeCell ref="E4228:E4232"/>
    <mergeCell ref="F4228:F4232"/>
    <mergeCell ref="G4228:G4232"/>
    <mergeCell ref="H4228:H4232"/>
    <mergeCell ref="N4228:N4232"/>
    <mergeCell ref="O4228:O4232"/>
    <mergeCell ref="A4233:A4237"/>
    <mergeCell ref="C4233:C4237"/>
    <mergeCell ref="D4233:D4237"/>
    <mergeCell ref="E4233:E4237"/>
    <mergeCell ref="F4233:F4237"/>
    <mergeCell ref="G4233:G4237"/>
    <mergeCell ref="H4233:H4237"/>
    <mergeCell ref="N4233:N4237"/>
    <mergeCell ref="O4233:O4237"/>
    <mergeCell ref="A4238:A4242"/>
    <mergeCell ref="C4238:C4242"/>
    <mergeCell ref="D4238:D4242"/>
    <mergeCell ref="E4238:E4242"/>
    <mergeCell ref="F4238:F4242"/>
    <mergeCell ref="G4238:G4242"/>
    <mergeCell ref="H4238:H4242"/>
    <mergeCell ref="N4238:N4242"/>
    <mergeCell ref="O4238:O4242"/>
    <mergeCell ref="A4243:A4247"/>
    <mergeCell ref="C4243:C4247"/>
    <mergeCell ref="D4243:D4247"/>
    <mergeCell ref="E4243:E4247"/>
    <mergeCell ref="F4243:F4247"/>
    <mergeCell ref="G4243:G4247"/>
    <mergeCell ref="H4243:H4247"/>
    <mergeCell ref="N4243:N4247"/>
    <mergeCell ref="O4243:O4247"/>
    <mergeCell ref="A4248:A4252"/>
    <mergeCell ref="C4248:C4252"/>
    <mergeCell ref="D4248:D4252"/>
    <mergeCell ref="E4248:E4252"/>
    <mergeCell ref="F4248:F4252"/>
    <mergeCell ref="G4248:G4252"/>
    <mergeCell ref="H4248:H4252"/>
    <mergeCell ref="N4248:N4252"/>
    <mergeCell ref="O4248:O4252"/>
    <mergeCell ref="A4253:A4257"/>
    <mergeCell ref="C4253:C4257"/>
    <mergeCell ref="D4253:D4257"/>
    <mergeCell ref="E4253:E4257"/>
    <mergeCell ref="F4253:F4257"/>
    <mergeCell ref="G4253:G4257"/>
    <mergeCell ref="H4253:H4257"/>
    <mergeCell ref="N4253:N4257"/>
    <mergeCell ref="O4253:O4257"/>
    <mergeCell ref="A4258:A4262"/>
    <mergeCell ref="C4258:C4262"/>
    <mergeCell ref="D4258:D4262"/>
    <mergeCell ref="E4258:E4262"/>
    <mergeCell ref="F4258:F4262"/>
    <mergeCell ref="G4258:G4262"/>
    <mergeCell ref="H4258:H4262"/>
    <mergeCell ref="N4258:N4262"/>
    <mergeCell ref="O4258:O4262"/>
    <mergeCell ref="A4263:A4267"/>
    <mergeCell ref="C4263:C4267"/>
    <mergeCell ref="D4263:D4267"/>
    <mergeCell ref="E4263:E4267"/>
    <mergeCell ref="F4263:F4267"/>
    <mergeCell ref="G4263:G4267"/>
    <mergeCell ref="H4263:H4267"/>
    <mergeCell ref="N4263:N4267"/>
    <mergeCell ref="O4263:O4267"/>
    <mergeCell ref="A4268:A4272"/>
    <mergeCell ref="C4268:C4272"/>
    <mergeCell ref="D4268:D4272"/>
    <mergeCell ref="E4268:E4272"/>
    <mergeCell ref="F4268:F4272"/>
    <mergeCell ref="G4268:G4272"/>
    <mergeCell ref="H4268:H4272"/>
    <mergeCell ref="N4268:N4272"/>
    <mergeCell ref="O4268:O4272"/>
    <mergeCell ref="A4273:A4277"/>
    <mergeCell ref="C4273:C4277"/>
    <mergeCell ref="D4273:D4277"/>
    <mergeCell ref="E4273:E4277"/>
    <mergeCell ref="F4273:F4277"/>
    <mergeCell ref="G4273:G4277"/>
    <mergeCell ref="H4273:H4277"/>
    <mergeCell ref="N4273:N4277"/>
    <mergeCell ref="O4273:O4277"/>
    <mergeCell ref="A4278:A4282"/>
    <mergeCell ref="C4278:C4282"/>
    <mergeCell ref="D4278:D4282"/>
    <mergeCell ref="E4278:E4282"/>
    <mergeCell ref="F4278:F4282"/>
    <mergeCell ref="G4278:G4282"/>
    <mergeCell ref="H4278:H4282"/>
    <mergeCell ref="N4278:N4282"/>
    <mergeCell ref="O4278:O4282"/>
    <mergeCell ref="A4283:A4287"/>
    <mergeCell ref="C4283:C4287"/>
    <mergeCell ref="D4283:D4287"/>
    <mergeCell ref="E4283:E4287"/>
    <mergeCell ref="F4283:F4287"/>
    <mergeCell ref="G4283:G4287"/>
    <mergeCell ref="H4283:H4287"/>
    <mergeCell ref="N4283:N4287"/>
    <mergeCell ref="O4283:O4287"/>
    <mergeCell ref="A4288:A4292"/>
    <mergeCell ref="C4288:C4292"/>
    <mergeCell ref="D4288:D4292"/>
    <mergeCell ref="E4288:E4292"/>
    <mergeCell ref="F4288:F4292"/>
    <mergeCell ref="G4288:G4292"/>
    <mergeCell ref="H4288:H4292"/>
    <mergeCell ref="N4288:N4292"/>
    <mergeCell ref="O4288:O4292"/>
    <mergeCell ref="A4293:A4297"/>
    <mergeCell ref="C4293:C4297"/>
    <mergeCell ref="D4293:D4297"/>
    <mergeCell ref="E4293:E4297"/>
    <mergeCell ref="F4293:F4297"/>
    <mergeCell ref="G4293:G4297"/>
    <mergeCell ref="H4293:H4297"/>
    <mergeCell ref="N4293:N4297"/>
    <mergeCell ref="O4293:O4297"/>
    <mergeCell ref="A4298:A4302"/>
    <mergeCell ref="C4298:C4302"/>
    <mergeCell ref="D4298:D4302"/>
    <mergeCell ref="E4298:E4302"/>
    <mergeCell ref="F4298:F4302"/>
    <mergeCell ref="G4298:G4302"/>
    <mergeCell ref="H4298:H4302"/>
    <mergeCell ref="N4298:N4302"/>
    <mergeCell ref="O4298:O4302"/>
    <mergeCell ref="A4303:A4307"/>
    <mergeCell ref="C4303:C4307"/>
    <mergeCell ref="D4303:D4307"/>
    <mergeCell ref="E4303:E4307"/>
    <mergeCell ref="F4303:F4307"/>
    <mergeCell ref="G4303:G4307"/>
    <mergeCell ref="H4303:H4307"/>
    <mergeCell ref="N4303:N4307"/>
    <mergeCell ref="O4303:O4307"/>
    <mergeCell ref="A4308:A4312"/>
    <mergeCell ref="C4308:C4312"/>
    <mergeCell ref="D4308:D4312"/>
    <mergeCell ref="E4308:E4312"/>
    <mergeCell ref="F4308:F4312"/>
    <mergeCell ref="G4308:G4312"/>
    <mergeCell ref="H4308:H4312"/>
    <mergeCell ref="N4308:N4312"/>
    <mergeCell ref="O4308:O4312"/>
    <mergeCell ref="A4313:A4317"/>
    <mergeCell ref="C4313:C4317"/>
    <mergeCell ref="D4313:D4317"/>
    <mergeCell ref="E4313:E4317"/>
    <mergeCell ref="F4313:F4317"/>
    <mergeCell ref="G4313:G4317"/>
    <mergeCell ref="H4313:H4317"/>
    <mergeCell ref="N4313:N4317"/>
    <mergeCell ref="O4313:O4317"/>
    <mergeCell ref="A4318:A4322"/>
    <mergeCell ref="C4318:C4322"/>
    <mergeCell ref="D4318:D4322"/>
    <mergeCell ref="E4318:E4322"/>
    <mergeCell ref="F4318:F4322"/>
    <mergeCell ref="G4318:G4322"/>
    <mergeCell ref="H4318:H4322"/>
    <mergeCell ref="N4318:N4322"/>
    <mergeCell ref="O4318:O4322"/>
    <mergeCell ref="A4323:A4327"/>
    <mergeCell ref="C4323:C4327"/>
    <mergeCell ref="D4323:D4327"/>
    <mergeCell ref="E4323:E4327"/>
    <mergeCell ref="F4323:F4327"/>
    <mergeCell ref="G4323:G4327"/>
    <mergeCell ref="H4323:H4327"/>
    <mergeCell ref="N4323:N4327"/>
    <mergeCell ref="O4323:O4327"/>
    <mergeCell ref="A4328:A4332"/>
    <mergeCell ref="C4328:C4332"/>
    <mergeCell ref="D4328:D4332"/>
    <mergeCell ref="E4328:E4332"/>
    <mergeCell ref="F4328:F4332"/>
    <mergeCell ref="G4328:G4332"/>
    <mergeCell ref="H4328:H4332"/>
    <mergeCell ref="N4328:N4332"/>
    <mergeCell ref="O4328:O4332"/>
    <mergeCell ref="A4333:A4337"/>
    <mergeCell ref="C4333:C4337"/>
    <mergeCell ref="D4333:D4337"/>
    <mergeCell ref="E4333:E4337"/>
    <mergeCell ref="F4333:F4337"/>
    <mergeCell ref="G4333:G4337"/>
    <mergeCell ref="H4333:H4337"/>
    <mergeCell ref="N4333:N4337"/>
    <mergeCell ref="O4333:O4337"/>
    <mergeCell ref="A4338:A4342"/>
    <mergeCell ref="C4338:C4342"/>
    <mergeCell ref="D4338:D4342"/>
    <mergeCell ref="E4338:E4342"/>
    <mergeCell ref="F4338:F4342"/>
    <mergeCell ref="G4338:G4342"/>
    <mergeCell ref="H4338:H4342"/>
    <mergeCell ref="N4338:N4342"/>
    <mergeCell ref="O4338:O4342"/>
    <mergeCell ref="A4343:A4347"/>
    <mergeCell ref="C4343:C4347"/>
    <mergeCell ref="D4343:D4347"/>
    <mergeCell ref="E4343:E4347"/>
    <mergeCell ref="F4343:F4347"/>
    <mergeCell ref="G4343:G4347"/>
    <mergeCell ref="H4343:H4347"/>
    <mergeCell ref="N4343:N4347"/>
    <mergeCell ref="O4343:O4347"/>
    <mergeCell ref="A4348:A4352"/>
    <mergeCell ref="C4348:C4352"/>
    <mergeCell ref="D4348:D4352"/>
    <mergeCell ref="E4348:E4352"/>
    <mergeCell ref="F4348:F4352"/>
    <mergeCell ref="G4348:G4352"/>
    <mergeCell ref="H4348:H4352"/>
    <mergeCell ref="N4348:N4352"/>
    <mergeCell ref="O4348:O4352"/>
    <mergeCell ref="A4353:A4357"/>
    <mergeCell ref="C4353:C4357"/>
    <mergeCell ref="D4353:D4357"/>
    <mergeCell ref="E4353:E4357"/>
    <mergeCell ref="F4353:F4357"/>
    <mergeCell ref="G4353:G4357"/>
    <mergeCell ref="H4353:H4357"/>
    <mergeCell ref="N4353:N4357"/>
    <mergeCell ref="O4353:O4357"/>
    <mergeCell ref="A4358:A4362"/>
    <mergeCell ref="C4358:C4362"/>
    <mergeCell ref="D4358:D4362"/>
    <mergeCell ref="E4358:E4362"/>
    <mergeCell ref="F4358:F4362"/>
    <mergeCell ref="G4358:G4362"/>
    <mergeCell ref="H4358:H4362"/>
    <mergeCell ref="N4358:N4362"/>
    <mergeCell ref="O4358:O4362"/>
    <mergeCell ref="A4363:A4367"/>
    <mergeCell ref="C4363:C4367"/>
    <mergeCell ref="D4363:D4367"/>
    <mergeCell ref="E4363:E4367"/>
    <mergeCell ref="F4363:F4367"/>
    <mergeCell ref="G4363:G4367"/>
    <mergeCell ref="H4363:H4367"/>
    <mergeCell ref="N4363:N4367"/>
    <mergeCell ref="O4363:O4367"/>
    <mergeCell ref="A4368:A4372"/>
    <mergeCell ref="C4368:C4372"/>
    <mergeCell ref="D4368:D4372"/>
    <mergeCell ref="E4368:E4372"/>
    <mergeCell ref="F4368:F4372"/>
    <mergeCell ref="G4368:G4372"/>
    <mergeCell ref="H4368:H4372"/>
    <mergeCell ref="N4368:N4372"/>
    <mergeCell ref="O4368:O4372"/>
    <mergeCell ref="A4373:A4377"/>
    <mergeCell ref="C4373:C4377"/>
    <mergeCell ref="D4373:D4377"/>
    <mergeCell ref="E4373:E4377"/>
    <mergeCell ref="F4373:F4377"/>
    <mergeCell ref="G4373:G4377"/>
    <mergeCell ref="H4373:H4377"/>
    <mergeCell ref="N4373:N4377"/>
    <mergeCell ref="O4373:O4377"/>
    <mergeCell ref="A4378:A4382"/>
    <mergeCell ref="C4378:C4382"/>
    <mergeCell ref="D4378:D4382"/>
    <mergeCell ref="E4378:E4382"/>
    <mergeCell ref="F4378:F4382"/>
    <mergeCell ref="G4378:G4382"/>
    <mergeCell ref="H4378:H4382"/>
    <mergeCell ref="N4378:N4382"/>
    <mergeCell ref="O4378:O4382"/>
    <mergeCell ref="A4383:A4387"/>
    <mergeCell ref="C4383:C4387"/>
    <mergeCell ref="D4383:D4387"/>
    <mergeCell ref="E4383:E4387"/>
    <mergeCell ref="F4383:F4387"/>
    <mergeCell ref="G4383:G4387"/>
    <mergeCell ref="H4383:H4387"/>
    <mergeCell ref="N4383:N4387"/>
    <mergeCell ref="O4383:O4387"/>
    <mergeCell ref="A4388:A4392"/>
    <mergeCell ref="C4388:C4392"/>
    <mergeCell ref="D4388:D4392"/>
    <mergeCell ref="E4388:E4392"/>
    <mergeCell ref="F4388:F4392"/>
    <mergeCell ref="G4388:G4392"/>
    <mergeCell ref="H4388:H4392"/>
    <mergeCell ref="N4388:N4392"/>
    <mergeCell ref="O4388:O4392"/>
    <mergeCell ref="A4393:A4397"/>
    <mergeCell ref="C4393:C4397"/>
    <mergeCell ref="D4393:D4397"/>
    <mergeCell ref="E4393:E4397"/>
    <mergeCell ref="F4393:F4397"/>
    <mergeCell ref="G4393:G4397"/>
    <mergeCell ref="H4393:H4397"/>
    <mergeCell ref="N4393:N4397"/>
    <mergeCell ref="O4393:O4397"/>
    <mergeCell ref="A4398:A4402"/>
    <mergeCell ref="C4398:C4402"/>
    <mergeCell ref="D4398:D4402"/>
    <mergeCell ref="E4398:E4402"/>
    <mergeCell ref="F4398:F4402"/>
    <mergeCell ref="G4398:G4402"/>
    <mergeCell ref="H4398:H4402"/>
    <mergeCell ref="N4398:N4402"/>
    <mergeCell ref="O4398:O4402"/>
    <mergeCell ref="A4403:A4407"/>
    <mergeCell ref="C4403:C4407"/>
    <mergeCell ref="D4403:D4407"/>
    <mergeCell ref="E4403:E4407"/>
    <mergeCell ref="F4403:F4407"/>
    <mergeCell ref="G4403:G4407"/>
    <mergeCell ref="H4403:H4407"/>
    <mergeCell ref="N4403:N4407"/>
    <mergeCell ref="O4403:O4407"/>
    <mergeCell ref="A4408:A4412"/>
    <mergeCell ref="C4408:C4412"/>
    <mergeCell ref="D4408:D4412"/>
    <mergeCell ref="E4408:E4412"/>
    <mergeCell ref="F4408:F4412"/>
    <mergeCell ref="G4408:G4412"/>
    <mergeCell ref="H4408:H4412"/>
    <mergeCell ref="N4408:N4412"/>
    <mergeCell ref="O4408:O4412"/>
    <mergeCell ref="A4413:A4417"/>
    <mergeCell ref="C4413:C4417"/>
    <mergeCell ref="D4413:D4417"/>
    <mergeCell ref="E4413:E4417"/>
    <mergeCell ref="F4413:F4417"/>
    <mergeCell ref="G4413:G4417"/>
    <mergeCell ref="H4413:H4417"/>
    <mergeCell ref="N4413:N4417"/>
    <mergeCell ref="O4413:O4417"/>
    <mergeCell ref="A4418:A4422"/>
    <mergeCell ref="C4418:C4422"/>
    <mergeCell ref="D4418:D4422"/>
    <mergeCell ref="E4418:E4422"/>
    <mergeCell ref="F4418:F4422"/>
    <mergeCell ref="G4418:G4422"/>
    <mergeCell ref="H4418:H4422"/>
    <mergeCell ref="N4418:N4422"/>
    <mergeCell ref="O4418:O4422"/>
    <mergeCell ref="A4423:A4427"/>
    <mergeCell ref="C4423:C4427"/>
    <mergeCell ref="D4423:D4427"/>
    <mergeCell ref="E4423:E4427"/>
    <mergeCell ref="F4423:F4427"/>
    <mergeCell ref="G4423:G4427"/>
    <mergeCell ref="H4423:H4427"/>
    <mergeCell ref="N4423:N4427"/>
    <mergeCell ref="O4423:O4427"/>
    <mergeCell ref="A4428:A4432"/>
    <mergeCell ref="C4428:C4432"/>
    <mergeCell ref="D4428:D4432"/>
    <mergeCell ref="E4428:E4432"/>
    <mergeCell ref="F4428:F4432"/>
    <mergeCell ref="G4428:G4432"/>
    <mergeCell ref="H4428:H4432"/>
    <mergeCell ref="N4428:N4432"/>
    <mergeCell ref="O4428:O4432"/>
    <mergeCell ref="A4433:A4437"/>
    <mergeCell ref="C4433:C4437"/>
    <mergeCell ref="D4433:D4437"/>
    <mergeCell ref="E4433:E4437"/>
    <mergeCell ref="F4433:F4437"/>
    <mergeCell ref="G4433:G4437"/>
    <mergeCell ref="H4433:H4437"/>
    <mergeCell ref="N4433:N4437"/>
    <mergeCell ref="O4433:O4437"/>
    <mergeCell ref="A4438:A4442"/>
    <mergeCell ref="C4438:C4442"/>
    <mergeCell ref="D4438:D4442"/>
    <mergeCell ref="E4438:E4442"/>
    <mergeCell ref="F4438:F4442"/>
    <mergeCell ref="G4438:G4442"/>
    <mergeCell ref="H4438:H4442"/>
    <mergeCell ref="N4438:N4442"/>
    <mergeCell ref="O4438:O4442"/>
    <mergeCell ref="A4443:A4447"/>
    <mergeCell ref="C4443:C4447"/>
    <mergeCell ref="D4443:D4447"/>
    <mergeCell ref="E4443:E4447"/>
    <mergeCell ref="F4443:F4447"/>
    <mergeCell ref="G4443:G4447"/>
    <mergeCell ref="H4443:H4447"/>
    <mergeCell ref="N4443:N4447"/>
    <mergeCell ref="O4443:O4447"/>
    <mergeCell ref="A4448:A4452"/>
    <mergeCell ref="C4448:C4452"/>
    <mergeCell ref="D4448:D4452"/>
    <mergeCell ref="E4448:E4452"/>
    <mergeCell ref="F4448:F4452"/>
    <mergeCell ref="G4448:G4452"/>
    <mergeCell ref="H4448:H4452"/>
    <mergeCell ref="N4448:N4452"/>
    <mergeCell ref="O4448:O4452"/>
    <mergeCell ref="A4453:A4457"/>
    <mergeCell ref="C4453:C4457"/>
    <mergeCell ref="D4453:D4457"/>
    <mergeCell ref="E4453:E4457"/>
    <mergeCell ref="F4453:F4457"/>
    <mergeCell ref="G4453:G4457"/>
    <mergeCell ref="H4453:H4457"/>
    <mergeCell ref="N4453:N4457"/>
    <mergeCell ref="O4453:O4457"/>
    <mergeCell ref="A4458:A4462"/>
    <mergeCell ref="C4458:C4462"/>
    <mergeCell ref="D4458:D4462"/>
    <mergeCell ref="E4458:E4462"/>
    <mergeCell ref="F4458:F4462"/>
    <mergeCell ref="G4458:G4462"/>
    <mergeCell ref="H4458:H4462"/>
    <mergeCell ref="N4458:N4462"/>
    <mergeCell ref="O4458:O4462"/>
    <mergeCell ref="A4463:A4467"/>
    <mergeCell ref="C4463:C4467"/>
    <mergeCell ref="D4463:D4467"/>
    <mergeCell ref="E4463:E4467"/>
    <mergeCell ref="F4463:F4467"/>
    <mergeCell ref="G4463:G4467"/>
    <mergeCell ref="H4463:H4467"/>
    <mergeCell ref="N4463:N4467"/>
    <mergeCell ref="O4463:O4467"/>
    <mergeCell ref="A4468:A4472"/>
    <mergeCell ref="C4468:C4472"/>
    <mergeCell ref="D4468:D4472"/>
    <mergeCell ref="E4468:E4472"/>
    <mergeCell ref="F4468:F4472"/>
    <mergeCell ref="G4468:G4472"/>
    <mergeCell ref="H4468:H4472"/>
    <mergeCell ref="N4468:N4472"/>
    <mergeCell ref="O4468:O4472"/>
    <mergeCell ref="A4473:A4477"/>
    <mergeCell ref="C4473:C4477"/>
    <mergeCell ref="D4473:D4477"/>
    <mergeCell ref="E4473:E4477"/>
    <mergeCell ref="F4473:F4477"/>
    <mergeCell ref="G4473:G4477"/>
    <mergeCell ref="H4473:H4477"/>
    <mergeCell ref="N4473:N4477"/>
    <mergeCell ref="O4473:O4477"/>
    <mergeCell ref="A4478:A4482"/>
    <mergeCell ref="C4478:C4482"/>
    <mergeCell ref="D4478:D4482"/>
    <mergeCell ref="E4478:E4482"/>
    <mergeCell ref="F4478:F4482"/>
    <mergeCell ref="G4478:G4482"/>
    <mergeCell ref="H4478:H4482"/>
    <mergeCell ref="N4478:N4482"/>
    <mergeCell ref="O4478:O4482"/>
    <mergeCell ref="A4483:A4487"/>
    <mergeCell ref="C4483:C4487"/>
    <mergeCell ref="D4483:D4487"/>
    <mergeCell ref="E4483:E4487"/>
    <mergeCell ref="F4483:F4487"/>
    <mergeCell ref="G4483:G4487"/>
    <mergeCell ref="H4483:H4487"/>
    <mergeCell ref="N4483:N4487"/>
    <mergeCell ref="O4483:O4487"/>
    <mergeCell ref="A4488:A4492"/>
    <mergeCell ref="C4488:C4492"/>
    <mergeCell ref="D4488:D4492"/>
    <mergeCell ref="E4488:E4492"/>
    <mergeCell ref="F4488:F4492"/>
    <mergeCell ref="G4488:G4492"/>
    <mergeCell ref="H4488:H4492"/>
    <mergeCell ref="N4488:N4492"/>
    <mergeCell ref="O4488:O4492"/>
    <mergeCell ref="A4493:A4497"/>
    <mergeCell ref="C4493:C4497"/>
    <mergeCell ref="D4493:D4497"/>
    <mergeCell ref="E4493:E4497"/>
    <mergeCell ref="F4493:F4497"/>
    <mergeCell ref="G4493:G4497"/>
    <mergeCell ref="H4493:H4497"/>
    <mergeCell ref="N4493:N4497"/>
    <mergeCell ref="O4493:O4497"/>
    <mergeCell ref="A4498:A4502"/>
    <mergeCell ref="C4498:C4502"/>
    <mergeCell ref="D4498:D4502"/>
    <mergeCell ref="E4498:E4502"/>
    <mergeCell ref="F4498:F4502"/>
    <mergeCell ref="G4498:G4502"/>
    <mergeCell ref="H4498:H4502"/>
    <mergeCell ref="N4498:N4502"/>
    <mergeCell ref="O4498:O4502"/>
    <mergeCell ref="A4503:A4507"/>
    <mergeCell ref="C4503:C4507"/>
    <mergeCell ref="D4503:D4507"/>
    <mergeCell ref="E4503:E4507"/>
    <mergeCell ref="F4503:F4507"/>
    <mergeCell ref="G4503:G4507"/>
    <mergeCell ref="H4503:H4507"/>
    <mergeCell ref="N4503:N4507"/>
    <mergeCell ref="O4503:O4507"/>
    <mergeCell ref="A4508:A4512"/>
    <mergeCell ref="C4508:C4512"/>
    <mergeCell ref="D4508:D4512"/>
    <mergeCell ref="E4508:E4512"/>
    <mergeCell ref="F4508:F4512"/>
    <mergeCell ref="G4508:G4512"/>
    <mergeCell ref="H4508:H4512"/>
    <mergeCell ref="N4508:N4512"/>
    <mergeCell ref="O4508:O4512"/>
    <mergeCell ref="A4513:A4517"/>
    <mergeCell ref="C4513:C4517"/>
    <mergeCell ref="D4513:D4517"/>
    <mergeCell ref="E4513:E4517"/>
    <mergeCell ref="F4513:F4517"/>
    <mergeCell ref="G4513:G4517"/>
    <mergeCell ref="H4513:H4517"/>
    <mergeCell ref="N4513:N4517"/>
    <mergeCell ref="O4513:O4517"/>
    <mergeCell ref="A4518:A4522"/>
    <mergeCell ref="C4518:C4522"/>
    <mergeCell ref="D4518:D4522"/>
    <mergeCell ref="E4518:E4522"/>
    <mergeCell ref="F4518:F4522"/>
    <mergeCell ref="G4518:G4522"/>
    <mergeCell ref="H4518:H4522"/>
    <mergeCell ref="N4518:N4522"/>
    <mergeCell ref="O4518:O4522"/>
    <mergeCell ref="A4523:A4527"/>
    <mergeCell ref="C4523:C4527"/>
    <mergeCell ref="D4523:D4527"/>
    <mergeCell ref="E4523:E4527"/>
    <mergeCell ref="F4523:F4527"/>
    <mergeCell ref="G4523:G4527"/>
    <mergeCell ref="H4523:H4527"/>
    <mergeCell ref="N4523:N4527"/>
    <mergeCell ref="O4523:O4527"/>
    <mergeCell ref="A4528:A4532"/>
    <mergeCell ref="C4528:C4532"/>
    <mergeCell ref="D4528:D4532"/>
    <mergeCell ref="E4528:E4532"/>
    <mergeCell ref="F4528:F4532"/>
    <mergeCell ref="G4528:G4532"/>
    <mergeCell ref="H4528:H4532"/>
    <mergeCell ref="N4528:N4532"/>
    <mergeCell ref="O4528:O4532"/>
    <mergeCell ref="A4533:A4537"/>
    <mergeCell ref="C4533:C4537"/>
    <mergeCell ref="D4533:D4537"/>
    <mergeCell ref="E4533:E4537"/>
    <mergeCell ref="F4533:F4537"/>
    <mergeCell ref="G4533:G4537"/>
    <mergeCell ref="H4533:H4537"/>
    <mergeCell ref="N4533:N4537"/>
    <mergeCell ref="O4533:O4537"/>
    <mergeCell ref="A4538:A4542"/>
    <mergeCell ref="C4538:C4542"/>
    <mergeCell ref="D4538:D4542"/>
    <mergeCell ref="E4538:E4542"/>
    <mergeCell ref="F4538:F4542"/>
    <mergeCell ref="G4538:G4542"/>
    <mergeCell ref="H4538:H4542"/>
    <mergeCell ref="N4538:N4542"/>
    <mergeCell ref="O4538:O4542"/>
    <mergeCell ref="A4543:A4547"/>
    <mergeCell ref="C4543:C4547"/>
    <mergeCell ref="D4543:D4547"/>
    <mergeCell ref="E4543:E4547"/>
    <mergeCell ref="F4543:F4547"/>
    <mergeCell ref="G4543:G4547"/>
    <mergeCell ref="H4543:H4547"/>
    <mergeCell ref="N4543:N4547"/>
    <mergeCell ref="O4543:O4547"/>
    <mergeCell ref="A4548:A4552"/>
    <mergeCell ref="C4548:C4552"/>
    <mergeCell ref="D4548:D4552"/>
    <mergeCell ref="E4548:E4552"/>
    <mergeCell ref="F4548:F4552"/>
    <mergeCell ref="G4548:G4552"/>
    <mergeCell ref="H4548:H4552"/>
    <mergeCell ref="N4548:N4552"/>
    <mergeCell ref="O4548:O4552"/>
    <mergeCell ref="A4553:A4557"/>
    <mergeCell ref="C4553:C4557"/>
    <mergeCell ref="D4553:D4557"/>
    <mergeCell ref="E4553:E4557"/>
    <mergeCell ref="F4553:F4557"/>
    <mergeCell ref="G4553:G4557"/>
    <mergeCell ref="H4553:H4557"/>
    <mergeCell ref="N4553:N4557"/>
    <mergeCell ref="O4553:O4557"/>
    <mergeCell ref="A4558:A4562"/>
    <mergeCell ref="C4558:C4562"/>
    <mergeCell ref="D4558:D4562"/>
    <mergeCell ref="E4558:E4562"/>
    <mergeCell ref="F4558:F4562"/>
    <mergeCell ref="G4558:G4562"/>
    <mergeCell ref="H4558:H4562"/>
    <mergeCell ref="N4558:N4562"/>
    <mergeCell ref="O4558:O4562"/>
    <mergeCell ref="A4563:A4567"/>
    <mergeCell ref="C4563:C4567"/>
    <mergeCell ref="D4563:D4567"/>
    <mergeCell ref="E4563:E4567"/>
    <mergeCell ref="F4563:F4567"/>
    <mergeCell ref="G4563:G4567"/>
    <mergeCell ref="H4563:H4567"/>
    <mergeCell ref="N4563:N4567"/>
    <mergeCell ref="O4563:O4567"/>
    <mergeCell ref="A4568:A4572"/>
    <mergeCell ref="C4568:C4572"/>
    <mergeCell ref="D4568:D4572"/>
    <mergeCell ref="E4568:E4572"/>
    <mergeCell ref="F4568:F4572"/>
    <mergeCell ref="G4568:G4572"/>
    <mergeCell ref="H4568:H4572"/>
    <mergeCell ref="N4568:N4572"/>
    <mergeCell ref="O4568:O4572"/>
    <mergeCell ref="A4573:A4577"/>
    <mergeCell ref="C4573:C4577"/>
    <mergeCell ref="D4573:D4577"/>
    <mergeCell ref="E4573:E4577"/>
    <mergeCell ref="F4573:F4577"/>
    <mergeCell ref="G4573:G4577"/>
    <mergeCell ref="H4573:H4577"/>
    <mergeCell ref="N4573:N4577"/>
    <mergeCell ref="O4573:O4577"/>
    <mergeCell ref="A4578:A4582"/>
    <mergeCell ref="C4578:C4582"/>
    <mergeCell ref="D4578:D4582"/>
    <mergeCell ref="E4578:E4582"/>
    <mergeCell ref="F4578:F4582"/>
    <mergeCell ref="G4578:G4582"/>
    <mergeCell ref="H4578:H4582"/>
    <mergeCell ref="N4578:N4582"/>
    <mergeCell ref="O4578:O4582"/>
    <mergeCell ref="A4583:A4587"/>
    <mergeCell ref="C4583:C4587"/>
    <mergeCell ref="D4583:D4587"/>
    <mergeCell ref="E4583:E4587"/>
    <mergeCell ref="F4583:F4587"/>
    <mergeCell ref="G4583:G4587"/>
    <mergeCell ref="H4583:H4587"/>
    <mergeCell ref="N4583:N4587"/>
    <mergeCell ref="O4583:O4587"/>
    <mergeCell ref="A4588:A4592"/>
    <mergeCell ref="C4588:C4592"/>
    <mergeCell ref="D4588:D4592"/>
    <mergeCell ref="E4588:E4592"/>
    <mergeCell ref="F4588:F4592"/>
    <mergeCell ref="G4588:G4592"/>
    <mergeCell ref="H4588:H4592"/>
    <mergeCell ref="N4588:N4592"/>
    <mergeCell ref="O4588:O4592"/>
    <mergeCell ref="A4593:A4597"/>
    <mergeCell ref="C4593:C4597"/>
    <mergeCell ref="D4593:D4597"/>
    <mergeCell ref="E4593:E4597"/>
    <mergeCell ref="F4593:F4597"/>
    <mergeCell ref="G4593:G4597"/>
    <mergeCell ref="H4593:H4597"/>
    <mergeCell ref="N4593:N4597"/>
    <mergeCell ref="O4593:O4597"/>
    <mergeCell ref="A4598:A4602"/>
    <mergeCell ref="C4598:C4602"/>
    <mergeCell ref="D4598:D4602"/>
    <mergeCell ref="E4598:E4602"/>
    <mergeCell ref="F4598:F4602"/>
    <mergeCell ref="G4598:G4602"/>
    <mergeCell ref="H4598:H4602"/>
    <mergeCell ref="N4598:N4602"/>
    <mergeCell ref="O4598:O4602"/>
    <mergeCell ref="A4603:A4607"/>
    <mergeCell ref="C4603:C4607"/>
    <mergeCell ref="D4603:D4607"/>
    <mergeCell ref="E4603:E4607"/>
    <mergeCell ref="F4603:F4607"/>
    <mergeCell ref="G4603:G4607"/>
    <mergeCell ref="H4603:H4607"/>
    <mergeCell ref="N4603:N4607"/>
    <mergeCell ref="O4603:O4607"/>
    <mergeCell ref="A4608:A4612"/>
    <mergeCell ref="C4608:C4612"/>
    <mergeCell ref="D4608:D4612"/>
    <mergeCell ref="E4608:E4612"/>
    <mergeCell ref="F4608:F4612"/>
    <mergeCell ref="G4608:G4612"/>
    <mergeCell ref="H4608:H4612"/>
    <mergeCell ref="N4608:N4612"/>
    <mergeCell ref="O4608:O4612"/>
    <mergeCell ref="A4613:A4617"/>
    <mergeCell ref="C4613:C4617"/>
    <mergeCell ref="D4613:D4617"/>
    <mergeCell ref="E4613:E4617"/>
    <mergeCell ref="F4613:F4617"/>
    <mergeCell ref="G4613:G4617"/>
    <mergeCell ref="H4613:H4617"/>
    <mergeCell ref="N4613:N4617"/>
    <mergeCell ref="O4613:O4617"/>
    <mergeCell ref="A4618:A4622"/>
    <mergeCell ref="C4618:C4622"/>
    <mergeCell ref="D4618:D4622"/>
    <mergeCell ref="E4618:E4622"/>
    <mergeCell ref="F4618:F4622"/>
    <mergeCell ref="G4618:G4622"/>
    <mergeCell ref="H4618:H4622"/>
    <mergeCell ref="N4618:N4622"/>
    <mergeCell ref="O4618:O4622"/>
    <mergeCell ref="A4623:A4627"/>
    <mergeCell ref="C4623:C4627"/>
    <mergeCell ref="D4623:D4627"/>
    <mergeCell ref="E4623:E4627"/>
    <mergeCell ref="F4623:F4627"/>
    <mergeCell ref="G4623:G4627"/>
    <mergeCell ref="H4623:H4627"/>
    <mergeCell ref="N4623:N4627"/>
    <mergeCell ref="O4623:O4627"/>
    <mergeCell ref="A4628:A4632"/>
    <mergeCell ref="C4628:C4632"/>
    <mergeCell ref="D4628:D4632"/>
    <mergeCell ref="E4628:E4632"/>
    <mergeCell ref="F4628:F4632"/>
    <mergeCell ref="G4628:G4632"/>
    <mergeCell ref="H4628:H4632"/>
    <mergeCell ref="N4628:N4632"/>
    <mergeCell ref="O4628:O4632"/>
    <mergeCell ref="A4633:A4637"/>
    <mergeCell ref="C4633:C4637"/>
    <mergeCell ref="D4633:D4637"/>
    <mergeCell ref="E4633:E4637"/>
    <mergeCell ref="F4633:F4637"/>
    <mergeCell ref="G4633:G4637"/>
    <mergeCell ref="H4633:H4637"/>
    <mergeCell ref="N4633:N4637"/>
    <mergeCell ref="O4633:O4637"/>
    <mergeCell ref="A4638:A4642"/>
    <mergeCell ref="C4638:C4642"/>
    <mergeCell ref="D4638:D4642"/>
    <mergeCell ref="E4638:E4642"/>
    <mergeCell ref="F4638:F4642"/>
    <mergeCell ref="G4638:G4642"/>
    <mergeCell ref="H4638:H4642"/>
    <mergeCell ref="N4638:N4642"/>
    <mergeCell ref="O4638:O4642"/>
    <mergeCell ref="A4643:A4647"/>
    <mergeCell ref="C4643:C4647"/>
    <mergeCell ref="D4643:D4647"/>
    <mergeCell ref="E4643:E4647"/>
    <mergeCell ref="F4643:F4647"/>
    <mergeCell ref="G4643:G4647"/>
    <mergeCell ref="H4643:H4647"/>
    <mergeCell ref="N4643:N4647"/>
    <mergeCell ref="O4643:O4647"/>
    <mergeCell ref="A4648:A4652"/>
    <mergeCell ref="C4648:C4652"/>
    <mergeCell ref="D4648:D4652"/>
    <mergeCell ref="E4648:E4652"/>
    <mergeCell ref="F4648:F4652"/>
    <mergeCell ref="G4648:G4652"/>
    <mergeCell ref="H4648:H4652"/>
    <mergeCell ref="N4648:N4652"/>
    <mergeCell ref="O4648:O4652"/>
    <mergeCell ref="A4653:A4657"/>
    <mergeCell ref="C4653:C4657"/>
    <mergeCell ref="D4653:D4657"/>
    <mergeCell ref="E4653:E4657"/>
    <mergeCell ref="F4653:F4657"/>
    <mergeCell ref="G4653:G4657"/>
    <mergeCell ref="H4653:H4657"/>
    <mergeCell ref="N4653:N4657"/>
    <mergeCell ref="O4653:O4657"/>
    <mergeCell ref="A4658:A4662"/>
    <mergeCell ref="C4658:C4662"/>
    <mergeCell ref="D4658:D4662"/>
    <mergeCell ref="E4658:E4662"/>
    <mergeCell ref="F4658:F4662"/>
    <mergeCell ref="G4658:G4662"/>
    <mergeCell ref="H4658:H4662"/>
    <mergeCell ref="N4658:N4662"/>
    <mergeCell ref="O4658:O4662"/>
    <mergeCell ref="A4663:A4667"/>
    <mergeCell ref="C4663:C4667"/>
    <mergeCell ref="D4663:D4667"/>
    <mergeCell ref="E4663:E4667"/>
    <mergeCell ref="F4663:F4667"/>
    <mergeCell ref="G4663:G4667"/>
    <mergeCell ref="H4663:H4667"/>
    <mergeCell ref="N4663:N4667"/>
    <mergeCell ref="O4663:O4667"/>
    <mergeCell ref="A4668:A4672"/>
    <mergeCell ref="C4668:C4672"/>
    <mergeCell ref="D4668:D4672"/>
    <mergeCell ref="E4668:E4672"/>
    <mergeCell ref="F4668:F4672"/>
    <mergeCell ref="G4668:G4672"/>
    <mergeCell ref="H4668:H4672"/>
    <mergeCell ref="N4668:N4672"/>
    <mergeCell ref="O4668:O4672"/>
    <mergeCell ref="A4673:A4677"/>
    <mergeCell ref="C4673:C4677"/>
    <mergeCell ref="D4673:D4677"/>
    <mergeCell ref="E4673:E4677"/>
    <mergeCell ref="F4673:F4677"/>
    <mergeCell ref="G4673:G4677"/>
    <mergeCell ref="H4673:H4677"/>
    <mergeCell ref="N4673:N4677"/>
    <mergeCell ref="O4673:O4677"/>
    <mergeCell ref="A4678:A4682"/>
    <mergeCell ref="C4678:C4682"/>
    <mergeCell ref="D4678:D4682"/>
    <mergeCell ref="E4678:E4682"/>
    <mergeCell ref="F4678:F4682"/>
    <mergeCell ref="G4678:G4682"/>
    <mergeCell ref="H4678:H4682"/>
    <mergeCell ref="N4678:N4682"/>
    <mergeCell ref="O4678:O4682"/>
    <mergeCell ref="A4683:A4687"/>
    <mergeCell ref="C4683:C4687"/>
    <mergeCell ref="D4683:D4687"/>
    <mergeCell ref="E4683:E4687"/>
    <mergeCell ref="F4683:F4687"/>
    <mergeCell ref="G4683:G4687"/>
    <mergeCell ref="H4683:H4687"/>
    <mergeCell ref="N4683:N4687"/>
    <mergeCell ref="O4683:O4687"/>
    <mergeCell ref="A4688:A4692"/>
    <mergeCell ref="C4688:C4692"/>
    <mergeCell ref="D4688:D4692"/>
    <mergeCell ref="E4688:E4692"/>
    <mergeCell ref="F4688:F4692"/>
    <mergeCell ref="G4688:G4692"/>
    <mergeCell ref="H4688:H4692"/>
    <mergeCell ref="N4688:N4692"/>
    <mergeCell ref="O4688:O4692"/>
    <mergeCell ref="A4693:A4697"/>
    <mergeCell ref="C4693:C4697"/>
    <mergeCell ref="D4693:D4697"/>
    <mergeCell ref="E4693:E4697"/>
    <mergeCell ref="F4693:F4697"/>
    <mergeCell ref="G4693:G4697"/>
    <mergeCell ref="H4693:H4697"/>
    <mergeCell ref="N4693:N4697"/>
    <mergeCell ref="O4693:O4697"/>
    <mergeCell ref="A4698:A4702"/>
    <mergeCell ref="C4698:C4702"/>
    <mergeCell ref="D4698:D4702"/>
    <mergeCell ref="E4698:E4702"/>
    <mergeCell ref="F4698:F4702"/>
    <mergeCell ref="G4698:G4702"/>
    <mergeCell ref="H4698:H4702"/>
    <mergeCell ref="N4698:N4702"/>
    <mergeCell ref="O4698:O4702"/>
    <mergeCell ref="A4703:A4707"/>
    <mergeCell ref="C4703:C4707"/>
    <mergeCell ref="D4703:D4707"/>
    <mergeCell ref="E4703:E4707"/>
    <mergeCell ref="F4703:F4707"/>
    <mergeCell ref="G4703:G4707"/>
    <mergeCell ref="H4703:H4707"/>
    <mergeCell ref="N4703:N4707"/>
    <mergeCell ref="O4703:O4707"/>
    <mergeCell ref="A4708:A4712"/>
    <mergeCell ref="C4708:C4712"/>
    <mergeCell ref="D4708:D4712"/>
    <mergeCell ref="E4708:E4712"/>
    <mergeCell ref="F4708:F4712"/>
    <mergeCell ref="G4708:G4712"/>
    <mergeCell ref="H4708:H4712"/>
    <mergeCell ref="N4708:N4712"/>
    <mergeCell ref="O4708:O4712"/>
    <mergeCell ref="A4713:A4717"/>
    <mergeCell ref="C4713:C4717"/>
    <mergeCell ref="D4713:D4717"/>
    <mergeCell ref="E4713:E4717"/>
    <mergeCell ref="F4713:F4717"/>
    <mergeCell ref="G4713:G4717"/>
    <mergeCell ref="H4713:H4717"/>
    <mergeCell ref="N4713:N4717"/>
    <mergeCell ref="O4713:O4717"/>
    <mergeCell ref="A4718:A4722"/>
    <mergeCell ref="C4718:C4722"/>
    <mergeCell ref="D4718:D4722"/>
    <mergeCell ref="E4718:E4722"/>
    <mergeCell ref="F4718:F4722"/>
    <mergeCell ref="G4718:G4722"/>
    <mergeCell ref="H4718:H4722"/>
    <mergeCell ref="N4718:N4722"/>
    <mergeCell ref="O4718:O4722"/>
    <mergeCell ref="A4723:A4727"/>
    <mergeCell ref="C4723:C4727"/>
    <mergeCell ref="D4723:D4727"/>
    <mergeCell ref="E4723:E4727"/>
    <mergeCell ref="F4723:F4727"/>
    <mergeCell ref="G4723:G4727"/>
    <mergeCell ref="H4723:H4727"/>
    <mergeCell ref="N4723:N4727"/>
    <mergeCell ref="O4723:O4727"/>
    <mergeCell ref="A4728:A4732"/>
    <mergeCell ref="C4728:C4732"/>
    <mergeCell ref="D4728:D4732"/>
    <mergeCell ref="E4728:E4732"/>
    <mergeCell ref="F4728:F4732"/>
    <mergeCell ref="G4728:G4732"/>
    <mergeCell ref="H4728:H4732"/>
    <mergeCell ref="N4728:N4732"/>
    <mergeCell ref="O4728:O4732"/>
    <mergeCell ref="A4733:A4737"/>
    <mergeCell ref="C4733:C4737"/>
    <mergeCell ref="D4733:D4737"/>
    <mergeCell ref="E4733:E4737"/>
    <mergeCell ref="F4733:F4737"/>
    <mergeCell ref="G4733:G4737"/>
    <mergeCell ref="H4733:H4737"/>
    <mergeCell ref="N4733:N4737"/>
    <mergeCell ref="O4733:O4737"/>
    <mergeCell ref="A4738:A4742"/>
    <mergeCell ref="C4738:C4742"/>
    <mergeCell ref="D4738:D4742"/>
    <mergeCell ref="E4738:E4742"/>
    <mergeCell ref="F4738:F4742"/>
    <mergeCell ref="G4738:G4742"/>
    <mergeCell ref="H4738:H4742"/>
    <mergeCell ref="N4738:N4742"/>
    <mergeCell ref="O4738:O4742"/>
    <mergeCell ref="A4743:A4747"/>
    <mergeCell ref="C4743:C4747"/>
    <mergeCell ref="D4743:D4747"/>
    <mergeCell ref="E4743:E4747"/>
    <mergeCell ref="F4743:F4747"/>
    <mergeCell ref="G4743:G4747"/>
    <mergeCell ref="H4743:H4747"/>
    <mergeCell ref="N4743:N4747"/>
    <mergeCell ref="O4743:O4747"/>
    <mergeCell ref="A4748:A4752"/>
    <mergeCell ref="C4748:C4752"/>
    <mergeCell ref="D4748:D4752"/>
    <mergeCell ref="E4748:E4752"/>
    <mergeCell ref="F4748:F4752"/>
    <mergeCell ref="G4748:G4752"/>
    <mergeCell ref="H4748:H4752"/>
    <mergeCell ref="N4748:N4752"/>
    <mergeCell ref="O4748:O4752"/>
    <mergeCell ref="A4753:A4757"/>
    <mergeCell ref="C4753:C4757"/>
    <mergeCell ref="D4753:D4757"/>
    <mergeCell ref="E4753:E4757"/>
    <mergeCell ref="F4753:F4757"/>
    <mergeCell ref="G4753:G4757"/>
    <mergeCell ref="H4753:H4757"/>
    <mergeCell ref="N4753:N4757"/>
    <mergeCell ref="O4753:O4757"/>
    <mergeCell ref="A4758:A4762"/>
    <mergeCell ref="C4758:C4762"/>
    <mergeCell ref="D4758:D4762"/>
    <mergeCell ref="E4758:E4762"/>
    <mergeCell ref="F4758:F4762"/>
    <mergeCell ref="G4758:G4762"/>
    <mergeCell ref="H4758:H4762"/>
    <mergeCell ref="N4758:N4762"/>
    <mergeCell ref="O4758:O4762"/>
    <mergeCell ref="A4763:A4767"/>
    <mergeCell ref="C4763:C4767"/>
    <mergeCell ref="D4763:D4767"/>
    <mergeCell ref="E4763:E4767"/>
    <mergeCell ref="F4763:F4767"/>
    <mergeCell ref="G4763:G4767"/>
    <mergeCell ref="H4763:H4767"/>
    <mergeCell ref="N4763:N4767"/>
    <mergeCell ref="O4763:O4767"/>
    <mergeCell ref="A4768:A4772"/>
    <mergeCell ref="C4768:C4772"/>
    <mergeCell ref="D4768:D4772"/>
    <mergeCell ref="E4768:E4772"/>
    <mergeCell ref="F4768:F4772"/>
    <mergeCell ref="G4768:G4772"/>
    <mergeCell ref="H4768:H4772"/>
    <mergeCell ref="N4768:N4772"/>
    <mergeCell ref="O4768:O4772"/>
    <mergeCell ref="A4773:A4777"/>
    <mergeCell ref="C4773:C4777"/>
    <mergeCell ref="D4773:D4777"/>
    <mergeCell ref="E4773:E4777"/>
    <mergeCell ref="F4773:F4777"/>
    <mergeCell ref="G4773:G4777"/>
    <mergeCell ref="H4773:H4777"/>
    <mergeCell ref="N4773:N4777"/>
    <mergeCell ref="O4773:O4777"/>
    <mergeCell ref="A4778:A4782"/>
    <mergeCell ref="C4778:C4782"/>
    <mergeCell ref="D4778:D4782"/>
    <mergeCell ref="E4778:E4782"/>
    <mergeCell ref="F4778:F4782"/>
    <mergeCell ref="G4778:G4782"/>
    <mergeCell ref="H4778:H4782"/>
    <mergeCell ref="N4778:N4782"/>
    <mergeCell ref="O4778:O4782"/>
    <mergeCell ref="A4783:A4787"/>
    <mergeCell ref="C4783:C4787"/>
    <mergeCell ref="D4783:D4787"/>
    <mergeCell ref="E4783:E4787"/>
    <mergeCell ref="F4783:F4787"/>
    <mergeCell ref="G4783:G4787"/>
    <mergeCell ref="H4783:H4787"/>
    <mergeCell ref="N4783:N4787"/>
    <mergeCell ref="O4783:O4787"/>
    <mergeCell ref="A4788:A4792"/>
    <mergeCell ref="C4788:C4792"/>
    <mergeCell ref="D4788:D4792"/>
    <mergeCell ref="E4788:E4792"/>
    <mergeCell ref="F4788:F4792"/>
    <mergeCell ref="G4788:G4792"/>
    <mergeCell ref="H4788:H4792"/>
    <mergeCell ref="N4788:N4792"/>
    <mergeCell ref="O4788:O4792"/>
    <mergeCell ref="A4793:A4797"/>
    <mergeCell ref="C4793:C4797"/>
    <mergeCell ref="D4793:D4797"/>
    <mergeCell ref="E4793:E4797"/>
    <mergeCell ref="F4793:F4797"/>
    <mergeCell ref="G4793:G4797"/>
    <mergeCell ref="H4793:H4797"/>
    <mergeCell ref="N4793:N4797"/>
    <mergeCell ref="O4793:O4797"/>
    <mergeCell ref="A4798:A4802"/>
    <mergeCell ref="C4798:C4802"/>
    <mergeCell ref="D4798:D4802"/>
    <mergeCell ref="E4798:E4802"/>
    <mergeCell ref="F4798:F4802"/>
    <mergeCell ref="G4798:G4802"/>
    <mergeCell ref="H4798:H4802"/>
    <mergeCell ref="N4798:N4802"/>
    <mergeCell ref="O4798:O4802"/>
    <mergeCell ref="A4803:A4807"/>
    <mergeCell ref="C4803:C4807"/>
    <mergeCell ref="D4803:D4807"/>
    <mergeCell ref="E4803:E4807"/>
    <mergeCell ref="F4803:F4807"/>
    <mergeCell ref="G4803:G4807"/>
    <mergeCell ref="H4803:H4807"/>
    <mergeCell ref="N4803:N4807"/>
    <mergeCell ref="O4803:O4807"/>
    <mergeCell ref="A4808:A4812"/>
    <mergeCell ref="C4808:C4812"/>
    <mergeCell ref="D4808:D4812"/>
    <mergeCell ref="E4808:E4812"/>
    <mergeCell ref="F4808:F4812"/>
    <mergeCell ref="G4808:G4812"/>
    <mergeCell ref="H4808:H4812"/>
    <mergeCell ref="N4808:N4812"/>
    <mergeCell ref="O4808:O4812"/>
    <mergeCell ref="A4813:A4817"/>
    <mergeCell ref="C4813:C4817"/>
    <mergeCell ref="D4813:D4817"/>
    <mergeCell ref="E4813:E4817"/>
    <mergeCell ref="F4813:F4817"/>
    <mergeCell ref="G4813:G4817"/>
    <mergeCell ref="H4813:H4817"/>
    <mergeCell ref="N4813:N4817"/>
    <mergeCell ref="O4813:O4817"/>
    <mergeCell ref="A4818:A4822"/>
    <mergeCell ref="C4818:C4822"/>
    <mergeCell ref="D4818:D4822"/>
    <mergeCell ref="E4818:E4822"/>
    <mergeCell ref="F4818:F4822"/>
    <mergeCell ref="G4818:G4822"/>
    <mergeCell ref="H4818:H4822"/>
    <mergeCell ref="N4818:N4822"/>
    <mergeCell ref="O4818:O4822"/>
    <mergeCell ref="A4823:A4827"/>
    <mergeCell ref="C4823:C4827"/>
    <mergeCell ref="D4823:D4827"/>
    <mergeCell ref="E4823:E4827"/>
    <mergeCell ref="F4823:F4827"/>
    <mergeCell ref="G4823:G4827"/>
    <mergeCell ref="H4823:H4827"/>
    <mergeCell ref="N4823:N4827"/>
    <mergeCell ref="O4823:O4827"/>
    <mergeCell ref="A4828:A4832"/>
    <mergeCell ref="C4828:C4832"/>
    <mergeCell ref="D4828:D4832"/>
    <mergeCell ref="E4828:E4832"/>
    <mergeCell ref="F4828:F4832"/>
    <mergeCell ref="G4828:G4832"/>
    <mergeCell ref="H4828:H4832"/>
    <mergeCell ref="N4828:N4832"/>
    <mergeCell ref="O4828:O4832"/>
    <mergeCell ref="A4833:A4837"/>
    <mergeCell ref="C4833:C4837"/>
    <mergeCell ref="D4833:D4837"/>
    <mergeCell ref="E4833:E4837"/>
    <mergeCell ref="F4833:F4837"/>
    <mergeCell ref="G4833:G4837"/>
    <mergeCell ref="H4833:H4837"/>
    <mergeCell ref="N4833:N4837"/>
    <mergeCell ref="O4833:O4837"/>
    <mergeCell ref="A4838:A4842"/>
    <mergeCell ref="C4838:C4842"/>
    <mergeCell ref="D4838:D4842"/>
    <mergeCell ref="E4838:E4842"/>
    <mergeCell ref="F4838:F4842"/>
    <mergeCell ref="G4838:G4842"/>
    <mergeCell ref="H4838:H4842"/>
    <mergeCell ref="N4838:N4842"/>
    <mergeCell ref="O4838:O4842"/>
    <mergeCell ref="A4843:A4847"/>
    <mergeCell ref="C4843:C4847"/>
    <mergeCell ref="D4843:D4847"/>
    <mergeCell ref="E4843:E4847"/>
    <mergeCell ref="F4843:F4847"/>
    <mergeCell ref="G4843:G4847"/>
    <mergeCell ref="H4843:H4847"/>
    <mergeCell ref="N4843:N4847"/>
    <mergeCell ref="O4843:O4847"/>
    <mergeCell ref="A4848:A4852"/>
    <mergeCell ref="C4848:C4852"/>
    <mergeCell ref="D4848:D4852"/>
    <mergeCell ref="E4848:E4852"/>
    <mergeCell ref="F4848:F4852"/>
    <mergeCell ref="G4848:G4852"/>
    <mergeCell ref="H4848:H4852"/>
    <mergeCell ref="N4848:N4852"/>
    <mergeCell ref="O4848:O4852"/>
    <mergeCell ref="A4853:A4857"/>
    <mergeCell ref="C4853:C4857"/>
    <mergeCell ref="D4853:D4857"/>
    <mergeCell ref="E4853:E4857"/>
    <mergeCell ref="F4853:F4857"/>
    <mergeCell ref="G4853:G4857"/>
    <mergeCell ref="H4853:H4857"/>
    <mergeCell ref="N4853:N4857"/>
    <mergeCell ref="O4853:O4857"/>
    <mergeCell ref="A4858:A4862"/>
    <mergeCell ref="C4858:C4862"/>
    <mergeCell ref="D4858:D4862"/>
    <mergeCell ref="E4858:E4862"/>
    <mergeCell ref="F4858:F4862"/>
    <mergeCell ref="G4858:G4862"/>
    <mergeCell ref="H4858:H4862"/>
    <mergeCell ref="N4858:N4862"/>
    <mergeCell ref="O4858:O4862"/>
    <mergeCell ref="A4863:A4867"/>
    <mergeCell ref="C4863:C4867"/>
    <mergeCell ref="D4863:D4867"/>
    <mergeCell ref="E4863:E4867"/>
    <mergeCell ref="F4863:F4867"/>
    <mergeCell ref="G4863:G4867"/>
    <mergeCell ref="H4863:H4867"/>
    <mergeCell ref="N4863:N4867"/>
    <mergeCell ref="O4863:O4867"/>
    <mergeCell ref="A4868:A4872"/>
    <mergeCell ref="C4868:C4872"/>
    <mergeCell ref="D4868:D4872"/>
    <mergeCell ref="E4868:E4872"/>
    <mergeCell ref="F4868:F4872"/>
    <mergeCell ref="G4868:G4872"/>
    <mergeCell ref="H4868:H4872"/>
    <mergeCell ref="N4868:N4872"/>
    <mergeCell ref="O4868:O4872"/>
    <mergeCell ref="A4873:A4877"/>
    <mergeCell ref="C4873:C4877"/>
    <mergeCell ref="D4873:D4877"/>
    <mergeCell ref="E4873:E4877"/>
    <mergeCell ref="F4873:F4877"/>
    <mergeCell ref="G4873:G4877"/>
    <mergeCell ref="H4873:H4877"/>
    <mergeCell ref="N4873:N4877"/>
    <mergeCell ref="O4873:O4877"/>
    <mergeCell ref="A4878:A4882"/>
    <mergeCell ref="C4878:C4882"/>
    <mergeCell ref="D4878:D4882"/>
    <mergeCell ref="E4878:E4882"/>
    <mergeCell ref="F4878:F4882"/>
    <mergeCell ref="G4878:G4882"/>
    <mergeCell ref="H4878:H4882"/>
    <mergeCell ref="N4878:N4882"/>
    <mergeCell ref="O4878:O4882"/>
    <mergeCell ref="A4883:A4887"/>
    <mergeCell ref="C4883:C4887"/>
    <mergeCell ref="D4883:D4887"/>
    <mergeCell ref="E4883:E4887"/>
    <mergeCell ref="F4883:F4887"/>
    <mergeCell ref="G4883:G4887"/>
    <mergeCell ref="H4883:H4887"/>
    <mergeCell ref="N4883:N4887"/>
    <mergeCell ref="O4883:O4887"/>
    <mergeCell ref="A4888:A4892"/>
    <mergeCell ref="C4888:C4892"/>
    <mergeCell ref="D4888:D4892"/>
    <mergeCell ref="E4888:E4892"/>
    <mergeCell ref="F4888:F4892"/>
    <mergeCell ref="G4888:G4892"/>
    <mergeCell ref="H4888:H4892"/>
    <mergeCell ref="N4888:N4892"/>
    <mergeCell ref="O4888:O4892"/>
    <mergeCell ref="A4893:A4897"/>
    <mergeCell ref="C4893:C4897"/>
    <mergeCell ref="D4893:D4897"/>
    <mergeCell ref="E4893:E4897"/>
    <mergeCell ref="F4893:F4897"/>
    <mergeCell ref="G4893:G4897"/>
    <mergeCell ref="H4893:H4897"/>
    <mergeCell ref="N4893:N4897"/>
    <mergeCell ref="O4893:O4897"/>
    <mergeCell ref="A4898:A4902"/>
    <mergeCell ref="C4898:C4902"/>
    <mergeCell ref="D4898:D4902"/>
    <mergeCell ref="E4898:E4902"/>
    <mergeCell ref="F4898:F4902"/>
    <mergeCell ref="G4898:G4902"/>
    <mergeCell ref="H4898:H4902"/>
    <mergeCell ref="N4898:N4902"/>
    <mergeCell ref="O4898:O4902"/>
    <mergeCell ref="A4903:A4907"/>
    <mergeCell ref="C4903:C4907"/>
    <mergeCell ref="D4903:D4907"/>
    <mergeCell ref="E4903:E4907"/>
    <mergeCell ref="F4903:F4907"/>
    <mergeCell ref="G4903:G4907"/>
    <mergeCell ref="H4903:H4907"/>
    <mergeCell ref="N4903:N4907"/>
    <mergeCell ref="O4903:O4907"/>
    <mergeCell ref="A4908:A4912"/>
    <mergeCell ref="C4908:C4912"/>
    <mergeCell ref="D4908:D4912"/>
    <mergeCell ref="E4908:E4912"/>
    <mergeCell ref="F4908:F4912"/>
    <mergeCell ref="G4908:G4912"/>
    <mergeCell ref="H4908:H4912"/>
    <mergeCell ref="N4908:N4912"/>
    <mergeCell ref="O4908:O4912"/>
    <mergeCell ref="A4913:A4917"/>
    <mergeCell ref="C4913:C4917"/>
    <mergeCell ref="D4913:D4917"/>
    <mergeCell ref="E4913:E4917"/>
    <mergeCell ref="F4913:F4917"/>
    <mergeCell ref="G4913:G4917"/>
    <mergeCell ref="H4913:H4917"/>
    <mergeCell ref="N4913:N4917"/>
    <mergeCell ref="O4913:O4917"/>
    <mergeCell ref="A4918:A4922"/>
    <mergeCell ref="C4918:C4922"/>
    <mergeCell ref="D4918:D4922"/>
    <mergeCell ref="E4918:E4922"/>
    <mergeCell ref="F4918:F4922"/>
    <mergeCell ref="G4918:G4922"/>
    <mergeCell ref="H4918:H4922"/>
    <mergeCell ref="N4918:N4922"/>
    <mergeCell ref="O4918:O4922"/>
    <mergeCell ref="A4923:A4927"/>
    <mergeCell ref="C4923:C4927"/>
    <mergeCell ref="D4923:D4927"/>
    <mergeCell ref="E4923:E4927"/>
    <mergeCell ref="F4923:F4927"/>
    <mergeCell ref="G4923:G4927"/>
    <mergeCell ref="H4923:H4927"/>
    <mergeCell ref="N4923:N4927"/>
    <mergeCell ref="O4923:O4927"/>
    <mergeCell ref="A4928:A4932"/>
    <mergeCell ref="C4928:C4932"/>
    <mergeCell ref="D4928:D4932"/>
    <mergeCell ref="E4928:E4932"/>
    <mergeCell ref="F4928:F4932"/>
    <mergeCell ref="G4928:G4932"/>
    <mergeCell ref="H4928:H4932"/>
    <mergeCell ref="N4928:N4932"/>
    <mergeCell ref="O4928:O4932"/>
    <mergeCell ref="A4933:A4937"/>
    <mergeCell ref="C4933:C4937"/>
    <mergeCell ref="D4933:D4937"/>
    <mergeCell ref="E4933:E4937"/>
    <mergeCell ref="F4933:F4937"/>
    <mergeCell ref="G4933:G4937"/>
    <mergeCell ref="H4933:H4937"/>
    <mergeCell ref="N4933:N4937"/>
    <mergeCell ref="O4933:O4937"/>
    <mergeCell ref="A4938:A4942"/>
    <mergeCell ref="C4938:C4942"/>
    <mergeCell ref="D4938:D4942"/>
    <mergeCell ref="E4938:E4942"/>
    <mergeCell ref="F4938:F4942"/>
    <mergeCell ref="G4938:G4942"/>
    <mergeCell ref="H4938:H4942"/>
    <mergeCell ref="N4938:N4942"/>
    <mergeCell ref="O4938:O4942"/>
    <mergeCell ref="A4943:A4947"/>
    <mergeCell ref="C4943:C4947"/>
    <mergeCell ref="D4943:D4947"/>
    <mergeCell ref="E4943:E4947"/>
    <mergeCell ref="F4943:F4947"/>
    <mergeCell ref="G4943:G4947"/>
    <mergeCell ref="H4943:H4947"/>
    <mergeCell ref="N4943:N4947"/>
    <mergeCell ref="O4943:O4947"/>
    <mergeCell ref="A4948:A4952"/>
    <mergeCell ref="C4948:C4952"/>
    <mergeCell ref="D4948:D4952"/>
    <mergeCell ref="E4948:E4952"/>
    <mergeCell ref="F4948:F4952"/>
    <mergeCell ref="G4948:G4952"/>
    <mergeCell ref="H4948:H4952"/>
    <mergeCell ref="N4948:N4952"/>
    <mergeCell ref="O4948:O4952"/>
    <mergeCell ref="A4953:A4957"/>
    <mergeCell ref="C4953:C4957"/>
    <mergeCell ref="D4953:D4957"/>
    <mergeCell ref="E4953:E4957"/>
    <mergeCell ref="F4953:F4957"/>
    <mergeCell ref="G4953:G4957"/>
    <mergeCell ref="H4953:H4957"/>
    <mergeCell ref="N4953:N4957"/>
    <mergeCell ref="O4953:O4957"/>
    <mergeCell ref="A4958:A4962"/>
    <mergeCell ref="C4958:C4962"/>
    <mergeCell ref="D4958:D4962"/>
    <mergeCell ref="E4958:E4962"/>
    <mergeCell ref="F4958:F4962"/>
    <mergeCell ref="G4958:G4962"/>
    <mergeCell ref="H4958:H4962"/>
    <mergeCell ref="N4958:N4962"/>
    <mergeCell ref="O4958:O4962"/>
    <mergeCell ref="A4963:A4967"/>
    <mergeCell ref="C4963:C4967"/>
    <mergeCell ref="D4963:D4967"/>
    <mergeCell ref="E4963:E4967"/>
    <mergeCell ref="F4963:F4967"/>
    <mergeCell ref="G4963:G4967"/>
    <mergeCell ref="H4963:H4967"/>
    <mergeCell ref="N4963:N4967"/>
    <mergeCell ref="O4963:O4967"/>
    <mergeCell ref="A4968:A4972"/>
    <mergeCell ref="C4968:C4972"/>
    <mergeCell ref="D4968:D4972"/>
    <mergeCell ref="E4968:E4972"/>
    <mergeCell ref="F4968:F4972"/>
    <mergeCell ref="G4968:G4972"/>
    <mergeCell ref="H4968:H4972"/>
    <mergeCell ref="N4968:N4972"/>
    <mergeCell ref="O4968:O4972"/>
    <mergeCell ref="A4973:A4977"/>
    <mergeCell ref="C4973:C4977"/>
    <mergeCell ref="D4973:D4977"/>
    <mergeCell ref="E4973:E4977"/>
    <mergeCell ref="F4973:F4977"/>
    <mergeCell ref="G4973:G4977"/>
    <mergeCell ref="H4973:H4977"/>
    <mergeCell ref="N4973:N4977"/>
    <mergeCell ref="O4973:O4977"/>
    <mergeCell ref="A4978:A4982"/>
    <mergeCell ref="C4978:C4982"/>
    <mergeCell ref="D4978:D4982"/>
    <mergeCell ref="E4978:E4982"/>
    <mergeCell ref="F4978:F4982"/>
    <mergeCell ref="G4978:G4982"/>
    <mergeCell ref="H4978:H4982"/>
    <mergeCell ref="N4978:N4982"/>
    <mergeCell ref="O4978:O4982"/>
    <mergeCell ref="A4983:A4987"/>
    <mergeCell ref="C4983:C4987"/>
    <mergeCell ref="D4983:D4987"/>
    <mergeCell ref="E4983:E4987"/>
    <mergeCell ref="F4983:F4987"/>
    <mergeCell ref="G4983:G4987"/>
    <mergeCell ref="H4983:H4987"/>
    <mergeCell ref="N4983:N4987"/>
    <mergeCell ref="O4983:O4987"/>
    <mergeCell ref="A4988:A4992"/>
    <mergeCell ref="C4988:C4992"/>
    <mergeCell ref="D4988:D4992"/>
    <mergeCell ref="E4988:E4992"/>
    <mergeCell ref="F4988:F4992"/>
    <mergeCell ref="G4988:G4992"/>
    <mergeCell ref="H4988:H4992"/>
    <mergeCell ref="N4988:N4992"/>
    <mergeCell ref="O4988:O4992"/>
    <mergeCell ref="A4993:A4997"/>
    <mergeCell ref="C4993:C4997"/>
    <mergeCell ref="D4993:D4997"/>
    <mergeCell ref="E4993:E4997"/>
    <mergeCell ref="F4993:F4997"/>
    <mergeCell ref="G4993:G4997"/>
    <mergeCell ref="H4993:H4997"/>
    <mergeCell ref="N4993:N4997"/>
    <mergeCell ref="O4993:O4997"/>
    <mergeCell ref="A4998:A5002"/>
    <mergeCell ref="C4998:C5002"/>
    <mergeCell ref="D4998:D5002"/>
    <mergeCell ref="E4998:E5002"/>
    <mergeCell ref="F4998:F5002"/>
    <mergeCell ref="G4998:G5002"/>
    <mergeCell ref="H4998:H5002"/>
    <mergeCell ref="N4998:N5002"/>
    <mergeCell ref="O4998:O5002"/>
    <mergeCell ref="A5003:A5007"/>
    <mergeCell ref="C5003:C5007"/>
    <mergeCell ref="D5003:D5007"/>
    <mergeCell ref="E5003:E5007"/>
    <mergeCell ref="F5003:F5007"/>
    <mergeCell ref="G5003:G5007"/>
    <mergeCell ref="H5003:H5007"/>
    <mergeCell ref="N5003:N5007"/>
    <mergeCell ref="O5003:O5007"/>
    <mergeCell ref="A5008:A5012"/>
    <mergeCell ref="C5008:C5012"/>
    <mergeCell ref="D5008:D5012"/>
    <mergeCell ref="E5008:E5012"/>
    <mergeCell ref="F5008:F5012"/>
    <mergeCell ref="G5008:G5012"/>
    <mergeCell ref="H5008:H5012"/>
    <mergeCell ref="N5008:N5012"/>
    <mergeCell ref="O5008:O5012"/>
    <mergeCell ref="A5013:A5017"/>
    <mergeCell ref="C5013:C5017"/>
    <mergeCell ref="D5013:D5017"/>
    <mergeCell ref="E5013:E5017"/>
    <mergeCell ref="F5013:F5017"/>
    <mergeCell ref="G5013:G5017"/>
    <mergeCell ref="H5013:H5017"/>
    <mergeCell ref="N5013:N5017"/>
    <mergeCell ref="O5013:O5017"/>
    <mergeCell ref="A5018:A5022"/>
    <mergeCell ref="C5018:C5022"/>
    <mergeCell ref="D5018:D5022"/>
    <mergeCell ref="E5018:E5022"/>
    <mergeCell ref="F5018:F5022"/>
    <mergeCell ref="G5018:G5022"/>
    <mergeCell ref="H5018:H5022"/>
    <mergeCell ref="N5018:N5022"/>
    <mergeCell ref="O5018:O5022"/>
    <mergeCell ref="A5023:A5027"/>
    <mergeCell ref="C5023:C5027"/>
    <mergeCell ref="D5023:D5027"/>
    <mergeCell ref="E5023:E5027"/>
    <mergeCell ref="F5023:F5027"/>
    <mergeCell ref="G5023:G5027"/>
    <mergeCell ref="H5023:H5027"/>
    <mergeCell ref="N5023:N5027"/>
    <mergeCell ref="O5023:O5027"/>
    <mergeCell ref="A5028:A5032"/>
    <mergeCell ref="C5028:C5032"/>
    <mergeCell ref="D5028:D5032"/>
    <mergeCell ref="E5028:E5032"/>
    <mergeCell ref="F5028:F5032"/>
    <mergeCell ref="G5028:G5032"/>
    <mergeCell ref="H5028:H5032"/>
    <mergeCell ref="N5028:N5032"/>
    <mergeCell ref="O5028:O5032"/>
    <mergeCell ref="A5033:A5037"/>
    <mergeCell ref="C5033:C5037"/>
    <mergeCell ref="D5033:D5037"/>
    <mergeCell ref="E5033:E5037"/>
    <mergeCell ref="F5033:F5037"/>
    <mergeCell ref="G5033:G5037"/>
    <mergeCell ref="H5033:H5037"/>
    <mergeCell ref="N5033:N5037"/>
    <mergeCell ref="O5033:O5037"/>
    <mergeCell ref="A5038:A5042"/>
    <mergeCell ref="C5038:C5042"/>
    <mergeCell ref="D5038:D5042"/>
    <mergeCell ref="E5038:E5042"/>
    <mergeCell ref="F5038:F5042"/>
    <mergeCell ref="G5038:G5042"/>
    <mergeCell ref="H5038:H5042"/>
    <mergeCell ref="N5038:N5042"/>
    <mergeCell ref="O5038:O5042"/>
    <mergeCell ref="A5043:A5047"/>
    <mergeCell ref="C5043:C5047"/>
    <mergeCell ref="D5043:D5047"/>
    <mergeCell ref="E5043:E5047"/>
    <mergeCell ref="F5043:F5047"/>
    <mergeCell ref="G5043:G5047"/>
    <mergeCell ref="H5043:H5047"/>
    <mergeCell ref="N5043:N5047"/>
    <mergeCell ref="O5043:O5047"/>
    <mergeCell ref="A5048:A5052"/>
    <mergeCell ref="C5048:C5052"/>
    <mergeCell ref="D5048:D5052"/>
    <mergeCell ref="E5048:E5052"/>
    <mergeCell ref="F5048:F5052"/>
    <mergeCell ref="G5048:G5052"/>
    <mergeCell ref="H5048:H5052"/>
    <mergeCell ref="N5048:N5052"/>
    <mergeCell ref="O5048:O5052"/>
    <mergeCell ref="A5053:A5057"/>
    <mergeCell ref="C5053:C5057"/>
    <mergeCell ref="D5053:D5057"/>
    <mergeCell ref="E5053:E5057"/>
    <mergeCell ref="F5053:F5057"/>
    <mergeCell ref="G5053:G5057"/>
    <mergeCell ref="H5053:H5057"/>
    <mergeCell ref="N5053:N5057"/>
    <mergeCell ref="O5053:O5057"/>
    <mergeCell ref="A5058:A5062"/>
    <mergeCell ref="C5058:C5062"/>
    <mergeCell ref="D5058:D5062"/>
    <mergeCell ref="E5058:E5062"/>
    <mergeCell ref="F5058:F5062"/>
    <mergeCell ref="G5058:G5062"/>
    <mergeCell ref="H5058:H5062"/>
    <mergeCell ref="N5058:N5062"/>
    <mergeCell ref="O5058:O5062"/>
    <mergeCell ref="A5063:A5067"/>
    <mergeCell ref="C5063:C5067"/>
    <mergeCell ref="D5063:D5067"/>
    <mergeCell ref="E5063:E5067"/>
    <mergeCell ref="F5063:F5067"/>
    <mergeCell ref="G5063:G5067"/>
    <mergeCell ref="H5063:H5067"/>
    <mergeCell ref="N5063:N5067"/>
    <mergeCell ref="O5063:O5067"/>
    <mergeCell ref="A5068:A5072"/>
    <mergeCell ref="C5068:C5072"/>
    <mergeCell ref="D5068:D5072"/>
    <mergeCell ref="E5068:E5072"/>
    <mergeCell ref="F5068:F5072"/>
    <mergeCell ref="G5068:G5072"/>
    <mergeCell ref="H5068:H5072"/>
    <mergeCell ref="N5068:N5072"/>
    <mergeCell ref="O5068:O5072"/>
    <mergeCell ref="A5073:A5077"/>
    <mergeCell ref="C5073:C5077"/>
    <mergeCell ref="D5073:D5077"/>
    <mergeCell ref="E5073:E5077"/>
    <mergeCell ref="F5073:F5077"/>
    <mergeCell ref="G5073:G5077"/>
    <mergeCell ref="H5073:H5077"/>
    <mergeCell ref="N5073:N5077"/>
    <mergeCell ref="O5073:O5077"/>
    <mergeCell ref="A5078:A5082"/>
    <mergeCell ref="C5078:C5082"/>
    <mergeCell ref="D5078:D5082"/>
    <mergeCell ref="E5078:E5082"/>
    <mergeCell ref="F5078:F5082"/>
    <mergeCell ref="G5078:G5082"/>
    <mergeCell ref="H5078:H5082"/>
    <mergeCell ref="N5078:N5082"/>
    <mergeCell ref="O5078:O5082"/>
    <mergeCell ref="A5083:A5087"/>
    <mergeCell ref="C5083:C5087"/>
    <mergeCell ref="D5083:D5087"/>
    <mergeCell ref="E5083:E5087"/>
    <mergeCell ref="F5083:F5087"/>
    <mergeCell ref="G5083:G5087"/>
    <mergeCell ref="H5083:H5087"/>
    <mergeCell ref="N5083:N5087"/>
    <mergeCell ref="O5083:O5087"/>
    <mergeCell ref="A5088:A5092"/>
    <mergeCell ref="C5088:C5092"/>
    <mergeCell ref="D5088:D5092"/>
    <mergeCell ref="E5088:E5092"/>
    <mergeCell ref="F5088:F5092"/>
    <mergeCell ref="G5088:G5092"/>
    <mergeCell ref="H5088:H5092"/>
    <mergeCell ref="N5088:N5092"/>
    <mergeCell ref="O5088:O5092"/>
    <mergeCell ref="A5093:A5097"/>
    <mergeCell ref="C5093:C5097"/>
    <mergeCell ref="D5093:D5097"/>
    <mergeCell ref="E5093:E5097"/>
    <mergeCell ref="F5093:F5097"/>
    <mergeCell ref="G5093:G5097"/>
    <mergeCell ref="H5093:H5097"/>
    <mergeCell ref="N5093:N5097"/>
    <mergeCell ref="O5093:O5097"/>
    <mergeCell ref="A5098:A5102"/>
    <mergeCell ref="C5098:C5102"/>
    <mergeCell ref="D5098:D5102"/>
    <mergeCell ref="E5098:E5102"/>
    <mergeCell ref="F5098:F5102"/>
    <mergeCell ref="G5098:G5102"/>
    <mergeCell ref="H5098:H5102"/>
    <mergeCell ref="N5098:N5102"/>
    <mergeCell ref="O5098:O5102"/>
    <mergeCell ref="A5103:A5107"/>
    <mergeCell ref="C5103:C5107"/>
    <mergeCell ref="D5103:D5107"/>
    <mergeCell ref="E5103:E5107"/>
    <mergeCell ref="F5103:F5107"/>
    <mergeCell ref="G5103:G5107"/>
    <mergeCell ref="H5103:H5107"/>
    <mergeCell ref="N5103:N5107"/>
    <mergeCell ref="O5103:O5107"/>
    <mergeCell ref="A5108:A5112"/>
    <mergeCell ref="C5108:C5112"/>
    <mergeCell ref="D5108:D5112"/>
    <mergeCell ref="E5108:E5112"/>
    <mergeCell ref="F5108:F5112"/>
    <mergeCell ref="G5108:G5112"/>
    <mergeCell ref="H5108:H5112"/>
    <mergeCell ref="N5108:N5112"/>
    <mergeCell ref="O5108:O5112"/>
    <mergeCell ref="A5113:A5117"/>
    <mergeCell ref="C5113:C5117"/>
    <mergeCell ref="D5113:D5117"/>
    <mergeCell ref="E5113:E5117"/>
    <mergeCell ref="F5113:F5117"/>
    <mergeCell ref="G5113:G5117"/>
    <mergeCell ref="H5113:H5117"/>
    <mergeCell ref="N5113:N5117"/>
    <mergeCell ref="O5113:O5117"/>
    <mergeCell ref="A5118:A5122"/>
    <mergeCell ref="C5118:C5122"/>
    <mergeCell ref="D5118:D5122"/>
    <mergeCell ref="E5118:E5122"/>
    <mergeCell ref="F5118:F5122"/>
    <mergeCell ref="G5118:G5122"/>
    <mergeCell ref="H5118:H5122"/>
    <mergeCell ref="N5118:N5122"/>
    <mergeCell ref="O5118:O5122"/>
    <mergeCell ref="A5123:A5127"/>
    <mergeCell ref="C5123:C5127"/>
    <mergeCell ref="D5123:D5127"/>
    <mergeCell ref="E5123:E5127"/>
    <mergeCell ref="F5123:F5127"/>
    <mergeCell ref="G5123:G5127"/>
    <mergeCell ref="H5123:H5127"/>
    <mergeCell ref="N5123:N5127"/>
    <mergeCell ref="O5123:O5127"/>
    <mergeCell ref="A5128:A5132"/>
    <mergeCell ref="C5128:C5132"/>
    <mergeCell ref="D5128:D5132"/>
    <mergeCell ref="E5128:E5132"/>
    <mergeCell ref="F5128:F5132"/>
    <mergeCell ref="G5128:G5132"/>
    <mergeCell ref="H5128:H5132"/>
    <mergeCell ref="N5128:N5132"/>
    <mergeCell ref="O5128:O5132"/>
    <mergeCell ref="A5133:A5137"/>
    <mergeCell ref="C5133:C5137"/>
    <mergeCell ref="D5133:D5137"/>
    <mergeCell ref="E5133:E5137"/>
    <mergeCell ref="F5133:F5137"/>
    <mergeCell ref="G5133:G5137"/>
    <mergeCell ref="H5133:H5137"/>
    <mergeCell ref="N5133:N5137"/>
    <mergeCell ref="O5133:O5137"/>
    <mergeCell ref="A5138:A5142"/>
    <mergeCell ref="C5138:C5142"/>
    <mergeCell ref="D5138:D5142"/>
    <mergeCell ref="E5138:E5142"/>
    <mergeCell ref="F5138:F5142"/>
    <mergeCell ref="G5138:G5142"/>
    <mergeCell ref="H5138:H5142"/>
    <mergeCell ref="N5138:N5142"/>
    <mergeCell ref="O5138:O5142"/>
    <mergeCell ref="A5143:A5147"/>
    <mergeCell ref="C5143:C5147"/>
    <mergeCell ref="D5143:D5147"/>
    <mergeCell ref="E5143:E5147"/>
    <mergeCell ref="F5143:F5147"/>
    <mergeCell ref="G5143:G5147"/>
    <mergeCell ref="H5143:H5147"/>
    <mergeCell ref="N5143:N5147"/>
    <mergeCell ref="O5143:O5147"/>
    <mergeCell ref="A5148:A5152"/>
    <mergeCell ref="C5148:C5152"/>
    <mergeCell ref="D5148:D5152"/>
    <mergeCell ref="E5148:E5152"/>
    <mergeCell ref="F5148:F5152"/>
    <mergeCell ref="G5148:G5152"/>
    <mergeCell ref="H5148:H5152"/>
    <mergeCell ref="N5148:N5152"/>
    <mergeCell ref="O5148:O5152"/>
    <mergeCell ref="A5153:A5157"/>
    <mergeCell ref="C5153:C5157"/>
    <mergeCell ref="D5153:D5157"/>
    <mergeCell ref="E5153:E5157"/>
    <mergeCell ref="F5153:F5157"/>
    <mergeCell ref="G5153:G5157"/>
    <mergeCell ref="H5153:H5157"/>
    <mergeCell ref="N5153:N5157"/>
    <mergeCell ref="O5153:O5157"/>
    <mergeCell ref="A5158:A5162"/>
    <mergeCell ref="C5158:C5162"/>
    <mergeCell ref="D5158:D5162"/>
    <mergeCell ref="E5158:E5162"/>
    <mergeCell ref="F5158:F5162"/>
    <mergeCell ref="G5158:G5162"/>
    <mergeCell ref="H5158:H5162"/>
    <mergeCell ref="N5158:N5162"/>
    <mergeCell ref="O5158:O5162"/>
    <mergeCell ref="A5163:A5167"/>
    <mergeCell ref="C5163:C5167"/>
    <mergeCell ref="D5163:D5167"/>
    <mergeCell ref="E5163:E5167"/>
    <mergeCell ref="F5163:F5167"/>
    <mergeCell ref="G5163:G5167"/>
    <mergeCell ref="H5163:H5167"/>
    <mergeCell ref="N5163:N5167"/>
    <mergeCell ref="O5163:O5167"/>
    <mergeCell ref="A5168:A5172"/>
    <mergeCell ref="C5168:C5172"/>
    <mergeCell ref="D5168:D5172"/>
    <mergeCell ref="E5168:E5172"/>
    <mergeCell ref="F5168:F5172"/>
    <mergeCell ref="G5168:G5172"/>
    <mergeCell ref="H5168:H5172"/>
    <mergeCell ref="N5168:N5172"/>
    <mergeCell ref="O5168:O5172"/>
    <mergeCell ref="A5173:A5177"/>
    <mergeCell ref="C5173:C5177"/>
    <mergeCell ref="D5173:D5177"/>
    <mergeCell ref="E5173:E5177"/>
    <mergeCell ref="F5173:F5177"/>
    <mergeCell ref="G5173:G5177"/>
    <mergeCell ref="H5173:H5177"/>
    <mergeCell ref="N5173:N5177"/>
    <mergeCell ref="O5173:O5177"/>
    <mergeCell ref="A5178:A5182"/>
    <mergeCell ref="C5178:C5182"/>
    <mergeCell ref="D5178:D5182"/>
    <mergeCell ref="E5178:E5182"/>
    <mergeCell ref="F5178:F5182"/>
    <mergeCell ref="G5178:G5182"/>
    <mergeCell ref="H5178:H5182"/>
    <mergeCell ref="N5178:N5182"/>
    <mergeCell ref="O5178:O5182"/>
    <mergeCell ref="A5183:A5187"/>
    <mergeCell ref="C5183:C5187"/>
    <mergeCell ref="D5183:D5187"/>
    <mergeCell ref="E5183:E5187"/>
    <mergeCell ref="F5183:F5187"/>
    <mergeCell ref="G5183:G5187"/>
    <mergeCell ref="H5183:H5187"/>
    <mergeCell ref="N5183:N5187"/>
    <mergeCell ref="O5183:O5187"/>
    <mergeCell ref="A5188:A5192"/>
    <mergeCell ref="C5188:C5192"/>
    <mergeCell ref="D5188:D5192"/>
    <mergeCell ref="E5188:E5192"/>
    <mergeCell ref="F5188:F5192"/>
    <mergeCell ref="G5188:G5192"/>
    <mergeCell ref="H5188:H5192"/>
    <mergeCell ref="N5188:N5192"/>
    <mergeCell ref="O5188:O5192"/>
    <mergeCell ref="A5193:A5197"/>
    <mergeCell ref="C5193:C5197"/>
    <mergeCell ref="D5193:D5197"/>
    <mergeCell ref="E5193:E5197"/>
    <mergeCell ref="F5193:F5197"/>
    <mergeCell ref="G5193:G5197"/>
    <mergeCell ref="H5193:H5197"/>
    <mergeCell ref="N5193:N5197"/>
    <mergeCell ref="O5193:O5197"/>
    <mergeCell ref="A5198:A5202"/>
    <mergeCell ref="C5198:C5202"/>
    <mergeCell ref="D5198:D5202"/>
    <mergeCell ref="E5198:E5202"/>
    <mergeCell ref="F5198:F5202"/>
    <mergeCell ref="G5198:G5202"/>
    <mergeCell ref="H5198:H5202"/>
    <mergeCell ref="N5198:N5202"/>
    <mergeCell ref="O5198:O5202"/>
    <mergeCell ref="A5203:A5207"/>
    <mergeCell ref="C5203:C5207"/>
    <mergeCell ref="D5203:D5207"/>
    <mergeCell ref="E5203:E5207"/>
    <mergeCell ref="F5203:F5207"/>
    <mergeCell ref="G5203:G5207"/>
    <mergeCell ref="H5203:H5207"/>
    <mergeCell ref="N5203:N5207"/>
    <mergeCell ref="O5203:O5207"/>
    <mergeCell ref="A5208:A5212"/>
    <mergeCell ref="C5208:C5212"/>
    <mergeCell ref="D5208:D5212"/>
    <mergeCell ref="E5208:E5212"/>
    <mergeCell ref="F5208:F5212"/>
    <mergeCell ref="G5208:G5212"/>
    <mergeCell ref="H5208:H5212"/>
    <mergeCell ref="N5208:N5212"/>
    <mergeCell ref="O5208:O5212"/>
    <mergeCell ref="A5213:A5217"/>
    <mergeCell ref="C5213:C5217"/>
    <mergeCell ref="D5213:D5217"/>
    <mergeCell ref="E5213:E5217"/>
    <mergeCell ref="F5213:F5217"/>
    <mergeCell ref="G5213:G5217"/>
    <mergeCell ref="H5213:H5217"/>
    <mergeCell ref="N5213:N5217"/>
    <mergeCell ref="O5213:O5217"/>
    <mergeCell ref="A5218:A5222"/>
    <mergeCell ref="C5218:C5222"/>
    <mergeCell ref="D5218:D5222"/>
    <mergeCell ref="E5218:E5222"/>
    <mergeCell ref="F5218:F5222"/>
    <mergeCell ref="G5218:G5222"/>
    <mergeCell ref="H5218:H5222"/>
    <mergeCell ref="N5218:N5222"/>
    <mergeCell ref="O5218:O5222"/>
    <mergeCell ref="A5223:A5227"/>
    <mergeCell ref="C5223:C5227"/>
    <mergeCell ref="D5223:D5227"/>
    <mergeCell ref="E5223:E5227"/>
    <mergeCell ref="F5223:F5227"/>
    <mergeCell ref="G5223:G5227"/>
    <mergeCell ref="H5223:H5227"/>
    <mergeCell ref="N5223:N5227"/>
    <mergeCell ref="O5223:O5227"/>
    <mergeCell ref="A5228:A5232"/>
    <mergeCell ref="C5228:C5232"/>
    <mergeCell ref="D5228:D5232"/>
    <mergeCell ref="E5228:E5232"/>
    <mergeCell ref="F5228:F5232"/>
    <mergeCell ref="G5228:G5232"/>
    <mergeCell ref="H5228:H5232"/>
    <mergeCell ref="N5228:N5232"/>
    <mergeCell ref="O5228:O5232"/>
    <mergeCell ref="A5233:A5237"/>
    <mergeCell ref="C5233:C5237"/>
    <mergeCell ref="D5233:D5237"/>
    <mergeCell ref="E5233:E5237"/>
    <mergeCell ref="F5233:F5237"/>
    <mergeCell ref="G5233:G5237"/>
    <mergeCell ref="H5233:H5237"/>
    <mergeCell ref="N5233:N5237"/>
    <mergeCell ref="O5233:O5237"/>
    <mergeCell ref="A5238:A5242"/>
    <mergeCell ref="C5238:C5242"/>
    <mergeCell ref="D5238:D5242"/>
    <mergeCell ref="E5238:E5242"/>
    <mergeCell ref="F5238:F5242"/>
    <mergeCell ref="G5238:G5242"/>
    <mergeCell ref="H5238:H5242"/>
    <mergeCell ref="N5238:N5242"/>
    <mergeCell ref="O5238:O5242"/>
    <mergeCell ref="A5243:A5247"/>
    <mergeCell ref="C5243:C5247"/>
    <mergeCell ref="D5243:D5247"/>
    <mergeCell ref="E5243:E5247"/>
    <mergeCell ref="F5243:F5247"/>
    <mergeCell ref="G5243:G5247"/>
    <mergeCell ref="H5243:H5247"/>
    <mergeCell ref="N5243:N5247"/>
    <mergeCell ref="O5243:O5247"/>
    <mergeCell ref="A5248:A5252"/>
    <mergeCell ref="C5248:C5252"/>
    <mergeCell ref="D5248:D5252"/>
    <mergeCell ref="E5248:E5252"/>
    <mergeCell ref="F5248:F5252"/>
    <mergeCell ref="G5248:G5252"/>
    <mergeCell ref="H5248:H5252"/>
    <mergeCell ref="N5248:N5252"/>
    <mergeCell ref="O5248:O5252"/>
    <mergeCell ref="A5253:A5257"/>
    <mergeCell ref="C5253:C5257"/>
    <mergeCell ref="D5253:D5257"/>
    <mergeCell ref="E5253:E5257"/>
    <mergeCell ref="F5253:F5257"/>
    <mergeCell ref="G5253:G5257"/>
    <mergeCell ref="H5253:H5257"/>
    <mergeCell ref="N5253:N5257"/>
    <mergeCell ref="O5253:O5257"/>
    <mergeCell ref="A5258:A5262"/>
    <mergeCell ref="C5258:C5262"/>
    <mergeCell ref="D5258:D5262"/>
    <mergeCell ref="E5258:E5262"/>
    <mergeCell ref="F5258:F5262"/>
    <mergeCell ref="G5258:G5262"/>
    <mergeCell ref="H5258:H5262"/>
    <mergeCell ref="N5258:N5262"/>
    <mergeCell ref="O5258:O5262"/>
    <mergeCell ref="A5263:A5267"/>
    <mergeCell ref="C5263:C5267"/>
    <mergeCell ref="D5263:D5267"/>
    <mergeCell ref="E5263:E5267"/>
    <mergeCell ref="F5263:F5267"/>
    <mergeCell ref="G5263:G5267"/>
    <mergeCell ref="H5263:H5267"/>
    <mergeCell ref="N5263:N5267"/>
    <mergeCell ref="O5263:O5267"/>
    <mergeCell ref="A5268:A5272"/>
    <mergeCell ref="C5268:C5272"/>
    <mergeCell ref="D5268:D5272"/>
    <mergeCell ref="E5268:E5272"/>
    <mergeCell ref="F5268:F5272"/>
    <mergeCell ref="G5268:G5272"/>
    <mergeCell ref="H5268:H5272"/>
    <mergeCell ref="N5268:N5272"/>
    <mergeCell ref="O5268:O5272"/>
    <mergeCell ref="A5273:A5277"/>
    <mergeCell ref="C5273:C5277"/>
    <mergeCell ref="D5273:D5277"/>
    <mergeCell ref="E5273:E5277"/>
    <mergeCell ref="F5273:F5277"/>
    <mergeCell ref="G5273:G5277"/>
    <mergeCell ref="H5273:H5277"/>
    <mergeCell ref="N5273:N5277"/>
    <mergeCell ref="O5273:O5277"/>
    <mergeCell ref="A5278:A5282"/>
    <mergeCell ref="C5278:C5282"/>
    <mergeCell ref="D5278:D5282"/>
    <mergeCell ref="E5278:E5282"/>
    <mergeCell ref="F5278:F5282"/>
    <mergeCell ref="G5278:G5282"/>
    <mergeCell ref="H5278:H5282"/>
    <mergeCell ref="N5278:N5282"/>
    <mergeCell ref="O5278:O5282"/>
    <mergeCell ref="A5283:A5287"/>
    <mergeCell ref="C5283:C5287"/>
    <mergeCell ref="D5283:D5287"/>
    <mergeCell ref="E5283:E5287"/>
    <mergeCell ref="F5283:F5287"/>
    <mergeCell ref="G5283:G5287"/>
    <mergeCell ref="H5283:H5287"/>
    <mergeCell ref="N5283:N5287"/>
    <mergeCell ref="O5283:O5287"/>
    <mergeCell ref="A5288:A5292"/>
    <mergeCell ref="C5288:C5292"/>
    <mergeCell ref="D5288:D5292"/>
    <mergeCell ref="E5288:E5292"/>
    <mergeCell ref="F5288:F5292"/>
    <mergeCell ref="G5288:G5292"/>
    <mergeCell ref="H5288:H5292"/>
    <mergeCell ref="N5288:N5292"/>
    <mergeCell ref="O5288:O5292"/>
    <mergeCell ref="A5293:A5297"/>
    <mergeCell ref="C5293:C5297"/>
    <mergeCell ref="D5293:D5297"/>
    <mergeCell ref="E5293:E5297"/>
    <mergeCell ref="F5293:F5297"/>
    <mergeCell ref="G5293:G5297"/>
    <mergeCell ref="H5293:H5297"/>
    <mergeCell ref="N5293:N5297"/>
    <mergeCell ref="O5293:O5297"/>
    <mergeCell ref="A5298:A5302"/>
    <mergeCell ref="C5298:C5302"/>
    <mergeCell ref="D5298:D5302"/>
    <mergeCell ref="E5298:E5302"/>
    <mergeCell ref="F5298:F5302"/>
    <mergeCell ref="G5298:G5302"/>
    <mergeCell ref="H5298:H5302"/>
    <mergeCell ref="N5298:N5302"/>
    <mergeCell ref="O5298:O5302"/>
    <mergeCell ref="A5303:A5307"/>
    <mergeCell ref="C5303:C5307"/>
    <mergeCell ref="D5303:D5307"/>
    <mergeCell ref="E5303:E5307"/>
    <mergeCell ref="F5303:F5307"/>
    <mergeCell ref="G5303:G5307"/>
    <mergeCell ref="H5303:H5307"/>
    <mergeCell ref="N5303:N5307"/>
    <mergeCell ref="O5303:O5307"/>
    <mergeCell ref="A5308:A5312"/>
    <mergeCell ref="C5308:C5312"/>
    <mergeCell ref="D5308:D5312"/>
    <mergeCell ref="E5308:E5312"/>
    <mergeCell ref="F5308:F5312"/>
    <mergeCell ref="G5308:G5312"/>
    <mergeCell ref="H5308:H5312"/>
    <mergeCell ref="N5308:N5312"/>
    <mergeCell ref="O5308:O5312"/>
    <mergeCell ref="A5313:A5317"/>
    <mergeCell ref="C5313:C5317"/>
    <mergeCell ref="D5313:D5317"/>
    <mergeCell ref="E5313:E5317"/>
    <mergeCell ref="F5313:F5317"/>
    <mergeCell ref="G5313:G5317"/>
    <mergeCell ref="H5313:H5317"/>
    <mergeCell ref="N5313:N5317"/>
    <mergeCell ref="O5313:O5317"/>
    <mergeCell ref="A5318:A5322"/>
    <mergeCell ref="C5318:C5322"/>
    <mergeCell ref="D5318:D5322"/>
    <mergeCell ref="E5318:E5322"/>
    <mergeCell ref="F5318:F5322"/>
    <mergeCell ref="G5318:G5322"/>
    <mergeCell ref="H5318:H5322"/>
    <mergeCell ref="N5318:N5322"/>
    <mergeCell ref="O5318:O5322"/>
    <mergeCell ref="A5323:A5327"/>
    <mergeCell ref="C5323:C5327"/>
    <mergeCell ref="D5323:D5327"/>
    <mergeCell ref="E5323:E5327"/>
    <mergeCell ref="F5323:F5327"/>
    <mergeCell ref="G5323:G5327"/>
    <mergeCell ref="H5323:H5327"/>
    <mergeCell ref="N5323:N5327"/>
    <mergeCell ref="O5323:O5327"/>
    <mergeCell ref="A5328:A5332"/>
    <mergeCell ref="C5328:C5332"/>
    <mergeCell ref="D5328:D5332"/>
    <mergeCell ref="E5328:E5332"/>
    <mergeCell ref="F5328:F5332"/>
    <mergeCell ref="G5328:G5332"/>
    <mergeCell ref="H5328:H5332"/>
    <mergeCell ref="N5328:N5332"/>
    <mergeCell ref="O5328:O5332"/>
    <mergeCell ref="A5333:A5337"/>
    <mergeCell ref="C5333:C5337"/>
    <mergeCell ref="D5333:D5337"/>
    <mergeCell ref="E5333:E5337"/>
    <mergeCell ref="F5333:F5337"/>
    <mergeCell ref="G5333:G5337"/>
    <mergeCell ref="H5333:H5337"/>
    <mergeCell ref="N5333:N5337"/>
    <mergeCell ref="O5333:O5337"/>
    <mergeCell ref="A5338:A5342"/>
    <mergeCell ref="C5338:C5342"/>
    <mergeCell ref="D5338:D5342"/>
    <mergeCell ref="E5338:E5342"/>
    <mergeCell ref="F5338:F5342"/>
    <mergeCell ref="G5338:G5342"/>
    <mergeCell ref="H5338:H5342"/>
    <mergeCell ref="N5338:N5342"/>
    <mergeCell ref="O5338:O5342"/>
    <mergeCell ref="A5343:A5347"/>
    <mergeCell ref="C5343:C5347"/>
    <mergeCell ref="D5343:D5347"/>
    <mergeCell ref="E5343:E5347"/>
    <mergeCell ref="F5343:F5347"/>
    <mergeCell ref="G5343:G5347"/>
    <mergeCell ref="H5343:H5347"/>
    <mergeCell ref="N5343:N5347"/>
    <mergeCell ref="O5343:O5347"/>
    <mergeCell ref="A5348:A5352"/>
    <mergeCell ref="C5348:C5352"/>
    <mergeCell ref="D5348:D5352"/>
    <mergeCell ref="E5348:E5352"/>
    <mergeCell ref="F5348:F5352"/>
    <mergeCell ref="G5348:G5352"/>
    <mergeCell ref="H5348:H5352"/>
    <mergeCell ref="N5348:N5352"/>
    <mergeCell ref="O5348:O5352"/>
    <mergeCell ref="A5353:A5357"/>
    <mergeCell ref="C5353:C5357"/>
    <mergeCell ref="D5353:D5357"/>
    <mergeCell ref="E5353:E5357"/>
    <mergeCell ref="F5353:F5357"/>
    <mergeCell ref="G5353:G5357"/>
    <mergeCell ref="H5353:H5357"/>
    <mergeCell ref="N5353:N5357"/>
    <mergeCell ref="O5353:O5357"/>
    <mergeCell ref="A5358:A5362"/>
    <mergeCell ref="C5358:C5362"/>
    <mergeCell ref="D5358:D5362"/>
    <mergeCell ref="E5358:E5362"/>
    <mergeCell ref="F5358:F5362"/>
    <mergeCell ref="G5358:G5362"/>
    <mergeCell ref="H5358:H5362"/>
    <mergeCell ref="N5358:N5362"/>
    <mergeCell ref="O5358:O5362"/>
    <mergeCell ref="A5363:A5367"/>
    <mergeCell ref="C5363:C5367"/>
    <mergeCell ref="D5363:D5367"/>
    <mergeCell ref="E5363:E5367"/>
    <mergeCell ref="F5363:F5367"/>
    <mergeCell ref="G5363:G5367"/>
    <mergeCell ref="H5363:H5367"/>
    <mergeCell ref="N5363:N5367"/>
    <mergeCell ref="O5363:O5367"/>
    <mergeCell ref="A5368:A5372"/>
    <mergeCell ref="C5368:C5372"/>
    <mergeCell ref="D5368:D5372"/>
    <mergeCell ref="E5368:E5372"/>
    <mergeCell ref="F5368:F5372"/>
    <mergeCell ref="G5368:G5372"/>
    <mergeCell ref="H5368:H5372"/>
    <mergeCell ref="N5368:N5372"/>
    <mergeCell ref="O5368:O5372"/>
    <mergeCell ref="A5373:A5377"/>
    <mergeCell ref="C5373:C5377"/>
    <mergeCell ref="D5373:D5377"/>
    <mergeCell ref="E5373:E5377"/>
    <mergeCell ref="F5373:F5377"/>
    <mergeCell ref="G5373:G5377"/>
    <mergeCell ref="H5373:H5377"/>
    <mergeCell ref="N5373:N5377"/>
    <mergeCell ref="O5373:O5377"/>
    <mergeCell ref="A5378:A5382"/>
    <mergeCell ref="C5378:C5382"/>
    <mergeCell ref="D5378:D5382"/>
    <mergeCell ref="E5378:E5382"/>
    <mergeCell ref="F5378:F5382"/>
    <mergeCell ref="G5378:G5382"/>
    <mergeCell ref="H5378:H5382"/>
    <mergeCell ref="N5378:N5382"/>
    <mergeCell ref="O5378:O5382"/>
    <mergeCell ref="A5383:A5387"/>
    <mergeCell ref="C5383:C5387"/>
    <mergeCell ref="D5383:D5387"/>
    <mergeCell ref="E5383:E5387"/>
    <mergeCell ref="F5383:F5387"/>
    <mergeCell ref="G5383:G5387"/>
    <mergeCell ref="H5383:H5387"/>
    <mergeCell ref="N5383:N5387"/>
    <mergeCell ref="O5383:O5387"/>
    <mergeCell ref="A5388:A5392"/>
    <mergeCell ref="C5388:C5392"/>
    <mergeCell ref="D5388:D5392"/>
    <mergeCell ref="E5388:E5392"/>
    <mergeCell ref="F5388:F5392"/>
    <mergeCell ref="G5388:G5392"/>
    <mergeCell ref="H5388:H5392"/>
    <mergeCell ref="N5388:N5392"/>
    <mergeCell ref="O5388:O5392"/>
    <mergeCell ref="A5393:A5397"/>
    <mergeCell ref="C5393:C5397"/>
    <mergeCell ref="D5393:D5397"/>
    <mergeCell ref="E5393:E5397"/>
    <mergeCell ref="F5393:F5397"/>
    <mergeCell ref="G5393:G5397"/>
    <mergeCell ref="H5393:H5397"/>
    <mergeCell ref="N5393:N5397"/>
    <mergeCell ref="O5393:O5397"/>
    <mergeCell ref="A5398:A5402"/>
    <mergeCell ref="C5398:C5402"/>
    <mergeCell ref="D5398:D5402"/>
    <mergeCell ref="E5398:E5402"/>
    <mergeCell ref="F5398:F5402"/>
    <mergeCell ref="G5398:G5402"/>
    <mergeCell ref="H5398:H5402"/>
    <mergeCell ref="N5398:N5402"/>
    <mergeCell ref="O5398:O5402"/>
    <mergeCell ref="A5403:A5407"/>
    <mergeCell ref="C5403:C5407"/>
    <mergeCell ref="D5403:D5407"/>
    <mergeCell ref="E5403:E5407"/>
    <mergeCell ref="F5403:F5407"/>
    <mergeCell ref="G5403:G5407"/>
    <mergeCell ref="H5403:H5407"/>
    <mergeCell ref="N5403:N5407"/>
    <mergeCell ref="O5403:O5407"/>
    <mergeCell ref="A5408:A5412"/>
    <mergeCell ref="C5408:C5412"/>
    <mergeCell ref="D5408:D5412"/>
    <mergeCell ref="E5408:E5412"/>
    <mergeCell ref="F5408:F5412"/>
    <mergeCell ref="G5408:G5412"/>
    <mergeCell ref="H5408:H5412"/>
    <mergeCell ref="N5408:N5412"/>
    <mergeCell ref="O5408:O5412"/>
    <mergeCell ref="A5413:A5417"/>
    <mergeCell ref="C5413:C5417"/>
    <mergeCell ref="D5413:D5417"/>
    <mergeCell ref="E5413:E5417"/>
    <mergeCell ref="F5413:F5417"/>
    <mergeCell ref="G5413:G5417"/>
    <mergeCell ref="H5413:H5417"/>
    <mergeCell ref="N5413:N5417"/>
    <mergeCell ref="O5413:O5417"/>
    <mergeCell ref="A5418:A5422"/>
    <mergeCell ref="C5418:C5422"/>
    <mergeCell ref="D5418:D5422"/>
    <mergeCell ref="E5418:E5422"/>
    <mergeCell ref="F5418:F5422"/>
    <mergeCell ref="G5418:G5422"/>
    <mergeCell ref="H5418:H5422"/>
    <mergeCell ref="N5418:N5422"/>
    <mergeCell ref="O5418:O5422"/>
    <mergeCell ref="A5423:A5427"/>
    <mergeCell ref="C5423:C5427"/>
    <mergeCell ref="D5423:D5427"/>
    <mergeCell ref="E5423:E5427"/>
    <mergeCell ref="F5423:F5427"/>
    <mergeCell ref="G5423:G5427"/>
    <mergeCell ref="H5423:H5427"/>
    <mergeCell ref="N5423:N5427"/>
    <mergeCell ref="O5423:O5427"/>
    <mergeCell ref="A5428:A5432"/>
    <mergeCell ref="C5428:C5432"/>
    <mergeCell ref="D5428:D5432"/>
    <mergeCell ref="E5428:E5432"/>
    <mergeCell ref="F5428:F5432"/>
    <mergeCell ref="G5428:G5432"/>
    <mergeCell ref="H5428:H5432"/>
    <mergeCell ref="N5428:N5432"/>
    <mergeCell ref="O5428:O5432"/>
    <mergeCell ref="A5433:A5437"/>
    <mergeCell ref="C5433:C5437"/>
    <mergeCell ref="D5433:D5437"/>
    <mergeCell ref="E5433:E5437"/>
    <mergeCell ref="F5433:F5437"/>
    <mergeCell ref="G5433:G5437"/>
    <mergeCell ref="H5433:H5437"/>
    <mergeCell ref="N5433:N5437"/>
    <mergeCell ref="O5433:O5437"/>
    <mergeCell ref="A5438:A5442"/>
    <mergeCell ref="C5438:C5442"/>
    <mergeCell ref="D5438:D5442"/>
    <mergeCell ref="E5438:E5442"/>
    <mergeCell ref="F5438:F5442"/>
    <mergeCell ref="G5438:G5442"/>
    <mergeCell ref="H5438:H5442"/>
    <mergeCell ref="N5438:N5442"/>
    <mergeCell ref="O5438:O5442"/>
    <mergeCell ref="A5443:A5447"/>
    <mergeCell ref="C5443:C5447"/>
    <mergeCell ref="D5443:D5447"/>
    <mergeCell ref="E5443:E5447"/>
    <mergeCell ref="F5443:F5447"/>
    <mergeCell ref="G5443:G5447"/>
    <mergeCell ref="H5443:H5447"/>
    <mergeCell ref="N5443:N5447"/>
    <mergeCell ref="O5443:O5447"/>
    <mergeCell ref="A5448:A5452"/>
    <mergeCell ref="C5448:C5452"/>
    <mergeCell ref="D5448:D5452"/>
    <mergeCell ref="E5448:E5452"/>
    <mergeCell ref="F5448:F5452"/>
    <mergeCell ref="G5448:G5452"/>
    <mergeCell ref="H5448:H5452"/>
    <mergeCell ref="N5448:N5452"/>
    <mergeCell ref="O5448:O5452"/>
    <mergeCell ref="A5453:A5457"/>
    <mergeCell ref="C5453:C5457"/>
    <mergeCell ref="D5453:D5457"/>
    <mergeCell ref="E5453:E5457"/>
    <mergeCell ref="F5453:F5457"/>
    <mergeCell ref="G5453:G5457"/>
    <mergeCell ref="H5453:H5457"/>
    <mergeCell ref="N5453:N5457"/>
    <mergeCell ref="O5453:O5457"/>
    <mergeCell ref="A5458:A5462"/>
    <mergeCell ref="C5458:C5462"/>
    <mergeCell ref="D5458:D5462"/>
    <mergeCell ref="E5458:E5462"/>
    <mergeCell ref="F5458:F5462"/>
    <mergeCell ref="G5458:G5462"/>
    <mergeCell ref="H5458:H5462"/>
    <mergeCell ref="N5458:N5462"/>
    <mergeCell ref="O5458:O5462"/>
    <mergeCell ref="A5463:A5467"/>
    <mergeCell ref="C5463:C5467"/>
    <mergeCell ref="D5463:D5467"/>
    <mergeCell ref="E5463:E5467"/>
    <mergeCell ref="F5463:F5467"/>
    <mergeCell ref="G5463:G5467"/>
    <mergeCell ref="H5463:H5467"/>
    <mergeCell ref="N5463:N5467"/>
    <mergeCell ref="O5463:O5467"/>
    <mergeCell ref="A5468:A5472"/>
    <mergeCell ref="C5468:C5472"/>
    <mergeCell ref="D5468:D5472"/>
    <mergeCell ref="E5468:E5472"/>
    <mergeCell ref="F5468:F5472"/>
    <mergeCell ref="G5468:G5472"/>
    <mergeCell ref="H5468:H5472"/>
    <mergeCell ref="N5468:N5472"/>
    <mergeCell ref="O5468:O5472"/>
    <mergeCell ref="A5473:A5477"/>
    <mergeCell ref="C5473:C5477"/>
    <mergeCell ref="D5473:D5477"/>
    <mergeCell ref="E5473:E5477"/>
    <mergeCell ref="F5473:F5477"/>
    <mergeCell ref="G5473:G5477"/>
    <mergeCell ref="H5473:H5477"/>
    <mergeCell ref="N5473:N5477"/>
    <mergeCell ref="O5473:O5477"/>
    <mergeCell ref="A5478:A5482"/>
    <mergeCell ref="C5478:C5482"/>
    <mergeCell ref="D5478:D5482"/>
    <mergeCell ref="E5478:E5482"/>
    <mergeCell ref="F5478:F5482"/>
    <mergeCell ref="G5478:G5482"/>
    <mergeCell ref="H5478:H5482"/>
    <mergeCell ref="N5478:N5482"/>
    <mergeCell ref="O5478:O5482"/>
    <mergeCell ref="A5483:A5487"/>
    <mergeCell ref="C5483:C5487"/>
    <mergeCell ref="D5483:D5487"/>
    <mergeCell ref="E5483:E5487"/>
    <mergeCell ref="F5483:F5487"/>
    <mergeCell ref="G5483:G5487"/>
    <mergeCell ref="H5483:H5487"/>
    <mergeCell ref="N5483:N5487"/>
    <mergeCell ref="O5483:O5487"/>
    <mergeCell ref="A5488:A5492"/>
    <mergeCell ref="C5488:C5492"/>
    <mergeCell ref="D5488:D5492"/>
    <mergeCell ref="E5488:E5492"/>
    <mergeCell ref="F5488:F5492"/>
    <mergeCell ref="G5488:G5492"/>
    <mergeCell ref="H5488:H5492"/>
    <mergeCell ref="N5488:N5492"/>
    <mergeCell ref="O5488:O5492"/>
    <mergeCell ref="A5493:A5497"/>
    <mergeCell ref="C5493:C5497"/>
    <mergeCell ref="D5493:D5497"/>
    <mergeCell ref="E5493:E5497"/>
    <mergeCell ref="F5493:F5497"/>
    <mergeCell ref="G5493:G5497"/>
    <mergeCell ref="H5493:H5497"/>
    <mergeCell ref="N5493:N5497"/>
    <mergeCell ref="O5493:O5497"/>
    <mergeCell ref="A5498:A5502"/>
    <mergeCell ref="C5498:C5502"/>
    <mergeCell ref="D5498:D5502"/>
    <mergeCell ref="E5498:E5502"/>
    <mergeCell ref="F5498:F5502"/>
    <mergeCell ref="G5498:G5502"/>
    <mergeCell ref="H5498:H5502"/>
    <mergeCell ref="N5498:N5502"/>
    <mergeCell ref="O5498:O5502"/>
    <mergeCell ref="A5503:A5507"/>
    <mergeCell ref="C5503:C5507"/>
    <mergeCell ref="D5503:D5507"/>
    <mergeCell ref="E5503:E5507"/>
    <mergeCell ref="F5503:F5507"/>
    <mergeCell ref="G5503:G5507"/>
    <mergeCell ref="H5503:H5507"/>
    <mergeCell ref="N5503:N5507"/>
    <mergeCell ref="O5503:O5507"/>
    <mergeCell ref="A5508:A5512"/>
    <mergeCell ref="C5508:C5512"/>
    <mergeCell ref="D5508:D5512"/>
    <mergeCell ref="E5508:E5512"/>
    <mergeCell ref="F5508:F5512"/>
    <mergeCell ref="G5508:G5512"/>
    <mergeCell ref="H5508:H5512"/>
    <mergeCell ref="N5508:N5512"/>
    <mergeCell ref="O5508:O5512"/>
    <mergeCell ref="A5513:A5517"/>
    <mergeCell ref="C5513:C5517"/>
    <mergeCell ref="D5513:D5517"/>
    <mergeCell ref="E5513:E5517"/>
    <mergeCell ref="F5513:F5517"/>
    <mergeCell ref="G5513:G5517"/>
    <mergeCell ref="H5513:H5517"/>
    <mergeCell ref="N5513:N5517"/>
    <mergeCell ref="O5513:O5517"/>
    <mergeCell ref="A5518:A5522"/>
    <mergeCell ref="C5518:C5522"/>
    <mergeCell ref="D5518:D5522"/>
    <mergeCell ref="E5518:E5522"/>
    <mergeCell ref="F5518:F5522"/>
    <mergeCell ref="G5518:G5522"/>
    <mergeCell ref="H5518:H5522"/>
    <mergeCell ref="N5518:N5522"/>
    <mergeCell ref="O5518:O5522"/>
    <mergeCell ref="A5523:A5527"/>
    <mergeCell ref="C5523:C5527"/>
    <mergeCell ref="D5523:D5527"/>
    <mergeCell ref="E5523:E5527"/>
    <mergeCell ref="F5523:F5527"/>
    <mergeCell ref="G5523:G5527"/>
    <mergeCell ref="H5523:H5527"/>
    <mergeCell ref="N5523:N5527"/>
    <mergeCell ref="O5523:O5527"/>
    <mergeCell ref="A5528:A5532"/>
    <mergeCell ref="C5528:C5532"/>
    <mergeCell ref="D5528:D5532"/>
    <mergeCell ref="E5528:E5532"/>
    <mergeCell ref="F5528:F5532"/>
    <mergeCell ref="G5528:G5532"/>
    <mergeCell ref="H5528:H5532"/>
    <mergeCell ref="N5528:N5532"/>
    <mergeCell ref="O5528:O5532"/>
    <mergeCell ref="A5533:A5537"/>
    <mergeCell ref="C5533:C5537"/>
    <mergeCell ref="D5533:D5537"/>
    <mergeCell ref="E5533:E5537"/>
    <mergeCell ref="F5533:F5537"/>
    <mergeCell ref="G5533:G5537"/>
    <mergeCell ref="H5533:H5537"/>
    <mergeCell ref="N5533:N5537"/>
    <mergeCell ref="O5533:O5537"/>
    <mergeCell ref="A5538:A5542"/>
    <mergeCell ref="C5538:C5542"/>
    <mergeCell ref="D5538:D5542"/>
    <mergeCell ref="E5538:E5542"/>
    <mergeCell ref="F5538:F5542"/>
    <mergeCell ref="G5538:G5542"/>
    <mergeCell ref="H5538:H5542"/>
    <mergeCell ref="N5538:N5542"/>
    <mergeCell ref="O5538:O5542"/>
    <mergeCell ref="A5543:A5547"/>
    <mergeCell ref="C5543:C5547"/>
    <mergeCell ref="D5543:D5547"/>
    <mergeCell ref="E5543:E5547"/>
    <mergeCell ref="F5543:F5547"/>
    <mergeCell ref="G5543:G5547"/>
    <mergeCell ref="H5543:H5547"/>
    <mergeCell ref="N5543:N5547"/>
    <mergeCell ref="O5543:O5547"/>
    <mergeCell ref="A5548:A5552"/>
    <mergeCell ref="C5548:C5552"/>
    <mergeCell ref="D5548:D5552"/>
    <mergeCell ref="E5548:E5552"/>
    <mergeCell ref="F5548:F5552"/>
    <mergeCell ref="G5548:G5552"/>
    <mergeCell ref="H5548:H5552"/>
    <mergeCell ref="N5548:N5552"/>
    <mergeCell ref="O5548:O5552"/>
    <mergeCell ref="A5553:A5557"/>
    <mergeCell ref="C5553:C5557"/>
    <mergeCell ref="D5553:D5557"/>
    <mergeCell ref="E5553:E5557"/>
    <mergeCell ref="F5553:F5557"/>
    <mergeCell ref="G5553:G5557"/>
    <mergeCell ref="H5553:H5557"/>
    <mergeCell ref="N5553:N5557"/>
    <mergeCell ref="O5553:O5557"/>
    <mergeCell ref="A5558:A5562"/>
    <mergeCell ref="C5558:C5562"/>
    <mergeCell ref="D5558:D5562"/>
    <mergeCell ref="E5558:E5562"/>
    <mergeCell ref="F5558:F5562"/>
    <mergeCell ref="G5558:G5562"/>
    <mergeCell ref="H5558:H5562"/>
    <mergeCell ref="N5558:N5562"/>
    <mergeCell ref="O5558:O5562"/>
    <mergeCell ref="A5563:A5567"/>
    <mergeCell ref="C5563:C5567"/>
    <mergeCell ref="D5563:D5567"/>
    <mergeCell ref="E5563:E5567"/>
    <mergeCell ref="F5563:F5567"/>
    <mergeCell ref="G5563:G5567"/>
    <mergeCell ref="H5563:H5567"/>
    <mergeCell ref="N5563:N5567"/>
    <mergeCell ref="O5563:O5567"/>
    <mergeCell ref="A5568:A5572"/>
    <mergeCell ref="C5568:C5572"/>
    <mergeCell ref="D5568:D5572"/>
    <mergeCell ref="E5568:E5572"/>
    <mergeCell ref="F5568:F5572"/>
    <mergeCell ref="G5568:G5572"/>
    <mergeCell ref="H5568:H5572"/>
    <mergeCell ref="N5568:N5572"/>
    <mergeCell ref="O5568:O5572"/>
    <mergeCell ref="A5573:A5577"/>
    <mergeCell ref="C5573:C5577"/>
    <mergeCell ref="D5573:D5577"/>
    <mergeCell ref="E5573:E5577"/>
    <mergeCell ref="F5573:F5577"/>
    <mergeCell ref="G5573:G5577"/>
    <mergeCell ref="H5573:H5577"/>
    <mergeCell ref="N5573:N5577"/>
    <mergeCell ref="O5573:O5577"/>
    <mergeCell ref="A5578:A5582"/>
    <mergeCell ref="C5578:C5582"/>
    <mergeCell ref="D5578:D5582"/>
    <mergeCell ref="E5578:E5582"/>
    <mergeCell ref="F5578:F5582"/>
    <mergeCell ref="G5578:G5582"/>
    <mergeCell ref="H5578:H5582"/>
    <mergeCell ref="N5578:N5582"/>
    <mergeCell ref="O5578:O5582"/>
    <mergeCell ref="A5583:A5587"/>
    <mergeCell ref="C5583:C5587"/>
    <mergeCell ref="D5583:D5587"/>
    <mergeCell ref="E5583:E5587"/>
    <mergeCell ref="F5583:F5587"/>
    <mergeCell ref="G5583:G5587"/>
    <mergeCell ref="H5583:H5587"/>
    <mergeCell ref="N5583:N5587"/>
    <mergeCell ref="O5583:O5587"/>
    <mergeCell ref="A5588:A5592"/>
    <mergeCell ref="C5588:C5592"/>
    <mergeCell ref="D5588:D5592"/>
    <mergeCell ref="E5588:E5592"/>
    <mergeCell ref="F5588:F5592"/>
    <mergeCell ref="G5588:G5592"/>
    <mergeCell ref="H5588:H5592"/>
    <mergeCell ref="N5588:N5592"/>
    <mergeCell ref="O5588:O5592"/>
    <mergeCell ref="A5593:A5597"/>
    <mergeCell ref="C5593:C5597"/>
    <mergeCell ref="D5593:D5597"/>
    <mergeCell ref="E5593:E5597"/>
    <mergeCell ref="F5593:F5597"/>
    <mergeCell ref="G5593:G5597"/>
    <mergeCell ref="H5593:H5597"/>
    <mergeCell ref="N5593:N5597"/>
    <mergeCell ref="O5593:O5597"/>
    <mergeCell ref="A5598:A5602"/>
    <mergeCell ref="C5598:C5602"/>
    <mergeCell ref="D5598:D5602"/>
    <mergeCell ref="E5598:E5602"/>
    <mergeCell ref="F5598:F5602"/>
    <mergeCell ref="G5598:G5602"/>
    <mergeCell ref="H5598:H5602"/>
    <mergeCell ref="N5598:N5602"/>
    <mergeCell ref="O5598:O5602"/>
    <mergeCell ref="A5603:A5607"/>
    <mergeCell ref="C5603:C5607"/>
    <mergeCell ref="D5603:D5607"/>
    <mergeCell ref="E5603:E5607"/>
    <mergeCell ref="F5603:F5607"/>
    <mergeCell ref="G5603:G5607"/>
    <mergeCell ref="H5603:H5607"/>
    <mergeCell ref="N5603:N5607"/>
    <mergeCell ref="O5603:O5607"/>
    <mergeCell ref="A5608:A5612"/>
    <mergeCell ref="C5608:C5612"/>
    <mergeCell ref="D5608:D5612"/>
    <mergeCell ref="E5608:E5612"/>
    <mergeCell ref="F5608:F5612"/>
    <mergeCell ref="G5608:G5612"/>
    <mergeCell ref="H5608:H5612"/>
    <mergeCell ref="N5608:N5612"/>
    <mergeCell ref="O5608:O5612"/>
    <mergeCell ref="A5613:A5617"/>
    <mergeCell ref="C5613:C5617"/>
    <mergeCell ref="D5613:D5617"/>
    <mergeCell ref="E5613:E5617"/>
    <mergeCell ref="F5613:F5617"/>
    <mergeCell ref="G5613:G5617"/>
    <mergeCell ref="H5613:H5617"/>
    <mergeCell ref="N5613:N5617"/>
    <mergeCell ref="O5613:O5617"/>
    <mergeCell ref="A5618:A5622"/>
    <mergeCell ref="C5618:C5622"/>
    <mergeCell ref="D5618:D5622"/>
    <mergeCell ref="E5618:E5622"/>
    <mergeCell ref="F5618:F5622"/>
    <mergeCell ref="G5618:G5622"/>
    <mergeCell ref="H5618:H5622"/>
    <mergeCell ref="N5618:N5622"/>
    <mergeCell ref="O5618:O5622"/>
    <mergeCell ref="A5623:A5627"/>
    <mergeCell ref="C5623:C5627"/>
    <mergeCell ref="D5623:D5627"/>
    <mergeCell ref="E5623:E5627"/>
    <mergeCell ref="F5623:F5627"/>
    <mergeCell ref="G5623:G5627"/>
    <mergeCell ref="H5623:H5627"/>
    <mergeCell ref="N5623:N5627"/>
    <mergeCell ref="O5623:O5627"/>
    <mergeCell ref="A5628:A5632"/>
    <mergeCell ref="C5628:C5632"/>
    <mergeCell ref="D5628:D5632"/>
    <mergeCell ref="E5628:E5632"/>
    <mergeCell ref="F5628:F5632"/>
    <mergeCell ref="G5628:G5632"/>
    <mergeCell ref="H5628:H5632"/>
    <mergeCell ref="N5628:N5632"/>
    <mergeCell ref="O5628:O5632"/>
    <mergeCell ref="A5633:A5637"/>
    <mergeCell ref="C5633:C5637"/>
    <mergeCell ref="D5633:D5637"/>
    <mergeCell ref="E5633:E5637"/>
    <mergeCell ref="F5633:F5637"/>
    <mergeCell ref="G5633:G5637"/>
    <mergeCell ref="H5633:H5637"/>
    <mergeCell ref="N5633:N5637"/>
    <mergeCell ref="O5633:O5637"/>
    <mergeCell ref="A5638:A5642"/>
    <mergeCell ref="C5638:C5642"/>
    <mergeCell ref="D5638:D5642"/>
    <mergeCell ref="E5638:E5642"/>
    <mergeCell ref="F5638:F5642"/>
    <mergeCell ref="G5638:G5642"/>
    <mergeCell ref="H5638:H5642"/>
    <mergeCell ref="N5638:N5642"/>
    <mergeCell ref="O5638:O5642"/>
    <mergeCell ref="A5643:A5647"/>
    <mergeCell ref="C5643:C5647"/>
    <mergeCell ref="D5643:D5647"/>
    <mergeCell ref="E5643:E5647"/>
    <mergeCell ref="F5643:F5647"/>
    <mergeCell ref="G5643:G5647"/>
    <mergeCell ref="H5643:H5647"/>
    <mergeCell ref="N5643:N5647"/>
    <mergeCell ref="O5643:O5647"/>
    <mergeCell ref="A5648:A5652"/>
    <mergeCell ref="C5648:C5652"/>
    <mergeCell ref="D5648:D5652"/>
    <mergeCell ref="E5648:E5652"/>
    <mergeCell ref="F5648:F5652"/>
    <mergeCell ref="G5648:G5652"/>
    <mergeCell ref="H5648:H5652"/>
    <mergeCell ref="N5648:N5652"/>
    <mergeCell ref="O5648:O5652"/>
    <mergeCell ref="A5653:A5657"/>
    <mergeCell ref="C5653:C5657"/>
    <mergeCell ref="D5653:D5657"/>
    <mergeCell ref="E5653:E5657"/>
    <mergeCell ref="F5653:F5657"/>
    <mergeCell ref="G5653:G5657"/>
    <mergeCell ref="H5653:H5657"/>
    <mergeCell ref="N5653:N5657"/>
    <mergeCell ref="O5653:O5657"/>
    <mergeCell ref="A5658:A5662"/>
    <mergeCell ref="C5658:C5662"/>
    <mergeCell ref="D5658:D5662"/>
    <mergeCell ref="E5658:E5662"/>
    <mergeCell ref="F5658:F5662"/>
    <mergeCell ref="G5658:G5662"/>
    <mergeCell ref="H5658:H5662"/>
    <mergeCell ref="N5658:N5662"/>
    <mergeCell ref="O5658:O5662"/>
    <mergeCell ref="A5663:A5667"/>
    <mergeCell ref="C5663:C5667"/>
    <mergeCell ref="D5663:D5667"/>
    <mergeCell ref="E5663:E5667"/>
    <mergeCell ref="F5663:F5667"/>
    <mergeCell ref="G5663:G5667"/>
    <mergeCell ref="H5663:H5667"/>
    <mergeCell ref="N5663:N5667"/>
    <mergeCell ref="O5663:O5667"/>
    <mergeCell ref="A5668:A5672"/>
    <mergeCell ref="C5668:C5672"/>
    <mergeCell ref="D5668:D5672"/>
    <mergeCell ref="E5668:E5672"/>
    <mergeCell ref="F5668:F5672"/>
    <mergeCell ref="G5668:G5672"/>
    <mergeCell ref="H5668:H5672"/>
    <mergeCell ref="N5668:N5672"/>
    <mergeCell ref="O5668:O5672"/>
    <mergeCell ref="A5673:A5677"/>
    <mergeCell ref="C5673:C5677"/>
    <mergeCell ref="D5673:D5677"/>
    <mergeCell ref="E5673:E5677"/>
    <mergeCell ref="F5673:F5677"/>
    <mergeCell ref="G5673:G5677"/>
    <mergeCell ref="H5673:H5677"/>
    <mergeCell ref="N5673:N5677"/>
    <mergeCell ref="O5673:O5677"/>
    <mergeCell ref="A5678:A5682"/>
    <mergeCell ref="C5678:C5682"/>
    <mergeCell ref="D5678:D5682"/>
    <mergeCell ref="E5678:E5682"/>
    <mergeCell ref="F5678:F5682"/>
    <mergeCell ref="G5678:G5682"/>
    <mergeCell ref="H5678:H5682"/>
    <mergeCell ref="N5678:N5682"/>
    <mergeCell ref="O5678:O5682"/>
    <mergeCell ref="A5683:A5687"/>
    <mergeCell ref="C5683:C5687"/>
    <mergeCell ref="D5683:D5687"/>
    <mergeCell ref="E5683:E5687"/>
    <mergeCell ref="F5683:F5687"/>
    <mergeCell ref="G5683:G5687"/>
    <mergeCell ref="H5683:H5687"/>
    <mergeCell ref="N5683:N5687"/>
    <mergeCell ref="O5683:O5687"/>
    <mergeCell ref="A5688:A5692"/>
    <mergeCell ref="C5688:C5692"/>
    <mergeCell ref="D5688:D5692"/>
    <mergeCell ref="E5688:E5692"/>
    <mergeCell ref="F5688:F5692"/>
    <mergeCell ref="G5688:G5692"/>
    <mergeCell ref="H5688:H5692"/>
    <mergeCell ref="N5688:N5692"/>
    <mergeCell ref="O5688:O5692"/>
    <mergeCell ref="A5693:A5697"/>
    <mergeCell ref="C5693:C5697"/>
    <mergeCell ref="D5693:D5697"/>
    <mergeCell ref="E5693:E5697"/>
    <mergeCell ref="F5693:F5697"/>
    <mergeCell ref="G5693:G5697"/>
    <mergeCell ref="H5693:H5697"/>
    <mergeCell ref="N5693:N5697"/>
    <mergeCell ref="O5693:O5697"/>
    <mergeCell ref="A5698:A5702"/>
    <mergeCell ref="C5698:C5702"/>
    <mergeCell ref="D5698:D5702"/>
    <mergeCell ref="E5698:E5702"/>
    <mergeCell ref="F5698:F5702"/>
    <mergeCell ref="G5698:G5702"/>
    <mergeCell ref="H5698:H5702"/>
    <mergeCell ref="N5698:N5702"/>
    <mergeCell ref="O5698:O5702"/>
    <mergeCell ref="A5703:A5707"/>
    <mergeCell ref="C5703:C5707"/>
    <mergeCell ref="D5703:D5707"/>
    <mergeCell ref="E5703:E5707"/>
    <mergeCell ref="F5703:F5707"/>
    <mergeCell ref="G5703:G5707"/>
    <mergeCell ref="H5703:H5707"/>
    <mergeCell ref="N5703:N5707"/>
    <mergeCell ref="O5703:O5707"/>
    <mergeCell ref="A5708:A5712"/>
    <mergeCell ref="C5708:C5712"/>
    <mergeCell ref="D5708:D5712"/>
    <mergeCell ref="E5708:E5712"/>
    <mergeCell ref="F5708:F5712"/>
    <mergeCell ref="G5708:G5712"/>
    <mergeCell ref="H5708:H5712"/>
    <mergeCell ref="N5708:N5712"/>
    <mergeCell ref="O5708:O5712"/>
    <mergeCell ref="A5713:A5717"/>
    <mergeCell ref="C5713:C5717"/>
    <mergeCell ref="D5713:D5717"/>
    <mergeCell ref="E5713:E5717"/>
    <mergeCell ref="F5713:F5717"/>
    <mergeCell ref="G5713:G5717"/>
    <mergeCell ref="H5713:H5717"/>
    <mergeCell ref="N5713:N5717"/>
    <mergeCell ref="O5713:O5717"/>
    <mergeCell ref="A5718:A5722"/>
    <mergeCell ref="C5718:C5722"/>
    <mergeCell ref="D5718:D5722"/>
    <mergeCell ref="E5718:E5722"/>
    <mergeCell ref="F5718:F5722"/>
    <mergeCell ref="G5718:G5722"/>
    <mergeCell ref="H5718:H5722"/>
    <mergeCell ref="N5718:N5722"/>
    <mergeCell ref="O5718:O5722"/>
    <mergeCell ref="A5723:A5727"/>
    <mergeCell ref="C5723:C5727"/>
    <mergeCell ref="D5723:D5727"/>
    <mergeCell ref="E5723:E5727"/>
    <mergeCell ref="F5723:F5727"/>
    <mergeCell ref="G5723:G5727"/>
    <mergeCell ref="H5723:H5727"/>
    <mergeCell ref="N5723:N5727"/>
    <mergeCell ref="O5723:O5727"/>
    <mergeCell ref="A5728:A5732"/>
    <mergeCell ref="C5728:C5732"/>
    <mergeCell ref="D5728:D5732"/>
    <mergeCell ref="E5728:E5732"/>
    <mergeCell ref="F5728:F5732"/>
    <mergeCell ref="G5728:G5732"/>
    <mergeCell ref="H5728:H5732"/>
    <mergeCell ref="N5728:N5732"/>
    <mergeCell ref="O5728:O5732"/>
    <mergeCell ref="A5733:A5737"/>
    <mergeCell ref="C5733:C5737"/>
    <mergeCell ref="D5733:D5737"/>
    <mergeCell ref="E5733:E5737"/>
    <mergeCell ref="F5733:F5737"/>
    <mergeCell ref="G5733:G5737"/>
    <mergeCell ref="H5733:H5737"/>
    <mergeCell ref="N5733:N5737"/>
    <mergeCell ref="O5733:O5737"/>
    <mergeCell ref="A5738:A5742"/>
    <mergeCell ref="C5738:C5742"/>
    <mergeCell ref="D5738:D5742"/>
    <mergeCell ref="E5738:E5742"/>
    <mergeCell ref="F5738:F5742"/>
    <mergeCell ref="G5738:G5742"/>
    <mergeCell ref="H5738:H5742"/>
    <mergeCell ref="N5738:N5742"/>
    <mergeCell ref="O5738:O5742"/>
    <mergeCell ref="A5743:A5747"/>
    <mergeCell ref="C5743:C5747"/>
    <mergeCell ref="D5743:D5747"/>
    <mergeCell ref="E5743:E5747"/>
    <mergeCell ref="F5743:F5747"/>
    <mergeCell ref="G5743:G5747"/>
    <mergeCell ref="H5743:H5747"/>
    <mergeCell ref="N5743:N5747"/>
    <mergeCell ref="O5743:O5747"/>
    <mergeCell ref="A5748:A5752"/>
    <mergeCell ref="C5748:C5752"/>
    <mergeCell ref="D5748:D5752"/>
    <mergeCell ref="E5748:E5752"/>
    <mergeCell ref="F5748:F5752"/>
    <mergeCell ref="G5748:G5752"/>
    <mergeCell ref="H5748:H5752"/>
    <mergeCell ref="N5748:N5752"/>
    <mergeCell ref="O5748:O5752"/>
    <mergeCell ref="A5753:A5757"/>
    <mergeCell ref="C5753:C5757"/>
    <mergeCell ref="D5753:D5757"/>
    <mergeCell ref="E5753:E5757"/>
    <mergeCell ref="F5753:F5757"/>
    <mergeCell ref="G5753:G5757"/>
    <mergeCell ref="H5753:H5757"/>
    <mergeCell ref="N5753:N5757"/>
    <mergeCell ref="O5753:O5757"/>
    <mergeCell ref="A5758:A5762"/>
    <mergeCell ref="C5758:C5762"/>
    <mergeCell ref="D5758:D5762"/>
    <mergeCell ref="E5758:E5762"/>
    <mergeCell ref="F5758:F5762"/>
    <mergeCell ref="G5758:G5762"/>
    <mergeCell ref="H5758:H5762"/>
    <mergeCell ref="N5758:N5762"/>
    <mergeCell ref="O5758:O5762"/>
    <mergeCell ref="A5763:A5767"/>
    <mergeCell ref="C5763:C5767"/>
    <mergeCell ref="D5763:D5767"/>
    <mergeCell ref="E5763:E5767"/>
    <mergeCell ref="F5763:F5767"/>
    <mergeCell ref="G5763:G5767"/>
    <mergeCell ref="H5763:H5767"/>
    <mergeCell ref="N5763:N5767"/>
    <mergeCell ref="O5763:O5767"/>
    <mergeCell ref="A5768:A5772"/>
    <mergeCell ref="C5768:C5772"/>
    <mergeCell ref="D5768:D5772"/>
    <mergeCell ref="E5768:E5772"/>
    <mergeCell ref="F5768:F5772"/>
    <mergeCell ref="G5768:G5772"/>
    <mergeCell ref="H5768:H5772"/>
    <mergeCell ref="N5768:N5772"/>
    <mergeCell ref="O5768:O5772"/>
    <mergeCell ref="A5773:A5777"/>
    <mergeCell ref="C5773:C5777"/>
    <mergeCell ref="D5773:D5777"/>
    <mergeCell ref="E5773:E5777"/>
    <mergeCell ref="F5773:F5777"/>
    <mergeCell ref="G5773:G5777"/>
    <mergeCell ref="H5773:H5777"/>
    <mergeCell ref="N5773:N5777"/>
    <mergeCell ref="O5773:O5777"/>
    <mergeCell ref="A5778:A5782"/>
    <mergeCell ref="C5778:C5782"/>
    <mergeCell ref="D5778:D5782"/>
    <mergeCell ref="E5778:E5782"/>
    <mergeCell ref="F5778:F5782"/>
    <mergeCell ref="G5778:G5782"/>
    <mergeCell ref="H5778:H5782"/>
    <mergeCell ref="N5778:N5782"/>
    <mergeCell ref="O5778:O5782"/>
    <mergeCell ref="A5783:A5787"/>
    <mergeCell ref="C5783:C5787"/>
    <mergeCell ref="D5783:D5787"/>
    <mergeCell ref="E5783:E5787"/>
    <mergeCell ref="F5783:F5787"/>
    <mergeCell ref="G5783:G5787"/>
    <mergeCell ref="H5783:H5787"/>
    <mergeCell ref="N5783:N5787"/>
    <mergeCell ref="O5783:O5787"/>
    <mergeCell ref="A5788:A5792"/>
    <mergeCell ref="C5788:C5792"/>
    <mergeCell ref="D5788:D5792"/>
    <mergeCell ref="E5788:E5792"/>
    <mergeCell ref="F5788:F5792"/>
    <mergeCell ref="G5788:G5792"/>
    <mergeCell ref="H5788:H5792"/>
    <mergeCell ref="N5788:N5792"/>
    <mergeCell ref="O5788:O5792"/>
    <mergeCell ref="A5793:A5797"/>
    <mergeCell ref="C5793:C5797"/>
    <mergeCell ref="D5793:D5797"/>
    <mergeCell ref="E5793:E5797"/>
    <mergeCell ref="F5793:F5797"/>
    <mergeCell ref="G5793:G5797"/>
    <mergeCell ref="H5793:H5797"/>
    <mergeCell ref="N5793:N5797"/>
    <mergeCell ref="O5793:O5797"/>
    <mergeCell ref="A5798:A5802"/>
    <mergeCell ref="C5798:C5802"/>
    <mergeCell ref="D5798:D5802"/>
    <mergeCell ref="E5798:E5802"/>
    <mergeCell ref="F5798:F5802"/>
    <mergeCell ref="G5798:G5802"/>
    <mergeCell ref="H5798:H5802"/>
    <mergeCell ref="N5798:N5802"/>
    <mergeCell ref="O5798:O5802"/>
    <mergeCell ref="A5803:A5807"/>
    <mergeCell ref="C5803:C5807"/>
    <mergeCell ref="D5803:D5807"/>
    <mergeCell ref="E5803:E5807"/>
    <mergeCell ref="F5803:F5807"/>
    <mergeCell ref="G5803:G5807"/>
    <mergeCell ref="H5803:H5807"/>
    <mergeCell ref="N5803:N5807"/>
    <mergeCell ref="O5803:O5807"/>
    <mergeCell ref="A5808:A5812"/>
    <mergeCell ref="C5808:C5812"/>
    <mergeCell ref="D5808:D5812"/>
    <mergeCell ref="E5808:E5812"/>
    <mergeCell ref="F5808:F5812"/>
    <mergeCell ref="G5808:G5812"/>
    <mergeCell ref="H5808:H5812"/>
    <mergeCell ref="N5808:N5812"/>
    <mergeCell ref="O5808:O5812"/>
    <mergeCell ref="A5813:A5817"/>
    <mergeCell ref="C5813:C5817"/>
    <mergeCell ref="D5813:D5817"/>
    <mergeCell ref="E5813:E5817"/>
    <mergeCell ref="F5813:F5817"/>
    <mergeCell ref="G5813:G5817"/>
    <mergeCell ref="H5813:H5817"/>
    <mergeCell ref="N5813:N5817"/>
    <mergeCell ref="O5813:O5817"/>
    <mergeCell ref="A5818:A5822"/>
    <mergeCell ref="C5818:C5822"/>
    <mergeCell ref="D5818:D5822"/>
    <mergeCell ref="E5818:E5822"/>
    <mergeCell ref="F5818:F5822"/>
    <mergeCell ref="G5818:G5822"/>
    <mergeCell ref="H5818:H5822"/>
    <mergeCell ref="N5818:N5822"/>
    <mergeCell ref="O5818:O5822"/>
    <mergeCell ref="A5823:A5827"/>
    <mergeCell ref="C5823:C5827"/>
    <mergeCell ref="D5823:D5827"/>
    <mergeCell ref="E5823:E5827"/>
    <mergeCell ref="F5823:F5827"/>
    <mergeCell ref="G5823:G5827"/>
    <mergeCell ref="H5823:H5827"/>
    <mergeCell ref="N5823:N5827"/>
    <mergeCell ref="O5823:O5827"/>
    <mergeCell ref="A5828:A5832"/>
    <mergeCell ref="C5828:C5832"/>
    <mergeCell ref="D5828:D5832"/>
    <mergeCell ref="E5828:E5832"/>
    <mergeCell ref="F5828:F5832"/>
    <mergeCell ref="G5828:G5832"/>
    <mergeCell ref="H5828:H5832"/>
    <mergeCell ref="N5828:N5832"/>
    <mergeCell ref="O5828:O5832"/>
    <mergeCell ref="A5833:A5837"/>
    <mergeCell ref="C5833:C5837"/>
    <mergeCell ref="D5833:D5837"/>
    <mergeCell ref="E5833:E5837"/>
    <mergeCell ref="F5833:F5837"/>
    <mergeCell ref="G5833:G5837"/>
    <mergeCell ref="H5833:H5837"/>
    <mergeCell ref="N5833:N5837"/>
    <mergeCell ref="O5833:O5837"/>
    <mergeCell ref="A5838:A5842"/>
    <mergeCell ref="C5838:C5842"/>
    <mergeCell ref="D5838:D5842"/>
    <mergeCell ref="E5838:E5842"/>
    <mergeCell ref="F5838:F5842"/>
    <mergeCell ref="G5838:G5842"/>
    <mergeCell ref="H5838:H5842"/>
    <mergeCell ref="N5838:N5842"/>
    <mergeCell ref="O5838:O5842"/>
    <mergeCell ref="A5843:A5847"/>
    <mergeCell ref="C5843:C5847"/>
    <mergeCell ref="D5843:D5847"/>
    <mergeCell ref="E5843:E5847"/>
    <mergeCell ref="F5843:F5847"/>
    <mergeCell ref="G5843:G5847"/>
    <mergeCell ref="H5843:H5847"/>
    <mergeCell ref="N5843:N5847"/>
    <mergeCell ref="O5843:O5847"/>
    <mergeCell ref="A5848:A5852"/>
    <mergeCell ref="C5848:C5852"/>
    <mergeCell ref="D5848:D5852"/>
    <mergeCell ref="E5848:E5852"/>
    <mergeCell ref="F5848:F5852"/>
    <mergeCell ref="G5848:G5852"/>
    <mergeCell ref="H5848:H5852"/>
    <mergeCell ref="N5848:N5852"/>
    <mergeCell ref="O5848:O5852"/>
    <mergeCell ref="A5853:A5857"/>
    <mergeCell ref="C5853:C5857"/>
    <mergeCell ref="D5853:D5857"/>
    <mergeCell ref="E5853:E5857"/>
    <mergeCell ref="F5853:F5857"/>
    <mergeCell ref="G5853:G5857"/>
    <mergeCell ref="H5853:H5857"/>
    <mergeCell ref="N5853:N5857"/>
    <mergeCell ref="O5853:O5857"/>
    <mergeCell ref="A5858:A5862"/>
    <mergeCell ref="C5858:C5862"/>
    <mergeCell ref="D5858:D5862"/>
    <mergeCell ref="E5858:E5862"/>
    <mergeCell ref="F5858:F5862"/>
    <mergeCell ref="G5858:G5862"/>
    <mergeCell ref="H5858:H5862"/>
    <mergeCell ref="N5858:N5862"/>
    <mergeCell ref="O5858:O5862"/>
    <mergeCell ref="A5863:A5867"/>
    <mergeCell ref="C5863:C5867"/>
    <mergeCell ref="D5863:D5867"/>
    <mergeCell ref="E5863:E5867"/>
    <mergeCell ref="F5863:F5867"/>
    <mergeCell ref="G5863:G5867"/>
    <mergeCell ref="H5863:H5867"/>
    <mergeCell ref="N5863:N5867"/>
    <mergeCell ref="O5863:O5867"/>
    <mergeCell ref="A5868:A5872"/>
    <mergeCell ref="C5868:C5872"/>
    <mergeCell ref="D5868:D5872"/>
    <mergeCell ref="E5868:E5872"/>
    <mergeCell ref="F5868:F5872"/>
    <mergeCell ref="G5868:G5872"/>
    <mergeCell ref="H5868:H5872"/>
    <mergeCell ref="N5868:N5872"/>
    <mergeCell ref="O5868:O5872"/>
    <mergeCell ref="A5873:A5877"/>
    <mergeCell ref="C5873:C5877"/>
    <mergeCell ref="D5873:D5877"/>
    <mergeCell ref="E5873:E5877"/>
    <mergeCell ref="F5873:F5877"/>
    <mergeCell ref="G5873:G5877"/>
    <mergeCell ref="H5873:H5877"/>
    <mergeCell ref="N5873:N5877"/>
    <mergeCell ref="O5873:O5877"/>
    <mergeCell ref="A5878:A5882"/>
    <mergeCell ref="C5878:C5882"/>
    <mergeCell ref="D5878:D5882"/>
    <mergeCell ref="E5878:E5882"/>
    <mergeCell ref="F5878:F5882"/>
    <mergeCell ref="G5878:G5882"/>
    <mergeCell ref="H5878:H5882"/>
    <mergeCell ref="N5878:N5882"/>
    <mergeCell ref="O5878:O5882"/>
    <mergeCell ref="A5883:A5887"/>
    <mergeCell ref="C5883:C5887"/>
    <mergeCell ref="D5883:D5887"/>
    <mergeCell ref="E5883:E5887"/>
    <mergeCell ref="F5883:F5887"/>
    <mergeCell ref="G5883:G5887"/>
    <mergeCell ref="H5883:H5887"/>
    <mergeCell ref="N5883:N5887"/>
    <mergeCell ref="O5883:O5887"/>
    <mergeCell ref="A5888:A5892"/>
    <mergeCell ref="C5888:C5892"/>
    <mergeCell ref="D5888:D5892"/>
    <mergeCell ref="E5888:E5892"/>
    <mergeCell ref="F5888:F5892"/>
    <mergeCell ref="G5888:G5892"/>
    <mergeCell ref="H5888:H5892"/>
    <mergeCell ref="N5888:N5892"/>
    <mergeCell ref="O5888:O5892"/>
    <mergeCell ref="A5893:A5897"/>
    <mergeCell ref="C5893:C5897"/>
    <mergeCell ref="D5893:D5897"/>
    <mergeCell ref="E5893:E5897"/>
    <mergeCell ref="F5893:F5897"/>
    <mergeCell ref="G5893:G5897"/>
    <mergeCell ref="H5893:H5897"/>
    <mergeCell ref="N5893:N5897"/>
    <mergeCell ref="O5893:O5897"/>
    <mergeCell ref="A5898:A5902"/>
    <mergeCell ref="C5898:C5902"/>
    <mergeCell ref="D5898:D5902"/>
    <mergeCell ref="E5898:E5902"/>
    <mergeCell ref="F5898:F5902"/>
    <mergeCell ref="G5898:G5902"/>
    <mergeCell ref="H5898:H5902"/>
    <mergeCell ref="N5898:N5902"/>
    <mergeCell ref="O5898:O5902"/>
    <mergeCell ref="A5903:A5907"/>
    <mergeCell ref="C5903:C5907"/>
    <mergeCell ref="D5903:D5907"/>
    <mergeCell ref="E5903:E5907"/>
    <mergeCell ref="F5903:F5907"/>
    <mergeCell ref="G5903:G5907"/>
    <mergeCell ref="H5903:H5907"/>
    <mergeCell ref="N5903:N5907"/>
    <mergeCell ref="O5903:O5907"/>
    <mergeCell ref="A5908:A5912"/>
    <mergeCell ref="C5908:C5912"/>
    <mergeCell ref="D5908:D5912"/>
    <mergeCell ref="E5908:E5912"/>
    <mergeCell ref="F5908:F5912"/>
    <mergeCell ref="G5908:G5912"/>
    <mergeCell ref="H5908:H5912"/>
    <mergeCell ref="N5908:N5912"/>
    <mergeCell ref="O5908:O5912"/>
    <mergeCell ref="A5913:A5917"/>
    <mergeCell ref="C5913:C5917"/>
    <mergeCell ref="D5913:D5917"/>
    <mergeCell ref="E5913:E5917"/>
    <mergeCell ref="F5913:F5917"/>
    <mergeCell ref="G5913:G5917"/>
    <mergeCell ref="H5913:H5917"/>
    <mergeCell ref="N5913:N5917"/>
    <mergeCell ref="O5913:O5917"/>
    <mergeCell ref="A5918:A5922"/>
    <mergeCell ref="C5918:C5922"/>
    <mergeCell ref="D5918:D5922"/>
    <mergeCell ref="E5918:E5922"/>
    <mergeCell ref="F5918:F5922"/>
    <mergeCell ref="G5918:G5922"/>
    <mergeCell ref="H5918:H5922"/>
    <mergeCell ref="N5918:N5922"/>
    <mergeCell ref="O5918:O5922"/>
    <mergeCell ref="A5923:A5927"/>
    <mergeCell ref="C5923:C5927"/>
    <mergeCell ref="D5923:D5927"/>
    <mergeCell ref="E5923:E5927"/>
    <mergeCell ref="F5923:F5927"/>
    <mergeCell ref="G5923:G5927"/>
    <mergeCell ref="H5923:H5927"/>
    <mergeCell ref="N5923:N5927"/>
    <mergeCell ref="O5923:O5927"/>
    <mergeCell ref="A5928:A5932"/>
    <mergeCell ref="C5928:C5932"/>
    <mergeCell ref="D5928:D5932"/>
    <mergeCell ref="E5928:E5932"/>
    <mergeCell ref="F5928:F5932"/>
    <mergeCell ref="G5928:G5932"/>
    <mergeCell ref="H5928:H5932"/>
    <mergeCell ref="N5928:N5932"/>
    <mergeCell ref="O5928:O5932"/>
    <mergeCell ref="A5933:A5937"/>
    <mergeCell ref="C5933:C5937"/>
    <mergeCell ref="D5933:D5937"/>
    <mergeCell ref="E5933:E5937"/>
    <mergeCell ref="F5933:F5937"/>
    <mergeCell ref="G5933:G5937"/>
    <mergeCell ref="H5933:H5937"/>
    <mergeCell ref="N5933:N5937"/>
    <mergeCell ref="O5933:O5937"/>
    <mergeCell ref="A5938:A5942"/>
    <mergeCell ref="C5938:C5942"/>
    <mergeCell ref="D5938:D5942"/>
    <mergeCell ref="E5938:E5942"/>
    <mergeCell ref="F5938:F5942"/>
    <mergeCell ref="G5938:G5942"/>
    <mergeCell ref="H5938:H5942"/>
    <mergeCell ref="N5938:N5942"/>
    <mergeCell ref="O5938:O5942"/>
    <mergeCell ref="A5943:A5947"/>
    <mergeCell ref="C5943:C5947"/>
    <mergeCell ref="D5943:D5947"/>
    <mergeCell ref="E5943:E5947"/>
    <mergeCell ref="F5943:F5947"/>
    <mergeCell ref="G5943:G5947"/>
    <mergeCell ref="H5943:H5947"/>
    <mergeCell ref="N5943:N5947"/>
    <mergeCell ref="O5943:O5947"/>
    <mergeCell ref="A5948:A5952"/>
    <mergeCell ref="C5948:C5952"/>
    <mergeCell ref="D5948:D5952"/>
    <mergeCell ref="E5948:E5952"/>
    <mergeCell ref="F5948:F5952"/>
    <mergeCell ref="G5948:G5952"/>
    <mergeCell ref="H5948:H5952"/>
    <mergeCell ref="N5948:N5952"/>
    <mergeCell ref="O5948:O5952"/>
    <mergeCell ref="A5953:A5957"/>
    <mergeCell ref="C5953:C5957"/>
    <mergeCell ref="D5953:D5957"/>
    <mergeCell ref="E5953:E5957"/>
    <mergeCell ref="F5953:F5957"/>
    <mergeCell ref="G5953:G5957"/>
    <mergeCell ref="H5953:H5957"/>
    <mergeCell ref="N5953:N5957"/>
    <mergeCell ref="O5953:O5957"/>
    <mergeCell ref="A5958:A5962"/>
    <mergeCell ref="C5958:C5962"/>
    <mergeCell ref="D5958:D5962"/>
    <mergeCell ref="E5958:E5962"/>
    <mergeCell ref="F5958:F5962"/>
    <mergeCell ref="G5958:G5962"/>
    <mergeCell ref="H5958:H5962"/>
    <mergeCell ref="N5958:N5962"/>
    <mergeCell ref="O5958:O5962"/>
    <mergeCell ref="A5963:A5967"/>
    <mergeCell ref="C5963:C5967"/>
    <mergeCell ref="D5963:D5967"/>
    <mergeCell ref="E5963:E5967"/>
    <mergeCell ref="F5963:F5967"/>
    <mergeCell ref="G5963:G5967"/>
    <mergeCell ref="H5963:H5967"/>
    <mergeCell ref="N5963:N5967"/>
    <mergeCell ref="O5963:O5967"/>
    <mergeCell ref="A5968:A5972"/>
    <mergeCell ref="C5968:C5972"/>
    <mergeCell ref="D5968:D5972"/>
    <mergeCell ref="E5968:E5972"/>
    <mergeCell ref="F5968:F5972"/>
    <mergeCell ref="G5968:G5972"/>
    <mergeCell ref="H5968:H5972"/>
    <mergeCell ref="N5968:N5972"/>
    <mergeCell ref="O5968:O5972"/>
    <mergeCell ref="A5973:A5977"/>
    <mergeCell ref="C5973:C5977"/>
    <mergeCell ref="D5973:D5977"/>
    <mergeCell ref="E5973:E5977"/>
    <mergeCell ref="F5973:F5977"/>
    <mergeCell ref="G5973:G5977"/>
    <mergeCell ref="H5973:H5977"/>
    <mergeCell ref="N5973:N5977"/>
    <mergeCell ref="O5973:O5977"/>
    <mergeCell ref="A5978:A5982"/>
    <mergeCell ref="C5978:C5982"/>
    <mergeCell ref="D5978:D5982"/>
    <mergeCell ref="E5978:E5982"/>
    <mergeCell ref="F5978:F5982"/>
    <mergeCell ref="G5978:G5982"/>
    <mergeCell ref="H5978:H5982"/>
    <mergeCell ref="N5978:N5982"/>
    <mergeCell ref="O5978:O5982"/>
    <mergeCell ref="A5983:A5987"/>
    <mergeCell ref="C5983:C5987"/>
    <mergeCell ref="D5983:D5987"/>
    <mergeCell ref="E5983:E5987"/>
    <mergeCell ref="F5983:F5987"/>
    <mergeCell ref="G5983:G5987"/>
    <mergeCell ref="H5983:H5987"/>
    <mergeCell ref="N5983:N5987"/>
    <mergeCell ref="O5983:O5987"/>
    <mergeCell ref="A5988:A5992"/>
    <mergeCell ref="C5988:C5992"/>
    <mergeCell ref="D5988:D5992"/>
    <mergeCell ref="E5988:E5992"/>
    <mergeCell ref="F5988:F5992"/>
    <mergeCell ref="G5988:G5992"/>
    <mergeCell ref="H5988:H5992"/>
    <mergeCell ref="N5988:N5992"/>
    <mergeCell ref="O5988:O5992"/>
    <mergeCell ref="A5993:A5997"/>
    <mergeCell ref="C5993:C5997"/>
    <mergeCell ref="D5993:D5997"/>
    <mergeCell ref="E5993:E5997"/>
    <mergeCell ref="F5993:F5997"/>
    <mergeCell ref="G5993:G5997"/>
    <mergeCell ref="H5993:H5997"/>
    <mergeCell ref="N5993:N5997"/>
    <mergeCell ref="O5993:O5997"/>
    <mergeCell ref="A5998:A6002"/>
    <mergeCell ref="C5998:C6002"/>
    <mergeCell ref="D5998:D6002"/>
    <mergeCell ref="E5998:E6002"/>
    <mergeCell ref="F5998:F6002"/>
    <mergeCell ref="G5998:G6002"/>
    <mergeCell ref="H5998:H6002"/>
    <mergeCell ref="N5998:N6002"/>
    <mergeCell ref="O5998:O6002"/>
    <mergeCell ref="A6003:A6007"/>
    <mergeCell ref="C6003:C6007"/>
    <mergeCell ref="D6003:D6007"/>
    <mergeCell ref="E6003:E6007"/>
    <mergeCell ref="F6003:F6007"/>
    <mergeCell ref="G6003:G6007"/>
    <mergeCell ref="H6003:H6007"/>
    <mergeCell ref="N6003:N6007"/>
    <mergeCell ref="O6003:O6007"/>
    <mergeCell ref="A6008:A6012"/>
    <mergeCell ref="C6008:C6012"/>
    <mergeCell ref="D6008:D6012"/>
    <mergeCell ref="E6008:E6012"/>
    <mergeCell ref="F6008:F6012"/>
    <mergeCell ref="G6008:G6012"/>
    <mergeCell ref="H6008:H6012"/>
    <mergeCell ref="N6008:N6012"/>
    <mergeCell ref="O6008:O6012"/>
    <mergeCell ref="A6013:A6017"/>
    <mergeCell ref="C6013:C6017"/>
    <mergeCell ref="D6013:D6017"/>
    <mergeCell ref="E6013:E6017"/>
    <mergeCell ref="F6013:F6017"/>
    <mergeCell ref="G6013:G6017"/>
    <mergeCell ref="H6013:H6017"/>
    <mergeCell ref="N6013:N6017"/>
    <mergeCell ref="O6013:O6017"/>
    <mergeCell ref="A6018:A6022"/>
    <mergeCell ref="C6018:C6022"/>
    <mergeCell ref="D6018:D6022"/>
    <mergeCell ref="E6018:E6022"/>
    <mergeCell ref="F6018:F6022"/>
    <mergeCell ref="G6018:G6022"/>
    <mergeCell ref="H6018:H6022"/>
    <mergeCell ref="N6018:N6022"/>
    <mergeCell ref="O6018:O6022"/>
    <mergeCell ref="A6023:A6027"/>
    <mergeCell ref="C6023:C6027"/>
    <mergeCell ref="D6023:D6027"/>
    <mergeCell ref="E6023:E6027"/>
    <mergeCell ref="F6023:F6027"/>
    <mergeCell ref="G6023:G6027"/>
    <mergeCell ref="H6023:H6027"/>
    <mergeCell ref="N6023:N6027"/>
    <mergeCell ref="O6023:O6027"/>
    <mergeCell ref="A6028:A6032"/>
    <mergeCell ref="C6028:C6032"/>
    <mergeCell ref="D6028:D6032"/>
    <mergeCell ref="E6028:E6032"/>
    <mergeCell ref="F6028:F6032"/>
    <mergeCell ref="G6028:G6032"/>
    <mergeCell ref="H6028:H6032"/>
    <mergeCell ref="N6028:N6032"/>
    <mergeCell ref="O6028:O6032"/>
    <mergeCell ref="A6033:A6037"/>
    <mergeCell ref="C6033:C6037"/>
    <mergeCell ref="D6033:D6037"/>
    <mergeCell ref="E6033:E6037"/>
    <mergeCell ref="F6033:F6037"/>
    <mergeCell ref="G6033:G6037"/>
    <mergeCell ref="H6033:H6037"/>
    <mergeCell ref="N6033:N6037"/>
    <mergeCell ref="O6033:O6037"/>
    <mergeCell ref="A6038:A6042"/>
    <mergeCell ref="C6038:C6042"/>
    <mergeCell ref="D6038:D6042"/>
    <mergeCell ref="E6038:E6042"/>
    <mergeCell ref="F6038:F6042"/>
    <mergeCell ref="G6038:G6042"/>
    <mergeCell ref="H6038:H6042"/>
    <mergeCell ref="N6038:N6042"/>
    <mergeCell ref="O6038:O6042"/>
    <mergeCell ref="A6043:A6047"/>
    <mergeCell ref="C6043:C6047"/>
    <mergeCell ref="D6043:D6047"/>
    <mergeCell ref="E6043:E6047"/>
    <mergeCell ref="F6043:F6047"/>
    <mergeCell ref="G6043:G6047"/>
    <mergeCell ref="H6043:H6047"/>
    <mergeCell ref="N6043:N6047"/>
    <mergeCell ref="O6043:O6047"/>
    <mergeCell ref="A6048:A6052"/>
    <mergeCell ref="C6048:C6052"/>
    <mergeCell ref="D6048:D6052"/>
    <mergeCell ref="E6048:E6052"/>
    <mergeCell ref="F6048:F6052"/>
    <mergeCell ref="G6048:G6052"/>
    <mergeCell ref="H6048:H6052"/>
    <mergeCell ref="N6048:N6052"/>
    <mergeCell ref="O6048:O6052"/>
    <mergeCell ref="A6053:A6057"/>
    <mergeCell ref="C6053:C6057"/>
    <mergeCell ref="D6053:D6057"/>
    <mergeCell ref="E6053:E6057"/>
    <mergeCell ref="F6053:F6057"/>
    <mergeCell ref="G6053:G6057"/>
    <mergeCell ref="H6053:H6057"/>
    <mergeCell ref="N6053:N6057"/>
    <mergeCell ref="O6053:O6057"/>
    <mergeCell ref="A6058:A6062"/>
    <mergeCell ref="C6058:C6062"/>
    <mergeCell ref="D6058:D6062"/>
    <mergeCell ref="E6058:E6062"/>
    <mergeCell ref="F6058:F6062"/>
    <mergeCell ref="G6058:G6062"/>
    <mergeCell ref="H6058:H6062"/>
    <mergeCell ref="N6058:N6062"/>
    <mergeCell ref="O6058:O6062"/>
    <mergeCell ref="A6063:A6067"/>
    <mergeCell ref="C6063:C6067"/>
    <mergeCell ref="D6063:D6067"/>
    <mergeCell ref="E6063:E6067"/>
    <mergeCell ref="F6063:F6067"/>
    <mergeCell ref="G6063:G6067"/>
    <mergeCell ref="H6063:H6067"/>
    <mergeCell ref="N6063:N6067"/>
    <mergeCell ref="O6063:O6067"/>
    <mergeCell ref="A6068:A6072"/>
    <mergeCell ref="C6068:C6072"/>
    <mergeCell ref="D6068:D6072"/>
    <mergeCell ref="E6068:E6072"/>
    <mergeCell ref="F6068:F6072"/>
    <mergeCell ref="G6068:G6072"/>
    <mergeCell ref="H6068:H6072"/>
    <mergeCell ref="N6068:N6072"/>
    <mergeCell ref="O6068:O6072"/>
    <mergeCell ref="A6073:A6077"/>
    <mergeCell ref="C6073:C6077"/>
    <mergeCell ref="D6073:D6077"/>
    <mergeCell ref="E6073:E6077"/>
    <mergeCell ref="F6073:F6077"/>
    <mergeCell ref="G6073:G6077"/>
    <mergeCell ref="H6073:H6077"/>
    <mergeCell ref="N6073:N6077"/>
    <mergeCell ref="O6073:O6077"/>
    <mergeCell ref="A6078:A6082"/>
    <mergeCell ref="C6078:C6082"/>
    <mergeCell ref="D6078:D6082"/>
    <mergeCell ref="E6078:E6082"/>
    <mergeCell ref="F6078:F6082"/>
    <mergeCell ref="G6078:G6082"/>
    <mergeCell ref="H6078:H6082"/>
    <mergeCell ref="N6078:N6082"/>
    <mergeCell ref="O6078:O6082"/>
    <mergeCell ref="A6083:A6087"/>
    <mergeCell ref="C6083:C6087"/>
    <mergeCell ref="D6083:D6087"/>
    <mergeCell ref="E6083:E6087"/>
    <mergeCell ref="F6083:F6087"/>
    <mergeCell ref="G6083:G6087"/>
    <mergeCell ref="H6083:H6087"/>
    <mergeCell ref="N6083:N6087"/>
    <mergeCell ref="O6083:O6087"/>
    <mergeCell ref="A6088:A6092"/>
    <mergeCell ref="C6088:C6092"/>
    <mergeCell ref="D6088:D6092"/>
    <mergeCell ref="E6088:E6092"/>
    <mergeCell ref="F6088:F6092"/>
    <mergeCell ref="G6088:G6092"/>
    <mergeCell ref="H6088:H6092"/>
    <mergeCell ref="N6088:N6092"/>
    <mergeCell ref="O6088:O6092"/>
    <mergeCell ref="A6093:A6097"/>
    <mergeCell ref="C6093:C6097"/>
    <mergeCell ref="D6093:D6097"/>
    <mergeCell ref="E6093:E6097"/>
    <mergeCell ref="F6093:F6097"/>
    <mergeCell ref="G6093:G6097"/>
    <mergeCell ref="H6093:H6097"/>
    <mergeCell ref="N6093:N6097"/>
    <mergeCell ref="O6093:O6097"/>
    <mergeCell ref="A6098:A6102"/>
    <mergeCell ref="C6098:C6102"/>
    <mergeCell ref="D6098:D6102"/>
    <mergeCell ref="E6098:E6102"/>
    <mergeCell ref="F6098:F6102"/>
    <mergeCell ref="G6098:G6102"/>
    <mergeCell ref="H6098:H6102"/>
    <mergeCell ref="N6098:N6102"/>
    <mergeCell ref="O6098:O6102"/>
    <mergeCell ref="A6103:A6107"/>
    <mergeCell ref="C6103:C6107"/>
    <mergeCell ref="D6103:D6107"/>
    <mergeCell ref="E6103:E6107"/>
    <mergeCell ref="F6103:F6107"/>
    <mergeCell ref="G6103:G6107"/>
    <mergeCell ref="H6103:H6107"/>
    <mergeCell ref="N6103:N6107"/>
    <mergeCell ref="O6103:O6107"/>
    <mergeCell ref="A6108:A6112"/>
    <mergeCell ref="C6108:C6112"/>
    <mergeCell ref="D6108:D6112"/>
    <mergeCell ref="E6108:E6112"/>
    <mergeCell ref="F6108:F6112"/>
    <mergeCell ref="G6108:G6112"/>
    <mergeCell ref="H6108:H6112"/>
    <mergeCell ref="N6108:N6112"/>
    <mergeCell ref="O6108:O6112"/>
    <mergeCell ref="A6113:A6117"/>
    <mergeCell ref="C6113:C6117"/>
    <mergeCell ref="D6113:D6117"/>
    <mergeCell ref="E6113:E6117"/>
    <mergeCell ref="F6113:F6117"/>
    <mergeCell ref="G6113:G6117"/>
    <mergeCell ref="H6113:H6117"/>
    <mergeCell ref="N6113:N6117"/>
    <mergeCell ref="O6113:O6117"/>
    <mergeCell ref="A6118:A6122"/>
    <mergeCell ref="C6118:C6122"/>
    <mergeCell ref="D6118:D6122"/>
    <mergeCell ref="E6118:E6122"/>
    <mergeCell ref="F6118:F6122"/>
    <mergeCell ref="G6118:G6122"/>
    <mergeCell ref="H6118:H6122"/>
    <mergeCell ref="N6118:N6122"/>
    <mergeCell ref="O6118:O6122"/>
    <mergeCell ref="A6123:A6127"/>
    <mergeCell ref="C6123:C6127"/>
    <mergeCell ref="D6123:D6127"/>
    <mergeCell ref="E6123:E6127"/>
    <mergeCell ref="F6123:F6127"/>
    <mergeCell ref="G6123:G6127"/>
    <mergeCell ref="H6123:H6127"/>
    <mergeCell ref="N6123:N6127"/>
    <mergeCell ref="O6123:O6127"/>
    <mergeCell ref="A6128:A6132"/>
    <mergeCell ref="C6128:C6132"/>
    <mergeCell ref="D6128:D6132"/>
    <mergeCell ref="E6128:E6132"/>
    <mergeCell ref="F6128:F6132"/>
    <mergeCell ref="G6128:G6132"/>
    <mergeCell ref="H6128:H6132"/>
    <mergeCell ref="N6128:N6132"/>
    <mergeCell ref="O6128:O6132"/>
    <mergeCell ref="A6133:A6137"/>
    <mergeCell ref="C6133:C6137"/>
    <mergeCell ref="D6133:D6137"/>
    <mergeCell ref="E6133:E6137"/>
    <mergeCell ref="F6133:F6137"/>
    <mergeCell ref="G6133:G6137"/>
    <mergeCell ref="H6133:H6137"/>
    <mergeCell ref="N6133:N6137"/>
    <mergeCell ref="O6133:O6137"/>
    <mergeCell ref="A6138:A6142"/>
    <mergeCell ref="C6138:C6142"/>
    <mergeCell ref="D6138:D6142"/>
    <mergeCell ref="E6138:E6142"/>
    <mergeCell ref="F6138:F6142"/>
    <mergeCell ref="G6138:G6142"/>
    <mergeCell ref="H6138:H6142"/>
    <mergeCell ref="N6138:N6142"/>
    <mergeCell ref="O6138:O6142"/>
    <mergeCell ref="A6143:A6147"/>
    <mergeCell ref="C6143:C6147"/>
    <mergeCell ref="D6143:D6147"/>
    <mergeCell ref="E6143:E6147"/>
    <mergeCell ref="F6143:F6147"/>
    <mergeCell ref="G6143:G6147"/>
    <mergeCell ref="H6143:H6147"/>
    <mergeCell ref="N6143:N6147"/>
    <mergeCell ref="O6143:O6147"/>
    <mergeCell ref="A6148:A6152"/>
    <mergeCell ref="C6148:C6152"/>
    <mergeCell ref="D6148:D6152"/>
    <mergeCell ref="E6148:E6152"/>
    <mergeCell ref="F6148:F6152"/>
    <mergeCell ref="G6148:G6152"/>
    <mergeCell ref="H6148:H6152"/>
    <mergeCell ref="N6148:N6152"/>
    <mergeCell ref="O6148:O6152"/>
    <mergeCell ref="A6153:A6157"/>
    <mergeCell ref="C6153:C6157"/>
    <mergeCell ref="D6153:D6157"/>
    <mergeCell ref="E6153:E6157"/>
    <mergeCell ref="F6153:F6157"/>
    <mergeCell ref="G6153:G6157"/>
    <mergeCell ref="H6153:H6157"/>
    <mergeCell ref="N6153:N6157"/>
    <mergeCell ref="O6153:O6157"/>
    <mergeCell ref="A6158:A6162"/>
    <mergeCell ref="C6158:C6162"/>
    <mergeCell ref="D6158:D6162"/>
    <mergeCell ref="E6158:E6162"/>
    <mergeCell ref="F6158:F6162"/>
    <mergeCell ref="G6158:G6162"/>
    <mergeCell ref="H6158:H6162"/>
    <mergeCell ref="N6158:N6162"/>
    <mergeCell ref="O6158:O6162"/>
    <mergeCell ref="A6163:A6167"/>
    <mergeCell ref="C6163:C6167"/>
    <mergeCell ref="D6163:D6167"/>
    <mergeCell ref="E6163:E6167"/>
    <mergeCell ref="F6163:F6167"/>
    <mergeCell ref="G6163:G6167"/>
    <mergeCell ref="H6163:H6167"/>
    <mergeCell ref="N6163:N6167"/>
    <mergeCell ref="O6163:O6167"/>
    <mergeCell ref="A6168:A6172"/>
    <mergeCell ref="C6168:C6172"/>
    <mergeCell ref="D6168:D6172"/>
    <mergeCell ref="E6168:E6172"/>
    <mergeCell ref="F6168:F6172"/>
    <mergeCell ref="G6168:G6172"/>
    <mergeCell ref="H6168:H6172"/>
    <mergeCell ref="N6168:N6172"/>
    <mergeCell ref="O6168:O6172"/>
    <mergeCell ref="A6173:A6177"/>
    <mergeCell ref="C6173:C6177"/>
    <mergeCell ref="D6173:D6177"/>
    <mergeCell ref="E6173:E6177"/>
    <mergeCell ref="F6173:F6177"/>
    <mergeCell ref="G6173:G6177"/>
    <mergeCell ref="H6173:H6177"/>
    <mergeCell ref="N6173:N6177"/>
    <mergeCell ref="O6173:O6177"/>
    <mergeCell ref="A6178:A6182"/>
    <mergeCell ref="C6178:C6182"/>
    <mergeCell ref="D6178:D6182"/>
    <mergeCell ref="E6178:E6182"/>
    <mergeCell ref="F6178:F6182"/>
    <mergeCell ref="G6178:G6182"/>
    <mergeCell ref="H6178:H6182"/>
    <mergeCell ref="N6178:N6182"/>
    <mergeCell ref="O6178:O6182"/>
    <mergeCell ref="A6183:A6187"/>
    <mergeCell ref="C6183:C6187"/>
    <mergeCell ref="D6183:D6187"/>
    <mergeCell ref="E6183:E6187"/>
    <mergeCell ref="F6183:F6187"/>
    <mergeCell ref="G6183:G6187"/>
    <mergeCell ref="H6183:H6187"/>
    <mergeCell ref="N6183:N6187"/>
    <mergeCell ref="O6183:O6187"/>
    <mergeCell ref="A6188:A6192"/>
    <mergeCell ref="C6188:C6192"/>
    <mergeCell ref="D6188:D6192"/>
    <mergeCell ref="E6188:E6192"/>
    <mergeCell ref="F6188:F6192"/>
    <mergeCell ref="G6188:G6192"/>
    <mergeCell ref="H6188:H6192"/>
    <mergeCell ref="N6188:N6192"/>
    <mergeCell ref="O6188:O6192"/>
    <mergeCell ref="A6193:A6197"/>
    <mergeCell ref="C6193:C6197"/>
    <mergeCell ref="D6193:D6197"/>
    <mergeCell ref="E6193:E6197"/>
    <mergeCell ref="F6193:F6197"/>
    <mergeCell ref="G6193:G6197"/>
    <mergeCell ref="H6193:H6197"/>
    <mergeCell ref="N6193:N6197"/>
    <mergeCell ref="O6193:O6197"/>
    <mergeCell ref="A6198:A6202"/>
    <mergeCell ref="C6198:C6202"/>
    <mergeCell ref="D6198:D6202"/>
    <mergeCell ref="E6198:E6202"/>
    <mergeCell ref="F6198:F6202"/>
    <mergeCell ref="G6198:G6202"/>
    <mergeCell ref="H6198:H6202"/>
    <mergeCell ref="N6198:N6202"/>
    <mergeCell ref="O6198:O6202"/>
    <mergeCell ref="A6203:A6207"/>
    <mergeCell ref="C6203:C6207"/>
    <mergeCell ref="D6203:D6207"/>
    <mergeCell ref="E6203:E6207"/>
    <mergeCell ref="F6203:F6207"/>
    <mergeCell ref="G6203:G6207"/>
    <mergeCell ref="H6203:H6207"/>
    <mergeCell ref="N6203:N6207"/>
    <mergeCell ref="O6203:O6207"/>
    <mergeCell ref="A6208:A6212"/>
    <mergeCell ref="C6208:C6212"/>
    <mergeCell ref="D6208:D6212"/>
    <mergeCell ref="E6208:E6212"/>
    <mergeCell ref="F6208:F6212"/>
    <mergeCell ref="G6208:G6212"/>
    <mergeCell ref="H6208:H6212"/>
    <mergeCell ref="N6208:N6212"/>
    <mergeCell ref="O6208:O6212"/>
    <mergeCell ref="A6213:A6217"/>
    <mergeCell ref="C6213:C6217"/>
    <mergeCell ref="D6213:D6217"/>
    <mergeCell ref="E6213:E6217"/>
    <mergeCell ref="F6213:F6217"/>
    <mergeCell ref="G6213:G6217"/>
    <mergeCell ref="H6213:H6217"/>
    <mergeCell ref="N6213:N6217"/>
    <mergeCell ref="O6213:O6217"/>
    <mergeCell ref="A6218:A6222"/>
    <mergeCell ref="C6218:C6222"/>
    <mergeCell ref="D6218:D6222"/>
    <mergeCell ref="E6218:E6222"/>
    <mergeCell ref="F6218:F6222"/>
    <mergeCell ref="G6218:G6222"/>
    <mergeCell ref="H6218:H6222"/>
    <mergeCell ref="N6218:N6222"/>
    <mergeCell ref="O6218:O6222"/>
    <mergeCell ref="A6223:A6227"/>
    <mergeCell ref="C6223:C6227"/>
    <mergeCell ref="D6223:D6227"/>
    <mergeCell ref="E6223:E6227"/>
    <mergeCell ref="F6223:F6227"/>
    <mergeCell ref="G6223:G6227"/>
    <mergeCell ref="H6223:H6227"/>
    <mergeCell ref="N6223:N6227"/>
    <mergeCell ref="O6223:O6227"/>
    <mergeCell ref="A6228:A6232"/>
    <mergeCell ref="C6228:C6232"/>
    <mergeCell ref="D6228:D6232"/>
    <mergeCell ref="E6228:E6232"/>
    <mergeCell ref="F6228:F6232"/>
    <mergeCell ref="G6228:G6232"/>
    <mergeCell ref="H6228:H6232"/>
    <mergeCell ref="N6228:N6232"/>
    <mergeCell ref="O6228:O6232"/>
    <mergeCell ref="A6233:A6237"/>
    <mergeCell ref="C6233:C6237"/>
    <mergeCell ref="D6233:D6237"/>
    <mergeCell ref="E6233:E6237"/>
    <mergeCell ref="F6233:F6237"/>
    <mergeCell ref="G6233:G6237"/>
    <mergeCell ref="H6233:H6237"/>
    <mergeCell ref="N6233:N6237"/>
    <mergeCell ref="O6233:O6237"/>
    <mergeCell ref="A6238:A6242"/>
    <mergeCell ref="C6238:C6242"/>
    <mergeCell ref="D6238:D6242"/>
    <mergeCell ref="E6238:E6242"/>
    <mergeCell ref="F6238:F6242"/>
    <mergeCell ref="G6238:G6242"/>
    <mergeCell ref="H6238:H6242"/>
    <mergeCell ref="N6238:N6242"/>
    <mergeCell ref="O6238:O6242"/>
    <mergeCell ref="A6243:A6247"/>
    <mergeCell ref="C6243:C6247"/>
    <mergeCell ref="D6243:D6247"/>
    <mergeCell ref="E6243:E6247"/>
    <mergeCell ref="F6243:F6247"/>
    <mergeCell ref="G6243:G6247"/>
    <mergeCell ref="H6243:H6247"/>
    <mergeCell ref="N6243:N6247"/>
    <mergeCell ref="O6243:O6247"/>
    <mergeCell ref="A6248:A6252"/>
    <mergeCell ref="C6248:C6252"/>
    <mergeCell ref="D6248:D6252"/>
    <mergeCell ref="E6248:E6252"/>
    <mergeCell ref="F6248:F6252"/>
    <mergeCell ref="G6248:G6252"/>
    <mergeCell ref="H6248:H6252"/>
    <mergeCell ref="N6248:N6252"/>
    <mergeCell ref="O6248:O6252"/>
    <mergeCell ref="A6253:A6257"/>
    <mergeCell ref="C6253:C6257"/>
    <mergeCell ref="D6253:D6257"/>
    <mergeCell ref="E6253:E6257"/>
    <mergeCell ref="F6253:F6257"/>
    <mergeCell ref="G6253:G6257"/>
    <mergeCell ref="H6253:H6257"/>
    <mergeCell ref="N6253:N6257"/>
    <mergeCell ref="O6253:O6257"/>
    <mergeCell ref="A6258:A6262"/>
    <mergeCell ref="C6258:C6262"/>
    <mergeCell ref="D6258:D6262"/>
    <mergeCell ref="E6258:E6262"/>
    <mergeCell ref="F6258:F6262"/>
    <mergeCell ref="G6258:G6262"/>
    <mergeCell ref="H6258:H6262"/>
    <mergeCell ref="N6258:N6262"/>
    <mergeCell ref="O6258:O6262"/>
    <mergeCell ref="A6263:A6267"/>
    <mergeCell ref="C6263:C6267"/>
    <mergeCell ref="D6263:D6267"/>
    <mergeCell ref="E6263:E6267"/>
    <mergeCell ref="F6263:F6267"/>
    <mergeCell ref="G6263:G6267"/>
    <mergeCell ref="H6263:H6267"/>
    <mergeCell ref="N6263:N6267"/>
    <mergeCell ref="O6263:O6267"/>
    <mergeCell ref="A6268:A6272"/>
    <mergeCell ref="C6268:C6272"/>
    <mergeCell ref="D6268:D6272"/>
    <mergeCell ref="E6268:E6272"/>
    <mergeCell ref="F6268:F6272"/>
    <mergeCell ref="G6268:G6272"/>
    <mergeCell ref="H6268:H6272"/>
    <mergeCell ref="N6268:N6272"/>
    <mergeCell ref="O6268:O6272"/>
    <mergeCell ref="A6273:A6277"/>
    <mergeCell ref="C6273:C6277"/>
    <mergeCell ref="D6273:D6277"/>
    <mergeCell ref="E6273:E6277"/>
    <mergeCell ref="F6273:F6277"/>
    <mergeCell ref="G6273:G6277"/>
    <mergeCell ref="H6273:H6277"/>
    <mergeCell ref="N6273:N6277"/>
    <mergeCell ref="O6273:O6277"/>
    <mergeCell ref="A6278:A6282"/>
    <mergeCell ref="C6278:C6282"/>
    <mergeCell ref="D6278:D6282"/>
    <mergeCell ref="E6278:E6282"/>
    <mergeCell ref="F6278:F6282"/>
    <mergeCell ref="G6278:G6282"/>
    <mergeCell ref="H6278:H6282"/>
    <mergeCell ref="N6278:N6282"/>
    <mergeCell ref="O6278:O6282"/>
    <mergeCell ref="A6283:A6287"/>
    <mergeCell ref="C6283:C6287"/>
    <mergeCell ref="D6283:D6287"/>
    <mergeCell ref="E6283:E6287"/>
    <mergeCell ref="F6283:F6287"/>
    <mergeCell ref="G6283:G6287"/>
    <mergeCell ref="H6283:H6287"/>
    <mergeCell ref="N6283:N6287"/>
    <mergeCell ref="O6283:O6287"/>
    <mergeCell ref="A6288:A6292"/>
    <mergeCell ref="C6288:C6292"/>
    <mergeCell ref="D6288:D6292"/>
    <mergeCell ref="E6288:E6292"/>
    <mergeCell ref="F6288:F6292"/>
    <mergeCell ref="G6288:G6292"/>
    <mergeCell ref="H6288:H6292"/>
    <mergeCell ref="N6288:N6292"/>
    <mergeCell ref="O6288:O6292"/>
    <mergeCell ref="A6293:A6297"/>
    <mergeCell ref="C6293:C6297"/>
    <mergeCell ref="D6293:D6297"/>
    <mergeCell ref="E6293:E6297"/>
    <mergeCell ref="F6293:F6297"/>
    <mergeCell ref="G6293:G6297"/>
    <mergeCell ref="H6293:H6297"/>
    <mergeCell ref="N6293:N6297"/>
    <mergeCell ref="O6293:O6297"/>
    <mergeCell ref="A6298:A6302"/>
    <mergeCell ref="C6298:C6302"/>
    <mergeCell ref="D6298:D6302"/>
    <mergeCell ref="E6298:E6302"/>
    <mergeCell ref="F6298:F6302"/>
    <mergeCell ref="G6298:G6302"/>
    <mergeCell ref="H6298:H6302"/>
    <mergeCell ref="N6298:N6302"/>
    <mergeCell ref="O6298:O6302"/>
    <mergeCell ref="A6303:A6307"/>
    <mergeCell ref="C6303:C6307"/>
    <mergeCell ref="D6303:D6307"/>
    <mergeCell ref="E6303:E6307"/>
    <mergeCell ref="F6303:F6307"/>
    <mergeCell ref="G6303:G6307"/>
    <mergeCell ref="H6303:H6307"/>
    <mergeCell ref="N6303:N6307"/>
    <mergeCell ref="O6303:O6307"/>
    <mergeCell ref="A6308:A6312"/>
    <mergeCell ref="C6308:C6312"/>
    <mergeCell ref="D6308:D6312"/>
    <mergeCell ref="E6308:E6312"/>
    <mergeCell ref="F6308:F6312"/>
    <mergeCell ref="G6308:G6312"/>
    <mergeCell ref="H6308:H6312"/>
    <mergeCell ref="N6308:N6312"/>
    <mergeCell ref="O6308:O6312"/>
    <mergeCell ref="A6313:A6317"/>
    <mergeCell ref="C6313:C6317"/>
    <mergeCell ref="D6313:D6317"/>
    <mergeCell ref="E6313:E6317"/>
    <mergeCell ref="F6313:F6317"/>
    <mergeCell ref="G6313:G6317"/>
    <mergeCell ref="H6313:H6317"/>
    <mergeCell ref="N6313:N6317"/>
    <mergeCell ref="O6313:O6317"/>
    <mergeCell ref="A6318:A6322"/>
    <mergeCell ref="C6318:C6322"/>
    <mergeCell ref="D6318:D6322"/>
    <mergeCell ref="E6318:E6322"/>
    <mergeCell ref="F6318:F6322"/>
    <mergeCell ref="G6318:G6322"/>
    <mergeCell ref="H6318:H6322"/>
    <mergeCell ref="N6318:N6322"/>
    <mergeCell ref="O6318:O6322"/>
    <mergeCell ref="A6323:A6327"/>
    <mergeCell ref="C6323:C6327"/>
    <mergeCell ref="D6323:D6327"/>
    <mergeCell ref="E6323:E6327"/>
    <mergeCell ref="F6323:F6327"/>
    <mergeCell ref="G6323:G6327"/>
    <mergeCell ref="H6323:H6327"/>
    <mergeCell ref="N6323:N6327"/>
    <mergeCell ref="O6323:O6327"/>
    <mergeCell ref="A6328:A6332"/>
    <mergeCell ref="C6328:C6332"/>
    <mergeCell ref="D6328:D6332"/>
    <mergeCell ref="E6328:E6332"/>
    <mergeCell ref="F6328:F6332"/>
    <mergeCell ref="G6328:G6332"/>
    <mergeCell ref="H6328:H6332"/>
    <mergeCell ref="N6328:N6332"/>
    <mergeCell ref="O6328:O6332"/>
    <mergeCell ref="A6333:A6337"/>
    <mergeCell ref="C6333:C6337"/>
    <mergeCell ref="D6333:D6337"/>
    <mergeCell ref="E6333:E6337"/>
    <mergeCell ref="F6333:F6337"/>
    <mergeCell ref="G6333:G6337"/>
    <mergeCell ref="H6333:H6337"/>
    <mergeCell ref="N6333:N6337"/>
    <mergeCell ref="O6333:O6337"/>
    <mergeCell ref="A6338:A6342"/>
    <mergeCell ref="C6338:C6342"/>
    <mergeCell ref="D6338:D6342"/>
    <mergeCell ref="E6338:E6342"/>
    <mergeCell ref="F6338:F6342"/>
    <mergeCell ref="G6338:G6342"/>
    <mergeCell ref="H6338:H6342"/>
    <mergeCell ref="N6338:N6342"/>
    <mergeCell ref="O6338:O6342"/>
    <mergeCell ref="A6343:A6347"/>
    <mergeCell ref="C6343:C6347"/>
    <mergeCell ref="D6343:D6347"/>
    <mergeCell ref="E6343:E6347"/>
    <mergeCell ref="F6343:F6347"/>
    <mergeCell ref="G6343:G6347"/>
    <mergeCell ref="H6343:H6347"/>
    <mergeCell ref="N6343:N6347"/>
    <mergeCell ref="O6343:O6347"/>
    <mergeCell ref="A6348:A6352"/>
    <mergeCell ref="C6348:C6352"/>
    <mergeCell ref="D6348:D6352"/>
    <mergeCell ref="E6348:E6352"/>
    <mergeCell ref="F6348:F6352"/>
    <mergeCell ref="G6348:G6352"/>
    <mergeCell ref="H6348:H6352"/>
    <mergeCell ref="N6348:N6352"/>
    <mergeCell ref="O6348:O6352"/>
    <mergeCell ref="A6353:A6357"/>
    <mergeCell ref="C6353:C6357"/>
    <mergeCell ref="D6353:D6357"/>
    <mergeCell ref="E6353:E6357"/>
    <mergeCell ref="F6353:F6357"/>
    <mergeCell ref="G6353:G6357"/>
    <mergeCell ref="H6353:H6357"/>
    <mergeCell ref="N6353:N6357"/>
    <mergeCell ref="O6353:O6357"/>
    <mergeCell ref="A6358:A6362"/>
    <mergeCell ref="C6358:C6362"/>
    <mergeCell ref="D6358:D6362"/>
    <mergeCell ref="E6358:E6362"/>
    <mergeCell ref="F6358:F6362"/>
    <mergeCell ref="G6358:G6362"/>
    <mergeCell ref="H6358:H6362"/>
    <mergeCell ref="N6358:N6362"/>
    <mergeCell ref="O6358:O6362"/>
    <mergeCell ref="A6363:A6367"/>
    <mergeCell ref="C6363:C6367"/>
    <mergeCell ref="D6363:D6367"/>
    <mergeCell ref="E6363:E6367"/>
    <mergeCell ref="F6363:F6367"/>
    <mergeCell ref="G6363:G6367"/>
    <mergeCell ref="H6363:H6367"/>
    <mergeCell ref="N6363:N6367"/>
    <mergeCell ref="O6363:O6367"/>
    <mergeCell ref="A6368:A6372"/>
    <mergeCell ref="C6368:C6372"/>
    <mergeCell ref="D6368:D6372"/>
    <mergeCell ref="E6368:E6372"/>
    <mergeCell ref="F6368:F6372"/>
    <mergeCell ref="G6368:G6372"/>
    <mergeCell ref="H6368:H6372"/>
    <mergeCell ref="N6368:N6372"/>
    <mergeCell ref="O6368:O6372"/>
    <mergeCell ref="A6373:A6377"/>
    <mergeCell ref="C6373:C6377"/>
    <mergeCell ref="D6373:D6377"/>
    <mergeCell ref="E6373:E6377"/>
    <mergeCell ref="F6373:F6377"/>
    <mergeCell ref="G6373:G6377"/>
    <mergeCell ref="H6373:H6377"/>
    <mergeCell ref="N6373:N6377"/>
    <mergeCell ref="O6373:O6377"/>
    <mergeCell ref="A6378:A6382"/>
    <mergeCell ref="C6378:C6382"/>
    <mergeCell ref="D6378:D6382"/>
    <mergeCell ref="E6378:E6382"/>
    <mergeCell ref="F6378:F6382"/>
    <mergeCell ref="G6378:G6382"/>
    <mergeCell ref="H6378:H6382"/>
    <mergeCell ref="N6378:N6382"/>
    <mergeCell ref="O6378:O6382"/>
    <mergeCell ref="A6383:A6387"/>
    <mergeCell ref="C6383:C6387"/>
    <mergeCell ref="D6383:D6387"/>
    <mergeCell ref="E6383:E6387"/>
    <mergeCell ref="F6383:F6387"/>
    <mergeCell ref="G6383:G6387"/>
    <mergeCell ref="H6383:H6387"/>
    <mergeCell ref="N6383:N6387"/>
    <mergeCell ref="O6383:O6387"/>
    <mergeCell ref="A6388:A6392"/>
    <mergeCell ref="C6388:C6392"/>
    <mergeCell ref="D6388:D6392"/>
    <mergeCell ref="E6388:E6392"/>
    <mergeCell ref="F6388:F6392"/>
    <mergeCell ref="G6388:G6392"/>
    <mergeCell ref="H6388:H6392"/>
    <mergeCell ref="N6388:N6392"/>
    <mergeCell ref="O6388:O6392"/>
    <mergeCell ref="A6393:A6397"/>
    <mergeCell ref="C6393:C6397"/>
    <mergeCell ref="D6393:D6397"/>
    <mergeCell ref="E6393:E6397"/>
    <mergeCell ref="F6393:F6397"/>
    <mergeCell ref="G6393:G6397"/>
    <mergeCell ref="H6393:H6397"/>
    <mergeCell ref="N6393:N6397"/>
    <mergeCell ref="O6393:O6397"/>
    <mergeCell ref="A6398:A6402"/>
    <mergeCell ref="C6398:C6402"/>
    <mergeCell ref="D6398:D6402"/>
    <mergeCell ref="E6398:E6402"/>
    <mergeCell ref="F6398:F6402"/>
    <mergeCell ref="G6398:G6402"/>
    <mergeCell ref="H6398:H6402"/>
    <mergeCell ref="N6398:N6402"/>
    <mergeCell ref="O6398:O6402"/>
    <mergeCell ref="A6403:A6407"/>
    <mergeCell ref="C6403:C6407"/>
    <mergeCell ref="D6403:D6407"/>
    <mergeCell ref="E6403:E6407"/>
    <mergeCell ref="F6403:F6407"/>
    <mergeCell ref="G6403:G6407"/>
    <mergeCell ref="H6403:H6407"/>
    <mergeCell ref="N6403:N6407"/>
    <mergeCell ref="O6403:O6407"/>
    <mergeCell ref="A6408:A6412"/>
    <mergeCell ref="C6408:C6412"/>
    <mergeCell ref="D6408:D6412"/>
    <mergeCell ref="E6408:E6412"/>
    <mergeCell ref="F6408:F6412"/>
    <mergeCell ref="G6408:G6412"/>
    <mergeCell ref="H6408:H6412"/>
    <mergeCell ref="N6408:N6412"/>
    <mergeCell ref="O6408:O6412"/>
    <mergeCell ref="A6413:A6417"/>
    <mergeCell ref="C6413:C6417"/>
    <mergeCell ref="D6413:D6417"/>
    <mergeCell ref="E6413:E6417"/>
    <mergeCell ref="F6413:F6417"/>
    <mergeCell ref="G6413:G6417"/>
    <mergeCell ref="H6413:H6417"/>
    <mergeCell ref="N6413:N6417"/>
    <mergeCell ref="O6413:O6417"/>
  </mergeCells>
  <phoneticPr fontId="1" type="noConversion"/>
  <pageMargins left="0.70" right="0.70" top="0.75" bottom="0.75" header="0.30" footer="0.30"/>
  <pageSetup paperSize="9" orientation="portrait"/>
  <tableParts count="84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  <tablePart r:id="rId378"/>
    <tablePart r:id="rId379"/>
    <tablePart r:id="rId380"/>
    <tablePart r:id="rId381"/>
    <tablePart r:id="rId382"/>
    <tablePart r:id="rId383"/>
    <tablePart r:id="rId384"/>
    <tablePart r:id="rId385"/>
    <tablePart r:id="rId386"/>
    <tablePart r:id="rId387"/>
    <tablePart r:id="rId388"/>
    <tablePart r:id="rId389"/>
    <tablePart r:id="rId390"/>
    <tablePart r:id="rId391"/>
    <tablePart r:id="rId392"/>
    <tablePart r:id="rId393"/>
    <tablePart r:id="rId394"/>
    <tablePart r:id="rId395"/>
    <tablePart r:id="rId396"/>
    <tablePart r:id="rId397"/>
    <tablePart r:id="rId398"/>
    <tablePart r:id="rId399"/>
    <tablePart r:id="rId400"/>
    <tablePart r:id="rId401"/>
    <tablePart r:id="rId402"/>
    <tablePart r:id="rId403"/>
    <tablePart r:id="rId404"/>
    <tablePart r:id="rId405"/>
    <tablePart r:id="rId406"/>
    <tablePart r:id="rId407"/>
    <tablePart r:id="rId408"/>
    <tablePart r:id="rId409"/>
    <tablePart r:id="rId410"/>
    <tablePart r:id="rId411"/>
    <tablePart r:id="rId412"/>
    <tablePart r:id="rId413"/>
    <tablePart r:id="rId414"/>
    <tablePart r:id="rId415"/>
    <tablePart r:id="rId416"/>
    <tablePart r:id="rId417"/>
    <tablePart r:id="rId418"/>
    <tablePart r:id="rId419"/>
    <tablePart r:id="rId420"/>
    <tablePart r:id="rId421"/>
    <tablePart r:id="rId422"/>
    <tablePart r:id="rId423"/>
    <tablePart r:id="rId424"/>
    <tablePart r:id="rId425"/>
    <tablePart r:id="rId426"/>
    <tablePart r:id="rId427"/>
    <tablePart r:id="rId428"/>
    <tablePart r:id="rId429"/>
    <tablePart r:id="rId430"/>
    <tablePart r:id="rId431"/>
    <tablePart r:id="rId432"/>
    <tablePart r:id="rId433"/>
    <tablePart r:id="rId434"/>
    <tablePart r:id="rId435"/>
    <tablePart r:id="rId436"/>
    <tablePart r:id="rId437"/>
    <tablePart r:id="rId438"/>
    <tablePart r:id="rId439"/>
    <tablePart r:id="rId440"/>
    <tablePart r:id="rId441"/>
    <tablePart r:id="rId442"/>
    <tablePart r:id="rId443"/>
    <tablePart r:id="rId444"/>
    <tablePart r:id="rId445"/>
    <tablePart r:id="rId446"/>
    <tablePart r:id="rId447"/>
    <tablePart r:id="rId448"/>
    <tablePart r:id="rId449"/>
    <tablePart r:id="rId450"/>
    <tablePart r:id="rId451"/>
    <tablePart r:id="rId452"/>
    <tablePart r:id="rId453"/>
    <tablePart r:id="rId454"/>
    <tablePart r:id="rId455"/>
    <tablePart r:id="rId456"/>
    <tablePart r:id="rId457"/>
    <tablePart r:id="rId458"/>
    <tablePart r:id="rId459"/>
    <tablePart r:id="rId460"/>
    <tablePart r:id="rId461"/>
    <tablePart r:id="rId462"/>
    <tablePart r:id="rId463"/>
    <tablePart r:id="rId464"/>
    <tablePart r:id="rId465"/>
    <tablePart r:id="rId466"/>
    <tablePart r:id="rId467"/>
    <tablePart r:id="rId468"/>
    <tablePart r:id="rId469"/>
    <tablePart r:id="rId470"/>
    <tablePart r:id="rId471"/>
    <tablePart r:id="rId472"/>
    <tablePart r:id="rId473"/>
    <tablePart r:id="rId474"/>
    <tablePart r:id="rId475"/>
    <tablePart r:id="rId476"/>
    <tablePart r:id="rId477"/>
    <tablePart r:id="rId478"/>
    <tablePart r:id="rId479"/>
    <tablePart r:id="rId480"/>
    <tablePart r:id="rId481"/>
    <tablePart r:id="rId482"/>
    <tablePart r:id="rId483"/>
    <tablePart r:id="rId484"/>
    <tablePart r:id="rId485"/>
    <tablePart r:id="rId486"/>
    <tablePart r:id="rId487"/>
    <tablePart r:id="rId488"/>
    <tablePart r:id="rId489"/>
    <tablePart r:id="rId490"/>
    <tablePart r:id="rId491"/>
    <tablePart r:id="rId492"/>
    <tablePart r:id="rId493"/>
    <tablePart r:id="rId494"/>
    <tablePart r:id="rId495"/>
    <tablePart r:id="rId496"/>
    <tablePart r:id="rId497"/>
    <tablePart r:id="rId498"/>
    <tablePart r:id="rId499"/>
    <tablePart r:id="rId500"/>
    <tablePart r:id="rId501"/>
    <tablePart r:id="rId502"/>
    <tablePart r:id="rId503"/>
    <tablePart r:id="rId504"/>
    <tablePart r:id="rId505"/>
    <tablePart r:id="rId506"/>
    <tablePart r:id="rId507"/>
    <tablePart r:id="rId508"/>
    <tablePart r:id="rId509"/>
    <tablePart r:id="rId510"/>
    <tablePart r:id="rId511"/>
    <tablePart r:id="rId512"/>
    <tablePart r:id="rId513"/>
    <tablePart r:id="rId514"/>
    <tablePart r:id="rId515"/>
    <tablePart r:id="rId516"/>
    <tablePart r:id="rId517"/>
    <tablePart r:id="rId518"/>
    <tablePart r:id="rId519"/>
    <tablePart r:id="rId520"/>
    <tablePart r:id="rId521"/>
    <tablePart r:id="rId522"/>
    <tablePart r:id="rId523"/>
    <tablePart r:id="rId524"/>
    <tablePart r:id="rId525"/>
    <tablePart r:id="rId526"/>
    <tablePart r:id="rId527"/>
    <tablePart r:id="rId528"/>
    <tablePart r:id="rId529"/>
    <tablePart r:id="rId530"/>
    <tablePart r:id="rId531"/>
    <tablePart r:id="rId532"/>
    <tablePart r:id="rId533"/>
    <tablePart r:id="rId534"/>
    <tablePart r:id="rId535"/>
    <tablePart r:id="rId536"/>
    <tablePart r:id="rId537"/>
    <tablePart r:id="rId538"/>
    <tablePart r:id="rId539"/>
    <tablePart r:id="rId540"/>
    <tablePart r:id="rId541"/>
    <tablePart r:id="rId542"/>
    <tablePart r:id="rId543"/>
    <tablePart r:id="rId544"/>
    <tablePart r:id="rId545"/>
    <tablePart r:id="rId546"/>
    <tablePart r:id="rId547"/>
    <tablePart r:id="rId548"/>
    <tablePart r:id="rId549"/>
    <tablePart r:id="rId550"/>
    <tablePart r:id="rId551"/>
    <tablePart r:id="rId552"/>
    <tablePart r:id="rId553"/>
    <tablePart r:id="rId554"/>
    <tablePart r:id="rId555"/>
    <tablePart r:id="rId556"/>
    <tablePart r:id="rId557"/>
    <tablePart r:id="rId558"/>
    <tablePart r:id="rId559"/>
    <tablePart r:id="rId560"/>
    <tablePart r:id="rId561"/>
    <tablePart r:id="rId562"/>
    <tablePart r:id="rId563"/>
    <tablePart r:id="rId564"/>
    <tablePart r:id="rId565"/>
    <tablePart r:id="rId566"/>
    <tablePart r:id="rId567"/>
    <tablePart r:id="rId568"/>
    <tablePart r:id="rId569"/>
    <tablePart r:id="rId570"/>
    <tablePart r:id="rId571"/>
    <tablePart r:id="rId572"/>
    <tablePart r:id="rId573"/>
    <tablePart r:id="rId574"/>
    <tablePart r:id="rId575"/>
    <tablePart r:id="rId576"/>
    <tablePart r:id="rId577"/>
    <tablePart r:id="rId578"/>
    <tablePart r:id="rId579"/>
    <tablePart r:id="rId580"/>
    <tablePart r:id="rId581"/>
    <tablePart r:id="rId582"/>
    <tablePart r:id="rId583"/>
    <tablePart r:id="rId584"/>
    <tablePart r:id="rId585"/>
    <tablePart r:id="rId586"/>
    <tablePart r:id="rId587"/>
    <tablePart r:id="rId588"/>
    <tablePart r:id="rId589"/>
    <tablePart r:id="rId590"/>
    <tablePart r:id="rId591"/>
    <tablePart r:id="rId592"/>
    <tablePart r:id="rId593"/>
    <tablePart r:id="rId594"/>
    <tablePart r:id="rId595"/>
    <tablePart r:id="rId596"/>
    <tablePart r:id="rId597"/>
    <tablePart r:id="rId598"/>
    <tablePart r:id="rId599"/>
    <tablePart r:id="rId600"/>
    <tablePart r:id="rId601"/>
    <tablePart r:id="rId602"/>
    <tablePart r:id="rId603"/>
    <tablePart r:id="rId604"/>
    <tablePart r:id="rId605"/>
    <tablePart r:id="rId606"/>
    <tablePart r:id="rId607"/>
    <tablePart r:id="rId608"/>
    <tablePart r:id="rId609"/>
    <tablePart r:id="rId610"/>
    <tablePart r:id="rId611"/>
    <tablePart r:id="rId612"/>
    <tablePart r:id="rId613"/>
    <tablePart r:id="rId614"/>
    <tablePart r:id="rId615"/>
    <tablePart r:id="rId616"/>
    <tablePart r:id="rId617"/>
    <tablePart r:id="rId618"/>
    <tablePart r:id="rId619"/>
    <tablePart r:id="rId620"/>
    <tablePart r:id="rId621"/>
    <tablePart r:id="rId622"/>
    <tablePart r:id="rId623"/>
    <tablePart r:id="rId624"/>
    <tablePart r:id="rId625"/>
    <tablePart r:id="rId626"/>
    <tablePart r:id="rId627"/>
    <tablePart r:id="rId628"/>
    <tablePart r:id="rId629"/>
    <tablePart r:id="rId630"/>
    <tablePart r:id="rId631"/>
    <tablePart r:id="rId632"/>
    <tablePart r:id="rId633"/>
    <tablePart r:id="rId634"/>
    <tablePart r:id="rId635"/>
    <tablePart r:id="rId636"/>
    <tablePart r:id="rId637"/>
    <tablePart r:id="rId638"/>
    <tablePart r:id="rId639"/>
    <tablePart r:id="rId640"/>
    <tablePart r:id="rId641"/>
    <tablePart r:id="rId642"/>
    <tablePart r:id="rId643"/>
    <tablePart r:id="rId644"/>
    <tablePart r:id="rId645"/>
    <tablePart r:id="rId646"/>
    <tablePart r:id="rId647"/>
    <tablePart r:id="rId648"/>
    <tablePart r:id="rId649"/>
    <tablePart r:id="rId650"/>
    <tablePart r:id="rId651"/>
    <tablePart r:id="rId652"/>
    <tablePart r:id="rId653"/>
    <tablePart r:id="rId654"/>
    <tablePart r:id="rId655"/>
    <tablePart r:id="rId656"/>
    <tablePart r:id="rId657"/>
    <tablePart r:id="rId658"/>
    <tablePart r:id="rId659"/>
    <tablePart r:id="rId660"/>
    <tablePart r:id="rId661"/>
    <tablePart r:id="rId662"/>
    <tablePart r:id="rId663"/>
    <tablePart r:id="rId664"/>
    <tablePart r:id="rId665"/>
    <tablePart r:id="rId666"/>
    <tablePart r:id="rId667"/>
    <tablePart r:id="rId668"/>
    <tablePart r:id="rId669"/>
    <tablePart r:id="rId670"/>
    <tablePart r:id="rId671"/>
    <tablePart r:id="rId672"/>
    <tablePart r:id="rId673"/>
    <tablePart r:id="rId674"/>
    <tablePart r:id="rId675"/>
    <tablePart r:id="rId676"/>
    <tablePart r:id="rId677"/>
    <tablePart r:id="rId678"/>
    <tablePart r:id="rId679"/>
    <tablePart r:id="rId680"/>
    <tablePart r:id="rId681"/>
    <tablePart r:id="rId682"/>
    <tablePart r:id="rId683"/>
    <tablePart r:id="rId684"/>
    <tablePart r:id="rId685"/>
    <tablePart r:id="rId686"/>
    <tablePart r:id="rId687"/>
    <tablePart r:id="rId688"/>
    <tablePart r:id="rId689"/>
    <tablePart r:id="rId690"/>
    <tablePart r:id="rId691"/>
    <tablePart r:id="rId692"/>
    <tablePart r:id="rId693"/>
    <tablePart r:id="rId694"/>
    <tablePart r:id="rId695"/>
    <tablePart r:id="rId696"/>
    <tablePart r:id="rId697"/>
    <tablePart r:id="rId698"/>
    <tablePart r:id="rId699"/>
    <tablePart r:id="rId700"/>
    <tablePart r:id="rId701"/>
    <tablePart r:id="rId702"/>
    <tablePart r:id="rId703"/>
    <tablePart r:id="rId704"/>
    <tablePart r:id="rId705"/>
    <tablePart r:id="rId706"/>
    <tablePart r:id="rId707"/>
    <tablePart r:id="rId708"/>
    <tablePart r:id="rId709"/>
    <tablePart r:id="rId710"/>
    <tablePart r:id="rId711"/>
    <tablePart r:id="rId712"/>
    <tablePart r:id="rId713"/>
    <tablePart r:id="rId714"/>
    <tablePart r:id="rId715"/>
    <tablePart r:id="rId716"/>
    <tablePart r:id="rId717"/>
    <tablePart r:id="rId718"/>
    <tablePart r:id="rId719"/>
    <tablePart r:id="rId720"/>
    <tablePart r:id="rId721"/>
    <tablePart r:id="rId722"/>
    <tablePart r:id="rId723"/>
    <tablePart r:id="rId724"/>
    <tablePart r:id="rId725"/>
    <tablePart r:id="rId726"/>
    <tablePart r:id="rId727"/>
    <tablePart r:id="rId728"/>
    <tablePart r:id="rId729"/>
    <tablePart r:id="rId730"/>
    <tablePart r:id="rId731"/>
    <tablePart r:id="rId732"/>
    <tablePart r:id="rId733"/>
    <tablePart r:id="rId734"/>
    <tablePart r:id="rId735"/>
    <tablePart r:id="rId736"/>
    <tablePart r:id="rId737"/>
    <tablePart r:id="rId738"/>
    <tablePart r:id="rId739"/>
    <tablePart r:id="rId740"/>
    <tablePart r:id="rId741"/>
    <tablePart r:id="rId742"/>
    <tablePart r:id="rId743"/>
    <tablePart r:id="rId744"/>
    <tablePart r:id="rId745"/>
    <tablePart r:id="rId746"/>
    <tablePart r:id="rId747"/>
    <tablePart r:id="rId748"/>
    <tablePart r:id="rId749"/>
    <tablePart r:id="rId750"/>
    <tablePart r:id="rId751"/>
    <tablePart r:id="rId752"/>
    <tablePart r:id="rId753"/>
    <tablePart r:id="rId754"/>
    <tablePart r:id="rId755"/>
    <tablePart r:id="rId756"/>
    <tablePart r:id="rId757"/>
    <tablePart r:id="rId758"/>
    <tablePart r:id="rId759"/>
    <tablePart r:id="rId760"/>
    <tablePart r:id="rId761"/>
    <tablePart r:id="rId762"/>
    <tablePart r:id="rId763"/>
    <tablePart r:id="rId764"/>
    <tablePart r:id="rId765"/>
    <tablePart r:id="rId766"/>
    <tablePart r:id="rId767"/>
    <tablePart r:id="rId768"/>
    <tablePart r:id="rId769"/>
    <tablePart r:id="rId770"/>
    <tablePart r:id="rId771"/>
    <tablePart r:id="rId772"/>
    <tablePart r:id="rId773"/>
    <tablePart r:id="rId774"/>
    <tablePart r:id="rId775"/>
    <tablePart r:id="rId776"/>
    <tablePart r:id="rId777"/>
    <tablePart r:id="rId778"/>
    <tablePart r:id="rId779"/>
    <tablePart r:id="rId780"/>
    <tablePart r:id="rId781"/>
    <tablePart r:id="rId782"/>
    <tablePart r:id="rId783"/>
    <tablePart r:id="rId784"/>
    <tablePart r:id="rId785"/>
    <tablePart r:id="rId786"/>
    <tablePart r:id="rId787"/>
    <tablePart r:id="rId788"/>
    <tablePart r:id="rId789"/>
    <tablePart r:id="rId790"/>
    <tablePart r:id="rId791"/>
    <tablePart r:id="rId792"/>
    <tablePart r:id="rId793"/>
    <tablePart r:id="rId794"/>
    <tablePart r:id="rId795"/>
    <tablePart r:id="rId796"/>
    <tablePart r:id="rId797"/>
    <tablePart r:id="rId798"/>
    <tablePart r:id="rId799"/>
    <tablePart r:id="rId800"/>
    <tablePart r:id="rId801"/>
    <tablePart r:id="rId802"/>
    <tablePart r:id="rId803"/>
    <tablePart r:id="rId804"/>
    <tablePart r:id="rId805"/>
    <tablePart r:id="rId806"/>
    <tablePart r:id="rId807"/>
    <tablePart r:id="rId808"/>
    <tablePart r:id="rId809"/>
    <tablePart r:id="rId810"/>
    <tablePart r:id="rId811"/>
    <tablePart r:id="rId812"/>
    <tablePart r:id="rId813"/>
    <tablePart r:id="rId814"/>
    <tablePart r:id="rId815"/>
    <tablePart r:id="rId816"/>
    <tablePart r:id="rId817"/>
    <tablePart r:id="rId818"/>
    <tablePart r:id="rId819"/>
    <tablePart r:id="rId820"/>
    <tablePart r:id="rId821"/>
    <tablePart r:id="rId822"/>
    <tablePart r:id="rId823"/>
    <tablePart r:id="rId824"/>
    <tablePart r:id="rId825"/>
    <tablePart r:id="rId826"/>
    <tablePart r:id="rId827"/>
    <tablePart r:id="rId828"/>
    <tablePart r:id="rId829"/>
    <tablePart r:id="rId830"/>
    <tablePart r:id="rId831"/>
    <tablePart r:id="rId832"/>
    <tablePart r:id="rId833"/>
    <tablePart r:id="rId834"/>
    <tablePart r:id="rId835"/>
    <tablePart r:id="rId836"/>
    <tablePart r:id="rId837"/>
    <tablePart r:id="rId838"/>
    <tablePart r:id="rId839"/>
    <tablePart r:id="rId840"/>
    <tablePart r:id="rId841"/>
    <tablePart r:id="rId842"/>
    <tablePart r:id="rId843"/>
    <tablePart r:id="rId844"/>
    <tablePart r:id="rId845"/>
    <tablePart r:id="rId846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bdbdbd"/>
  </sheetPr>
  <dimension ref="A1:AG917"/>
  <sheetViews>
    <sheetView workbookViewId="0">
      <selection activeCell="A1" sqref="A1"/>
    </sheetView>
  </sheetViews>
  <sheetFormatPr defaultColWidth="12.63000000" defaultRowHeight="15.750000" customHeight="1"/>
  <cols>
    <col min="9" max="9" width="28.29071508" customWidth="1" outlineLevel="0"/>
    <col min="13" max="13" width="32.29071508" customWidth="1" outlineLevel="0"/>
    <col min="18" max="18" width="20.14785658" customWidth="1" outlineLevel="0"/>
  </cols>
  <sheetData>
    <row r="1" spans="1:33">
      <c r="A1" s="155"/>
      <c r="B1" s="148" t="s">
        <v>100</v>
      </c>
      <c r="C1" s="143" t="s">
        <v>101</v>
      </c>
      <c r="D1" s="143" t="s">
        <v>102</v>
      </c>
      <c r="E1" s="145" t="s">
        <v>103</v>
      </c>
      <c r="F1" s="145" t="s">
        <v>104</v>
      </c>
      <c r="G1" s="146" t="s">
        <v>105</v>
      </c>
      <c r="H1" s="147" t="s">
        <v>106</v>
      </c>
      <c r="I1" s="148" t="s">
        <v>107</v>
      </c>
      <c r="J1" s="148" t="s">
        <v>108</v>
      </c>
      <c r="K1" s="148" t="s">
        <v>109</v>
      </c>
      <c r="L1" s="148" t="s">
        <v>110</v>
      </c>
      <c r="M1" s="149" t="s">
        <v>111</v>
      </c>
      <c r="N1" s="149" t="s">
        <v>112</v>
      </c>
      <c r="O1" s="149" t="s">
        <v>113</v>
      </c>
      <c r="P1" s="488" t="s">
        <v>114</v>
      </c>
      <c r="Q1" s="152" t="s">
        <v>115</v>
      </c>
      <c r="R1" s="155"/>
      <c r="S1" s="154"/>
      <c r="T1" s="154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</row>
    <row r="2" spans="1:33" ht="15.750000" customHeight="1">
      <c r="A2" s="156" t="s">
        <v>116</v>
      </c>
      <c r="B2" s="141" t="s">
        <v>696</v>
      </c>
      <c r="C2" s="489"/>
      <c r="D2" s="489"/>
      <c r="E2" s="490">
        <f>F2*120%</f>
        <v>0</v>
      </c>
      <c r="F2" s="490">
        <f>(D2-C2+1)*G2</f>
        <v>0</v>
      </c>
      <c r="G2" s="491">
        <f>IF(OR((H2=""),(H2=5)),N2*40,IF(H2=10,N2*55,"포인트 열 재확인"))</f>
        <v>0</v>
      </c>
      <c r="H2" s="247"/>
      <c r="I2" s="492"/>
      <c r="J2" s="175"/>
      <c r="K2" s="175"/>
      <c r="L2" s="188"/>
      <c r="M2" s="65"/>
      <c r="N2" s="13"/>
      <c r="O2" s="163">
        <f>LEN(K2)</f>
        <v>0</v>
      </c>
      <c r="P2" s="182"/>
      <c r="Q2" s="182"/>
      <c r="R2" s="188"/>
      <c r="S2" s="180"/>
      <c r="T2" s="165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</row>
    <row r="3" spans="1:33" ht="15.750000" customHeight="1">
      <c r="B3" s="141" t="s">
        <v>117</v>
      </c>
      <c r="I3" s="492"/>
      <c r="J3" s="65"/>
      <c r="K3" s="190"/>
      <c r="L3" s="65"/>
      <c r="M3" s="65"/>
      <c r="P3" s="182"/>
      <c r="Q3" s="182"/>
      <c r="R3" s="188"/>
      <c r="S3" s="179"/>
      <c r="T3" s="165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</row>
    <row r="4" spans="1:33" ht="15.750000" customHeight="1">
      <c r="B4" s="141"/>
      <c r="I4" s="277"/>
      <c r="J4" s="13"/>
      <c r="K4" s="165"/>
      <c r="L4" s="446"/>
      <c r="M4" s="446"/>
      <c r="P4" s="180"/>
      <c r="Q4" s="180"/>
      <c r="R4" s="180"/>
      <c r="S4" s="180"/>
      <c r="T4" s="165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</row>
    <row r="5" spans="1:33" ht="15.750000" customHeight="1">
      <c r="B5" s="141"/>
      <c r="I5" s="277"/>
      <c r="J5" s="13"/>
      <c r="K5" s="165"/>
      <c r="L5" s="447"/>
      <c r="M5" s="447"/>
      <c r="P5" s="179"/>
      <c r="Q5" s="179"/>
      <c r="R5" s="179"/>
      <c r="S5" s="179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</row>
    <row r="6" spans="1:33" ht="15.750000" customHeight="1">
      <c r="B6" s="141"/>
      <c r="I6" s="277"/>
      <c r="J6" s="13"/>
      <c r="K6" s="165"/>
      <c r="L6" s="446"/>
      <c r="M6" s="446"/>
      <c r="P6" s="180"/>
      <c r="Q6" s="180"/>
      <c r="R6" s="180"/>
      <c r="S6" s="180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</row>
    <row r="7" spans="1:33" ht="15.750000" customHeight="1">
      <c r="A7" s="156" t="s">
        <v>116</v>
      </c>
      <c r="B7" s="141" t="s">
        <v>696</v>
      </c>
      <c r="C7" s="489"/>
      <c r="D7" s="489"/>
      <c r="E7" s="490">
        <f>F7*120%</f>
        <v>0</v>
      </c>
      <c r="F7" s="490">
        <f>(D7-C7+1)*G7</f>
        <v>0</v>
      </c>
      <c r="G7" s="491">
        <f>IF(OR((H7=""),(H7=5)),N7*40,IF(H7=10,N7*55,"포인트 열 재확인"))</f>
        <v>0</v>
      </c>
      <c r="H7" s="493"/>
      <c r="I7" s="162"/>
      <c r="J7" s="65"/>
      <c r="K7" s="65"/>
      <c r="L7" s="65"/>
      <c r="M7" s="65"/>
      <c r="N7" s="179"/>
      <c r="O7" s="163">
        <f>LEN(K7)</f>
        <v>0</v>
      </c>
      <c r="P7" s="13"/>
      <c r="Q7" s="13"/>
      <c r="R7" s="188"/>
      <c r="S7" s="13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</row>
    <row r="8" spans="1:33" ht="15.750000" customHeight="1">
      <c r="B8" s="141" t="s">
        <v>117</v>
      </c>
      <c r="I8" s="162"/>
      <c r="J8" s="65"/>
      <c r="K8" s="65"/>
      <c r="L8" s="65"/>
      <c r="M8" s="65"/>
      <c r="P8" s="13"/>
      <c r="Q8" s="13"/>
      <c r="R8" s="188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</row>
    <row r="9" spans="1:33" ht="15.750000" customHeight="1">
      <c r="B9" s="141"/>
      <c r="I9" s="162"/>
      <c r="J9" s="175"/>
      <c r="K9" s="175"/>
      <c r="L9" s="181"/>
      <c r="M9" s="175"/>
      <c r="P9" s="13"/>
      <c r="Q9" s="13"/>
      <c r="R9" s="188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</row>
    <row r="10" spans="1:33" ht="15.750000" customHeight="1">
      <c r="B10" s="141"/>
      <c r="I10" s="162"/>
      <c r="J10" s="65"/>
      <c r="K10" s="65"/>
      <c r="L10" s="188"/>
      <c r="M10" s="65"/>
      <c r="P10" s="13"/>
      <c r="Q10" s="13"/>
      <c r="R10" s="188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</row>
    <row r="11" spans="1:33" ht="15.750000" customHeight="1">
      <c r="B11" s="141"/>
      <c r="I11" s="162"/>
      <c r="J11" s="175"/>
      <c r="K11" s="175"/>
      <c r="L11" s="175"/>
      <c r="M11" s="175"/>
      <c r="P11" s="13"/>
      <c r="Q11" s="13"/>
      <c r="R11" s="188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</row>
    <row r="12" spans="1:33" ht="15.750000" customHeight="1">
      <c r="A12" s="156" t="s">
        <v>116</v>
      </c>
      <c r="B12" s="141"/>
      <c r="C12" s="489"/>
      <c r="D12" s="489"/>
      <c r="E12" s="490">
        <f>F12*120%</f>
        <v>0</v>
      </c>
      <c r="F12" s="490">
        <f>(D12-C12+1)*G12</f>
        <v>0</v>
      </c>
      <c r="G12" s="491">
        <f>IF(OR((H12=""),(H12=5)),N12*40,IF(H12=10,N12*55,"포인트 열 재확인"))</f>
        <v>0</v>
      </c>
      <c r="H12" s="493"/>
      <c r="I12" s="162"/>
      <c r="J12" s="65"/>
      <c r="K12" s="65"/>
      <c r="L12" s="65"/>
      <c r="M12" s="65"/>
      <c r="N12" s="179"/>
      <c r="O12" s="163">
        <f>LEN(K12)</f>
        <v>0</v>
      </c>
      <c r="P12" s="13"/>
      <c r="Q12" s="13"/>
      <c r="R12" s="188"/>
      <c r="S12" s="13"/>
      <c r="T12" s="13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</row>
    <row r="13" spans="1:33" ht="15.750000" customHeight="1">
      <c r="B13" s="141"/>
      <c r="I13" s="162"/>
      <c r="J13" s="175"/>
      <c r="K13" s="175"/>
      <c r="L13" s="175"/>
      <c r="M13" s="175"/>
      <c r="P13" s="13"/>
      <c r="Q13" s="13"/>
      <c r="R13" s="188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</row>
    <row r="14" spans="1:33" ht="15.750000" customHeight="1">
      <c r="B14" s="141"/>
      <c r="I14" s="162"/>
      <c r="J14" s="65"/>
      <c r="K14" s="65"/>
      <c r="L14" s="188"/>
      <c r="M14" s="65"/>
      <c r="P14" s="13"/>
      <c r="Q14" s="13"/>
      <c r="R14" s="188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</row>
    <row r="15" spans="1:33" ht="15.750000" customHeight="1">
      <c r="B15" s="141"/>
      <c r="I15" s="162"/>
      <c r="J15" s="65"/>
      <c r="K15" s="65"/>
      <c r="L15" s="188"/>
      <c r="M15" s="65"/>
      <c r="P15" s="13"/>
      <c r="Q15" s="13"/>
      <c r="R15" s="188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</row>
    <row r="16" spans="1:33" ht="15.750000" customHeight="1">
      <c r="B16" s="141"/>
      <c r="I16" s="162"/>
      <c r="J16" s="175"/>
      <c r="K16" s="191"/>
      <c r="L16" s="175"/>
      <c r="M16" s="175"/>
      <c r="P16" s="13"/>
      <c r="Q16" s="13"/>
      <c r="R16" s="188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</row>
    <row r="17" spans="1:33" ht="15.750000" customHeight="1">
      <c r="A17" s="156" t="s">
        <v>116</v>
      </c>
      <c r="B17" s="141"/>
      <c r="C17" s="489"/>
      <c r="D17" s="489"/>
      <c r="E17" s="490">
        <f>F17*120%</f>
        <v>0</v>
      </c>
      <c r="F17" s="490">
        <f>(D17-C17+1)*G17</f>
        <v>0</v>
      </c>
      <c r="G17" s="491">
        <f>IF(OR((H17=""),(H17=5)),N17*40,IF(H17=10,N17*55,"포인트 열 재확인"))</f>
        <v>0</v>
      </c>
      <c r="H17" s="493"/>
      <c r="I17" s="162"/>
      <c r="J17" s="65"/>
      <c r="K17" s="65"/>
      <c r="L17" s="65"/>
      <c r="M17" s="65"/>
      <c r="N17" s="179"/>
      <c r="O17" s="163">
        <f>LEN(K17)</f>
        <v>0</v>
      </c>
      <c r="P17" s="13"/>
      <c r="Q17" s="13"/>
      <c r="R17" s="188"/>
      <c r="S17" s="13"/>
      <c r="T17" s="13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</row>
    <row r="18" spans="1:33" ht="15.750000" customHeight="1">
      <c r="B18" s="141"/>
      <c r="I18" s="65"/>
      <c r="J18" s="175"/>
      <c r="K18" s="175"/>
      <c r="L18" s="175"/>
      <c r="M18" s="175"/>
      <c r="P18" s="13"/>
      <c r="Q18" s="13"/>
      <c r="R18" s="188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</row>
    <row r="19" spans="1:33" ht="15.750000" customHeight="1">
      <c r="B19" s="141"/>
      <c r="I19" s="65"/>
      <c r="J19" s="65"/>
      <c r="K19" s="65"/>
      <c r="L19" s="188"/>
      <c r="M19" s="65"/>
      <c r="P19" s="13"/>
      <c r="Q19" s="13"/>
      <c r="R19" s="188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</row>
    <row r="20" spans="1:33" ht="15.750000" customHeight="1">
      <c r="B20" s="141"/>
      <c r="I20" s="65"/>
      <c r="J20" s="65"/>
      <c r="K20" s="65"/>
      <c r="L20" s="188"/>
      <c r="M20" s="65"/>
      <c r="P20" s="13"/>
      <c r="Q20" s="13"/>
      <c r="R20" s="188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</row>
    <row r="21" spans="1:33" ht="15.750000" customHeight="1">
      <c r="B21" s="141"/>
      <c r="I21" s="65"/>
      <c r="J21" s="175"/>
      <c r="K21" s="175"/>
      <c r="L21" s="175"/>
      <c r="M21" s="175"/>
      <c r="P21" s="13"/>
      <c r="Q21" s="13"/>
      <c r="R21" s="188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</row>
    <row r="22" spans="1:33" ht="15.750000" customHeight="1">
      <c r="A22" s="156" t="s">
        <v>116</v>
      </c>
      <c r="B22" s="141"/>
      <c r="C22" s="489"/>
      <c r="D22" s="489"/>
      <c r="E22" s="490">
        <f>F22*120%</f>
        <v>0</v>
      </c>
      <c r="F22" s="490">
        <f>(D22-C22+1)*G22</f>
        <v>0</v>
      </c>
      <c r="G22" s="491">
        <f>IF(OR((H22=""),(H22=5)),N22*40,IF(H22=10,N22*55,"포인트 열 재확인"))</f>
        <v>0</v>
      </c>
      <c r="H22" s="493"/>
      <c r="I22" s="162"/>
      <c r="J22" s="65"/>
      <c r="K22" s="65"/>
      <c r="L22" s="65"/>
      <c r="M22" s="65"/>
      <c r="N22" s="179"/>
      <c r="O22" s="163">
        <f>LEN(K22)</f>
        <v>0</v>
      </c>
      <c r="P22" s="13"/>
      <c r="Q22" s="13"/>
      <c r="R22" s="188"/>
      <c r="S22" s="13"/>
      <c r="T22" s="13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</row>
    <row r="23" spans="1:33" ht="15.750000" customHeight="1">
      <c r="B23" s="141"/>
      <c r="I23" s="65"/>
      <c r="J23" s="175"/>
      <c r="K23" s="175"/>
      <c r="L23" s="175"/>
      <c r="M23" s="175"/>
      <c r="P23" s="13"/>
      <c r="Q23" s="13"/>
      <c r="R23" s="188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</row>
    <row r="24" spans="1:33" ht="15.750000" customHeight="1">
      <c r="B24" s="141"/>
      <c r="I24" s="65"/>
      <c r="J24" s="65"/>
      <c r="K24" s="65"/>
      <c r="L24" s="188"/>
      <c r="M24" s="65"/>
      <c r="P24" s="13"/>
      <c r="Q24" s="13"/>
      <c r="R24" s="188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</row>
    <row r="25" spans="1:33" ht="15.750000" customHeight="1">
      <c r="B25" s="141"/>
      <c r="I25" s="65"/>
      <c r="J25" s="65"/>
      <c r="K25" s="65"/>
      <c r="L25" s="188"/>
      <c r="M25" s="65"/>
      <c r="P25" s="13"/>
      <c r="Q25" s="13"/>
      <c r="R25" s="188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</row>
    <row r="26" spans="1:33" ht="15.750000" customHeight="1">
      <c r="B26" s="141"/>
      <c r="I26" s="65"/>
      <c r="J26" s="175"/>
      <c r="K26" s="175"/>
      <c r="L26" s="175"/>
      <c r="M26" s="175"/>
      <c r="P26" s="13"/>
      <c r="Q26" s="13"/>
      <c r="R26" s="188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</row>
    <row r="27" spans="1:33" ht="15.750000" customHeight="1">
      <c r="A27" s="156" t="s">
        <v>116</v>
      </c>
      <c r="B27" s="141"/>
      <c r="C27" s="489"/>
      <c r="D27" s="489"/>
      <c r="E27" s="490">
        <f>F27*120%</f>
        <v>0</v>
      </c>
      <c r="F27" s="490">
        <f>(D27-C27+1)*G27</f>
        <v>0</v>
      </c>
      <c r="G27" s="491">
        <f>IF(OR((H27=""),(H27=5)),N27*40,IF(H27=10,N27*55,"포인트 열 재확인"))</f>
        <v>0</v>
      </c>
      <c r="H27" s="493"/>
      <c r="I27" s="162"/>
      <c r="J27" s="65"/>
      <c r="K27" s="65"/>
      <c r="L27" s="65"/>
      <c r="M27" s="65"/>
      <c r="N27" s="179"/>
      <c r="O27" s="163">
        <f>LEN(K27)</f>
        <v>0</v>
      </c>
      <c r="P27" s="13"/>
      <c r="Q27" s="13"/>
      <c r="R27" s="188"/>
      <c r="S27" s="13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</row>
    <row r="28" spans="1:33" ht="15.750000" customHeight="1">
      <c r="B28" s="141"/>
      <c r="I28" s="65"/>
      <c r="J28" s="175"/>
      <c r="K28" s="175"/>
      <c r="L28" s="181"/>
      <c r="M28" s="175"/>
      <c r="P28" s="13"/>
      <c r="Q28" s="13"/>
      <c r="R28" s="188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</row>
    <row r="29" spans="1:33" ht="15.750000" customHeight="1">
      <c r="B29" s="141"/>
      <c r="I29" s="65"/>
      <c r="J29" s="65"/>
      <c r="K29" s="65"/>
      <c r="L29" s="188"/>
      <c r="M29" s="65"/>
      <c r="P29" s="13"/>
      <c r="Q29" s="13"/>
      <c r="R29" s="188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</row>
    <row r="30" spans="1:33" ht="15.750000" customHeight="1">
      <c r="B30" s="141"/>
      <c r="I30" s="65"/>
      <c r="J30" s="65"/>
      <c r="K30" s="65"/>
      <c r="L30" s="65"/>
      <c r="M30" s="65"/>
      <c r="P30" s="13"/>
      <c r="Q30" s="13"/>
      <c r="R30" s="188"/>
      <c r="S30" s="165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</row>
    <row r="31" spans="1:33" ht="15.750000" customHeight="1">
      <c r="B31" s="494"/>
      <c r="I31" s="65"/>
      <c r="J31" s="65"/>
      <c r="K31" s="65"/>
      <c r="L31" s="65"/>
      <c r="M31" s="65"/>
      <c r="P31" s="13"/>
      <c r="Q31" s="13"/>
      <c r="R31" s="188"/>
      <c r="S31" s="168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</row>
    <row r="32" spans="1:33" ht="15.750000" customHeight="1">
      <c r="A32" s="156" t="s">
        <v>116</v>
      </c>
      <c r="B32" s="141"/>
      <c r="C32" s="489"/>
      <c r="D32" s="489"/>
      <c r="E32" s="490">
        <f>F32*120%</f>
        <v>0</v>
      </c>
      <c r="F32" s="490">
        <f>(D32-C32+1)*G32</f>
        <v>0</v>
      </c>
      <c r="G32" s="491">
        <f>IF(OR((H32=""),(H32=5)),N32*40,IF(H32=10,N32*55,"포인트 열 재확인"))</f>
        <v>0</v>
      </c>
      <c r="H32" s="493"/>
      <c r="I32" s="162"/>
      <c r="J32" s="65"/>
      <c r="K32" s="65"/>
      <c r="L32" s="65"/>
      <c r="M32" s="65"/>
      <c r="N32" s="179"/>
      <c r="O32" s="163">
        <f>LEN(K32)</f>
        <v>0</v>
      </c>
      <c r="P32" s="13"/>
      <c r="Q32" s="13"/>
      <c r="R32" s="188"/>
      <c r="S32" s="13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</row>
    <row r="33" spans="1:33" ht="15.750000" customHeight="1">
      <c r="B33" s="141"/>
      <c r="I33" s="65"/>
      <c r="J33" s="175"/>
      <c r="K33" s="175"/>
      <c r="L33" s="175"/>
      <c r="M33" s="175"/>
      <c r="P33" s="13"/>
      <c r="Q33" s="13"/>
      <c r="R33" s="188"/>
      <c r="S33" s="180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</row>
    <row r="34" spans="1:33" ht="15.750000" customHeight="1">
      <c r="B34" s="141"/>
      <c r="I34" s="65"/>
      <c r="J34" s="65"/>
      <c r="K34" s="65"/>
      <c r="L34" s="188"/>
      <c r="M34" s="65"/>
      <c r="P34" s="13"/>
      <c r="Q34" s="13"/>
      <c r="R34" s="188"/>
      <c r="S34" s="179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</row>
    <row r="35" spans="1:33" ht="15.750000" customHeight="1">
      <c r="B35" s="141"/>
      <c r="I35" s="65"/>
      <c r="J35" s="65"/>
      <c r="K35" s="65"/>
      <c r="L35" s="188"/>
      <c r="M35" s="65"/>
      <c r="P35" s="13"/>
      <c r="Q35" s="13"/>
      <c r="R35" s="188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</row>
    <row r="36" spans="1:33" ht="15.750000" customHeight="1">
      <c r="B36" s="141"/>
      <c r="I36" s="65"/>
      <c r="J36" s="175"/>
      <c r="K36" s="175"/>
      <c r="L36" s="175"/>
      <c r="M36" s="175"/>
      <c r="P36" s="13"/>
      <c r="Q36" s="13"/>
      <c r="R36" s="188"/>
      <c r="S36" s="179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</row>
    <row r="37" spans="1:33" ht="15.750000" customHeight="1">
      <c r="A37" s="156" t="s">
        <v>116</v>
      </c>
      <c r="B37" s="141"/>
      <c r="C37" s="489"/>
      <c r="D37" s="495"/>
      <c r="E37" s="490">
        <f>F37*120%</f>
        <v>0</v>
      </c>
      <c r="F37" s="490">
        <f>(D37-C37+1)*G37</f>
        <v>0</v>
      </c>
      <c r="G37" s="491">
        <f>IF(OR((H37=""),(H37=5)),N37*40,IF(H37=10,N37*55,"포인트 열 재확인"))</f>
        <v>0</v>
      </c>
      <c r="H37" s="496"/>
      <c r="I37" s="65"/>
      <c r="J37" s="65"/>
      <c r="K37" s="65"/>
      <c r="L37" s="188"/>
      <c r="M37" s="65"/>
      <c r="N37" s="175"/>
      <c r="O37" s="163">
        <f>LEN(K37)</f>
        <v>0</v>
      </c>
      <c r="P37" s="13"/>
      <c r="Q37" s="13"/>
      <c r="R37" s="188"/>
      <c r="S37" s="182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</row>
    <row r="38" spans="1:33" ht="15.750000" customHeight="1">
      <c r="B38" s="141"/>
      <c r="I38" s="65"/>
      <c r="J38" s="175"/>
      <c r="K38" s="175"/>
      <c r="L38" s="175"/>
      <c r="M38" s="175"/>
      <c r="P38" s="13"/>
      <c r="Q38" s="13"/>
      <c r="R38" s="188"/>
      <c r="S38" s="179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</row>
    <row r="39" spans="1:33" ht="15.750000" customHeight="1">
      <c r="B39" s="494"/>
      <c r="I39" s="65"/>
      <c r="J39" s="1"/>
      <c r="K39" s="1"/>
      <c r="L39" s="1"/>
      <c r="M39" s="1"/>
      <c r="P39" s="497"/>
      <c r="Q39" s="180"/>
      <c r="R39" s="180"/>
      <c r="S39" s="180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</row>
    <row r="40" spans="1:33" ht="15.750000" customHeight="1">
      <c r="B40" s="494"/>
      <c r="I40" s="65"/>
      <c r="J40" s="1"/>
      <c r="K40" s="1"/>
      <c r="L40" s="1"/>
      <c r="M40" s="1"/>
      <c r="P40" s="498"/>
      <c r="Q40" s="179"/>
      <c r="R40" s="179"/>
      <c r="S40" s="179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</row>
    <row r="41" spans="1:33" ht="15.750000" customHeight="1">
      <c r="B41" s="494"/>
      <c r="I41" s="65"/>
      <c r="J41" s="1"/>
      <c r="K41" s="1"/>
      <c r="L41" s="1"/>
      <c r="M41" s="1"/>
      <c r="P41" s="497"/>
      <c r="Q41" s="180"/>
      <c r="R41" s="180"/>
      <c r="S41" s="180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</row>
    <row r="42" spans="1:33" ht="15.750000" customHeight="1">
      <c r="A42" s="156" t="s">
        <v>116</v>
      </c>
      <c r="B42" s="141"/>
      <c r="C42" s="499"/>
      <c r="D42" s="499"/>
      <c r="E42" s="490">
        <f>F42*120%</f>
        <v>0</v>
      </c>
      <c r="F42" s="490">
        <f>(D42-C42+1)*G42</f>
        <v>0</v>
      </c>
      <c r="G42" s="491">
        <f>IF(OR((H42=""),(H42=5)),N42*40,IF(H42=10,N42*55,"포인트 열 재확인"))</f>
        <v>0</v>
      </c>
      <c r="H42" s="500"/>
      <c r="I42" s="162"/>
      <c r="J42" s="65"/>
      <c r="K42" s="65"/>
      <c r="L42" s="188"/>
      <c r="M42" s="65"/>
      <c r="N42" s="65"/>
      <c r="O42" s="163">
        <f>LEN(K42)</f>
        <v>0</v>
      </c>
      <c r="P42" s="13"/>
      <c r="Q42" s="13"/>
      <c r="R42" s="188"/>
      <c r="S42" s="13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</row>
    <row r="43" spans="1:33" ht="15.750000" customHeight="1">
      <c r="B43" s="155"/>
      <c r="I43" s="162"/>
      <c r="J43" s="65"/>
      <c r="K43" s="65"/>
      <c r="L43" s="175"/>
      <c r="M43" s="65"/>
      <c r="P43" s="13"/>
      <c r="Q43" s="13"/>
      <c r="R43" s="188"/>
      <c r="S43" s="180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</row>
    <row r="44" spans="1:33" ht="15.750000" customHeight="1">
      <c r="B44" s="155"/>
      <c r="I44" s="65"/>
      <c r="J44" s="1"/>
      <c r="K44" s="1"/>
      <c r="L44" s="1"/>
      <c r="M44" s="1"/>
      <c r="P44" s="498"/>
      <c r="Q44" s="179"/>
      <c r="R44" s="179"/>
      <c r="S44" s="179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</row>
    <row r="45" spans="1:33" ht="15.750000" customHeight="1">
      <c r="B45" s="155"/>
      <c r="I45" s="65"/>
      <c r="J45" s="1"/>
      <c r="K45" s="1"/>
      <c r="L45" s="1"/>
      <c r="M45" s="1"/>
      <c r="P45" s="497"/>
      <c r="Q45" s="180"/>
      <c r="R45" s="180"/>
      <c r="S45" s="180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</row>
    <row r="46" spans="1:33" ht="15.750000" customHeight="1">
      <c r="B46" s="155"/>
      <c r="I46" s="65"/>
      <c r="J46" s="1"/>
      <c r="K46" s="1"/>
      <c r="L46" s="1"/>
      <c r="M46" s="1"/>
      <c r="P46" s="498"/>
      <c r="Q46" s="179"/>
      <c r="R46" s="179"/>
      <c r="S46" s="179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</row>
    <row r="47" spans="1:33" ht="15.750000" customHeight="1">
      <c r="A47" s="156" t="s">
        <v>116</v>
      </c>
      <c r="B47" s="141"/>
      <c r="C47" s="499"/>
      <c r="D47" s="499"/>
      <c r="E47" s="490">
        <f>F47*120%</f>
        <v>0</v>
      </c>
      <c r="F47" s="490">
        <f>(D47-C47+1)*G47</f>
        <v>0</v>
      </c>
      <c r="G47" s="491">
        <f>IF(OR((H47=""),(H47=5)),N47*40,IF(H47=10,N47*55,"포인트 열 재확인"))</f>
        <v>0</v>
      </c>
      <c r="H47" s="500"/>
      <c r="I47" s="162"/>
      <c r="J47" s="175"/>
      <c r="K47" s="175"/>
      <c r="L47" s="65"/>
      <c r="M47" s="65"/>
      <c r="N47" s="65"/>
      <c r="O47" s="163">
        <f>LEN(K47)</f>
        <v>0</v>
      </c>
      <c r="P47" s="13"/>
      <c r="Q47" s="13"/>
      <c r="R47" s="188"/>
      <c r="S47" s="182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</row>
    <row r="48" spans="1:33" ht="15.750000" customHeight="1">
      <c r="B48" s="141"/>
      <c r="I48" s="65"/>
      <c r="J48" s="65"/>
      <c r="K48" s="65"/>
      <c r="L48" s="188"/>
      <c r="M48" s="65"/>
      <c r="P48" s="13"/>
      <c r="Q48" s="13"/>
      <c r="R48" s="188"/>
      <c r="S48" s="179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</row>
    <row r="49" spans="1:33" ht="15.750000" customHeight="1">
      <c r="B49" s="141"/>
      <c r="I49" s="65"/>
      <c r="J49" s="175"/>
      <c r="K49" s="175"/>
      <c r="L49" s="175"/>
      <c r="M49" s="65"/>
      <c r="P49" s="13"/>
      <c r="Q49" s="13"/>
      <c r="R49" s="188"/>
      <c r="S49" s="180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</row>
    <row r="50" spans="1:33" ht="15.750000" customHeight="1">
      <c r="B50" s="155"/>
      <c r="I50" s="65"/>
      <c r="J50" s="1"/>
      <c r="K50" s="1"/>
      <c r="L50" s="1"/>
      <c r="M50" s="1"/>
      <c r="P50" s="498"/>
      <c r="Q50" s="179"/>
      <c r="R50" s="179"/>
      <c r="S50" s="179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</row>
    <row r="51" spans="1:33" ht="15.750000" customHeight="1">
      <c r="B51" s="155"/>
      <c r="I51" s="65"/>
      <c r="J51" s="1"/>
      <c r="K51" s="1"/>
      <c r="L51" s="1"/>
      <c r="M51" s="1"/>
      <c r="P51" s="497"/>
      <c r="Q51" s="180"/>
      <c r="R51" s="180"/>
      <c r="S51" s="180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</row>
    <row r="52" spans="1:33" ht="15.750000" customHeight="1">
      <c r="A52" s="156" t="s">
        <v>116</v>
      </c>
      <c r="B52" s="141"/>
      <c r="C52" s="499"/>
      <c r="D52" s="499"/>
      <c r="E52" s="490">
        <f>F52*120%</f>
        <v>0</v>
      </c>
      <c r="F52" s="490">
        <f>(D52-C52+1)*G52</f>
        <v>0</v>
      </c>
      <c r="G52" s="491">
        <f>IF(OR((H52=""),(H52=5)),N52*40,IF(H52=10,N52*55,"포인트 열 재확인"))</f>
        <v>0</v>
      </c>
      <c r="H52" s="500"/>
      <c r="I52" s="162"/>
      <c r="J52" s="65"/>
      <c r="K52" s="175"/>
      <c r="L52" s="65"/>
      <c r="M52" s="162"/>
      <c r="N52" s="13"/>
      <c r="O52" s="163">
        <f>LEN(K52)</f>
        <v>0</v>
      </c>
      <c r="P52" s="13"/>
      <c r="Q52" s="13"/>
      <c r="R52" s="188"/>
      <c r="S52" s="13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</row>
    <row r="53" spans="1:33" ht="15.750000" customHeight="1">
      <c r="B53" s="141"/>
      <c r="I53" s="162"/>
      <c r="J53" s="65"/>
      <c r="K53" s="65"/>
      <c r="L53" s="65"/>
      <c r="M53" s="162"/>
      <c r="P53" s="13"/>
      <c r="Q53" s="13"/>
      <c r="R53" s="188"/>
      <c r="S53" s="180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</row>
    <row r="54" spans="1:33" ht="15.750000" customHeight="1">
      <c r="B54" s="155"/>
      <c r="I54" s="165"/>
      <c r="J54" s="165"/>
      <c r="K54" s="165"/>
      <c r="L54" s="165"/>
      <c r="M54" s="165"/>
      <c r="P54" s="498"/>
      <c r="Q54" s="179"/>
      <c r="R54" s="179"/>
      <c r="S54" s="179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</row>
    <row r="55" spans="1:33" ht="15.750000" customHeight="1">
      <c r="B55" s="155"/>
      <c r="I55" s="165"/>
      <c r="J55" s="165"/>
      <c r="K55" s="165"/>
      <c r="L55" s="165"/>
      <c r="M55" s="165"/>
      <c r="P55" s="497"/>
      <c r="Q55" s="180"/>
      <c r="R55" s="180"/>
      <c r="S55" s="180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</row>
    <row r="56" spans="1:33" ht="15.750000" customHeight="1">
      <c r="B56" s="155"/>
      <c r="I56" s="165"/>
      <c r="J56" s="165"/>
      <c r="K56" s="165"/>
      <c r="L56" s="165"/>
      <c r="M56" s="165"/>
      <c r="P56" s="498"/>
      <c r="Q56" s="179"/>
      <c r="R56" s="179"/>
      <c r="S56" s="179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</row>
    <row r="57" spans="1:33" ht="15.750000" customHeight="1">
      <c r="A57" s="156" t="s">
        <v>116</v>
      </c>
      <c r="B57" s="141"/>
      <c r="C57" s="499"/>
      <c r="D57" s="499"/>
      <c r="E57" s="490">
        <f>F57*120%</f>
        <v>0</v>
      </c>
      <c r="F57" s="490">
        <f>(D57-C57+1)*G57</f>
        <v>0</v>
      </c>
      <c r="G57" s="491">
        <f>IF(OR((H57=""),(H57=5)),N57*40,IF(H57=10,N57*55,"포인트 열 재확인"))</f>
        <v>0</v>
      </c>
      <c r="H57" s="500"/>
      <c r="I57" s="162"/>
      <c r="J57" s="65"/>
      <c r="K57" s="191"/>
      <c r="L57" s="188"/>
      <c r="M57" s="65"/>
      <c r="N57" s="13"/>
      <c r="O57" s="163">
        <f>LEN(K57)</f>
        <v>0</v>
      </c>
      <c r="P57" s="13"/>
      <c r="Q57" s="13"/>
      <c r="R57" s="188"/>
      <c r="S57" s="182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</row>
    <row r="58" spans="1:33" ht="15.750000" customHeight="1">
      <c r="B58" s="141"/>
      <c r="I58" s="65"/>
      <c r="J58" s="65"/>
      <c r="K58" s="190"/>
      <c r="L58" s="188"/>
      <c r="M58" s="65"/>
      <c r="P58" s="13"/>
      <c r="Q58" s="13"/>
      <c r="R58" s="188"/>
      <c r="S58" s="179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</row>
    <row r="59" spans="1:33" ht="15.750000" customHeight="1">
      <c r="B59" s="141"/>
      <c r="I59" s="65"/>
      <c r="J59" s="65"/>
      <c r="K59" s="191"/>
      <c r="L59" s="188"/>
      <c r="M59" s="65"/>
      <c r="P59" s="13"/>
      <c r="Q59" s="13"/>
      <c r="R59" s="188"/>
      <c r="S59" s="180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</row>
    <row r="60" spans="1:33" ht="15.750000" customHeight="1">
      <c r="B60" s="141"/>
      <c r="I60" s="65"/>
      <c r="J60" s="65"/>
      <c r="K60" s="190"/>
      <c r="L60" s="65"/>
      <c r="M60" s="65"/>
      <c r="P60" s="13"/>
      <c r="Q60" s="13"/>
      <c r="R60" s="188"/>
      <c r="S60" s="179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</row>
    <row r="61" spans="1:33" ht="15.750000" customHeight="1">
      <c r="B61" s="155"/>
      <c r="I61" s="165"/>
      <c r="J61" s="165"/>
      <c r="K61" s="165"/>
      <c r="L61" s="165"/>
      <c r="M61" s="165"/>
      <c r="P61" s="497"/>
      <c r="Q61" s="180"/>
      <c r="R61" s="180"/>
      <c r="S61" s="180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</row>
    <row r="62" spans="1:33" ht="15.750000" customHeight="1">
      <c r="A62" s="156" t="s">
        <v>116</v>
      </c>
      <c r="B62" s="141"/>
      <c r="C62" s="499"/>
      <c r="D62" s="499"/>
      <c r="E62" s="490">
        <f>F62*120%</f>
        <v>0</v>
      </c>
      <c r="F62" s="490">
        <f>(D62-C62+1)*G62</f>
        <v>0</v>
      </c>
      <c r="G62" s="491">
        <f>IF(OR((H62=""),(H62=5)),N62*40,IF(H62=10,N62*55,"포인트 열 재확인"))</f>
        <v>0</v>
      </c>
      <c r="H62" s="500"/>
      <c r="I62" s="13"/>
      <c r="J62" s="13"/>
      <c r="K62" s="13"/>
      <c r="L62" s="277"/>
      <c r="M62" s="13"/>
      <c r="N62" s="13"/>
      <c r="O62" s="163">
        <f>LEN(K62)</f>
        <v>0</v>
      </c>
      <c r="P62" s="179"/>
      <c r="Q62" s="179"/>
      <c r="R62" s="179"/>
      <c r="S62" s="179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</row>
    <row r="63" spans="1:33" ht="15.750000" customHeight="1">
      <c r="B63" s="141"/>
      <c r="I63" s="13"/>
      <c r="J63" s="13"/>
      <c r="K63" s="13"/>
      <c r="L63" s="277"/>
      <c r="M63" s="13"/>
      <c r="P63" s="180"/>
      <c r="Q63" s="180"/>
      <c r="R63" s="180"/>
      <c r="S63" s="180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</row>
    <row r="64" spans="1:33" ht="15.750000" customHeight="1">
      <c r="B64" s="141"/>
      <c r="I64" s="13"/>
      <c r="J64" s="13"/>
      <c r="K64" s="13"/>
      <c r="L64" s="277"/>
      <c r="M64" s="13"/>
      <c r="P64" s="179"/>
      <c r="Q64" s="179"/>
      <c r="R64" s="179"/>
      <c r="S64" s="179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</row>
    <row r="65" spans="1:33" ht="15.750000" customHeight="1">
      <c r="B65" s="155"/>
      <c r="I65" s="165"/>
      <c r="J65" s="165"/>
      <c r="K65" s="165"/>
      <c r="L65" s="165"/>
      <c r="M65" s="165"/>
      <c r="P65" s="497"/>
      <c r="Q65" s="180"/>
      <c r="R65" s="180"/>
      <c r="S65" s="180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</row>
    <row r="66" spans="1:33" ht="15.750000" customHeight="1">
      <c r="B66" s="155"/>
      <c r="I66" s="165"/>
      <c r="J66" s="165"/>
      <c r="K66" s="165"/>
      <c r="L66" s="165"/>
      <c r="M66" s="165"/>
      <c r="P66" s="498"/>
      <c r="Q66" s="179"/>
      <c r="R66" s="179"/>
      <c r="S66" s="179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</row>
    <row r="67" spans="1:33" ht="15.750000" customHeight="1">
      <c r="A67" s="156" t="s">
        <v>116</v>
      </c>
      <c r="B67" s="141"/>
      <c r="C67" s="499"/>
      <c r="D67" s="499"/>
      <c r="E67" s="490">
        <f>F67*120%</f>
        <v>0</v>
      </c>
      <c r="F67" s="490">
        <f>(D67-C67+1)*G67</f>
        <v>0</v>
      </c>
      <c r="G67" s="491">
        <f>IF(OR((H67=""),(H67=5)),N67*40,IF(H67=10,N67*55,"포인트 열 재확인"))</f>
        <v>0</v>
      </c>
      <c r="H67" s="500"/>
      <c r="I67" s="13"/>
      <c r="J67" s="13"/>
      <c r="K67" s="13"/>
      <c r="L67" s="277"/>
      <c r="M67" s="13"/>
      <c r="N67" s="13"/>
      <c r="O67" s="163">
        <f>LEN(K67)</f>
        <v>0</v>
      </c>
      <c r="P67" s="497"/>
      <c r="Q67" s="180"/>
      <c r="R67" s="180"/>
      <c r="S67" s="180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</row>
    <row r="68" spans="1:33" ht="15.750000" customHeight="1">
      <c r="B68" s="155"/>
      <c r="I68" s="165"/>
      <c r="J68" s="165"/>
      <c r="K68" s="165"/>
      <c r="L68" s="165"/>
      <c r="M68" s="165"/>
      <c r="P68" s="498"/>
      <c r="Q68" s="179"/>
      <c r="R68" s="179"/>
      <c r="S68" s="179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</row>
    <row r="69" spans="1:33" ht="15.750000" customHeight="1">
      <c r="B69" s="155"/>
      <c r="I69" s="165"/>
      <c r="J69" s="165"/>
      <c r="K69" s="165"/>
      <c r="L69" s="165"/>
      <c r="M69" s="165"/>
      <c r="P69" s="497"/>
      <c r="Q69" s="180"/>
      <c r="R69" s="180"/>
      <c r="S69" s="180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</row>
    <row r="70" spans="1:33" ht="15.750000" customHeight="1">
      <c r="B70" s="155"/>
      <c r="I70" s="165"/>
      <c r="J70" s="165"/>
      <c r="K70" s="165"/>
      <c r="L70" s="165"/>
      <c r="M70" s="165"/>
      <c r="P70" s="498"/>
      <c r="Q70" s="179"/>
      <c r="R70" s="179"/>
      <c r="S70" s="179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</row>
    <row r="71" spans="1:33" ht="15.750000" customHeight="1">
      <c r="B71" s="155"/>
      <c r="I71" s="165"/>
      <c r="J71" s="165"/>
      <c r="K71" s="165"/>
      <c r="L71" s="165"/>
      <c r="M71" s="165"/>
      <c r="P71" s="497"/>
      <c r="Q71" s="180"/>
      <c r="R71" s="180"/>
      <c r="S71" s="180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</row>
    <row r="72" spans="1:33" ht="15.750000" customHeight="1">
      <c r="A72" s="156" t="s">
        <v>116</v>
      </c>
      <c r="B72" s="141"/>
      <c r="C72" s="499"/>
      <c r="D72" s="499"/>
      <c r="E72" s="490">
        <f>F72*120%</f>
        <v>0</v>
      </c>
      <c r="F72" s="490">
        <f>(D72-C72+1)*G72</f>
        <v>0</v>
      </c>
      <c r="G72" s="491">
        <f>IF(OR((H72=""),(H72=5)),N72*40,IF(H72=10,N72*55,"포인트 열 재확인"))</f>
        <v>0</v>
      </c>
      <c r="H72" s="500"/>
      <c r="I72" s="162"/>
      <c r="J72" s="13"/>
      <c r="K72" s="165"/>
      <c r="L72" s="277"/>
      <c r="M72" s="13"/>
      <c r="N72" s="13"/>
      <c r="O72" s="163">
        <f>LEN(K72)</f>
        <v>0</v>
      </c>
      <c r="P72" s="501"/>
      <c r="Q72" s="501"/>
      <c r="R72" s="166"/>
      <c r="S72" s="88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</row>
    <row r="73" spans="1:33" ht="15.750000" customHeight="1">
      <c r="B73" s="155"/>
      <c r="I73" s="165"/>
      <c r="J73" s="165"/>
      <c r="K73" s="165"/>
      <c r="L73" s="165"/>
      <c r="M73" s="165"/>
      <c r="P73" s="180"/>
      <c r="Q73" s="180"/>
      <c r="R73" s="180"/>
      <c r="S73" s="180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</row>
    <row r="74" spans="1:33" ht="15.750000" customHeight="1">
      <c r="B74" s="155"/>
      <c r="I74" s="165"/>
      <c r="J74" s="165"/>
      <c r="K74" s="165"/>
      <c r="L74" s="165"/>
      <c r="M74" s="165"/>
      <c r="P74" s="179"/>
      <c r="Q74" s="179"/>
      <c r="R74" s="179"/>
      <c r="S74" s="179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</row>
    <row r="75" spans="1:33" ht="15.750000" customHeight="1">
      <c r="B75" s="155"/>
      <c r="I75" s="165"/>
      <c r="J75" s="165"/>
      <c r="K75" s="165"/>
      <c r="L75" s="165"/>
      <c r="M75" s="165"/>
      <c r="P75" s="180"/>
      <c r="Q75" s="180"/>
      <c r="R75" s="180"/>
      <c r="S75" s="180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</row>
    <row r="76" spans="1:33" ht="15.750000" customHeight="1">
      <c r="B76" s="155"/>
      <c r="I76" s="165"/>
      <c r="J76" s="165"/>
      <c r="K76" s="165"/>
      <c r="L76" s="165"/>
      <c r="M76" s="165"/>
      <c r="P76" s="179"/>
      <c r="Q76" s="179"/>
      <c r="R76" s="179"/>
      <c r="S76" s="179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</row>
    <row r="77" spans="1:33" ht="15.750000" customHeight="1">
      <c r="A77" s="156" t="s">
        <v>116</v>
      </c>
      <c r="B77" s="141"/>
      <c r="C77" s="499"/>
      <c r="D77" s="499"/>
      <c r="E77" s="490">
        <f>F77*120%</f>
        <v>0</v>
      </c>
      <c r="F77" s="490">
        <f>(D77-C77+1)*G77</f>
        <v>0</v>
      </c>
      <c r="G77" s="491">
        <f>IF(OR((H77=""),(H77=5)),N77*40,IF(H77=10,N77*55,"포인트 열 재확인"))</f>
        <v>0</v>
      </c>
      <c r="H77" s="500"/>
      <c r="I77" s="13"/>
      <c r="J77" s="13"/>
      <c r="K77" s="13"/>
      <c r="L77" s="277"/>
      <c r="M77" s="277"/>
      <c r="N77" s="13"/>
      <c r="O77" s="163">
        <f>LEN(K77)</f>
        <v>0</v>
      </c>
      <c r="P77" s="180"/>
      <c r="Q77" s="180"/>
      <c r="S77" s="182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</row>
    <row r="78" spans="1:33" ht="15.750000" customHeight="1">
      <c r="B78" s="155"/>
      <c r="I78" s="13"/>
      <c r="J78" s="13"/>
      <c r="K78" s="13"/>
      <c r="L78" s="277"/>
      <c r="M78" s="277"/>
      <c r="P78" s="180"/>
      <c r="Q78" s="180"/>
      <c r="S78" s="182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</row>
    <row r="79" spans="1:33" ht="15.750000" customHeight="1">
      <c r="B79" s="155"/>
      <c r="I79" s="165"/>
      <c r="J79" s="165"/>
      <c r="K79" s="165"/>
      <c r="L79" s="165"/>
      <c r="M79" s="165"/>
      <c r="P79" s="179"/>
      <c r="Q79" s="179"/>
      <c r="R79" s="179"/>
      <c r="S79" s="179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</row>
    <row r="80" spans="1:33" ht="15.750000" customHeight="1">
      <c r="B80" s="155"/>
      <c r="I80" s="165"/>
      <c r="J80" s="165"/>
      <c r="K80" s="165"/>
      <c r="L80" s="165"/>
      <c r="M80" s="165"/>
      <c r="P80" s="180"/>
      <c r="Q80" s="180"/>
      <c r="R80" s="180"/>
      <c r="S80" s="180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</row>
    <row r="81" spans="1:33" ht="15.750000" customHeight="1">
      <c r="B81" s="155"/>
      <c r="I81" s="165"/>
      <c r="J81" s="165"/>
      <c r="K81" s="165"/>
      <c r="L81" s="165"/>
      <c r="M81" s="165"/>
      <c r="P81" s="179"/>
      <c r="Q81" s="179"/>
      <c r="R81" s="179"/>
      <c r="S81" s="179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</row>
    <row r="82" spans="1:33" ht="15.750000" customHeight="1">
      <c r="A82" s="156" t="s">
        <v>116</v>
      </c>
      <c r="B82" s="141"/>
      <c r="C82" s="478"/>
      <c r="D82" s="478"/>
      <c r="E82" s="490">
        <f>F82*120%</f>
        <v>0</v>
      </c>
      <c r="F82" s="490">
        <f>(D82-C82+1)*G82</f>
        <v>0</v>
      </c>
      <c r="G82" s="491">
        <f>IF(OR((H82=""),(H82=5)),N82*40,IF(H82=10,N82*55,"포인트 열 재확인"))</f>
        <v>0</v>
      </c>
      <c r="H82" s="171"/>
      <c r="I82" s="165"/>
      <c r="J82" s="13"/>
      <c r="K82" s="13"/>
      <c r="L82" s="277"/>
      <c r="M82" s="13"/>
      <c r="N82" s="13"/>
      <c r="O82" s="163">
        <f>LEN(K82)</f>
        <v>0</v>
      </c>
      <c r="P82" s="180"/>
      <c r="Q82" s="180"/>
      <c r="R82" s="180"/>
      <c r="S82" s="182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</row>
    <row r="83" spans="1:33" ht="15.750000" customHeight="1">
      <c r="B83" s="155"/>
      <c r="I83" s="165"/>
      <c r="J83" s="165"/>
      <c r="K83" s="165"/>
      <c r="L83" s="165"/>
      <c r="M83" s="165"/>
      <c r="P83" s="180"/>
      <c r="Q83" s="180"/>
      <c r="R83" s="180"/>
      <c r="S83" s="180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</row>
    <row r="84" spans="1:33" ht="15.750000" customHeight="1">
      <c r="B84" s="155"/>
      <c r="I84" s="165"/>
      <c r="J84" s="165"/>
      <c r="K84" s="165"/>
      <c r="L84" s="165"/>
      <c r="M84" s="165"/>
      <c r="P84" s="179"/>
      <c r="Q84" s="179"/>
      <c r="R84" s="179"/>
      <c r="S84" s="179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</row>
    <row r="85" spans="1:33" ht="15.750000" customHeight="1">
      <c r="B85" s="155"/>
      <c r="I85" s="165"/>
      <c r="J85" s="165"/>
      <c r="K85" s="165"/>
      <c r="L85" s="165"/>
      <c r="M85" s="165"/>
      <c r="P85" s="180"/>
      <c r="Q85" s="180"/>
      <c r="R85" s="180"/>
      <c r="S85" s="180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</row>
    <row r="86" spans="1:33" ht="15.750000" customHeight="1">
      <c r="B86" s="155"/>
      <c r="I86" s="165"/>
      <c r="J86" s="165"/>
      <c r="K86" s="165"/>
      <c r="L86" s="165"/>
      <c r="M86" s="165"/>
      <c r="P86" s="179"/>
      <c r="Q86" s="179"/>
      <c r="R86" s="179"/>
      <c r="S86" s="179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</row>
    <row r="87" spans="1:33" ht="15.750000" customHeight="1">
      <c r="A87" s="156" t="s">
        <v>116</v>
      </c>
      <c r="B87" s="141"/>
      <c r="C87" s="478"/>
      <c r="D87" s="478"/>
      <c r="E87" s="490">
        <f>F87*120%</f>
        <v>0</v>
      </c>
      <c r="F87" s="490">
        <f>(D87-C87+1)*G87</f>
        <v>0</v>
      </c>
      <c r="G87" s="491">
        <f>IF(OR((H87=""),(H87=5)),N87*40,IF(H87=10,N87*55,"포인트 열 재확인"))</f>
        <v>0</v>
      </c>
      <c r="H87" s="171"/>
      <c r="I87" s="13"/>
      <c r="J87" s="13"/>
      <c r="K87" s="13"/>
      <c r="L87" s="277"/>
      <c r="M87" s="277"/>
      <c r="N87" s="13"/>
      <c r="O87" s="163">
        <f>LEN(K87)</f>
        <v>0</v>
      </c>
      <c r="P87" s="180"/>
      <c r="Q87" s="180"/>
      <c r="S87" s="182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</row>
    <row r="88" spans="1:33" ht="15.750000" customHeight="1">
      <c r="B88" s="155"/>
      <c r="I88" s="165"/>
      <c r="J88" s="165"/>
      <c r="K88" s="165"/>
      <c r="L88" s="165"/>
      <c r="M88" s="165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</row>
    <row r="89" spans="1:33" ht="15.750000" customHeight="1">
      <c r="B89" s="155"/>
      <c r="I89" s="165"/>
      <c r="J89" s="165"/>
      <c r="K89" s="165"/>
      <c r="L89" s="165"/>
      <c r="M89" s="165"/>
      <c r="P89" s="498"/>
      <c r="Q89" s="179"/>
      <c r="R89" s="179"/>
      <c r="S89" s="179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</row>
    <row r="90" spans="1:33" ht="15.750000" customHeight="1">
      <c r="B90" s="155"/>
      <c r="I90" s="165"/>
      <c r="J90" s="165"/>
      <c r="K90" s="165"/>
      <c r="L90" s="165"/>
      <c r="M90" s="165"/>
      <c r="P90" s="497"/>
      <c r="Q90" s="180"/>
      <c r="R90" s="180"/>
      <c r="S90" s="180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</row>
    <row r="91" spans="1:33" ht="15.750000" customHeight="1">
      <c r="B91" s="155"/>
      <c r="I91" s="165"/>
      <c r="J91" s="165"/>
      <c r="K91" s="165"/>
      <c r="L91" s="165"/>
      <c r="M91" s="165"/>
      <c r="P91" s="498"/>
      <c r="Q91" s="179"/>
      <c r="R91" s="179"/>
      <c r="S91" s="179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</row>
    <row r="92" spans="1:33" ht="15.750000" customHeight="1">
      <c r="A92" s="156" t="s">
        <v>116</v>
      </c>
      <c r="B92" s="141"/>
      <c r="C92" s="502"/>
      <c r="D92" s="502"/>
      <c r="E92" s="490">
        <f>F92*120%</f>
        <v>0</v>
      </c>
      <c r="F92" s="490">
        <f>(D92-C92+1)*G92</f>
        <v>0</v>
      </c>
      <c r="G92" s="491">
        <f>IF(OR((H92=""),(H92=5)),N92*40,IF(H92=10,N92*55,"포인트 열 재확인"))</f>
        <v>0</v>
      </c>
      <c r="H92" s="171"/>
      <c r="I92" s="13"/>
      <c r="J92" s="13"/>
      <c r="K92" s="13"/>
      <c r="L92" s="277"/>
      <c r="M92" s="13"/>
      <c r="N92" s="13"/>
      <c r="O92" s="163">
        <f>LEN(K92)</f>
        <v>0</v>
      </c>
      <c r="P92" s="180"/>
      <c r="Q92" s="180"/>
      <c r="R92" s="176"/>
      <c r="S92" s="182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</row>
    <row r="93" spans="1:33" ht="15.750000" customHeight="1">
      <c r="B93" s="155"/>
      <c r="I93" s="165"/>
      <c r="J93" s="165"/>
      <c r="K93" s="165"/>
      <c r="L93" s="165"/>
      <c r="M93" s="165"/>
      <c r="P93" s="498"/>
      <c r="Q93" s="179"/>
      <c r="R93" s="179"/>
      <c r="S93" s="179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</row>
    <row r="94" spans="1:33" ht="15.750000" customHeight="1">
      <c r="B94" s="155"/>
      <c r="I94" s="165"/>
      <c r="J94" s="165"/>
      <c r="K94" s="165"/>
      <c r="L94" s="165"/>
      <c r="M94" s="165"/>
      <c r="P94" s="497"/>
      <c r="Q94" s="180"/>
      <c r="R94" s="180"/>
      <c r="S94" s="180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</row>
    <row r="95" spans="1:33" ht="15.750000" customHeight="1">
      <c r="B95" s="155"/>
      <c r="I95" s="165"/>
      <c r="J95" s="165"/>
      <c r="K95" s="165"/>
      <c r="L95" s="165"/>
      <c r="M95" s="165"/>
      <c r="P95" s="498"/>
      <c r="Q95" s="179"/>
      <c r="R95" s="179"/>
      <c r="S95" s="179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</row>
    <row r="96" spans="1:33" ht="15.750000" customHeight="1">
      <c r="B96" s="155"/>
      <c r="I96" s="165"/>
      <c r="J96" s="165"/>
      <c r="K96" s="165"/>
      <c r="L96" s="165"/>
      <c r="M96" s="165"/>
      <c r="P96" s="497"/>
      <c r="Q96" s="180"/>
      <c r="R96" s="180"/>
      <c r="S96" s="180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</row>
    <row r="97" spans="1:33" ht="15.750000" customHeight="1">
      <c r="A97" s="156" t="s">
        <v>116</v>
      </c>
      <c r="B97" s="141"/>
      <c r="C97" s="478"/>
      <c r="D97" s="478"/>
      <c r="E97" s="490">
        <f>F97*120%</f>
        <v>0</v>
      </c>
      <c r="F97" s="490">
        <f>(D97-C97+1)*G97</f>
        <v>0</v>
      </c>
      <c r="G97" s="491">
        <f>IF(OR((H97=""),(H97=5)),N97*40,IF(H97=10,N97*55,"포인트 열 재확인"))</f>
        <v>0</v>
      </c>
      <c r="H97" s="160"/>
      <c r="I97" s="162"/>
      <c r="J97" s="13"/>
      <c r="K97" s="165"/>
      <c r="L97" s="277"/>
      <c r="M97" s="162"/>
      <c r="N97" s="13"/>
      <c r="O97" s="163">
        <f>LEN(K97)</f>
        <v>0</v>
      </c>
      <c r="P97" s="179"/>
      <c r="Q97" s="179"/>
      <c r="R97" s="179"/>
      <c r="S97" s="179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</row>
    <row r="98" spans="1:33" ht="15.750000" customHeight="1">
      <c r="B98" s="155"/>
      <c r="I98" s="165"/>
      <c r="J98" s="165"/>
      <c r="K98" s="165"/>
      <c r="L98" s="165"/>
      <c r="M98" s="165"/>
      <c r="P98" s="497"/>
      <c r="Q98" s="180"/>
      <c r="R98" s="180"/>
      <c r="S98" s="180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</row>
    <row r="99" spans="1:33" ht="15.750000" customHeight="1">
      <c r="B99" s="155"/>
      <c r="I99" s="165"/>
      <c r="J99" s="165"/>
      <c r="K99" s="165"/>
      <c r="L99" s="165"/>
      <c r="M99" s="165"/>
      <c r="P99" s="498"/>
      <c r="Q99" s="179"/>
      <c r="R99" s="179"/>
      <c r="S99" s="179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</row>
    <row r="100" spans="1:33" ht="15.750000" customHeight="1">
      <c r="B100" s="155"/>
      <c r="I100" s="165"/>
      <c r="J100" s="165"/>
      <c r="K100" s="165"/>
      <c r="L100" s="165"/>
      <c r="M100" s="165"/>
      <c r="P100" s="497"/>
      <c r="Q100" s="180"/>
      <c r="R100" s="180"/>
      <c r="S100" s="180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</row>
    <row r="101" spans="1:33" ht="15.750000" customHeight="1">
      <c r="B101" s="155"/>
      <c r="I101" s="165"/>
      <c r="J101" s="165"/>
      <c r="K101" s="165"/>
      <c r="L101" s="165"/>
      <c r="M101" s="165"/>
      <c r="P101" s="498"/>
      <c r="Q101" s="179"/>
      <c r="R101" s="179"/>
      <c r="S101" s="179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</row>
    <row r="102" spans="1:33" ht="15.750000" customHeight="1">
      <c r="A102" s="156" t="s">
        <v>116</v>
      </c>
      <c r="B102" s="141"/>
      <c r="C102" s="502"/>
      <c r="D102" s="502"/>
      <c r="E102" s="490">
        <f>F102*120%</f>
        <v>0</v>
      </c>
      <c r="F102" s="490">
        <f>(D102-C102+1)*G102</f>
        <v>0</v>
      </c>
      <c r="G102" s="491">
        <f>IF(OR((H102=""),(H102=5)),N102*40,IF(H102=10,N102*55,"포인트 열 재확인"))</f>
        <v>0</v>
      </c>
      <c r="H102" s="171"/>
      <c r="I102" s="162"/>
      <c r="J102" s="13"/>
      <c r="K102" s="165"/>
      <c r="L102" s="277"/>
      <c r="M102" s="162"/>
      <c r="N102" s="13"/>
      <c r="O102" s="163">
        <f>LEN(K102)</f>
        <v>0</v>
      </c>
      <c r="P102" s="180"/>
      <c r="Q102" s="180"/>
      <c r="R102" s="180"/>
      <c r="S102" s="180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</row>
    <row r="103" spans="1:33" ht="15.750000" customHeight="1">
      <c r="B103" s="155"/>
      <c r="I103" s="165"/>
      <c r="J103" s="165"/>
      <c r="K103" s="165"/>
      <c r="L103" s="277"/>
      <c r="M103" s="165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</row>
    <row r="104" spans="1:33" ht="15.750000" customHeight="1">
      <c r="B104" s="155"/>
      <c r="I104" s="165"/>
      <c r="J104" s="165"/>
      <c r="K104" s="165"/>
      <c r="L104" s="165"/>
      <c r="M104" s="165"/>
      <c r="P104" s="180"/>
      <c r="Q104" s="180"/>
      <c r="R104" s="180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</row>
    <row r="105" spans="1:33" ht="15.750000" customHeight="1">
      <c r="B105" s="155"/>
      <c r="I105" s="165"/>
      <c r="J105" s="165"/>
      <c r="K105" s="165"/>
      <c r="L105" s="165"/>
      <c r="M105" s="165"/>
      <c r="P105" s="179"/>
      <c r="Q105" s="179"/>
      <c r="R105" s="179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</row>
    <row r="106" spans="1:33" ht="15.750000" customHeight="1">
      <c r="B106" s="155"/>
      <c r="I106" s="165"/>
      <c r="J106" s="165"/>
      <c r="K106" s="165"/>
      <c r="L106" s="165"/>
      <c r="M106" s="165"/>
      <c r="P106" s="180"/>
      <c r="Q106" s="180"/>
      <c r="R106" s="180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</row>
    <row r="107" spans="1:33" ht="15.750000" customHeight="1">
      <c r="A107" s="156" t="s">
        <v>116</v>
      </c>
      <c r="B107" s="141"/>
      <c r="C107" s="502"/>
      <c r="D107" s="502"/>
      <c r="E107" s="490">
        <f>F107*120%</f>
        <v>0</v>
      </c>
      <c r="F107" s="490">
        <f>(D107-C107+1)*G107</f>
        <v>0</v>
      </c>
      <c r="G107" s="491">
        <f>IF(OR((H107=""),(H107=5)),N107*40,IF(H107=10,N107*55,"포인트 열 재확인"))</f>
        <v>0</v>
      </c>
      <c r="H107" s="160"/>
      <c r="I107" s="13"/>
      <c r="J107" s="13"/>
      <c r="K107" s="13"/>
      <c r="L107" s="277"/>
      <c r="M107" s="277"/>
      <c r="N107" s="13"/>
      <c r="O107" s="163">
        <f>LEN(K107)</f>
        <v>0</v>
      </c>
      <c r="P107" s="179"/>
      <c r="Q107" s="179"/>
      <c r="R107" s="179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</row>
    <row r="108" spans="1:33" ht="15.750000" customHeight="1">
      <c r="B108" s="155"/>
      <c r="I108" s="165"/>
      <c r="J108" s="165"/>
      <c r="K108" s="165"/>
      <c r="L108" s="165"/>
      <c r="M108" s="165"/>
      <c r="P108" s="180"/>
      <c r="Q108" s="180"/>
      <c r="R108" s="180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</row>
    <row r="109" spans="1:33" ht="15.750000" customHeight="1">
      <c r="B109" s="155"/>
      <c r="I109" s="165"/>
      <c r="J109" s="165"/>
      <c r="K109" s="165"/>
      <c r="L109" s="165"/>
      <c r="M109" s="165"/>
      <c r="P109" s="180"/>
      <c r="Q109" s="180"/>
      <c r="R109" s="180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</row>
    <row r="110" spans="1:33" ht="15.750000" customHeight="1">
      <c r="B110" s="155"/>
      <c r="I110" s="165"/>
      <c r="J110" s="165"/>
      <c r="K110" s="165"/>
      <c r="L110" s="165"/>
      <c r="M110" s="165"/>
      <c r="P110" s="179"/>
      <c r="Q110" s="179"/>
      <c r="R110" s="179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</row>
    <row r="111" spans="1:33" ht="15.750000" customHeight="1">
      <c r="B111" s="155"/>
      <c r="I111" s="165"/>
      <c r="J111" s="165"/>
      <c r="K111" s="165"/>
      <c r="L111" s="165"/>
      <c r="M111" s="165"/>
      <c r="P111" s="180"/>
      <c r="Q111" s="180"/>
      <c r="R111" s="180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</row>
    <row r="112" spans="1:33" ht="15.750000" customHeight="1">
      <c r="A112" s="156" t="s">
        <v>116</v>
      </c>
      <c r="B112" s="141"/>
      <c r="C112" s="502"/>
      <c r="D112" s="502"/>
      <c r="E112" s="490">
        <f>F112*120%</f>
        <v>0</v>
      </c>
      <c r="F112" s="490">
        <f>(D112-C112+1)*G112</f>
        <v>0</v>
      </c>
      <c r="G112" s="491">
        <f>IF(OR((H112=""),(H112=5)),N112*40,IF(H112=10,N112*55,"포인트 열 재확인"))</f>
        <v>0</v>
      </c>
      <c r="H112" s="160"/>
      <c r="I112" s="13"/>
      <c r="J112" s="13"/>
      <c r="K112" s="165"/>
      <c r="L112" s="277"/>
      <c r="M112" s="277"/>
      <c r="N112" s="13"/>
      <c r="O112" s="163">
        <f>LEN(K112)</f>
        <v>0</v>
      </c>
      <c r="P112" s="179"/>
      <c r="Q112" s="179"/>
      <c r="R112" s="179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</row>
    <row r="113" spans="1:33" ht="15.750000" customHeight="1">
      <c r="B113" s="155"/>
      <c r="I113" s="165"/>
      <c r="J113" s="165"/>
      <c r="K113" s="165"/>
      <c r="L113" s="165"/>
      <c r="M113" s="165"/>
      <c r="P113" s="180"/>
      <c r="Q113" s="180"/>
      <c r="R113" s="180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</row>
    <row r="114" spans="1:33" ht="15.750000" customHeight="1">
      <c r="B114" s="155"/>
      <c r="I114" s="165"/>
      <c r="J114" s="165"/>
      <c r="K114" s="165"/>
      <c r="L114" s="165"/>
      <c r="M114" s="165"/>
      <c r="P114" s="180"/>
      <c r="Q114" s="180"/>
      <c r="R114" s="180"/>
      <c r="S114" s="180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</row>
    <row r="115" spans="1:33" ht="15.750000" customHeight="1">
      <c r="B115" s="155"/>
      <c r="I115" s="165"/>
      <c r="J115" s="165"/>
      <c r="K115" s="165"/>
      <c r="L115" s="165"/>
      <c r="M115" s="165"/>
      <c r="P115" s="179"/>
      <c r="Q115" s="179"/>
      <c r="R115" s="179"/>
      <c r="S115" s="179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</row>
    <row r="116" spans="1:33" ht="15.750000" customHeight="1">
      <c r="B116" s="155"/>
      <c r="I116" s="165"/>
      <c r="J116" s="165"/>
      <c r="K116" s="165"/>
      <c r="L116" s="165"/>
      <c r="M116" s="165"/>
      <c r="P116" s="180"/>
      <c r="Q116" s="180"/>
      <c r="R116" s="180"/>
      <c r="S116" s="180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</row>
    <row r="117" spans="1:33" ht="15.750000" customHeight="1">
      <c r="A117" s="156" t="s">
        <v>116</v>
      </c>
      <c r="B117" s="141"/>
      <c r="C117" s="502"/>
      <c r="D117" s="502"/>
      <c r="E117" s="490">
        <f>F117*120%</f>
        <v>0</v>
      </c>
      <c r="F117" s="490">
        <f>(D117-C117+1)*G117</f>
        <v>0</v>
      </c>
      <c r="G117" s="491">
        <f>IF(OR((H117=""),(H117=5)),N117*40,IF(H117=10,N117*55,"포인트 열 재확인"))</f>
        <v>0</v>
      </c>
      <c r="H117" s="160"/>
      <c r="I117" s="13"/>
      <c r="J117" s="13"/>
      <c r="K117" s="165"/>
      <c r="L117" s="277"/>
      <c r="M117" s="277"/>
      <c r="N117" s="13"/>
      <c r="O117" s="163">
        <f>LEN(K117)</f>
        <v>0</v>
      </c>
      <c r="P117" s="179"/>
      <c r="Q117" s="179"/>
      <c r="R117" s="179"/>
      <c r="S117" s="179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</row>
    <row r="118" spans="1:33" ht="15.750000" customHeight="1">
      <c r="B118" s="141"/>
      <c r="I118" s="13"/>
      <c r="J118" s="13"/>
      <c r="K118" s="165"/>
      <c r="L118" s="277"/>
      <c r="M118" s="277"/>
      <c r="P118" s="180"/>
      <c r="Q118" s="180"/>
      <c r="R118" s="180"/>
      <c r="S118" s="180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</row>
    <row r="119" spans="1:33" ht="15.750000" customHeight="1">
      <c r="B119" s="141"/>
      <c r="I119" s="13"/>
      <c r="J119" s="13"/>
      <c r="K119" s="165"/>
      <c r="L119" s="277"/>
      <c r="M119" s="277"/>
      <c r="P119" s="180"/>
      <c r="Q119" s="180"/>
      <c r="R119" s="180"/>
      <c r="S119" s="179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</row>
    <row r="120" spans="1:33" ht="15.750000" customHeight="1">
      <c r="B120" s="141"/>
      <c r="I120" s="13"/>
      <c r="J120" s="13"/>
      <c r="K120" s="165"/>
      <c r="L120" s="277"/>
      <c r="M120" s="277"/>
      <c r="P120" s="179"/>
      <c r="Q120" s="179"/>
      <c r="R120" s="179"/>
      <c r="S120" s="179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</row>
    <row r="121" spans="1:33" ht="15.750000" customHeight="1">
      <c r="B121" s="141"/>
      <c r="I121" s="13"/>
      <c r="J121" s="13"/>
      <c r="K121" s="165"/>
      <c r="L121" s="277"/>
      <c r="M121" s="277"/>
      <c r="P121" s="180"/>
      <c r="Q121" s="180"/>
      <c r="R121" s="180"/>
      <c r="S121" s="179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</row>
    <row r="122" spans="1:33" ht="15.750000" customHeight="1">
      <c r="A122" s="156" t="s">
        <v>116</v>
      </c>
      <c r="B122" s="141"/>
      <c r="C122" s="502"/>
      <c r="D122" s="502"/>
      <c r="E122" s="490">
        <f>F122*120%</f>
        <v>0</v>
      </c>
      <c r="F122" s="490">
        <f>(D122-C122+1)*G122</f>
        <v>0</v>
      </c>
      <c r="G122" s="491">
        <f>IF(OR((H122=""),(H122=5)),N122*40,IF(H122=10,N122*55,"포인트 열 재확인"))</f>
        <v>0</v>
      </c>
      <c r="H122" s="160"/>
      <c r="I122" s="13"/>
      <c r="J122" s="13"/>
      <c r="K122" s="165"/>
      <c r="L122" s="277"/>
      <c r="M122" s="277"/>
      <c r="N122" s="13"/>
      <c r="O122" s="163">
        <f>LEN(K122)</f>
        <v>0</v>
      </c>
      <c r="P122" s="180"/>
      <c r="Q122" s="180"/>
      <c r="R122" s="180"/>
      <c r="S122" s="179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</row>
    <row r="123" spans="1:33" ht="15.750000" customHeight="1">
      <c r="B123" s="141"/>
      <c r="I123" s="13"/>
      <c r="J123" s="13"/>
      <c r="K123" s="165"/>
      <c r="L123" s="277"/>
      <c r="M123" s="277"/>
      <c r="P123" s="179"/>
      <c r="Q123" s="179"/>
      <c r="R123" s="179"/>
      <c r="S123" s="179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</row>
    <row r="124" spans="1:33" ht="15.750000" customHeight="1">
      <c r="B124" s="141"/>
      <c r="I124" s="13"/>
      <c r="J124" s="13"/>
      <c r="K124" s="165"/>
      <c r="L124" s="277"/>
      <c r="M124" s="277"/>
      <c r="P124" s="180"/>
      <c r="Q124" s="180"/>
      <c r="R124" s="180"/>
      <c r="S124" s="179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</row>
    <row r="125" spans="1:33" ht="15.750000" customHeight="1">
      <c r="B125" s="141"/>
      <c r="I125" s="165"/>
      <c r="J125" s="165"/>
      <c r="K125" s="165"/>
      <c r="L125" s="165"/>
      <c r="M125" s="165"/>
      <c r="P125" s="498"/>
      <c r="Q125" s="179"/>
      <c r="R125" s="179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</row>
    <row r="126" spans="1:33" ht="15.750000" customHeight="1">
      <c r="B126" s="155"/>
      <c r="I126" s="165"/>
      <c r="J126" s="165"/>
      <c r="K126" s="165"/>
      <c r="L126" s="165"/>
      <c r="M126" s="165"/>
      <c r="P126" s="497"/>
      <c r="Q126" s="180"/>
      <c r="R126" s="180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</row>
    <row r="127" spans="1:33" ht="15.750000" customHeight="1">
      <c r="A127" s="156" t="s">
        <v>116</v>
      </c>
      <c r="B127" s="141"/>
      <c r="C127" s="478"/>
      <c r="D127" s="478"/>
      <c r="E127" s="490">
        <f>F127*120%</f>
        <v>0</v>
      </c>
      <c r="F127" s="490">
        <f>(D127-C127+1)*G127</f>
        <v>0</v>
      </c>
      <c r="G127" s="491">
        <f>IF(OR((H127=""),(H127=5)),N127*40,IF(H127=10,N127*55,"포인트 열 재확인"))</f>
        <v>0</v>
      </c>
      <c r="H127" s="171"/>
      <c r="I127" s="165"/>
      <c r="J127" s="13"/>
      <c r="K127" s="13"/>
      <c r="L127" s="277"/>
      <c r="M127" s="13"/>
      <c r="N127" s="13"/>
      <c r="O127" s="163">
        <f>LEN(K127)</f>
        <v>0</v>
      </c>
      <c r="P127" s="180"/>
      <c r="Q127" s="180"/>
      <c r="R127" s="180"/>
      <c r="S127" s="180"/>
      <c r="T127" s="503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</row>
    <row r="128" spans="1:33" ht="15.750000" customHeight="1">
      <c r="B128" s="155"/>
      <c r="I128" s="165"/>
      <c r="J128" s="165"/>
      <c r="K128" s="165"/>
      <c r="L128" s="165"/>
      <c r="M128" s="165"/>
      <c r="P128" s="179"/>
      <c r="Q128" s="179"/>
      <c r="R128" s="179"/>
      <c r="S128" s="179"/>
      <c r="T128" s="179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</row>
    <row r="129" spans="1:33" ht="15.750000" customHeight="1">
      <c r="B129" s="155"/>
      <c r="I129" s="165"/>
      <c r="J129" s="165"/>
      <c r="K129" s="165"/>
      <c r="L129" s="165"/>
      <c r="M129" s="165"/>
      <c r="P129" s="180"/>
      <c r="Q129" s="180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</row>
    <row r="130" spans="1:33" ht="15.750000" customHeight="1">
      <c r="B130" s="155"/>
      <c r="I130" s="165"/>
      <c r="J130" s="165"/>
      <c r="K130" s="165"/>
      <c r="L130" s="165"/>
      <c r="M130" s="165"/>
      <c r="P130" s="179"/>
      <c r="Q130" s="179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</row>
    <row r="131" spans="1:33" ht="15.750000" customHeight="1">
      <c r="B131" s="155"/>
      <c r="I131" s="165"/>
      <c r="J131" s="165"/>
      <c r="K131" s="165"/>
      <c r="L131" s="165"/>
      <c r="M131" s="165"/>
      <c r="P131" s="180"/>
      <c r="Q131" s="180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</row>
    <row r="132" spans="1:33" ht="15.750000" customHeight="1">
      <c r="A132" s="156" t="s">
        <v>116</v>
      </c>
      <c r="B132" s="141"/>
      <c r="C132" s="502"/>
      <c r="D132" s="502"/>
      <c r="E132" s="490">
        <f>F132*120%</f>
        <v>0</v>
      </c>
      <c r="F132" s="490">
        <f>(D132-C132+1)*G132</f>
        <v>0</v>
      </c>
      <c r="G132" s="491">
        <f>IF(OR((H132=""),(H132=5)),N132*40,IF(H132=10,N132*55,"포인트 열 재확인"))</f>
        <v>0</v>
      </c>
      <c r="H132" s="160"/>
      <c r="I132" s="13"/>
      <c r="J132" s="13"/>
      <c r="K132" s="253"/>
      <c r="L132" s="277"/>
      <c r="M132" s="13"/>
      <c r="N132" s="13"/>
      <c r="O132" s="163">
        <f>LEN(K132)</f>
        <v>0</v>
      </c>
      <c r="P132" s="179"/>
      <c r="Q132" s="179"/>
      <c r="R132" s="88"/>
      <c r="S132" s="88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</row>
    <row r="133" spans="1:33" ht="15.750000" customHeight="1">
      <c r="B133" s="155"/>
      <c r="I133" s="165"/>
      <c r="J133" s="165"/>
      <c r="K133" s="165"/>
      <c r="L133" s="165"/>
      <c r="M133" s="165"/>
      <c r="P133" s="180"/>
      <c r="Q133" s="180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</row>
    <row r="134" spans="1:33" ht="15.750000" customHeight="1">
      <c r="B134" s="155"/>
      <c r="I134" s="165"/>
      <c r="J134" s="165"/>
      <c r="K134" s="165"/>
      <c r="L134" s="165"/>
      <c r="M134" s="165"/>
      <c r="P134" s="180"/>
      <c r="Q134" s="180"/>
      <c r="R134" s="180"/>
      <c r="S134" s="180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</row>
    <row r="135" spans="1:33" ht="15.750000" customHeight="1">
      <c r="B135" s="155"/>
      <c r="I135" s="165"/>
      <c r="J135" s="165"/>
      <c r="K135" s="165"/>
      <c r="L135" s="165"/>
      <c r="M135" s="165"/>
      <c r="P135" s="179"/>
      <c r="Q135" s="179"/>
      <c r="R135" s="179"/>
      <c r="S135" s="179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</row>
    <row r="136" spans="1:33" ht="15.750000" customHeight="1">
      <c r="B136" s="155"/>
      <c r="I136" s="165"/>
      <c r="J136" s="165"/>
      <c r="K136" s="165"/>
      <c r="L136" s="165"/>
      <c r="M136" s="165"/>
      <c r="P136" s="180"/>
      <c r="Q136" s="180"/>
      <c r="R136" s="180"/>
      <c r="S136" s="180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</row>
    <row r="137" spans="1:33" ht="15.750000" customHeight="1">
      <c r="A137" s="156" t="s">
        <v>116</v>
      </c>
      <c r="B137" s="141"/>
      <c r="C137" s="502"/>
      <c r="D137" s="502"/>
      <c r="E137" s="490">
        <f>F137*120%</f>
        <v>0</v>
      </c>
      <c r="F137" s="490">
        <f>(D137-C137+1)*G137</f>
        <v>0</v>
      </c>
      <c r="G137" s="491">
        <f>IF(OR((H137=""),(H137=5)),N137*40,IF(H137=10,N137*55,"포인트 열 재확인"))</f>
        <v>0</v>
      </c>
      <c r="H137" s="160"/>
      <c r="I137" s="13"/>
      <c r="J137" s="13"/>
      <c r="K137" s="165"/>
      <c r="L137" s="277"/>
      <c r="M137" s="277"/>
      <c r="N137" s="13"/>
      <c r="O137" s="163">
        <f>LEN(K137)</f>
        <v>0</v>
      </c>
      <c r="P137" s="179"/>
      <c r="Q137" s="179"/>
      <c r="S137" s="13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</row>
    <row r="138" spans="1:33" ht="15.750000" customHeight="1">
      <c r="B138" s="155"/>
      <c r="I138" s="165"/>
      <c r="J138" s="165"/>
      <c r="K138" s="165"/>
      <c r="L138" s="165"/>
      <c r="M138" s="165"/>
      <c r="P138" s="180"/>
      <c r="Q138" s="180"/>
      <c r="R138" s="180"/>
      <c r="S138" s="180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</row>
    <row r="139" spans="1:33" ht="15.750000" customHeight="1">
      <c r="B139" s="155"/>
      <c r="I139" s="165"/>
      <c r="J139" s="165"/>
      <c r="K139" s="165"/>
      <c r="L139" s="165"/>
      <c r="M139" s="165"/>
      <c r="P139" s="180"/>
      <c r="Q139" s="180"/>
      <c r="R139" s="180"/>
      <c r="S139" s="180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</row>
    <row r="140" spans="1:33" ht="15.750000" customHeight="1">
      <c r="B140" s="155"/>
      <c r="I140" s="165"/>
      <c r="J140" s="165"/>
      <c r="K140" s="165"/>
      <c r="L140" s="165"/>
      <c r="M140" s="165"/>
      <c r="P140" s="179"/>
      <c r="Q140" s="179"/>
      <c r="R140" s="179"/>
      <c r="S140" s="179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</row>
    <row r="141" spans="1:33" ht="15.750000" customHeight="1">
      <c r="B141" s="155"/>
      <c r="I141" s="165"/>
      <c r="J141" s="165"/>
      <c r="K141" s="165"/>
      <c r="L141" s="165"/>
      <c r="M141" s="165"/>
      <c r="P141" s="180"/>
      <c r="Q141" s="180"/>
      <c r="R141" s="180"/>
      <c r="S141" s="180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</row>
    <row r="142" spans="1:33" ht="15.750000" customHeight="1">
      <c r="A142" s="156" t="s">
        <v>116</v>
      </c>
      <c r="B142" s="141"/>
      <c r="C142" s="502"/>
      <c r="D142" s="502"/>
      <c r="E142" s="490">
        <f>F142*120%</f>
        <v>0</v>
      </c>
      <c r="F142" s="490">
        <f>(D142-C142+1)*G142</f>
        <v>0</v>
      </c>
      <c r="G142" s="491">
        <f>IF(OR((H142=""),(H142=5)),N142*40,IF(H142=10,N142*55,"포인트 열 재확인"))</f>
        <v>0</v>
      </c>
      <c r="H142" s="160"/>
      <c r="I142" s="13"/>
      <c r="J142" s="13"/>
      <c r="K142" s="13"/>
      <c r="L142" s="277"/>
      <c r="M142" s="277"/>
      <c r="N142" s="13"/>
      <c r="O142" s="163">
        <f>LEN(K142)</f>
        <v>0</v>
      </c>
      <c r="P142" s="179"/>
      <c r="Q142" s="179"/>
      <c r="R142" s="179"/>
      <c r="S142" s="13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</row>
    <row r="143" spans="1:33" ht="15.750000" customHeight="1">
      <c r="B143" s="155"/>
      <c r="I143" s="165"/>
      <c r="J143" s="165"/>
      <c r="K143" s="165"/>
      <c r="L143" s="165"/>
      <c r="M143" s="165"/>
      <c r="P143" s="180"/>
      <c r="Q143" s="180"/>
      <c r="R143" s="180"/>
      <c r="S143" s="180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</row>
    <row r="144" spans="1:33" ht="15.750000" customHeight="1">
      <c r="B144" s="155"/>
      <c r="I144" s="165"/>
      <c r="J144" s="165"/>
      <c r="K144" s="165"/>
      <c r="L144" s="165"/>
      <c r="M144" s="165"/>
      <c r="P144" s="180"/>
      <c r="Q144" s="180"/>
      <c r="R144" s="180"/>
      <c r="S144" s="180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</row>
    <row r="145" spans="1:33" ht="15.750000" customHeight="1">
      <c r="B145" s="155"/>
      <c r="I145" s="165"/>
      <c r="J145" s="165"/>
      <c r="K145" s="165"/>
      <c r="L145" s="165"/>
      <c r="M145" s="165"/>
      <c r="P145" s="179"/>
      <c r="Q145" s="179"/>
      <c r="R145" s="179"/>
      <c r="S145" s="179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</row>
    <row r="146" spans="1:33" ht="15.750000" customHeight="1">
      <c r="B146" s="155"/>
      <c r="I146" s="165"/>
      <c r="J146" s="165"/>
      <c r="K146" s="165"/>
      <c r="L146" s="165"/>
      <c r="M146" s="165"/>
      <c r="P146" s="180"/>
      <c r="Q146" s="180"/>
      <c r="R146" s="180"/>
      <c r="S146" s="180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</row>
    <row r="147" spans="1:33" ht="15.750000" customHeight="1">
      <c r="A147" s="156" t="s">
        <v>116</v>
      </c>
      <c r="B147" s="141"/>
      <c r="C147" s="502"/>
      <c r="D147" s="502"/>
      <c r="E147" s="490">
        <f>F147*120%</f>
        <v>0</v>
      </c>
      <c r="F147" s="490">
        <f>(D147-C147+1)*G147</f>
        <v>0</v>
      </c>
      <c r="G147" s="491">
        <f>IF(OR((H147=""),(H147=5)),N147*40,IF(H147=10,N147*55,"포인트 열 재확인"))</f>
        <v>0</v>
      </c>
      <c r="H147" s="160"/>
      <c r="I147" s="13"/>
      <c r="J147" s="13"/>
      <c r="K147" s="165"/>
      <c r="L147" s="277"/>
      <c r="M147" s="277"/>
      <c r="N147" s="13"/>
      <c r="O147" s="163">
        <f>LEN(K147)</f>
        <v>0</v>
      </c>
      <c r="P147" s="179"/>
      <c r="Q147" s="179"/>
      <c r="R147" s="179"/>
      <c r="S147" s="13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</row>
    <row r="148" spans="1:33" ht="15.750000" customHeight="1">
      <c r="B148" s="155"/>
      <c r="I148" s="165"/>
      <c r="J148" s="165"/>
      <c r="K148" s="165"/>
      <c r="L148" s="165"/>
      <c r="M148" s="165"/>
      <c r="P148" s="180"/>
      <c r="Q148" s="180"/>
      <c r="R148" s="180"/>
      <c r="S148" s="180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</row>
    <row r="149" spans="1:33" ht="15.750000" customHeight="1">
      <c r="B149" s="155"/>
      <c r="I149" s="165"/>
      <c r="J149" s="165"/>
      <c r="K149" s="165"/>
      <c r="L149" s="165"/>
      <c r="M149" s="165"/>
      <c r="P149" s="180"/>
      <c r="Q149" s="180"/>
      <c r="R149" s="180"/>
      <c r="S149" s="180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</row>
    <row r="150" spans="1:33" ht="15.750000" customHeight="1">
      <c r="B150" s="155"/>
      <c r="I150" s="165"/>
      <c r="J150" s="165"/>
      <c r="K150" s="165"/>
      <c r="L150" s="165"/>
      <c r="M150" s="165"/>
      <c r="P150" s="179"/>
      <c r="Q150" s="179"/>
      <c r="R150" s="179"/>
      <c r="S150" s="179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</row>
    <row r="151" spans="1:33" ht="15.750000" customHeight="1">
      <c r="B151" s="155"/>
      <c r="I151" s="165"/>
      <c r="J151" s="165"/>
      <c r="K151" s="165"/>
      <c r="L151" s="165"/>
      <c r="M151" s="165"/>
      <c r="P151" s="180"/>
      <c r="Q151" s="180"/>
      <c r="R151" s="180"/>
      <c r="S151" s="180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</row>
    <row r="152" spans="1:33" ht="15.750000" customHeight="1">
      <c r="A152" s="156" t="s">
        <v>116</v>
      </c>
      <c r="B152" s="141"/>
      <c r="C152" s="502"/>
      <c r="D152" s="502"/>
      <c r="E152" s="490">
        <f>F152*120%</f>
        <v>0</v>
      </c>
      <c r="F152" s="490">
        <f>(D152-C152+1)*G152</f>
        <v>0</v>
      </c>
      <c r="G152" s="491">
        <f>IF(OR((H152=""),(H152=5)),N152*40,IF(H152=10,N152*55,"포인트 열 재확인"))</f>
        <v>0</v>
      </c>
      <c r="H152" s="160"/>
      <c r="I152" s="13"/>
      <c r="J152" s="13"/>
      <c r="K152" s="165"/>
      <c r="L152" s="277"/>
      <c r="M152" s="277"/>
      <c r="N152" s="13"/>
      <c r="O152" s="163">
        <f>LEN(K152)</f>
        <v>0</v>
      </c>
      <c r="P152" s="179"/>
      <c r="Q152" s="179"/>
      <c r="R152" s="179"/>
      <c r="S152" s="13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</row>
    <row r="153" spans="1:33" ht="15.750000" customHeight="1">
      <c r="B153" s="155"/>
      <c r="I153" s="13"/>
      <c r="J153" s="13"/>
      <c r="K153" s="165"/>
      <c r="L153" s="277"/>
      <c r="M153" s="277"/>
      <c r="P153" s="180"/>
      <c r="Q153" s="180"/>
      <c r="R153" s="180"/>
      <c r="S153" s="182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</row>
    <row r="154" spans="1:33" ht="15.750000" customHeight="1">
      <c r="B154" s="155"/>
      <c r="I154" s="165"/>
      <c r="J154" s="165"/>
      <c r="K154" s="165"/>
      <c r="L154" s="165"/>
      <c r="M154" s="165"/>
      <c r="P154" s="180"/>
      <c r="Q154" s="180"/>
      <c r="R154" s="180"/>
      <c r="S154" s="180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</row>
    <row r="155" spans="1:33" ht="15.750000" customHeight="1">
      <c r="B155" s="155"/>
      <c r="I155" s="165"/>
      <c r="J155" s="165"/>
      <c r="K155" s="165"/>
      <c r="L155" s="165"/>
      <c r="M155" s="165"/>
      <c r="P155" s="179"/>
      <c r="Q155" s="179"/>
      <c r="R155" s="179"/>
      <c r="S155" s="179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</row>
    <row r="156" spans="1:33" ht="15.750000" customHeight="1">
      <c r="B156" s="155"/>
      <c r="I156" s="165"/>
      <c r="J156" s="165"/>
      <c r="K156" s="165"/>
      <c r="L156" s="165"/>
      <c r="M156" s="165"/>
      <c r="P156" s="180"/>
      <c r="Q156" s="180"/>
      <c r="R156" s="180"/>
      <c r="S156" s="180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</row>
    <row r="157" spans="1:33" ht="15.750000" customHeight="1">
      <c r="A157" s="156" t="s">
        <v>116</v>
      </c>
      <c r="B157" s="141"/>
      <c r="C157" s="502"/>
      <c r="D157" s="502"/>
      <c r="E157" s="490">
        <f>F157*120%</f>
        <v>0</v>
      </c>
      <c r="F157" s="490">
        <f>(D157-C157+1)*G157</f>
        <v>0</v>
      </c>
      <c r="G157" s="491">
        <f>IF(OR((H157=""),(H157=5)),N157*40,IF(H157=10,N157*55,"포인트 열 재확인"))</f>
        <v>0</v>
      </c>
      <c r="H157" s="160"/>
      <c r="I157" s="13"/>
      <c r="J157" s="13"/>
      <c r="K157" s="165"/>
      <c r="L157" s="277"/>
      <c r="M157" s="13"/>
      <c r="N157" s="13"/>
      <c r="O157" s="163">
        <f>LEN(K157)</f>
        <v>0</v>
      </c>
      <c r="P157" s="179"/>
      <c r="Q157" s="179"/>
      <c r="R157" s="179"/>
      <c r="S157" s="13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</row>
    <row r="158" spans="1:33" ht="15.750000" customHeight="1">
      <c r="B158" s="155"/>
      <c r="I158" s="165"/>
      <c r="J158" s="165"/>
      <c r="K158" s="165"/>
      <c r="L158" s="165"/>
      <c r="M158" s="165"/>
      <c r="P158" s="180"/>
      <c r="Q158" s="180"/>
      <c r="R158" s="180"/>
      <c r="S158" s="180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</row>
    <row r="159" spans="1:33" ht="15.750000" customHeight="1">
      <c r="B159" s="155"/>
      <c r="I159" s="165"/>
      <c r="J159" s="165"/>
      <c r="K159" s="165"/>
      <c r="L159" s="165"/>
      <c r="M159" s="165"/>
      <c r="P159" s="180"/>
      <c r="Q159" s="180"/>
      <c r="R159" s="180"/>
      <c r="S159" s="180"/>
      <c r="T159" s="180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</row>
    <row r="160" spans="1:33" ht="15.750000" customHeight="1">
      <c r="B160" s="155"/>
      <c r="I160" s="165"/>
      <c r="J160" s="165"/>
      <c r="K160" s="165"/>
      <c r="L160" s="165"/>
      <c r="M160" s="165"/>
      <c r="P160" s="179"/>
      <c r="Q160" s="179"/>
      <c r="R160" s="179"/>
      <c r="S160" s="179"/>
      <c r="T160" s="179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</row>
    <row r="161" spans="1:33" ht="15.750000" customHeight="1">
      <c r="B161" s="155"/>
      <c r="I161" s="165"/>
      <c r="J161" s="165"/>
      <c r="K161" s="165"/>
      <c r="L161" s="165"/>
      <c r="M161" s="165"/>
      <c r="P161" s="180"/>
      <c r="Q161" s="180"/>
      <c r="R161" s="180"/>
      <c r="S161" s="180"/>
      <c r="T161" s="180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</row>
    <row r="162" spans="1:33" ht="15.750000" customHeight="1">
      <c r="A162" s="156" t="s">
        <v>116</v>
      </c>
      <c r="B162" s="141"/>
      <c r="C162" s="502"/>
      <c r="D162" s="502"/>
      <c r="E162" s="490">
        <f>F162*120%</f>
        <v>0</v>
      </c>
      <c r="F162" s="490">
        <f>(D162-C162+1)*G162</f>
        <v>0</v>
      </c>
      <c r="G162" s="491">
        <f>IF(OR((H162=""),(H162=5)),N162*40,IF(H162=10,N162*55,"포인트 열 재확인"))</f>
        <v>0</v>
      </c>
      <c r="H162" s="160"/>
      <c r="I162" s="419"/>
      <c r="J162" s="13"/>
      <c r="K162" s="165"/>
      <c r="L162" s="13"/>
      <c r="M162" s="13"/>
      <c r="N162" s="13"/>
      <c r="O162" s="163">
        <f>LEN(K162)</f>
        <v>0</v>
      </c>
      <c r="P162" s="179"/>
      <c r="Q162" s="179"/>
      <c r="R162" s="179"/>
      <c r="S162" s="179"/>
      <c r="T162" s="179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</row>
    <row r="163" spans="1:33" ht="15.750000" customHeight="1">
      <c r="B163" s="155"/>
      <c r="I163" s="504"/>
      <c r="J163" s="165"/>
      <c r="K163" s="165"/>
      <c r="L163" s="165"/>
      <c r="M163" s="165"/>
      <c r="P163" s="180"/>
      <c r="Q163" s="180"/>
      <c r="R163" s="180"/>
      <c r="S163" s="180"/>
      <c r="T163" s="180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</row>
    <row r="164" spans="1:33" ht="15.750000" customHeight="1">
      <c r="B164" s="155"/>
      <c r="I164" s="504"/>
      <c r="J164" s="165"/>
      <c r="K164" s="165"/>
      <c r="L164" s="165"/>
      <c r="M164" s="165"/>
      <c r="P164" s="180"/>
      <c r="Q164" s="180"/>
      <c r="R164" s="180"/>
      <c r="S164" s="180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</row>
    <row r="165" spans="1:33" ht="15.750000" customHeight="1">
      <c r="B165" s="155"/>
      <c r="I165" s="504"/>
      <c r="J165" s="165"/>
      <c r="K165" s="165"/>
      <c r="L165" s="165"/>
      <c r="M165" s="165"/>
      <c r="P165" s="179"/>
      <c r="Q165" s="179"/>
      <c r="R165" s="179"/>
      <c r="S165" s="179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</row>
    <row r="166" spans="1:33" ht="15.750000" customHeight="1">
      <c r="B166" s="155"/>
      <c r="I166" s="504"/>
      <c r="J166" s="165"/>
      <c r="K166" s="165"/>
      <c r="L166" s="165"/>
      <c r="M166" s="165"/>
      <c r="P166" s="180"/>
      <c r="Q166" s="180"/>
      <c r="R166" s="180"/>
      <c r="S166" s="180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</row>
    <row r="167" spans="1:33" ht="15.750000" customHeight="1">
      <c r="A167" s="156" t="s">
        <v>116</v>
      </c>
      <c r="B167" s="141"/>
      <c r="C167" s="502"/>
      <c r="D167" s="502"/>
      <c r="E167" s="490">
        <f>F167*120%</f>
        <v>0</v>
      </c>
      <c r="F167" s="490">
        <f>(D167-C167+1)*G167</f>
        <v>0</v>
      </c>
      <c r="G167" s="491">
        <f>IF(OR((H167=""),(H167=5)),N167*40,IF(H167=10,N167*55,"포인트 열 재확인"))</f>
        <v>0</v>
      </c>
      <c r="H167" s="160"/>
      <c r="I167" s="419"/>
      <c r="J167" s="13"/>
      <c r="K167" s="165"/>
      <c r="L167" s="13"/>
      <c r="M167" s="13"/>
      <c r="N167" s="13"/>
      <c r="O167" s="163">
        <f>LEN(K167)</f>
        <v>0</v>
      </c>
      <c r="P167" s="179"/>
      <c r="Q167" s="179"/>
      <c r="R167" s="179"/>
      <c r="S167" s="179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6"/>
    </row>
    <row r="168" spans="1:33" ht="15.750000" customHeight="1">
      <c r="B168" s="155"/>
      <c r="I168" s="504"/>
      <c r="J168" s="165"/>
      <c r="K168" s="165"/>
      <c r="L168" s="165"/>
      <c r="M168" s="165"/>
      <c r="P168" s="180"/>
      <c r="Q168" s="180"/>
      <c r="R168" s="180"/>
      <c r="S168" s="180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</row>
    <row r="169" spans="1:33" ht="15.750000" customHeight="1">
      <c r="B169" s="155"/>
      <c r="I169" s="504"/>
      <c r="J169" s="165"/>
      <c r="K169" s="165"/>
      <c r="L169" s="165"/>
      <c r="M169" s="165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</row>
    <row r="170" spans="1:33" ht="15.750000" customHeight="1">
      <c r="B170" s="155"/>
      <c r="I170" s="257"/>
      <c r="J170" s="165"/>
      <c r="K170" s="165"/>
      <c r="L170" s="165"/>
      <c r="M170" s="165"/>
      <c r="P170" s="498"/>
      <c r="Q170" s="179"/>
      <c r="R170" s="179"/>
      <c r="S170" s="179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</row>
    <row r="171" spans="1:33" ht="15.750000" customHeight="1">
      <c r="B171" s="155"/>
      <c r="I171" s="257"/>
      <c r="J171" s="165"/>
      <c r="K171" s="165"/>
      <c r="L171" s="165"/>
      <c r="M171" s="165"/>
      <c r="P171" s="497"/>
      <c r="Q171" s="180"/>
      <c r="R171" s="180"/>
      <c r="S171" s="180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</row>
    <row r="172" spans="1:33" ht="15.750000" customHeight="1">
      <c r="A172" s="156" t="s">
        <v>116</v>
      </c>
      <c r="B172" s="141"/>
      <c r="C172" s="505"/>
      <c r="D172" s="505"/>
      <c r="E172" s="490">
        <f>F172*120%</f>
        <v>0</v>
      </c>
      <c r="F172" s="490">
        <f>(D172-C172+1)*G172</f>
        <v>0</v>
      </c>
      <c r="G172" s="491">
        <f>IF(OR((H172=""),(H172=5)),N172*40,IF(H172=10,N172*55,"포인트 열 재확인"))</f>
        <v>0</v>
      </c>
      <c r="H172" s="160"/>
      <c r="I172" s="257"/>
      <c r="J172" s="13"/>
      <c r="K172" s="165"/>
      <c r="L172" s="13"/>
      <c r="M172" s="13"/>
      <c r="N172" s="13"/>
      <c r="O172" s="163">
        <f>LEN(K172)</f>
        <v>0</v>
      </c>
      <c r="P172" s="179"/>
      <c r="Q172" s="179"/>
      <c r="R172" s="179"/>
      <c r="S172" s="179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</row>
    <row r="173" spans="1:33" ht="15.750000" customHeight="1">
      <c r="B173" s="155"/>
      <c r="I173" s="257"/>
      <c r="J173" s="165"/>
      <c r="K173" s="165"/>
      <c r="L173" s="165"/>
      <c r="M173" s="165"/>
      <c r="P173" s="497"/>
      <c r="Q173" s="180"/>
      <c r="R173" s="180"/>
      <c r="S173" s="180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  <c r="AG173" s="166"/>
    </row>
    <row r="174" spans="1:33" ht="15.750000" customHeight="1">
      <c r="B174" s="155"/>
      <c r="I174" s="257"/>
      <c r="J174" s="165"/>
      <c r="K174" s="165"/>
      <c r="L174" s="165"/>
      <c r="M174" s="165"/>
      <c r="P174" s="498"/>
      <c r="Q174" s="179"/>
      <c r="R174" s="179"/>
      <c r="S174" s="179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</row>
    <row r="175" spans="1:33" ht="15.750000" customHeight="1">
      <c r="B175" s="155"/>
      <c r="I175" s="257"/>
      <c r="J175" s="165"/>
      <c r="K175" s="165"/>
      <c r="L175" s="165"/>
      <c r="M175" s="165"/>
      <c r="P175" s="497"/>
      <c r="Q175" s="180"/>
      <c r="R175" s="180"/>
      <c r="S175" s="180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  <c r="AG175" s="166"/>
    </row>
    <row r="176" spans="1:33" ht="15.750000" customHeight="1">
      <c r="B176" s="155"/>
      <c r="I176" s="257"/>
      <c r="J176" s="165"/>
      <c r="K176" s="165"/>
      <c r="L176" s="165"/>
      <c r="M176" s="165"/>
      <c r="P176" s="498"/>
      <c r="Q176" s="179"/>
      <c r="R176" s="179"/>
      <c r="S176" s="179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</row>
    <row r="177" spans="1:33" ht="15.750000" customHeight="1">
      <c r="A177" s="156" t="s">
        <v>116</v>
      </c>
      <c r="B177" s="141"/>
      <c r="C177" s="478"/>
      <c r="D177" s="478"/>
      <c r="E177" s="490">
        <f>F177*120%</f>
        <v>0</v>
      </c>
      <c r="F177" s="490">
        <f>(D177-C177+1)*G177</f>
        <v>0</v>
      </c>
      <c r="G177" s="491">
        <f>IF(OR((H177=""),(H177=5)),N177*40,IF(H177=10,N177*55,"포인트 열 재확인"))</f>
        <v>0</v>
      </c>
      <c r="H177" s="171"/>
      <c r="I177" s="257"/>
      <c r="J177" s="13"/>
      <c r="K177" s="165"/>
      <c r="L177" s="13"/>
      <c r="M177" s="13"/>
      <c r="N177" s="13"/>
      <c r="O177" s="163">
        <f>LEN(K177)</f>
        <v>0</v>
      </c>
      <c r="P177" s="180"/>
      <c r="Q177" s="180"/>
      <c r="R177" s="180"/>
      <c r="S177" s="180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</row>
    <row r="178" spans="1:33" ht="15.750000" customHeight="1">
      <c r="B178" s="155"/>
      <c r="I178" s="257"/>
      <c r="J178" s="165"/>
      <c r="K178" s="165"/>
      <c r="L178" s="165"/>
      <c r="M178" s="165"/>
      <c r="P178" s="498"/>
      <c r="Q178" s="179"/>
      <c r="R178" s="179"/>
      <c r="S178" s="179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</row>
    <row r="179" spans="1:33" ht="15.750000" customHeight="1">
      <c r="B179" s="155"/>
      <c r="I179" s="257"/>
      <c r="J179" s="165"/>
      <c r="K179" s="165"/>
      <c r="L179" s="165"/>
      <c r="M179" s="165"/>
      <c r="P179" s="497"/>
      <c r="Q179" s="180"/>
      <c r="R179" s="180"/>
      <c r="S179" s="180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</row>
    <row r="180" spans="1:33" ht="15.750000" customHeight="1">
      <c r="B180" s="155"/>
      <c r="I180" s="504"/>
      <c r="J180" s="165"/>
      <c r="K180" s="165"/>
      <c r="L180" s="165"/>
      <c r="M180" s="165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</row>
    <row r="181" spans="1:33" ht="15.750000" customHeight="1">
      <c r="B181" s="155"/>
      <c r="I181" s="504"/>
      <c r="J181" s="165"/>
      <c r="K181" s="165"/>
      <c r="L181" s="165"/>
      <c r="M181" s="165"/>
      <c r="P181" s="180"/>
      <c r="Q181" s="180"/>
      <c r="R181" s="180"/>
      <c r="S181" s="180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</row>
    <row r="182" spans="1:33" ht="15.750000" customHeight="1">
      <c r="A182" s="156" t="s">
        <v>116</v>
      </c>
      <c r="B182" s="141"/>
      <c r="C182" s="502"/>
      <c r="D182" s="502"/>
      <c r="E182" s="490">
        <f>F182*120%</f>
        <v>0</v>
      </c>
      <c r="F182" s="490">
        <f>(D182-C182+1)*G182</f>
        <v>0</v>
      </c>
      <c r="G182" s="491">
        <f>IF(OR((H182=""),(H182=5)),N182*40,IF(H182=10,N182*55,"포인트 열 재확인"))</f>
        <v>0</v>
      </c>
      <c r="H182" s="160"/>
      <c r="I182" s="162"/>
      <c r="J182" s="13"/>
      <c r="K182" s="165"/>
      <c r="L182" s="13"/>
      <c r="M182" s="162"/>
      <c r="N182" s="13"/>
      <c r="O182" s="163">
        <f>LEN(K182)</f>
        <v>0</v>
      </c>
      <c r="P182" s="179"/>
      <c r="Q182" s="179"/>
      <c r="R182" s="179"/>
      <c r="S182" s="179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</row>
    <row r="183" spans="1:33" ht="15.750000" customHeight="1">
      <c r="B183" s="155"/>
      <c r="I183" s="504"/>
      <c r="J183" s="165"/>
      <c r="K183" s="165"/>
      <c r="L183" s="165"/>
      <c r="M183" s="165"/>
      <c r="P183" s="180"/>
      <c r="Q183" s="180"/>
      <c r="R183" s="180"/>
      <c r="S183" s="180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</row>
    <row r="184" spans="1:33" ht="15.750000" customHeight="1">
      <c r="B184" s="155"/>
      <c r="I184" s="504"/>
      <c r="J184" s="165"/>
      <c r="K184" s="165"/>
      <c r="L184" s="165"/>
      <c r="M184" s="165"/>
      <c r="P184" s="179"/>
      <c r="Q184" s="179"/>
      <c r="R184" s="179"/>
      <c r="S184" s="179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</row>
    <row r="185" spans="1:33" ht="15.750000" customHeight="1">
      <c r="B185" s="155"/>
      <c r="I185" s="504"/>
      <c r="J185" s="165"/>
      <c r="K185" s="165"/>
      <c r="L185" s="165"/>
      <c r="M185" s="165"/>
      <c r="P185" s="180"/>
      <c r="Q185" s="180"/>
      <c r="R185" s="180"/>
      <c r="S185" s="180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</row>
    <row r="186" spans="1:33" ht="15.750000" customHeight="1">
      <c r="B186" s="155"/>
      <c r="I186" s="504"/>
      <c r="J186" s="165"/>
      <c r="K186" s="165"/>
      <c r="L186" s="165"/>
      <c r="M186" s="165"/>
      <c r="P186" s="180"/>
      <c r="Q186" s="180"/>
      <c r="R186" s="180"/>
      <c r="S186" s="180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</row>
    <row r="187" spans="1:33" ht="15.750000" customHeight="1">
      <c r="A187" s="156" t="s">
        <v>116</v>
      </c>
      <c r="B187" s="141"/>
      <c r="C187" s="502"/>
      <c r="D187" s="502"/>
      <c r="E187" s="490">
        <f>F187*120%</f>
        <v>0</v>
      </c>
      <c r="F187" s="490">
        <f>(D187-C187+1)*G187</f>
        <v>0</v>
      </c>
      <c r="G187" s="491">
        <f>IF(OR((H187=""),(H187=5)),N187*40,IF(H187=10,N187*55,"포인트 열 재확인"))</f>
        <v>0</v>
      </c>
      <c r="H187" s="160"/>
      <c r="I187" s="162"/>
      <c r="J187" s="13"/>
      <c r="K187" s="165"/>
      <c r="L187" s="13"/>
      <c r="M187" s="162"/>
      <c r="N187" s="13"/>
      <c r="O187" s="163">
        <f>LEN(K187)</f>
        <v>0</v>
      </c>
      <c r="P187" s="179"/>
      <c r="Q187" s="179"/>
      <c r="R187" s="179"/>
      <c r="S187" s="179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</row>
    <row r="188" spans="1:33" ht="15.750000" customHeight="1">
      <c r="B188" s="155"/>
      <c r="I188" s="504"/>
      <c r="J188" s="165"/>
      <c r="K188" s="165"/>
      <c r="L188" s="165"/>
      <c r="M188" s="165"/>
      <c r="P188" s="180"/>
      <c r="Q188" s="180"/>
      <c r="R188" s="180"/>
      <c r="S188" s="180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</row>
    <row r="189" spans="1:33" ht="15.750000" customHeight="1">
      <c r="B189" s="155"/>
      <c r="I189" s="504"/>
      <c r="J189" s="165"/>
      <c r="K189" s="165"/>
      <c r="L189" s="165"/>
      <c r="M189" s="165"/>
      <c r="P189" s="179"/>
      <c r="Q189" s="179"/>
      <c r="R189" s="179"/>
      <c r="S189" s="179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</row>
    <row r="190" spans="1:33" ht="15.750000" customHeight="1">
      <c r="B190" s="155"/>
      <c r="I190" s="504"/>
      <c r="J190" s="165"/>
      <c r="K190" s="165"/>
      <c r="L190" s="165"/>
      <c r="M190" s="165"/>
      <c r="P190" s="180"/>
      <c r="Q190" s="180"/>
      <c r="R190" s="180"/>
      <c r="S190" s="180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</row>
    <row r="191" spans="1:33" ht="15.750000" customHeight="1">
      <c r="B191" s="155"/>
      <c r="I191" s="504"/>
      <c r="J191" s="165"/>
      <c r="K191" s="165"/>
      <c r="L191" s="165"/>
      <c r="M191" s="165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</row>
    <row r="192" spans="1:33" ht="15.750000" customHeight="1">
      <c r="A192" s="156" t="s">
        <v>116</v>
      </c>
      <c r="B192" s="141"/>
      <c r="C192" s="478"/>
      <c r="D192" s="478"/>
      <c r="E192" s="490">
        <f>F192*120%</f>
        <v>0</v>
      </c>
      <c r="F192" s="490">
        <f>(D192-C192+1)*G192</f>
        <v>0</v>
      </c>
      <c r="G192" s="491">
        <f>IF(OR((H192=""),(H192=5)),N192*40,IF(H192=10,N192*55,"포인트 열 재확인"))</f>
        <v>0</v>
      </c>
      <c r="H192" s="160"/>
      <c r="I192" s="162"/>
      <c r="J192" s="13"/>
      <c r="K192" s="165"/>
      <c r="L192" s="13"/>
      <c r="M192" s="162"/>
      <c r="N192" s="13"/>
      <c r="O192" s="163">
        <f>LEN(K192)</f>
        <v>0</v>
      </c>
      <c r="P192" s="506"/>
      <c r="Q192" s="506"/>
      <c r="R192" s="506"/>
      <c r="S192" s="50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</row>
    <row r="193" spans="1:33" ht="15.750000" customHeight="1">
      <c r="B193" s="155"/>
      <c r="I193" s="504"/>
      <c r="J193" s="165"/>
      <c r="K193" s="165"/>
      <c r="L193" s="165"/>
      <c r="M193" s="165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  <c r="AG193" s="166"/>
    </row>
    <row r="194" spans="1:33" ht="15.750000" customHeight="1">
      <c r="B194" s="155"/>
      <c r="I194" s="504"/>
      <c r="J194" s="165"/>
      <c r="K194" s="165"/>
      <c r="L194" s="165"/>
      <c r="M194" s="165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</row>
    <row r="195" spans="1:33" ht="15.750000" customHeight="1">
      <c r="B195" s="155"/>
      <c r="I195" s="504"/>
      <c r="J195" s="165"/>
      <c r="K195" s="165"/>
      <c r="L195" s="165"/>
      <c r="M195" s="165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  <c r="AG195" s="166"/>
    </row>
    <row r="196" spans="1:33" ht="15.750000" customHeight="1">
      <c r="B196" s="155"/>
      <c r="I196" s="504"/>
      <c r="J196" s="165"/>
      <c r="K196" s="165"/>
      <c r="L196" s="165"/>
      <c r="M196" s="165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</row>
    <row r="197" spans="1:33" ht="15.750000" customHeight="1">
      <c r="A197" s="156" t="s">
        <v>116</v>
      </c>
      <c r="B197" s="141"/>
      <c r="C197" s="478"/>
      <c r="D197" s="478"/>
      <c r="E197" s="490">
        <f>F197*120%</f>
        <v>0</v>
      </c>
      <c r="F197" s="490">
        <f>(D197-C197+1)*G197</f>
        <v>0</v>
      </c>
      <c r="G197" s="491">
        <f>IF(OR((H197=""),(H197=5)),N197*40,IF(H197=10,N197*55,"포인트 열 재확인"))</f>
        <v>0</v>
      </c>
      <c r="H197" s="160"/>
      <c r="I197" s="162"/>
      <c r="J197" s="13"/>
      <c r="K197" s="165"/>
      <c r="L197" s="13"/>
      <c r="M197" s="162"/>
      <c r="N197" s="13"/>
      <c r="O197" s="163">
        <f>LEN(K197)</f>
        <v>0</v>
      </c>
      <c r="P197" s="506"/>
      <c r="Q197" s="506"/>
      <c r="R197" s="506"/>
      <c r="S197" s="506"/>
      <c r="T197" s="50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  <c r="AG197" s="166"/>
    </row>
    <row r="198" spans="1:33" ht="15.750000" customHeight="1">
      <c r="B198" s="155"/>
      <c r="I198" s="165"/>
      <c r="J198" s="165"/>
      <c r="K198" s="165"/>
      <c r="L198" s="165"/>
      <c r="M198" s="165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</row>
    <row r="199" spans="1:33" ht="15.750000" customHeight="1">
      <c r="B199" s="155"/>
      <c r="I199" s="165"/>
      <c r="J199" s="165"/>
      <c r="K199" s="165"/>
      <c r="L199" s="165"/>
      <c r="M199" s="165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  <c r="AG199" s="166"/>
    </row>
    <row r="200" spans="1:33" ht="15.750000" customHeight="1">
      <c r="B200" s="155"/>
      <c r="I200" s="165"/>
      <c r="J200" s="165"/>
      <c r="K200" s="165"/>
      <c r="L200" s="165"/>
      <c r="M200" s="165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</row>
    <row r="201" spans="1:33" ht="15.750000" customHeight="1">
      <c r="B201" s="155"/>
      <c r="I201" s="165"/>
      <c r="J201" s="165"/>
      <c r="K201" s="165"/>
      <c r="L201" s="165"/>
      <c r="M201" s="165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  <c r="AG201" s="166"/>
    </row>
    <row r="202" spans="1:33" ht="15.750000" customHeight="1">
      <c r="A202" s="156" t="s">
        <v>116</v>
      </c>
      <c r="B202" s="141"/>
      <c r="C202" s="478"/>
      <c r="D202" s="478"/>
      <c r="E202" s="490">
        <f>F202*120%</f>
        <v>0</v>
      </c>
      <c r="F202" s="490">
        <f>(D202-C202+1)*G202</f>
        <v>0</v>
      </c>
      <c r="G202" s="491">
        <f>IF(OR((H202=""),(H202=5)),N202*40,IF(H202=10,N202*55,"포인트 열 재확인"))</f>
        <v>0</v>
      </c>
      <c r="H202" s="160"/>
      <c r="I202" s="162"/>
      <c r="J202" s="13"/>
      <c r="K202" s="165"/>
      <c r="L202" s="13"/>
      <c r="M202" s="162"/>
      <c r="N202" s="13"/>
      <c r="O202" s="163">
        <f>LEN(K202)</f>
        <v>0</v>
      </c>
      <c r="P202" s="506"/>
      <c r="Q202" s="506"/>
      <c r="R202" s="506"/>
      <c r="S202" s="50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</row>
    <row r="203" spans="1:33" ht="15.750000" customHeight="1">
      <c r="B203" s="155"/>
      <c r="I203" s="165"/>
      <c r="J203" s="165"/>
      <c r="K203" s="165"/>
      <c r="L203" s="165"/>
      <c r="M203" s="165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</row>
    <row r="204" spans="1:33" ht="15.750000" customHeight="1">
      <c r="B204" s="155"/>
      <c r="I204" s="165"/>
      <c r="J204" s="165"/>
      <c r="K204" s="165"/>
      <c r="L204" s="165"/>
      <c r="M204" s="165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</row>
    <row r="205" spans="1:33" ht="15.750000" customHeight="1">
      <c r="B205" s="155"/>
      <c r="I205" s="165"/>
      <c r="J205" s="165"/>
      <c r="K205" s="165"/>
      <c r="L205" s="165"/>
      <c r="M205" s="165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</row>
    <row r="206" spans="1:33" ht="15.750000" customHeight="1">
      <c r="B206" s="155"/>
      <c r="I206" s="165"/>
      <c r="J206" s="165"/>
      <c r="K206" s="165"/>
      <c r="L206" s="165"/>
      <c r="M206" s="165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</row>
    <row r="207" spans="1:33" ht="15.750000" customHeight="1">
      <c r="A207" s="156" t="s">
        <v>116</v>
      </c>
      <c r="B207" s="141"/>
      <c r="C207" s="478"/>
      <c r="D207" s="478"/>
      <c r="E207" s="490">
        <f>F207*120%</f>
        <v>0</v>
      </c>
      <c r="F207" s="490">
        <f>(D207-C207+1)*G207</f>
        <v>0</v>
      </c>
      <c r="G207" s="491">
        <f>IF(OR((H207=""),(H207=5)),N207*40,IF(H207=10,N207*55,"포인트 열 재확인"))</f>
        <v>0</v>
      </c>
      <c r="H207" s="160"/>
      <c r="I207" s="13"/>
      <c r="J207" s="13"/>
      <c r="K207" s="13"/>
      <c r="L207" s="13"/>
      <c r="M207" s="13"/>
      <c r="N207" s="13"/>
      <c r="O207" s="163">
        <f>LEN(K207)</f>
        <v>0</v>
      </c>
      <c r="P207" s="506"/>
      <c r="Q207" s="506"/>
      <c r="R207" s="506"/>
      <c r="S207" s="50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</row>
    <row r="208" spans="1:33" ht="15.750000" customHeight="1">
      <c r="B208" s="155"/>
      <c r="I208" s="165"/>
      <c r="J208" s="165"/>
      <c r="K208" s="165"/>
      <c r="L208" s="165"/>
      <c r="M208" s="165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</row>
    <row r="209" spans="1:33" ht="15.750000" customHeight="1">
      <c r="B209" s="155"/>
      <c r="I209" s="165"/>
      <c r="J209" s="165"/>
      <c r="K209" s="165"/>
      <c r="L209" s="165"/>
      <c r="M209" s="165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</row>
    <row r="210" spans="1:33" ht="15.750000" customHeight="1">
      <c r="B210" s="155"/>
      <c r="I210" s="165"/>
      <c r="J210" s="165"/>
      <c r="K210" s="165"/>
      <c r="L210" s="165"/>
      <c r="M210" s="165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</row>
    <row r="211" spans="1:33" ht="15.750000" customHeight="1">
      <c r="B211" s="155"/>
      <c r="I211" s="165"/>
      <c r="J211" s="165"/>
      <c r="K211" s="165"/>
      <c r="L211" s="165"/>
      <c r="M211" s="165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  <c r="AG211" s="166"/>
    </row>
    <row r="212" spans="1:33" ht="15.750000" customHeight="1">
      <c r="A212" s="156" t="s">
        <v>116</v>
      </c>
      <c r="B212" s="141"/>
      <c r="C212" s="478"/>
      <c r="D212" s="478"/>
      <c r="E212" s="490">
        <f>F212*120%</f>
        <v>0</v>
      </c>
      <c r="F212" s="490">
        <f>(D212-C212+1)*G212</f>
        <v>0</v>
      </c>
      <c r="G212" s="491">
        <f>IF(OR((H212=""),(H212=5)),N212*40,IF(H212=10,N212*55,"포인트 열 재확인"))</f>
        <v>0</v>
      </c>
      <c r="H212" s="160"/>
      <c r="I212" s="13"/>
      <c r="J212" s="13"/>
      <c r="K212" s="13"/>
      <c r="L212" s="13"/>
      <c r="M212" s="13"/>
      <c r="N212" s="13"/>
      <c r="O212" s="163">
        <f>LEN(K212)</f>
        <v>0</v>
      </c>
      <c r="P212" s="88"/>
      <c r="Q212" s="88"/>
      <c r="R212" s="88"/>
      <c r="S212" s="88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</row>
    <row r="213" spans="1:33" ht="15.750000" customHeight="1">
      <c r="B213" s="155"/>
      <c r="I213" s="165"/>
      <c r="J213" s="165"/>
      <c r="K213" s="165"/>
      <c r="L213" s="165"/>
      <c r="M213" s="165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  <c r="AG213" s="166"/>
    </row>
    <row r="214" spans="1:33" ht="15.750000" customHeight="1">
      <c r="B214" s="155"/>
      <c r="I214" s="165"/>
      <c r="J214" s="165"/>
      <c r="K214" s="165"/>
      <c r="L214" s="165"/>
      <c r="M214" s="165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</row>
    <row r="215" spans="1:33" ht="15.750000" customHeight="1">
      <c r="B215" s="155"/>
      <c r="I215" s="165"/>
      <c r="J215" s="165"/>
      <c r="K215" s="165"/>
      <c r="L215" s="165"/>
      <c r="M215" s="165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  <c r="AG215" s="166"/>
    </row>
    <row r="216" spans="1:33" ht="15.750000" customHeight="1">
      <c r="B216" s="155"/>
      <c r="I216" s="165"/>
      <c r="J216" s="165"/>
      <c r="K216" s="165"/>
      <c r="L216" s="165"/>
      <c r="M216" s="165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  <c r="AG216" s="166"/>
    </row>
    <row r="217" spans="1:33" ht="15.750000" customHeight="1">
      <c r="A217" s="156" t="s">
        <v>116</v>
      </c>
      <c r="B217" s="141"/>
      <c r="C217" s="478"/>
      <c r="D217" s="478"/>
      <c r="E217" s="490">
        <f>F217*120%</f>
        <v>0</v>
      </c>
      <c r="F217" s="490">
        <f>(D217-C217+1)*G217</f>
        <v>0</v>
      </c>
      <c r="G217" s="491">
        <f>IF(OR((H217=""),(H217=5)),N217*40,IF(H217=10,N217*55,"포인트 열 재확인"))</f>
        <v>0</v>
      </c>
      <c r="H217" s="160"/>
      <c r="I217" s="166"/>
      <c r="J217" s="166"/>
      <c r="K217" s="166"/>
      <c r="L217" s="166"/>
      <c r="M217" s="166"/>
      <c r="N217" s="13"/>
      <c r="O217" s="163">
        <f>LEN(K217)</f>
        <v>0</v>
      </c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  <c r="AG217" s="166"/>
    </row>
    <row r="218" spans="1:33" ht="15.750000" customHeight="1">
      <c r="B218" s="155"/>
      <c r="I218" s="166"/>
      <c r="J218" s="166"/>
      <c r="K218" s="166"/>
      <c r="L218" s="166"/>
      <c r="M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</row>
    <row r="219" spans="1:33" ht="15.750000" customHeight="1">
      <c r="B219" s="155"/>
      <c r="I219" s="166"/>
      <c r="J219" s="166"/>
      <c r="K219" s="166"/>
      <c r="L219" s="166"/>
      <c r="M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</row>
    <row r="220" spans="1:33" ht="15.750000" customHeight="1">
      <c r="B220" s="155"/>
      <c r="I220" s="166"/>
      <c r="J220" s="166"/>
      <c r="K220" s="166"/>
      <c r="L220" s="166"/>
      <c r="M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</row>
    <row r="221" spans="1:33" ht="15.750000" customHeight="1">
      <c r="B221" s="155"/>
      <c r="I221" s="166"/>
      <c r="J221" s="166"/>
      <c r="K221" s="166"/>
      <c r="L221" s="166"/>
      <c r="M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6"/>
    </row>
    <row r="222" spans="1:33" ht="15.750000" customHeight="1">
      <c r="A222" s="156" t="s">
        <v>116</v>
      </c>
      <c r="B222" s="141"/>
      <c r="C222" s="478"/>
      <c r="D222" s="478"/>
      <c r="E222" s="490">
        <f>F222*120%</f>
        <v>0</v>
      </c>
      <c r="F222" s="490">
        <f>(D222-C222+1)*G222</f>
        <v>0</v>
      </c>
      <c r="G222" s="491">
        <f>IF(OR((H222=""),(H222=5)),N222*40,IF(H222=10,N222*55,"포인트 열 재확인"))</f>
        <v>0</v>
      </c>
      <c r="H222" s="160"/>
      <c r="I222" s="166"/>
      <c r="J222" s="166"/>
      <c r="K222" s="166"/>
      <c r="L222" s="166"/>
      <c r="M222" s="166"/>
      <c r="N222" s="13"/>
      <c r="O222" s="163">
        <f>LEN(K222)</f>
        <v>0</v>
      </c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  <c r="AG222" s="166"/>
    </row>
    <row r="223" spans="1:33" ht="15.750000" customHeight="1">
      <c r="B223" s="155"/>
      <c r="I223" s="166"/>
      <c r="J223" s="166"/>
      <c r="K223" s="166"/>
      <c r="L223" s="166"/>
      <c r="M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  <c r="AG223" s="166"/>
    </row>
    <row r="224" spans="1:33" ht="15.750000" customHeight="1">
      <c r="B224" s="155"/>
      <c r="I224" s="166"/>
      <c r="J224" s="166"/>
      <c r="K224" s="166"/>
      <c r="L224" s="166"/>
      <c r="M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</row>
    <row r="225" spans="1:33" ht="15.750000" customHeight="1">
      <c r="B225" s="155"/>
      <c r="I225" s="166"/>
      <c r="J225" s="166"/>
      <c r="K225" s="166"/>
      <c r="L225" s="166"/>
      <c r="M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</row>
    <row r="226" spans="1:33" ht="15.750000" customHeight="1">
      <c r="B226" s="155"/>
      <c r="I226" s="166"/>
      <c r="J226" s="166"/>
      <c r="K226" s="166"/>
      <c r="L226" s="166"/>
      <c r="M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  <c r="AG226" s="166"/>
    </row>
    <row r="227" spans="1:33" ht="15.750000" customHeight="1">
      <c r="A227" s="156" t="s">
        <v>116</v>
      </c>
      <c r="B227" s="141"/>
      <c r="C227" s="478"/>
      <c r="D227" s="478"/>
      <c r="E227" s="490">
        <f>F227*120%</f>
        <v>0</v>
      </c>
      <c r="F227" s="490">
        <f>(D227-C227+1)*G227</f>
        <v>0</v>
      </c>
      <c r="G227" s="491">
        <f>IF(OR((H227=""),(H227=5)),N227*40,IF(H227=10,N227*55,"포인트 열 재확인"))</f>
        <v>0</v>
      </c>
      <c r="H227" s="160"/>
      <c r="I227" s="166"/>
      <c r="J227" s="166"/>
      <c r="K227" s="166"/>
      <c r="L227" s="166"/>
      <c r="M227" s="166"/>
      <c r="N227" s="13"/>
      <c r="O227" s="163">
        <f>LEN(K227)</f>
        <v>0</v>
      </c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  <c r="AG227" s="166"/>
    </row>
    <row r="228" spans="1:33" ht="15.750000" customHeight="1">
      <c r="B228" s="155"/>
      <c r="I228" s="166"/>
      <c r="J228" s="166"/>
      <c r="K228" s="166"/>
      <c r="L228" s="166"/>
      <c r="M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  <c r="AG228" s="166"/>
    </row>
    <row r="229" spans="1:33" ht="15.750000" customHeight="1">
      <c r="B229" s="155"/>
      <c r="I229" s="166"/>
      <c r="J229" s="166"/>
      <c r="K229" s="166"/>
      <c r="L229" s="166"/>
      <c r="M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  <c r="AG229" s="166"/>
    </row>
    <row r="230" spans="1:33" ht="15.750000" customHeight="1">
      <c r="B230" s="155"/>
      <c r="I230" s="166"/>
      <c r="J230" s="166"/>
      <c r="K230" s="166"/>
      <c r="L230" s="166"/>
      <c r="M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  <c r="AG230" s="166"/>
    </row>
    <row r="231" spans="1:33" ht="15.750000" customHeight="1">
      <c r="B231" s="155"/>
      <c r="I231" s="166"/>
      <c r="J231" s="166"/>
      <c r="K231" s="166"/>
      <c r="L231" s="166"/>
      <c r="M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</row>
    <row r="232" spans="1:33" ht="15.750000" customHeight="1">
      <c r="A232" s="156" t="s">
        <v>116</v>
      </c>
      <c r="B232" s="155"/>
      <c r="C232" s="166"/>
      <c r="D232" s="166"/>
      <c r="E232" s="490">
        <f>F232*120%</f>
        <v>0</v>
      </c>
      <c r="F232" s="490">
        <f>(D232-C232+1)*G232</f>
        <v>0</v>
      </c>
      <c r="G232" s="491">
        <f>IF(OR((H232=""),(H232=5)),N232*40,IF(H232=10,N232*55,"포인트 열 재확인"))</f>
        <v>0</v>
      </c>
      <c r="H232" s="155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  <c r="AG232" s="166"/>
    </row>
    <row r="233" spans="1:33" ht="15.750000" customHeight="1">
      <c r="B233" s="155"/>
      <c r="C233" s="166"/>
      <c r="D233" s="166"/>
      <c r="H233" s="155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6"/>
    </row>
    <row r="234" spans="1:33" ht="15.750000" customHeight="1">
      <c r="B234" s="155"/>
      <c r="C234" s="166"/>
      <c r="D234" s="166"/>
      <c r="H234" s="155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</row>
    <row r="235" spans="1:33" ht="15.750000" customHeight="1">
      <c r="B235" s="155"/>
      <c r="C235" s="166"/>
      <c r="D235" s="166"/>
      <c r="H235" s="155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</row>
    <row r="236" spans="1:33" ht="15.750000" customHeight="1">
      <c r="B236" s="155"/>
      <c r="C236" s="166"/>
      <c r="D236" s="166"/>
      <c r="H236" s="155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  <c r="AG236" s="166"/>
    </row>
    <row r="237" spans="1:33" ht="15.750000" customHeight="1">
      <c r="A237" s="156" t="s">
        <v>116</v>
      </c>
      <c r="B237" s="155"/>
      <c r="C237" s="166"/>
      <c r="D237" s="166"/>
      <c r="E237" s="490">
        <f>F237*120%</f>
        <v>0</v>
      </c>
      <c r="F237" s="490">
        <f>(D237-C237+1)*G237</f>
        <v>0</v>
      </c>
      <c r="G237" s="491">
        <f>IF(OR((H237=""),(H237=5)),N237*40,IF(H237=10,N237*55,"포인트 열 재확인"))</f>
        <v>0</v>
      </c>
      <c r="H237" s="155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</row>
    <row r="238" spans="1:33" ht="15.750000" customHeight="1">
      <c r="B238" s="155"/>
      <c r="C238" s="166"/>
      <c r="D238" s="166"/>
      <c r="H238" s="155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</row>
    <row r="239" spans="1:33" ht="15.750000" customHeight="1">
      <c r="B239" s="155"/>
      <c r="C239" s="166"/>
      <c r="D239" s="166"/>
      <c r="H239" s="155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</row>
    <row r="240" spans="1:33" ht="15.750000" customHeight="1">
      <c r="B240" s="155"/>
      <c r="C240" s="166"/>
      <c r="D240" s="166"/>
      <c r="H240" s="155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</row>
    <row r="241" spans="1:33" ht="15.750000" customHeight="1">
      <c r="B241" s="155"/>
      <c r="C241" s="166"/>
      <c r="D241" s="166"/>
      <c r="H241" s="155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  <c r="AG241" s="166"/>
    </row>
    <row r="242" spans="1:33" ht="15.750000" customHeight="1">
      <c r="A242" s="156" t="s">
        <v>116</v>
      </c>
      <c r="B242" s="155"/>
      <c r="C242" s="166"/>
      <c r="D242" s="166"/>
      <c r="E242" s="490">
        <f>F242*120%</f>
        <v>0</v>
      </c>
      <c r="F242" s="490">
        <f>(D242-C242+1)*G242</f>
        <v>0</v>
      </c>
      <c r="G242" s="491">
        <f>IF(OR((H242=""),(H242=5)),N242*40,IF(H242=10,N242*55,"포인트 열 재확인"))</f>
        <v>0</v>
      </c>
      <c r="H242" s="155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</row>
    <row r="243" spans="1:33" ht="15.750000" customHeight="1">
      <c r="B243" s="155"/>
      <c r="C243" s="166"/>
      <c r="D243" s="166"/>
      <c r="H243" s="155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  <c r="AB243" s="166"/>
      <c r="AC243" s="166"/>
      <c r="AD243" s="166"/>
      <c r="AE243" s="166"/>
      <c r="AF243" s="166"/>
      <c r="AG243" s="166"/>
    </row>
    <row r="244" spans="1:33" ht="15.750000" customHeight="1">
      <c r="B244" s="155"/>
      <c r="C244" s="166"/>
      <c r="D244" s="166"/>
      <c r="H244" s="155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</row>
    <row r="245" spans="1:33" ht="15.750000" customHeight="1">
      <c r="B245" s="155"/>
      <c r="C245" s="166"/>
      <c r="D245" s="166"/>
      <c r="H245" s="155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  <c r="AB245" s="166"/>
      <c r="AC245" s="166"/>
      <c r="AD245" s="166"/>
      <c r="AE245" s="166"/>
      <c r="AF245" s="166"/>
      <c r="AG245" s="166"/>
    </row>
    <row r="246" spans="1:33" ht="15.750000" customHeight="1">
      <c r="B246" s="155"/>
      <c r="C246" s="166"/>
      <c r="D246" s="166"/>
      <c r="H246" s="155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</row>
    <row r="247" spans="1:33" ht="15.750000" customHeight="1">
      <c r="A247" s="156" t="s">
        <v>116</v>
      </c>
      <c r="B247" s="155"/>
      <c r="C247" s="166"/>
      <c r="D247" s="166"/>
      <c r="E247" s="490">
        <f>F247*120%</f>
        <v>0</v>
      </c>
      <c r="F247" s="490">
        <f>(D247-C247+1)*G247</f>
        <v>0</v>
      </c>
      <c r="G247" s="491">
        <f>IF(OR((H247=""),(H247=5)),N247*40,IF(H247=10,N247*55,"포인트 열 재확인"))</f>
        <v>0</v>
      </c>
      <c r="H247" s="155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  <c r="AB247" s="166"/>
      <c r="AC247" s="166"/>
      <c r="AD247" s="166"/>
      <c r="AE247" s="166"/>
      <c r="AF247" s="166"/>
      <c r="AG247" s="166"/>
    </row>
    <row r="248" spans="1:33" ht="15.750000" customHeight="1">
      <c r="B248" s="155"/>
      <c r="C248" s="166"/>
      <c r="D248" s="166"/>
      <c r="H248" s="155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</row>
    <row r="249" spans="1:33" ht="15.750000" customHeight="1">
      <c r="B249" s="155"/>
      <c r="C249" s="166"/>
      <c r="D249" s="166"/>
      <c r="H249" s="155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  <c r="AB249" s="166"/>
      <c r="AC249" s="166"/>
      <c r="AD249" s="166"/>
      <c r="AE249" s="166"/>
      <c r="AF249" s="166"/>
      <c r="AG249" s="166"/>
    </row>
    <row r="250" spans="1:33" ht="15.750000" customHeight="1">
      <c r="B250" s="155"/>
      <c r="C250" s="166"/>
      <c r="D250" s="166"/>
      <c r="H250" s="155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</row>
    <row r="251" spans="1:33" ht="15.750000" customHeight="1">
      <c r="B251" s="155"/>
      <c r="C251" s="166"/>
      <c r="D251" s="166"/>
      <c r="H251" s="155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  <c r="AG251" s="166"/>
    </row>
    <row r="252" spans="1:33" ht="15.750000" customHeight="1">
      <c r="A252" s="156" t="s">
        <v>116</v>
      </c>
      <c r="B252" s="155"/>
      <c r="C252" s="166"/>
      <c r="D252" s="166"/>
      <c r="E252" s="490">
        <f>F252*120%</f>
        <v>0</v>
      </c>
      <c r="F252" s="490">
        <f>(D252-C252+1)*G252</f>
        <v>0</v>
      </c>
      <c r="G252" s="491">
        <f>IF(OR((H252=""),(H252=5)),N252*40,IF(H252=10,N252*55,"포인트 열 재확인"))</f>
        <v>0</v>
      </c>
      <c r="H252" s="155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</row>
    <row r="253" spans="1:33" ht="15.750000" customHeight="1">
      <c r="B253" s="155"/>
      <c r="C253" s="166"/>
      <c r="D253" s="166"/>
      <c r="H253" s="155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</row>
    <row r="254" spans="1:33" ht="15.750000" customHeight="1">
      <c r="B254" s="155"/>
      <c r="C254" s="166"/>
      <c r="D254" s="166"/>
      <c r="H254" s="155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</row>
    <row r="255" spans="1:33" ht="15.750000" customHeight="1">
      <c r="B255" s="155"/>
      <c r="C255" s="166"/>
      <c r="D255" s="166"/>
      <c r="H255" s="155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</row>
    <row r="256" spans="1:33" ht="15.750000" customHeight="1">
      <c r="B256" s="155"/>
      <c r="C256" s="166"/>
      <c r="D256" s="166"/>
      <c r="H256" s="155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</row>
    <row r="257" spans="1:33" ht="15.750000" customHeight="1">
      <c r="A257" s="156" t="s">
        <v>116</v>
      </c>
      <c r="B257" s="155"/>
      <c r="C257" s="166"/>
      <c r="D257" s="166"/>
      <c r="E257" s="490">
        <f>F257*120%</f>
        <v>0</v>
      </c>
      <c r="F257" s="490">
        <f>(D257-C257+1)*G257</f>
        <v>0</v>
      </c>
      <c r="G257" s="491">
        <f>IF(OR((H257=""),(H257=5)),N257*40,IF(H257=10,N257*55,"포인트 열 재확인"))</f>
        <v>0</v>
      </c>
      <c r="H257" s="155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</row>
    <row r="258" spans="1:33" ht="15.750000" customHeight="1">
      <c r="B258" s="155"/>
      <c r="C258" s="166"/>
      <c r="D258" s="166"/>
      <c r="H258" s="155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</row>
    <row r="259" spans="1:33" ht="15.750000" customHeight="1">
      <c r="B259" s="155"/>
      <c r="C259" s="166"/>
      <c r="D259" s="166"/>
      <c r="H259" s="155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</row>
    <row r="260" spans="1:33" ht="15.750000" customHeight="1">
      <c r="B260" s="155"/>
      <c r="C260" s="166"/>
      <c r="D260" s="166"/>
      <c r="H260" s="155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</row>
    <row r="261" spans="1:33" ht="15.750000" customHeight="1">
      <c r="B261" s="155"/>
      <c r="C261" s="166"/>
      <c r="D261" s="166"/>
      <c r="H261" s="155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</row>
    <row r="262" spans="1:33" ht="15.750000" customHeight="1">
      <c r="A262" s="156" t="s">
        <v>116</v>
      </c>
      <c r="B262" s="155"/>
      <c r="C262" s="166"/>
      <c r="D262" s="166"/>
      <c r="E262" s="490">
        <f>F262*120%</f>
        <v>0</v>
      </c>
      <c r="F262" s="490">
        <f>(D262-C262+1)*G262</f>
        <v>0</v>
      </c>
      <c r="G262" s="491">
        <f>IF(OR((H262=""),(H262=5)),N262*40,IF(H262=10,N262*55,"포인트 열 재확인"))</f>
        <v>0</v>
      </c>
      <c r="H262" s="155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</row>
    <row r="263" spans="1:33" ht="15.750000" customHeight="1">
      <c r="B263" s="155"/>
      <c r="C263" s="166"/>
      <c r="D263" s="166"/>
      <c r="H263" s="155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</row>
    <row r="264" spans="1:33" ht="15.750000" customHeight="1">
      <c r="B264" s="155"/>
      <c r="C264" s="166"/>
      <c r="D264" s="166"/>
      <c r="H264" s="155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</row>
    <row r="265" spans="1:33" ht="15.750000" customHeight="1">
      <c r="B265" s="155"/>
      <c r="C265" s="166"/>
      <c r="D265" s="166"/>
      <c r="H265" s="155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</row>
    <row r="266" spans="1:33" ht="15.750000" customHeight="1">
      <c r="B266" s="155"/>
      <c r="C266" s="166"/>
      <c r="D266" s="166"/>
      <c r="H266" s="155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/>
    </row>
    <row r="267" spans="1:33" ht="15.750000" customHeight="1">
      <c r="A267" s="156" t="s">
        <v>116</v>
      </c>
      <c r="B267" s="155"/>
      <c r="C267" s="166"/>
      <c r="D267" s="166"/>
      <c r="E267" s="490">
        <f>F267*120%</f>
        <v>0</v>
      </c>
      <c r="F267" s="490">
        <f>(D267-C267+1)*G267</f>
        <v>0</v>
      </c>
      <c r="G267" s="491">
        <f>IF(OR((H267=""),(H267=5)),N267*40,IF(H267=10,N267*55,"포인트 열 재확인"))</f>
        <v>0</v>
      </c>
      <c r="H267" s="155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</row>
    <row r="268" spans="1:33" ht="15.750000" customHeight="1">
      <c r="B268" s="155"/>
      <c r="C268" s="166"/>
      <c r="D268" s="166"/>
      <c r="H268" s="155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</row>
    <row r="269" spans="1:33" ht="15.750000" customHeight="1">
      <c r="B269" s="155"/>
      <c r="C269" s="166"/>
      <c r="D269" s="166"/>
      <c r="H269" s="155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</row>
    <row r="270" spans="1:33" ht="15.750000" customHeight="1">
      <c r="B270" s="155"/>
      <c r="C270" s="166"/>
      <c r="D270" s="166"/>
      <c r="H270" s="155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</row>
    <row r="271" spans="1:33" ht="15.750000" customHeight="1">
      <c r="B271" s="155"/>
      <c r="C271" s="166"/>
      <c r="D271" s="166"/>
      <c r="H271" s="155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</row>
    <row r="272" spans="1:33" ht="15.750000" customHeight="1">
      <c r="A272" s="156" t="s">
        <v>116</v>
      </c>
      <c r="B272" s="155"/>
      <c r="C272" s="166"/>
      <c r="D272" s="166"/>
      <c r="E272" s="490">
        <f>F272*120%</f>
        <v>0</v>
      </c>
      <c r="F272" s="490">
        <f>(D272-C272+1)*G272</f>
        <v>0</v>
      </c>
      <c r="G272" s="491">
        <f>IF(OR((H272=""),(H272=5)),N272*40,IF(H272=10,N272*55,"포인트 열 재확인"))</f>
        <v>0</v>
      </c>
      <c r="H272" s="155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</row>
    <row r="273" spans="1:33" ht="15.750000" customHeight="1">
      <c r="B273" s="155"/>
      <c r="C273" s="166"/>
      <c r="D273" s="166"/>
      <c r="H273" s="155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</row>
    <row r="274" spans="1:33" ht="15.750000" customHeight="1">
      <c r="B274" s="155"/>
      <c r="C274" s="166"/>
      <c r="D274" s="166"/>
      <c r="H274" s="155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</row>
    <row r="275" spans="1:33" ht="15.750000" customHeight="1">
      <c r="B275" s="155"/>
      <c r="C275" s="166"/>
      <c r="D275" s="166"/>
      <c r="H275" s="155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</row>
    <row r="276" spans="1:33" ht="15.750000" customHeight="1">
      <c r="B276" s="155"/>
      <c r="C276" s="166"/>
      <c r="D276" s="166"/>
      <c r="H276" s="155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</row>
    <row r="277" spans="1:33" ht="15.750000" customHeight="1">
      <c r="A277" s="156" t="s">
        <v>116</v>
      </c>
      <c r="B277" s="155"/>
      <c r="C277" s="166"/>
      <c r="D277" s="166"/>
      <c r="E277" s="490">
        <f>F277*120%</f>
        <v>0</v>
      </c>
      <c r="F277" s="490">
        <f>(D277-C277+1)*G277</f>
        <v>0</v>
      </c>
      <c r="G277" s="491">
        <f>IF(OR((H277=""),(H277=5)),N277*40,IF(H277=10,N277*55,"포인트 열 재확인"))</f>
        <v>0</v>
      </c>
      <c r="H277" s="155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</row>
    <row r="278" spans="1:33" ht="15.750000" customHeight="1">
      <c r="B278" s="155"/>
      <c r="C278" s="166"/>
      <c r="D278" s="166"/>
      <c r="H278" s="155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</row>
    <row r="279" spans="1:33" ht="15.750000" customHeight="1">
      <c r="B279" s="155"/>
      <c r="C279" s="166"/>
      <c r="D279" s="166"/>
      <c r="H279" s="155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</row>
    <row r="280" spans="1:33" ht="15.750000" customHeight="1">
      <c r="B280" s="155"/>
      <c r="C280" s="166"/>
      <c r="D280" s="166"/>
      <c r="H280" s="155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</row>
    <row r="281" spans="1:33" ht="15.750000" customHeight="1">
      <c r="B281" s="155"/>
      <c r="C281" s="166"/>
      <c r="D281" s="166"/>
      <c r="H281" s="155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</row>
    <row r="282" spans="1:33" ht="15.750000" customHeight="1">
      <c r="A282" s="156" t="s">
        <v>116</v>
      </c>
      <c r="B282" s="155"/>
      <c r="C282" s="166"/>
      <c r="D282" s="166"/>
      <c r="E282" s="490">
        <f>F282*120%</f>
        <v>0</v>
      </c>
      <c r="F282" s="490">
        <f>(D282-C282+1)*G282</f>
        <v>0</v>
      </c>
      <c r="G282" s="491">
        <f>IF(OR((H282=""),(H282=5)),N282*40,IF(H282=10,N282*55,"포인트 열 재확인"))</f>
        <v>0</v>
      </c>
      <c r="H282" s="155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</row>
    <row r="283" spans="1:33" ht="15.750000" customHeight="1">
      <c r="B283" s="155"/>
      <c r="C283" s="166"/>
      <c r="D283" s="166"/>
      <c r="H283" s="155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</row>
    <row r="284" spans="1:33" ht="15.750000" customHeight="1">
      <c r="B284" s="155"/>
      <c r="C284" s="166"/>
      <c r="D284" s="166"/>
      <c r="H284" s="155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</row>
    <row r="285" spans="1:33" ht="15.750000" customHeight="1">
      <c r="B285" s="155"/>
      <c r="C285" s="166"/>
      <c r="D285" s="166"/>
      <c r="H285" s="155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</row>
    <row r="286" spans="1:33" ht="15.750000" customHeight="1">
      <c r="B286" s="155"/>
      <c r="C286" s="166"/>
      <c r="D286" s="166"/>
      <c r="H286" s="155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</row>
    <row r="287" spans="1:33" ht="15.750000" customHeight="1">
      <c r="A287" s="156" t="s">
        <v>116</v>
      </c>
      <c r="B287" s="155"/>
      <c r="C287" s="166"/>
      <c r="D287" s="166"/>
      <c r="E287" s="490">
        <f>F287*120%</f>
        <v>0</v>
      </c>
      <c r="F287" s="490">
        <f>(D287-C287+1)*G287</f>
        <v>0</v>
      </c>
      <c r="G287" s="491">
        <f>IF(OR((H287=""),(H287=5)),N287*40,IF(H287=10,N287*55,"포인트 열 재확인"))</f>
        <v>0</v>
      </c>
      <c r="H287" s="155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</row>
    <row r="288" spans="1:33" ht="15.750000" customHeight="1">
      <c r="B288" s="155"/>
      <c r="C288" s="166"/>
      <c r="D288" s="166"/>
      <c r="H288" s="155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</row>
    <row r="289" spans="1:33" ht="15.750000" customHeight="1">
      <c r="B289" s="155"/>
      <c r="C289" s="166"/>
      <c r="D289" s="166"/>
      <c r="H289" s="155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</row>
    <row r="290" spans="1:33" ht="15.750000" customHeight="1">
      <c r="B290" s="155"/>
      <c r="C290" s="166"/>
      <c r="D290" s="166"/>
      <c r="H290" s="155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</row>
    <row r="291" spans="1:33" ht="15.750000" customHeight="1">
      <c r="B291" s="155"/>
      <c r="C291" s="166"/>
      <c r="D291" s="166"/>
      <c r="H291" s="155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</row>
    <row r="292" spans="1:33" ht="15.750000" customHeight="1">
      <c r="A292" s="156" t="s">
        <v>116</v>
      </c>
      <c r="B292" s="155"/>
      <c r="C292" s="166"/>
      <c r="D292" s="166"/>
      <c r="E292" s="490">
        <f>F292*120%</f>
        <v>0</v>
      </c>
      <c r="F292" s="490">
        <f>(D292-C292+1)*G292</f>
        <v>0</v>
      </c>
      <c r="G292" s="491">
        <f>IF(OR((H292=""),(H292=5)),N292*40,IF(H292=10,N292*55,"포인트 열 재확인"))</f>
        <v>0</v>
      </c>
      <c r="H292" s="155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</row>
    <row r="293" spans="1:33" ht="15.750000" customHeight="1">
      <c r="B293" s="155"/>
      <c r="C293" s="166"/>
      <c r="D293" s="166"/>
      <c r="H293" s="155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</row>
    <row r="294" spans="1:33" ht="15.750000" customHeight="1">
      <c r="B294" s="155"/>
      <c r="C294" s="166"/>
      <c r="D294" s="166"/>
      <c r="H294" s="155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</row>
    <row r="295" spans="1:33" ht="15.750000" customHeight="1">
      <c r="B295" s="155"/>
      <c r="C295" s="166"/>
      <c r="D295" s="166"/>
      <c r="H295" s="155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</row>
    <row r="296" spans="1:33" ht="15.750000" customHeight="1">
      <c r="B296" s="155"/>
      <c r="C296" s="166"/>
      <c r="D296" s="166"/>
      <c r="H296" s="155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</row>
    <row r="297" spans="1:33" ht="15.750000" customHeight="1">
      <c r="A297" s="156" t="s">
        <v>116</v>
      </c>
      <c r="B297" s="155"/>
      <c r="C297" s="166"/>
      <c r="D297" s="166"/>
      <c r="E297" s="490">
        <f>F297*120%</f>
        <v>0</v>
      </c>
      <c r="F297" s="490">
        <f>(D297-C297+1)*G297</f>
        <v>0</v>
      </c>
      <c r="G297" s="491">
        <f>IF(OR((H297=""),(H297=5)),N297*40,IF(H297=10,N297*55,"포인트 열 재확인"))</f>
        <v>0</v>
      </c>
      <c r="H297" s="155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</row>
    <row r="298" spans="1:33" ht="15.750000" customHeight="1">
      <c r="B298" s="155"/>
      <c r="C298" s="166"/>
      <c r="D298" s="166"/>
      <c r="H298" s="155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</row>
    <row r="299" spans="1:33" ht="15.750000" customHeight="1">
      <c r="B299" s="155"/>
      <c r="C299" s="166"/>
      <c r="D299" s="166"/>
      <c r="H299" s="155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</row>
    <row r="300" spans="1:33" ht="15.750000" customHeight="1">
      <c r="B300" s="155"/>
      <c r="C300" s="166"/>
      <c r="D300" s="166"/>
      <c r="H300" s="155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</row>
    <row r="301" spans="1:33" ht="15.750000" customHeight="1">
      <c r="B301" s="155"/>
      <c r="C301" s="166"/>
      <c r="D301" s="166"/>
      <c r="H301" s="155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</row>
    <row r="302" spans="1:33" ht="15.750000" customHeight="1">
      <c r="A302" s="156" t="s">
        <v>116</v>
      </c>
      <c r="B302" s="155"/>
      <c r="C302" s="166"/>
      <c r="D302" s="166"/>
      <c r="E302" s="490">
        <f>F302*120%</f>
        <v>0</v>
      </c>
      <c r="F302" s="490">
        <f>(D302-C302+1)*G302</f>
        <v>0</v>
      </c>
      <c r="G302" s="491">
        <f>IF(OR((H302=""),(H302=5)),N302*40,IF(H302=10,N302*55,"포인트 열 재확인"))</f>
        <v>0</v>
      </c>
      <c r="H302" s="155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</row>
    <row r="303" spans="1:33" ht="15.750000" customHeight="1">
      <c r="B303" s="155"/>
      <c r="C303" s="166"/>
      <c r="D303" s="166"/>
      <c r="H303" s="155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</row>
    <row r="304" spans="1:33" ht="15.750000" customHeight="1">
      <c r="B304" s="155"/>
      <c r="C304" s="166"/>
      <c r="D304" s="166"/>
      <c r="H304" s="155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</row>
    <row r="305" spans="1:33" ht="15.750000" customHeight="1">
      <c r="B305" s="155"/>
      <c r="C305" s="166"/>
      <c r="D305" s="166"/>
      <c r="H305" s="155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</row>
    <row r="306" spans="1:33" ht="15.750000" customHeight="1">
      <c r="B306" s="155"/>
      <c r="C306" s="166"/>
      <c r="D306" s="166"/>
      <c r="H306" s="155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</row>
    <row r="307" spans="1:33" ht="15.750000" customHeight="1">
      <c r="A307" s="156" t="s">
        <v>116</v>
      </c>
      <c r="B307" s="155"/>
      <c r="C307" s="166"/>
      <c r="D307" s="166"/>
      <c r="E307" s="490">
        <f>F307*120%</f>
        <v>0</v>
      </c>
      <c r="F307" s="490">
        <f>(D307-C307+1)*G307</f>
        <v>0</v>
      </c>
      <c r="G307" s="491">
        <f>IF(OR((H307=""),(H307=5)),N307*40,IF(H307=10,N307*55,"포인트 열 재확인"))</f>
        <v>0</v>
      </c>
      <c r="H307" s="155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</row>
    <row r="308" spans="1:33" ht="15.750000" customHeight="1">
      <c r="B308" s="155"/>
      <c r="C308" s="166"/>
      <c r="D308" s="166"/>
      <c r="H308" s="155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</row>
    <row r="309" spans="1:33" ht="15.750000" customHeight="1">
      <c r="B309" s="155"/>
      <c r="C309" s="166"/>
      <c r="D309" s="166"/>
      <c r="H309" s="155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</row>
    <row r="310" spans="1:33" ht="15.750000" customHeight="1">
      <c r="B310" s="155"/>
      <c r="C310" s="166"/>
      <c r="D310" s="166"/>
      <c r="H310" s="155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</row>
    <row r="311" spans="1:33" ht="15.750000" customHeight="1">
      <c r="B311" s="155"/>
      <c r="C311" s="166"/>
      <c r="D311" s="166"/>
      <c r="H311" s="155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</row>
    <row r="312" spans="1:33" ht="15.750000" customHeight="1">
      <c r="A312" s="156" t="s">
        <v>116</v>
      </c>
      <c r="B312" s="155"/>
      <c r="C312" s="166"/>
      <c r="D312" s="166"/>
      <c r="E312" s="490">
        <f>F312*120%</f>
        <v>0</v>
      </c>
      <c r="F312" s="490">
        <f>(D312-C312+1)*G312</f>
        <v>0</v>
      </c>
      <c r="G312" s="491">
        <f>IF(OR((H312=""),(H312=5)),N312*40,IF(H312=10,N312*55,"포인트 열 재확인"))</f>
        <v>0</v>
      </c>
      <c r="H312" s="155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</row>
    <row r="313" spans="1:33" ht="15.750000" customHeight="1">
      <c r="B313" s="155"/>
      <c r="C313" s="166"/>
      <c r="D313" s="166"/>
      <c r="H313" s="155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  <c r="AG313" s="166"/>
    </row>
    <row r="314" spans="1:33" ht="15.750000" customHeight="1">
      <c r="B314" s="155"/>
      <c r="C314" s="166"/>
      <c r="D314" s="166"/>
      <c r="H314" s="155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  <c r="AG314" s="166"/>
    </row>
    <row r="315" spans="1:33" ht="15.750000" customHeight="1">
      <c r="B315" s="155"/>
      <c r="C315" s="166"/>
      <c r="D315" s="166"/>
      <c r="H315" s="155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  <c r="AG315" s="166"/>
    </row>
    <row r="316" spans="1:33" ht="15.750000" customHeight="1">
      <c r="B316" s="155"/>
      <c r="C316" s="166"/>
      <c r="D316" s="166"/>
      <c r="H316" s="155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  <c r="AG316" s="166"/>
    </row>
    <row r="317" spans="1:33" ht="15.750000" customHeight="1">
      <c r="A317" s="156" t="s">
        <v>116</v>
      </c>
      <c r="B317" s="155"/>
      <c r="C317" s="166"/>
      <c r="D317" s="166"/>
      <c r="E317" s="490">
        <f>F317*120%</f>
        <v>0</v>
      </c>
      <c r="F317" s="490">
        <f>(D317-C317+1)*G317</f>
        <v>0</v>
      </c>
      <c r="G317" s="491">
        <f>IF(OR((H317=""),(H317=5)),N317*40,IF(H317=10,N317*55,"포인트 열 재확인"))</f>
        <v>0</v>
      </c>
      <c r="H317" s="155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</row>
    <row r="318" spans="1:33" ht="15.750000" customHeight="1">
      <c r="B318" s="155"/>
      <c r="C318" s="166"/>
      <c r="D318" s="166"/>
      <c r="H318" s="155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  <c r="AG318" s="166"/>
    </row>
    <row r="319" spans="1:33" ht="15.750000" customHeight="1">
      <c r="B319" s="155"/>
      <c r="C319" s="166"/>
      <c r="D319" s="166"/>
      <c r="H319" s="155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</row>
    <row r="320" spans="1:33" ht="15.750000" customHeight="1">
      <c r="B320" s="155"/>
      <c r="C320" s="166"/>
      <c r="D320" s="166"/>
      <c r="H320" s="155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  <c r="AG320" s="166"/>
    </row>
    <row r="321" spans="1:33" ht="15.750000" customHeight="1">
      <c r="B321" s="155"/>
      <c r="C321" s="166"/>
      <c r="D321" s="166"/>
      <c r="H321" s="155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</row>
    <row r="322" spans="1:33" ht="15.750000" customHeight="1">
      <c r="A322" s="156" t="s">
        <v>116</v>
      </c>
      <c r="B322" s="155"/>
      <c r="C322" s="166"/>
      <c r="D322" s="166"/>
      <c r="E322" s="490">
        <f>F322*120%</f>
        <v>0</v>
      </c>
      <c r="F322" s="490">
        <f>(D322-C322+1)*G322</f>
        <v>0</v>
      </c>
      <c r="G322" s="491">
        <f>IF(OR((H322=""),(H322=5)),N322*40,IF(H322=10,N322*55,"포인트 열 재확인"))</f>
        <v>0</v>
      </c>
      <c r="H322" s="155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  <c r="AG322" s="166"/>
    </row>
    <row r="323" spans="1:33" ht="15.750000" customHeight="1">
      <c r="B323" s="155"/>
      <c r="C323" s="166"/>
      <c r="D323" s="166"/>
      <c r="H323" s="155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</row>
    <row r="324" spans="1:33" ht="15.750000" customHeight="1">
      <c r="B324" s="155"/>
      <c r="C324" s="166"/>
      <c r="D324" s="166"/>
      <c r="H324" s="155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</row>
    <row r="325" spans="1:33" ht="15.750000" customHeight="1">
      <c r="B325" s="155"/>
      <c r="C325" s="166"/>
      <c r="D325" s="166"/>
      <c r="H325" s="155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</row>
    <row r="326" spans="1:33" ht="15.750000" customHeight="1">
      <c r="B326" s="155"/>
      <c r="C326" s="166"/>
      <c r="D326" s="166"/>
      <c r="H326" s="155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</row>
    <row r="327" spans="1:33" ht="15.750000" customHeight="1">
      <c r="A327" s="156" t="s">
        <v>116</v>
      </c>
      <c r="B327" s="155"/>
      <c r="C327" s="166"/>
      <c r="D327" s="166"/>
      <c r="E327" s="490">
        <f>F327*120%</f>
        <v>0</v>
      </c>
      <c r="F327" s="490">
        <f>(D327-C327+1)*G327</f>
        <v>0</v>
      </c>
      <c r="G327" s="491">
        <f>IF(OR((H327=""),(H327=5)),N327*40,IF(H327=10,N327*55,"포인트 열 재확인"))</f>
        <v>0</v>
      </c>
      <c r="H327" s="155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</row>
    <row r="328" spans="1:33" ht="15.750000" customHeight="1">
      <c r="B328" s="155"/>
      <c r="C328" s="166"/>
      <c r="D328" s="166"/>
      <c r="H328" s="155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  <c r="AG328" s="166"/>
    </row>
    <row r="329" spans="1:33" ht="15.750000" customHeight="1">
      <c r="B329" s="155"/>
      <c r="C329" s="166"/>
      <c r="D329" s="166"/>
      <c r="H329" s="155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  <c r="AG329" s="166"/>
    </row>
    <row r="330" spans="1:33" ht="15.750000" customHeight="1">
      <c r="B330" s="155"/>
      <c r="C330" s="166"/>
      <c r="D330" s="166"/>
      <c r="H330" s="155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  <c r="AG330" s="166"/>
    </row>
    <row r="331" spans="1:33" ht="15.750000" customHeight="1">
      <c r="B331" s="155"/>
      <c r="C331" s="166"/>
      <c r="D331" s="166"/>
      <c r="H331" s="155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  <c r="AG331" s="166"/>
    </row>
    <row r="332" spans="1:33" ht="15.750000" customHeight="1">
      <c r="A332" s="156" t="s">
        <v>116</v>
      </c>
      <c r="B332" s="155"/>
      <c r="C332" s="166"/>
      <c r="D332" s="166"/>
      <c r="E332" s="490">
        <f>F332*120%</f>
        <v>0</v>
      </c>
      <c r="F332" s="490">
        <f>(D332-C332+1)*G332</f>
        <v>0</v>
      </c>
      <c r="G332" s="491">
        <f>IF(OR((H332=""),(H332=5)),N332*40,IF(H332=10,N332*55,"포인트 열 재확인"))</f>
        <v>0</v>
      </c>
      <c r="H332" s="155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  <c r="AG332" s="166"/>
    </row>
    <row r="333" spans="1:33" ht="15.750000" customHeight="1">
      <c r="B333" s="155"/>
      <c r="C333" s="166"/>
      <c r="D333" s="166"/>
      <c r="H333" s="155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</row>
    <row r="334" spans="1:33" ht="15.750000" customHeight="1">
      <c r="B334" s="155"/>
      <c r="C334" s="166"/>
      <c r="D334" s="166"/>
      <c r="H334" s="155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  <c r="AG334" s="166"/>
    </row>
    <row r="335" spans="1:33" ht="15.750000" customHeight="1">
      <c r="B335" s="155"/>
      <c r="C335" s="166"/>
      <c r="D335" s="166"/>
      <c r="H335" s="155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</row>
    <row r="336" spans="1:33" ht="15.750000" customHeight="1">
      <c r="B336" s="155"/>
      <c r="C336" s="166"/>
      <c r="D336" s="166"/>
      <c r="H336" s="155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  <c r="AG336" s="166"/>
    </row>
    <row r="337" spans="1:33" ht="15.750000" customHeight="1">
      <c r="A337" s="156" t="s">
        <v>116</v>
      </c>
      <c r="B337" s="155"/>
      <c r="C337" s="166"/>
      <c r="D337" s="166"/>
      <c r="E337" s="490">
        <f>F337*120%</f>
        <v>0</v>
      </c>
      <c r="F337" s="490">
        <f>(D337-C337+1)*G337</f>
        <v>0</v>
      </c>
      <c r="G337" s="491">
        <f>IF(OR((H337=""),(H337=5)),N337*40,IF(H337=10,N337*55,"포인트 열 재확인"))</f>
        <v>0</v>
      </c>
      <c r="H337" s="155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</row>
    <row r="338" spans="1:33" ht="15.750000" customHeight="1">
      <c r="B338" s="155"/>
      <c r="C338" s="166"/>
      <c r="D338" s="166"/>
      <c r="H338" s="155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</row>
    <row r="339" spans="1:33" ht="15.750000" customHeight="1">
      <c r="B339" s="155"/>
      <c r="C339" s="166"/>
      <c r="D339" s="166"/>
      <c r="H339" s="155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</row>
    <row r="340" spans="1:33" ht="15.750000" customHeight="1">
      <c r="B340" s="155"/>
      <c r="C340" s="166"/>
      <c r="D340" s="166"/>
      <c r="H340" s="155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</row>
    <row r="341" spans="1:33" ht="15.750000" customHeight="1">
      <c r="B341" s="155"/>
      <c r="C341" s="166"/>
      <c r="D341" s="166"/>
      <c r="H341" s="155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</row>
    <row r="342" spans="1:33" ht="15.750000" customHeight="1">
      <c r="A342" s="156" t="s">
        <v>116</v>
      </c>
      <c r="B342" s="155"/>
      <c r="C342" s="166"/>
      <c r="D342" s="166"/>
      <c r="E342" s="490">
        <f>F342*120%</f>
        <v>0</v>
      </c>
      <c r="F342" s="490">
        <f>(D342-C342+1)*G342</f>
        <v>0</v>
      </c>
      <c r="G342" s="491">
        <f>IF(OR((H342=""),(H342=5)),N342*40,IF(H342=10,N342*55,"포인트 열 재확인"))</f>
        <v>0</v>
      </c>
      <c r="H342" s="155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</row>
    <row r="343" spans="1:33" ht="15.750000" customHeight="1">
      <c r="B343" s="155"/>
      <c r="C343" s="166"/>
      <c r="D343" s="166"/>
      <c r="H343" s="155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</row>
    <row r="344" spans="1:33" ht="15.750000" customHeight="1">
      <c r="B344" s="155"/>
      <c r="C344" s="166"/>
      <c r="D344" s="166"/>
      <c r="H344" s="155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  <c r="AG344" s="166"/>
    </row>
    <row r="345" spans="1:33" ht="15.750000" customHeight="1">
      <c r="B345" s="155"/>
      <c r="C345" s="166"/>
      <c r="D345" s="166"/>
      <c r="H345" s="155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</row>
    <row r="346" spans="1:33" ht="15.750000" customHeight="1">
      <c r="B346" s="155"/>
      <c r="C346" s="166"/>
      <c r="D346" s="166"/>
      <c r="H346" s="155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</row>
    <row r="347" spans="1:33" ht="15.750000" customHeight="1">
      <c r="A347" s="156" t="s">
        <v>116</v>
      </c>
      <c r="B347" s="155"/>
      <c r="C347" s="166"/>
      <c r="D347" s="166"/>
      <c r="E347" s="490">
        <f>F347*120%</f>
        <v>0</v>
      </c>
      <c r="F347" s="490">
        <f>(D347-C347+1)*G347</f>
        <v>0</v>
      </c>
      <c r="G347" s="491">
        <f>IF(OR((H347=""),(H347=5)),N347*40,IF(H347=10,N347*55,"포인트 열 재확인"))</f>
        <v>0</v>
      </c>
      <c r="H347" s="155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  <c r="AG347" s="166"/>
    </row>
    <row r="348" spans="1:33" ht="15.750000" customHeight="1">
      <c r="B348" s="155"/>
      <c r="C348" s="166"/>
      <c r="D348" s="166"/>
      <c r="H348" s="155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</row>
    <row r="349" spans="1:33" ht="15.750000" customHeight="1">
      <c r="B349" s="155"/>
      <c r="C349" s="166"/>
      <c r="D349" s="166"/>
      <c r="H349" s="155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</row>
    <row r="350" spans="1:33" ht="15.750000" customHeight="1">
      <c r="B350" s="155"/>
      <c r="C350" s="166"/>
      <c r="D350" s="166"/>
      <c r="H350" s="155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  <c r="AG350" s="166"/>
    </row>
    <row r="351" spans="1:33" ht="15.750000" customHeight="1">
      <c r="B351" s="155"/>
      <c r="C351" s="166"/>
      <c r="D351" s="166"/>
      <c r="H351" s="155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  <c r="AG351" s="166"/>
    </row>
    <row r="352" spans="1:33" ht="15.750000" customHeight="1">
      <c r="A352" s="156" t="s">
        <v>116</v>
      </c>
      <c r="B352" s="155"/>
      <c r="C352" s="166"/>
      <c r="D352" s="166"/>
      <c r="E352" s="490">
        <f>F352*120%</f>
        <v>0</v>
      </c>
      <c r="F352" s="490">
        <f>(D352-C352+1)*G352</f>
        <v>0</v>
      </c>
      <c r="G352" s="491">
        <f>IF(OR((H352=""),(H352=5)),N352*40,IF(H352=10,N352*55,"포인트 열 재확인"))</f>
        <v>0</v>
      </c>
      <c r="H352" s="155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  <c r="AG352" s="166"/>
    </row>
    <row r="353" spans="1:33" ht="15.750000" customHeight="1">
      <c r="B353" s="155"/>
      <c r="C353" s="166"/>
      <c r="D353" s="166"/>
      <c r="H353" s="155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</row>
    <row r="354" spans="1:33" ht="15.750000" customHeight="1">
      <c r="B354" s="155"/>
      <c r="C354" s="166"/>
      <c r="D354" s="166"/>
      <c r="H354" s="155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</row>
    <row r="355" spans="1:33" ht="15.750000" customHeight="1">
      <c r="B355" s="155"/>
      <c r="C355" s="166"/>
      <c r="D355" s="166"/>
      <c r="H355" s="155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</row>
    <row r="356" spans="1:33" ht="15.750000" customHeight="1">
      <c r="B356" s="155"/>
      <c r="C356" s="166"/>
      <c r="D356" s="166"/>
      <c r="H356" s="155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  <c r="AG356" s="166"/>
    </row>
    <row r="357" spans="1:33" ht="15.750000" customHeight="1">
      <c r="A357" s="156" t="s">
        <v>116</v>
      </c>
      <c r="B357" s="155"/>
      <c r="C357" s="166"/>
      <c r="D357" s="166"/>
      <c r="E357" s="490">
        <f>F357*120%</f>
        <v>0</v>
      </c>
      <c r="F357" s="490">
        <f>(D357-C357+1)*G357</f>
        <v>0</v>
      </c>
      <c r="G357" s="491">
        <f>IF(OR((H357=""),(H357=5)),N357*40,IF(H357=10,N357*55,"포인트 열 재확인"))</f>
        <v>0</v>
      </c>
      <c r="H357" s="155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  <c r="AG357" s="166"/>
    </row>
    <row r="358" spans="1:33" ht="15.750000" customHeight="1">
      <c r="B358" s="155"/>
      <c r="C358" s="166"/>
      <c r="D358" s="166"/>
      <c r="H358" s="155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  <c r="AB358" s="166"/>
      <c r="AC358" s="166"/>
      <c r="AD358" s="166"/>
      <c r="AE358" s="166"/>
      <c r="AF358" s="166"/>
      <c r="AG358" s="166"/>
    </row>
    <row r="359" spans="1:33" ht="15.750000" customHeight="1">
      <c r="B359" s="155"/>
      <c r="C359" s="166"/>
      <c r="D359" s="166"/>
      <c r="H359" s="155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  <c r="AG359" s="166"/>
    </row>
    <row r="360" spans="1:33" ht="15.750000" customHeight="1">
      <c r="B360" s="155"/>
      <c r="C360" s="166"/>
      <c r="D360" s="166"/>
      <c r="H360" s="155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  <c r="AB360" s="166"/>
      <c r="AC360" s="166"/>
      <c r="AD360" s="166"/>
      <c r="AE360" s="166"/>
      <c r="AF360" s="166"/>
      <c r="AG360" s="166"/>
    </row>
    <row r="361" spans="1:33" ht="15.750000" customHeight="1">
      <c r="B361" s="155"/>
      <c r="C361" s="166"/>
      <c r="D361" s="166"/>
      <c r="H361" s="155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</row>
    <row r="362" spans="1:33" ht="15.750000" customHeight="1">
      <c r="A362" s="156" t="s">
        <v>116</v>
      </c>
      <c r="B362" s="155"/>
      <c r="C362" s="166"/>
      <c r="D362" s="166"/>
      <c r="E362" s="490">
        <f>F362*120%</f>
        <v>0</v>
      </c>
      <c r="F362" s="490">
        <f>(D362-C362+1)*G362</f>
        <v>0</v>
      </c>
      <c r="G362" s="491">
        <f>IF(OR((H362=""),(H362=5)),N362*40,IF(H362=10,N362*55,"포인트 열 재확인"))</f>
        <v>0</v>
      </c>
      <c r="H362" s="155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</row>
    <row r="363" spans="1:33" ht="15.750000" customHeight="1">
      <c r="B363" s="155"/>
      <c r="C363" s="166"/>
      <c r="D363" s="166"/>
      <c r="H363" s="155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</row>
    <row r="364" spans="1:33" ht="15.750000" customHeight="1">
      <c r="B364" s="155"/>
      <c r="C364" s="166"/>
      <c r="D364" s="166"/>
      <c r="H364" s="155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</row>
    <row r="365" spans="1:33" ht="15.750000" customHeight="1">
      <c r="B365" s="155"/>
      <c r="C365" s="166"/>
      <c r="D365" s="166"/>
      <c r="H365" s="155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</row>
    <row r="366" spans="1:33" ht="15.750000" customHeight="1">
      <c r="B366" s="155"/>
      <c r="C366" s="166"/>
      <c r="D366" s="166"/>
      <c r="H366" s="155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</row>
    <row r="367" spans="1:33" ht="15.750000" customHeight="1">
      <c r="A367" s="156" t="s">
        <v>116</v>
      </c>
      <c r="B367" s="155"/>
      <c r="C367" s="166"/>
      <c r="D367" s="166"/>
      <c r="E367" s="490">
        <f>F367*120%</f>
        <v>0</v>
      </c>
      <c r="F367" s="490">
        <f>(D367-C367+1)*G367</f>
        <v>0</v>
      </c>
      <c r="G367" s="491">
        <f>IF(OR((H367=""),(H367=5)),N367*40,IF(H367=10,N367*55,"포인트 열 재확인"))</f>
        <v>0</v>
      </c>
      <c r="H367" s="155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</row>
    <row r="368" spans="1:33" ht="15.750000" customHeight="1">
      <c r="B368" s="155"/>
      <c r="C368" s="166"/>
      <c r="D368" s="166"/>
      <c r="H368" s="155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</row>
    <row r="369" spans="1:33" ht="15.750000" customHeight="1">
      <c r="B369" s="155"/>
      <c r="C369" s="166"/>
      <c r="D369" s="166"/>
      <c r="H369" s="155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</row>
    <row r="370" spans="1:33" ht="15.750000" customHeight="1">
      <c r="B370" s="155"/>
      <c r="C370" s="166"/>
      <c r="D370" s="166"/>
      <c r="H370" s="155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</row>
    <row r="371" spans="1:33" ht="15.750000" customHeight="1">
      <c r="B371" s="155"/>
      <c r="C371" s="166"/>
      <c r="D371" s="166"/>
      <c r="H371" s="155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</row>
    <row r="372" spans="1:33" ht="15.750000" customHeight="1">
      <c r="A372" s="156" t="s">
        <v>116</v>
      </c>
      <c r="B372" s="155"/>
      <c r="C372" s="166"/>
      <c r="D372" s="166"/>
      <c r="E372" s="490">
        <f>F372*120%</f>
        <v>0</v>
      </c>
      <c r="F372" s="490">
        <f>(D372-C372+1)*G372</f>
        <v>0</v>
      </c>
      <c r="G372" s="491">
        <f>IF(OR((H372=""),(H372=5)),N372*40,IF(H372=10,N372*55,"포인트 열 재확인"))</f>
        <v>0</v>
      </c>
      <c r="H372" s="155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</row>
    <row r="373" spans="1:33" ht="15.750000" customHeight="1">
      <c r="B373" s="155"/>
      <c r="C373" s="166"/>
      <c r="D373" s="166"/>
      <c r="H373" s="155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</row>
    <row r="374" spans="1:33" ht="15.750000" customHeight="1">
      <c r="B374" s="155"/>
      <c r="C374" s="166"/>
      <c r="D374" s="166"/>
      <c r="H374" s="155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</row>
    <row r="375" spans="1:33" ht="15.750000" customHeight="1">
      <c r="B375" s="155"/>
      <c r="C375" s="166"/>
      <c r="D375" s="166"/>
      <c r="H375" s="155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</row>
    <row r="376" spans="1:33" ht="15.750000" customHeight="1">
      <c r="B376" s="155"/>
      <c r="C376" s="166"/>
      <c r="D376" s="166"/>
      <c r="H376" s="155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</row>
    <row r="377" spans="1:33" ht="15.750000" customHeight="1">
      <c r="A377" s="156" t="s">
        <v>116</v>
      </c>
      <c r="B377" s="155"/>
      <c r="C377" s="166"/>
      <c r="D377" s="166"/>
      <c r="E377" s="490">
        <f>F377*120%</f>
        <v>0</v>
      </c>
      <c r="F377" s="490">
        <f>(D377-C377+1)*G377</f>
        <v>0</v>
      </c>
      <c r="G377" s="491">
        <f>IF(OR((H377=""),(H377=5)),N377*40,IF(H377=10,N377*55,"포인트 열 재확인"))</f>
        <v>0</v>
      </c>
      <c r="H377" s="155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</row>
    <row r="378" spans="1:33" ht="15.750000" customHeight="1">
      <c r="B378" s="155"/>
      <c r="C378" s="166"/>
      <c r="D378" s="166"/>
      <c r="H378" s="155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  <c r="AG378" s="166"/>
    </row>
    <row r="379" spans="1:33" ht="15.750000" customHeight="1">
      <c r="B379" s="155"/>
      <c r="C379" s="166"/>
      <c r="D379" s="166"/>
      <c r="H379" s="155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  <c r="AG379" s="166"/>
    </row>
    <row r="380" spans="1:33" ht="15.750000" customHeight="1">
      <c r="B380" s="155"/>
      <c r="C380" s="166"/>
      <c r="D380" s="166"/>
      <c r="H380" s="155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  <c r="AG380" s="166"/>
    </row>
    <row r="381" spans="1:33" ht="15.750000" customHeight="1">
      <c r="B381" s="155"/>
      <c r="C381" s="166"/>
      <c r="D381" s="166"/>
      <c r="H381" s="155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</row>
    <row r="382" spans="1:33" ht="15.750000" customHeight="1">
      <c r="A382" s="156" t="s">
        <v>116</v>
      </c>
      <c r="B382" s="155"/>
      <c r="C382" s="166"/>
      <c r="D382" s="166"/>
      <c r="E382" s="490">
        <f>F382*120%</f>
        <v>0</v>
      </c>
      <c r="F382" s="490">
        <f>(D382-C382+1)*G382</f>
        <v>0</v>
      </c>
      <c r="G382" s="491">
        <f>IF(OR((H382=""),(H382=5)),N382*40,IF(H382=10,N382*55,"포인트 열 재확인"))</f>
        <v>0</v>
      </c>
      <c r="H382" s="155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  <c r="AG382" s="166"/>
    </row>
    <row r="383" spans="1:33" ht="15.750000" customHeight="1">
      <c r="B383" s="155"/>
      <c r="C383" s="166"/>
      <c r="D383" s="166"/>
      <c r="H383" s="155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  <c r="AG383" s="166"/>
    </row>
    <row r="384" spans="1:33" ht="15.750000" customHeight="1">
      <c r="B384" s="155"/>
      <c r="C384" s="166"/>
      <c r="D384" s="166"/>
      <c r="H384" s="155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  <c r="AG384" s="166"/>
    </row>
    <row r="385" spans="1:33" ht="15.750000" customHeight="1">
      <c r="B385" s="155"/>
      <c r="C385" s="166"/>
      <c r="D385" s="166"/>
      <c r="H385" s="155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</row>
    <row r="386" spans="1:33" ht="15.750000" customHeight="1">
      <c r="B386" s="155"/>
      <c r="C386" s="166"/>
      <c r="D386" s="166"/>
      <c r="H386" s="155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  <c r="AG386" s="166"/>
    </row>
    <row r="387" spans="1:33" ht="15.750000" customHeight="1">
      <c r="A387" s="156" t="s">
        <v>116</v>
      </c>
      <c r="B387" s="155"/>
      <c r="C387" s="166"/>
      <c r="D387" s="166"/>
      <c r="E387" s="490">
        <f>F387*120%</f>
        <v>0</v>
      </c>
      <c r="F387" s="490">
        <f>(D387-C387+1)*G387</f>
        <v>0</v>
      </c>
      <c r="G387" s="491">
        <f>IF(OR((H387=""),(H387=5)),N387*40,IF(H387=10,N387*55,"포인트 열 재확인"))</f>
        <v>0</v>
      </c>
      <c r="H387" s="155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</row>
    <row r="388" spans="1:33" ht="15.750000" customHeight="1">
      <c r="B388" s="155"/>
      <c r="C388" s="166"/>
      <c r="D388" s="166"/>
      <c r="H388" s="155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</row>
    <row r="389" spans="1:33" ht="15.750000" customHeight="1">
      <c r="B389" s="155"/>
      <c r="C389" s="166"/>
      <c r="D389" s="166"/>
      <c r="H389" s="155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</row>
    <row r="390" spans="1:33" ht="15.750000" customHeight="1">
      <c r="B390" s="155"/>
      <c r="C390" s="166"/>
      <c r="D390" s="166"/>
      <c r="H390" s="155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  <c r="AG390" s="166"/>
    </row>
    <row r="391" spans="1:33" ht="15.750000" customHeight="1">
      <c r="B391" s="155"/>
      <c r="C391" s="166"/>
      <c r="D391" s="166"/>
      <c r="H391" s="155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  <c r="AG391" s="166"/>
    </row>
    <row r="392" spans="1:33" ht="15.750000" customHeight="1">
      <c r="A392" s="156" t="s">
        <v>116</v>
      </c>
      <c r="B392" s="155"/>
      <c r="C392" s="166"/>
      <c r="D392" s="166"/>
      <c r="E392" s="490">
        <f>F392*120%</f>
        <v>0</v>
      </c>
      <c r="F392" s="490">
        <f>(D392-C392+1)*G392</f>
        <v>0</v>
      </c>
      <c r="G392" s="491">
        <f>IF(OR((H392=""),(H392=5)),N392*40,IF(H392=10,N392*55,"포인트 열 재확인"))</f>
        <v>0</v>
      </c>
      <c r="H392" s="155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6"/>
    </row>
    <row r="393" spans="1:33" ht="15.750000" customHeight="1">
      <c r="B393" s="155"/>
      <c r="C393" s="166"/>
      <c r="D393" s="166"/>
      <c r="H393" s="155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</row>
    <row r="394" spans="1:33" ht="15.750000" customHeight="1">
      <c r="B394" s="155"/>
      <c r="C394" s="166"/>
      <c r="D394" s="166"/>
      <c r="H394" s="155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  <c r="AG394" s="166"/>
    </row>
    <row r="395" spans="1:33" ht="15.750000" customHeight="1">
      <c r="B395" s="155"/>
      <c r="C395" s="166"/>
      <c r="D395" s="166"/>
      <c r="H395" s="155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  <c r="AB395" s="166"/>
      <c r="AC395" s="166"/>
      <c r="AD395" s="166"/>
      <c r="AE395" s="166"/>
      <c r="AF395" s="166"/>
      <c r="AG395" s="166"/>
    </row>
    <row r="396" spans="1:33" ht="15.750000" customHeight="1">
      <c r="B396" s="155"/>
      <c r="C396" s="166"/>
      <c r="D396" s="166"/>
      <c r="H396" s="155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  <c r="AG396" s="166"/>
    </row>
    <row r="397" spans="1:33" ht="15.750000" customHeight="1">
      <c r="A397" s="156" t="s">
        <v>116</v>
      </c>
      <c r="B397" s="155"/>
      <c r="C397" s="166"/>
      <c r="D397" s="166"/>
      <c r="E397" s="490">
        <f>F397*120%</f>
        <v>0</v>
      </c>
      <c r="F397" s="490">
        <f>(D397-C397+1)*G397</f>
        <v>0</v>
      </c>
      <c r="G397" s="491">
        <f>IF(OR((H397=""),(H397=5)),N397*40,IF(H397=10,N397*55,"포인트 열 재확인"))</f>
        <v>0</v>
      </c>
      <c r="H397" s="155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</row>
    <row r="398" spans="1:33" ht="15.750000" customHeight="1">
      <c r="B398" s="155"/>
      <c r="C398" s="166"/>
      <c r="D398" s="166"/>
      <c r="H398" s="155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  <c r="AG398" s="166"/>
    </row>
    <row r="399" spans="1:33" ht="15.750000" customHeight="1">
      <c r="B399" s="155"/>
      <c r="C399" s="166"/>
      <c r="D399" s="166"/>
      <c r="H399" s="155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</row>
    <row r="400" spans="1:33" ht="15.750000" customHeight="1">
      <c r="B400" s="155"/>
      <c r="C400" s="166"/>
      <c r="D400" s="166"/>
      <c r="H400" s="155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  <c r="AG400" s="166"/>
    </row>
    <row r="401" spans="1:33" ht="15.750000" customHeight="1">
      <c r="B401" s="155"/>
      <c r="C401" s="166"/>
      <c r="D401" s="166"/>
      <c r="H401" s="155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  <c r="AG401" s="166"/>
    </row>
    <row r="402" spans="1:33" ht="15.750000" customHeight="1">
      <c r="A402" s="156" t="s">
        <v>116</v>
      </c>
      <c r="B402" s="155"/>
      <c r="C402" s="166"/>
      <c r="D402" s="166"/>
      <c r="E402" s="490">
        <f>F402*120%</f>
        <v>0</v>
      </c>
      <c r="F402" s="490">
        <f>(D402-C402+1)*G402</f>
        <v>0</v>
      </c>
      <c r="G402" s="491">
        <f>IF(OR((H402=""),(H402=5)),N402*40,IF(H402=10,N402*55,"포인트 열 재확인"))</f>
        <v>0</v>
      </c>
      <c r="H402" s="155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</row>
    <row r="403" spans="1:33" ht="15.750000" customHeight="1">
      <c r="B403" s="155"/>
      <c r="C403" s="166"/>
      <c r="D403" s="166"/>
      <c r="H403" s="155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</row>
    <row r="404" spans="1:33" ht="15.750000" customHeight="1">
      <c r="B404" s="155"/>
      <c r="C404" s="166"/>
      <c r="D404" s="166"/>
      <c r="H404" s="155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  <c r="AB404" s="166"/>
      <c r="AC404" s="166"/>
      <c r="AD404" s="166"/>
      <c r="AE404" s="166"/>
      <c r="AF404" s="166"/>
      <c r="AG404" s="166"/>
    </row>
    <row r="405" spans="1:33" ht="15.750000" customHeight="1">
      <c r="B405" s="155"/>
      <c r="C405" s="166"/>
      <c r="D405" s="166"/>
      <c r="H405" s="155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  <c r="AB405" s="166"/>
      <c r="AC405" s="166"/>
      <c r="AD405" s="166"/>
      <c r="AE405" s="166"/>
      <c r="AF405" s="166"/>
      <c r="AG405" s="166"/>
    </row>
    <row r="406" spans="1:33" ht="15.750000" customHeight="1">
      <c r="B406" s="155"/>
      <c r="C406" s="166"/>
      <c r="D406" s="166"/>
      <c r="H406" s="155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</row>
    <row r="407" spans="1:33" ht="15.750000" customHeight="1">
      <c r="A407" s="156" t="s">
        <v>116</v>
      </c>
      <c r="B407" s="155"/>
      <c r="C407" s="166"/>
      <c r="D407" s="166"/>
      <c r="E407" s="490">
        <f>F407*120%</f>
        <v>0</v>
      </c>
      <c r="F407" s="490">
        <f>(D407-C407+1)*G407</f>
        <v>0</v>
      </c>
      <c r="G407" s="491">
        <f>IF(OR((H407=""),(H407=5)),N407*40,IF(H407=10,N407*55,"포인트 열 재확인"))</f>
        <v>0</v>
      </c>
      <c r="H407" s="155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  <c r="AB407" s="166"/>
      <c r="AC407" s="166"/>
      <c r="AD407" s="166"/>
      <c r="AE407" s="166"/>
      <c r="AF407" s="166"/>
      <c r="AG407" s="166"/>
    </row>
    <row r="408" spans="1:33" ht="15.750000" customHeight="1">
      <c r="B408" s="155"/>
      <c r="C408" s="166"/>
      <c r="D408" s="166"/>
      <c r="H408" s="155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</row>
    <row r="409" spans="1:33" ht="15.750000" customHeight="1">
      <c r="B409" s="155"/>
      <c r="C409" s="166"/>
      <c r="D409" s="166"/>
      <c r="H409" s="155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  <c r="AB409" s="166"/>
      <c r="AC409" s="166"/>
      <c r="AD409" s="166"/>
      <c r="AE409" s="166"/>
      <c r="AF409" s="166"/>
      <c r="AG409" s="166"/>
    </row>
    <row r="410" spans="1:33" ht="15.750000" customHeight="1">
      <c r="B410" s="155"/>
      <c r="C410" s="166"/>
      <c r="D410" s="166"/>
      <c r="H410" s="155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</row>
    <row r="411" spans="1:33" ht="15.750000" customHeight="1">
      <c r="B411" s="155"/>
      <c r="C411" s="166"/>
      <c r="D411" s="166"/>
      <c r="H411" s="155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  <c r="AB411" s="166"/>
      <c r="AC411" s="166"/>
      <c r="AD411" s="166"/>
      <c r="AE411" s="166"/>
      <c r="AF411" s="166"/>
      <c r="AG411" s="166"/>
    </row>
    <row r="412" spans="1:33" ht="15.750000" customHeight="1">
      <c r="A412" s="156" t="s">
        <v>116</v>
      </c>
      <c r="B412" s="155"/>
      <c r="C412" s="166"/>
      <c r="D412" s="166"/>
      <c r="E412" s="490">
        <f>F412*120%</f>
        <v>0</v>
      </c>
      <c r="F412" s="490">
        <f>(D412-C412+1)*G412</f>
        <v>0</v>
      </c>
      <c r="G412" s="491">
        <f>IF(OR((H412=""),(H412=5)),N412*40,IF(H412=10,N412*55,"포인트 열 재확인"))</f>
        <v>0</v>
      </c>
      <c r="H412" s="155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  <c r="AB412" s="166"/>
      <c r="AC412" s="166"/>
      <c r="AD412" s="166"/>
      <c r="AE412" s="166"/>
      <c r="AF412" s="166"/>
      <c r="AG412" s="166"/>
    </row>
    <row r="413" spans="1:33" ht="15.750000" customHeight="1">
      <c r="B413" s="155"/>
      <c r="C413" s="166"/>
      <c r="D413" s="166"/>
      <c r="H413" s="155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  <c r="AB413" s="166"/>
      <c r="AC413" s="166"/>
      <c r="AD413" s="166"/>
      <c r="AE413" s="166"/>
      <c r="AF413" s="166"/>
      <c r="AG413" s="166"/>
    </row>
    <row r="414" spans="1:33" ht="15.750000" customHeight="1">
      <c r="B414" s="155"/>
      <c r="C414" s="166"/>
      <c r="D414" s="166"/>
      <c r="H414" s="155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  <c r="AB414" s="166"/>
      <c r="AC414" s="166"/>
      <c r="AD414" s="166"/>
      <c r="AE414" s="166"/>
      <c r="AF414" s="166"/>
      <c r="AG414" s="166"/>
    </row>
    <row r="415" spans="1:33" ht="15.750000" customHeight="1">
      <c r="B415" s="155"/>
      <c r="C415" s="166"/>
      <c r="D415" s="166"/>
      <c r="H415" s="155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  <c r="AB415" s="166"/>
      <c r="AC415" s="166"/>
      <c r="AD415" s="166"/>
      <c r="AE415" s="166"/>
      <c r="AF415" s="166"/>
      <c r="AG415" s="166"/>
    </row>
    <row r="416" spans="1:33" ht="15.750000" customHeight="1">
      <c r="B416" s="155"/>
      <c r="C416" s="166"/>
      <c r="D416" s="166"/>
      <c r="H416" s="155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6"/>
      <c r="AG416" s="166"/>
    </row>
    <row r="417" spans="1:33" ht="15.750000" customHeight="1">
      <c r="A417" s="156" t="s">
        <v>116</v>
      </c>
      <c r="B417" s="155"/>
      <c r="C417" s="166"/>
      <c r="D417" s="166"/>
      <c r="E417" s="490">
        <f>F417*120%</f>
        <v>0</v>
      </c>
      <c r="F417" s="490">
        <f>(D417-C417+1)*G417</f>
        <v>0</v>
      </c>
      <c r="G417" s="491">
        <f>IF(OR((H417=""),(H417=5)),N417*40,IF(H417=10,N417*55,"포인트 열 재확인"))</f>
        <v>0</v>
      </c>
      <c r="H417" s="155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6"/>
      <c r="AG417" s="166"/>
    </row>
    <row r="418" spans="1:33" ht="15.750000" customHeight="1">
      <c r="B418" s="155"/>
      <c r="C418" s="166"/>
      <c r="D418" s="166"/>
      <c r="H418" s="155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  <c r="AB418" s="166"/>
      <c r="AC418" s="166"/>
      <c r="AD418" s="166"/>
      <c r="AE418" s="166"/>
      <c r="AF418" s="166"/>
      <c r="AG418" s="166"/>
    </row>
    <row r="419" spans="1:33" ht="15.750000" customHeight="1">
      <c r="B419" s="155"/>
      <c r="C419" s="166"/>
      <c r="D419" s="166"/>
      <c r="H419" s="155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  <c r="AB419" s="166"/>
      <c r="AC419" s="166"/>
      <c r="AD419" s="166"/>
      <c r="AE419" s="166"/>
      <c r="AF419" s="166"/>
      <c r="AG419" s="166"/>
    </row>
    <row r="420" spans="1:33" ht="15.750000" customHeight="1">
      <c r="B420" s="155"/>
      <c r="C420" s="166"/>
      <c r="D420" s="166"/>
      <c r="H420" s="155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</row>
    <row r="421" spans="1:33" ht="15.750000" customHeight="1">
      <c r="B421" s="155"/>
      <c r="C421" s="166"/>
      <c r="D421" s="166"/>
      <c r="H421" s="155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  <c r="AB421" s="166"/>
      <c r="AC421" s="166"/>
      <c r="AD421" s="166"/>
      <c r="AE421" s="166"/>
      <c r="AF421" s="166"/>
      <c r="AG421" s="166"/>
    </row>
    <row r="422" spans="1:33" ht="15.750000" customHeight="1">
      <c r="A422" s="156" t="s">
        <v>116</v>
      </c>
      <c r="B422" s="155"/>
      <c r="C422" s="166"/>
      <c r="D422" s="166"/>
      <c r="E422" s="490">
        <f>F422*120%</f>
        <v>0</v>
      </c>
      <c r="F422" s="490">
        <f>(D422-C422+1)*G422</f>
        <v>0</v>
      </c>
      <c r="G422" s="491">
        <f>IF(OR((H422=""),(H422=5)),N422*40,IF(H422=10,N422*55,"포인트 열 재확인"))</f>
        <v>0</v>
      </c>
      <c r="H422" s="155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  <c r="AB422" s="166"/>
      <c r="AC422" s="166"/>
      <c r="AD422" s="166"/>
      <c r="AE422" s="166"/>
      <c r="AF422" s="166"/>
      <c r="AG422" s="166"/>
    </row>
    <row r="423" spans="1:33" ht="15.750000" customHeight="1">
      <c r="B423" s="155"/>
      <c r="C423" s="166"/>
      <c r="D423" s="166"/>
      <c r="H423" s="155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  <c r="AB423" s="166"/>
      <c r="AC423" s="166"/>
      <c r="AD423" s="166"/>
      <c r="AE423" s="166"/>
      <c r="AF423" s="166"/>
      <c r="AG423" s="166"/>
    </row>
    <row r="424" spans="1:33" ht="15.750000" customHeight="1">
      <c r="B424" s="155"/>
      <c r="C424" s="166"/>
      <c r="D424" s="166"/>
      <c r="H424" s="155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</row>
    <row r="425" spans="1:33" ht="15.750000" customHeight="1">
      <c r="B425" s="155"/>
      <c r="C425" s="166"/>
      <c r="D425" s="166"/>
      <c r="H425" s="155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  <c r="AB425" s="166"/>
      <c r="AC425" s="166"/>
      <c r="AD425" s="166"/>
      <c r="AE425" s="166"/>
      <c r="AF425" s="166"/>
      <c r="AG425" s="166"/>
    </row>
    <row r="426" spans="1:33" ht="15.750000" customHeight="1">
      <c r="B426" s="155"/>
      <c r="C426" s="166"/>
      <c r="D426" s="166"/>
      <c r="H426" s="155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  <c r="AB426" s="166"/>
      <c r="AC426" s="166"/>
      <c r="AD426" s="166"/>
      <c r="AE426" s="166"/>
      <c r="AF426" s="166"/>
      <c r="AG426" s="166"/>
    </row>
    <row r="427" spans="1:33" ht="15.750000" customHeight="1">
      <c r="A427" s="156" t="s">
        <v>116</v>
      </c>
      <c r="B427" s="155"/>
      <c r="C427" s="166"/>
      <c r="D427" s="166"/>
      <c r="E427" s="490">
        <f>F427*120%</f>
        <v>0</v>
      </c>
      <c r="F427" s="490">
        <f>(D427-C427+1)*G427</f>
        <v>0</v>
      </c>
      <c r="G427" s="491">
        <f>IF(OR((H427=""),(H427=5)),N427*40,IF(H427=10,N427*55,"포인트 열 재확인"))</f>
        <v>0</v>
      </c>
      <c r="H427" s="155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  <c r="AB427" s="166"/>
      <c r="AC427" s="166"/>
      <c r="AD427" s="166"/>
      <c r="AE427" s="166"/>
      <c r="AF427" s="166"/>
      <c r="AG427" s="166"/>
    </row>
    <row r="428" spans="1:33" ht="15.750000" customHeight="1">
      <c r="B428" s="155"/>
      <c r="C428" s="166"/>
      <c r="D428" s="166"/>
      <c r="H428" s="155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</row>
    <row r="429" spans="1:33" ht="15.750000" customHeight="1">
      <c r="B429" s="155"/>
      <c r="C429" s="166"/>
      <c r="D429" s="166"/>
      <c r="H429" s="155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6"/>
    </row>
    <row r="430" spans="1:33" ht="15.750000" customHeight="1">
      <c r="B430" s="155"/>
      <c r="C430" s="166"/>
      <c r="D430" s="166"/>
      <c r="H430" s="155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</row>
    <row r="431" spans="1:33" ht="15.750000" customHeight="1">
      <c r="B431" s="155"/>
      <c r="C431" s="166"/>
      <c r="D431" s="166"/>
      <c r="H431" s="155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  <c r="AB431" s="166"/>
      <c r="AC431" s="166"/>
      <c r="AD431" s="166"/>
      <c r="AE431" s="166"/>
      <c r="AF431" s="166"/>
      <c r="AG431" s="166"/>
    </row>
    <row r="432" spans="1:33" ht="15.750000" customHeight="1">
      <c r="A432" s="156" t="s">
        <v>116</v>
      </c>
      <c r="B432" s="155"/>
      <c r="C432" s="166"/>
      <c r="D432" s="166"/>
      <c r="E432" s="490">
        <f>F432*120%</f>
        <v>0</v>
      </c>
      <c r="F432" s="490">
        <f>(D432-C432+1)*G432</f>
        <v>0</v>
      </c>
      <c r="G432" s="491">
        <f>IF(OR((H432=""),(H432=5)),N432*40,IF(H432=10,N432*55,"포인트 열 재확인"))</f>
        <v>0</v>
      </c>
      <c r="H432" s="155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</row>
    <row r="433" spans="1:33" ht="15.750000" customHeight="1">
      <c r="B433" s="155"/>
      <c r="C433" s="166"/>
      <c r="D433" s="166"/>
      <c r="H433" s="155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  <c r="AB433" s="166"/>
      <c r="AC433" s="166"/>
      <c r="AD433" s="166"/>
      <c r="AE433" s="166"/>
      <c r="AF433" s="166"/>
      <c r="AG433" s="166"/>
    </row>
    <row r="434" spans="1:33" ht="15.750000" customHeight="1">
      <c r="B434" s="155"/>
      <c r="C434" s="166"/>
      <c r="D434" s="166"/>
      <c r="H434" s="155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</row>
    <row r="435" spans="1:33" ht="15.750000" customHeight="1">
      <c r="B435" s="155"/>
      <c r="C435" s="166"/>
      <c r="D435" s="166"/>
      <c r="H435" s="155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  <c r="AB435" s="166"/>
      <c r="AC435" s="166"/>
      <c r="AD435" s="166"/>
      <c r="AE435" s="166"/>
      <c r="AF435" s="166"/>
      <c r="AG435" s="166"/>
    </row>
    <row r="436" spans="1:33" ht="15.750000" customHeight="1">
      <c r="B436" s="155"/>
      <c r="C436" s="166"/>
      <c r="D436" s="166"/>
      <c r="H436" s="155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</row>
    <row r="437" spans="1:33" ht="15.750000" customHeight="1">
      <c r="A437" s="156" t="s">
        <v>116</v>
      </c>
      <c r="B437" s="155"/>
      <c r="C437" s="166"/>
      <c r="D437" s="166"/>
      <c r="E437" s="490">
        <f>F437*120%</f>
        <v>0</v>
      </c>
      <c r="F437" s="490">
        <f>(D437-C437+1)*G437</f>
        <v>0</v>
      </c>
      <c r="G437" s="491">
        <f>IF(OR((H437=""),(H437=5)),N437*40,IF(H437=10,N437*55,"포인트 열 재확인"))</f>
        <v>0</v>
      </c>
      <c r="H437" s="155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</row>
    <row r="438" spans="1:33" ht="15.750000" customHeight="1">
      <c r="B438" s="155"/>
      <c r="C438" s="166"/>
      <c r="D438" s="166"/>
      <c r="H438" s="155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</row>
    <row r="439" spans="1:33" ht="15.750000" customHeight="1">
      <c r="B439" s="155"/>
      <c r="C439" s="166"/>
      <c r="D439" s="166"/>
      <c r="H439" s="155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  <c r="AB439" s="166"/>
      <c r="AC439" s="166"/>
      <c r="AD439" s="166"/>
      <c r="AE439" s="166"/>
      <c r="AF439" s="166"/>
      <c r="AG439" s="166"/>
    </row>
    <row r="440" spans="1:33" ht="15.750000" customHeight="1">
      <c r="B440" s="155"/>
      <c r="C440" s="166"/>
      <c r="D440" s="166"/>
      <c r="H440" s="155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</row>
    <row r="441" spans="1:33" ht="15.750000" customHeight="1">
      <c r="B441" s="155"/>
      <c r="C441" s="166"/>
      <c r="D441" s="166"/>
      <c r="H441" s="155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  <c r="AB441" s="166"/>
      <c r="AC441" s="166"/>
      <c r="AD441" s="166"/>
      <c r="AE441" s="166"/>
      <c r="AF441" s="166"/>
      <c r="AG441" s="166"/>
    </row>
    <row r="442" spans="1:33" ht="15.750000" customHeight="1">
      <c r="A442" s="156" t="s">
        <v>116</v>
      </c>
      <c r="B442" s="155"/>
      <c r="C442" s="166"/>
      <c r="D442" s="166"/>
      <c r="E442" s="490">
        <f>F442*120%</f>
        <v>0</v>
      </c>
      <c r="F442" s="490">
        <f>(D442-C442+1)*G442</f>
        <v>0</v>
      </c>
      <c r="G442" s="491">
        <f>IF(OR((H442=""),(H442=5)),N442*40,IF(H442=10,N442*55,"포인트 열 재확인"))</f>
        <v>0</v>
      </c>
      <c r="H442" s="155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  <c r="AB442" s="166"/>
      <c r="AC442" s="166"/>
      <c r="AD442" s="166"/>
      <c r="AE442" s="166"/>
      <c r="AF442" s="166"/>
      <c r="AG442" s="166"/>
    </row>
    <row r="443" spans="1:33" ht="15.750000" customHeight="1">
      <c r="B443" s="155"/>
      <c r="C443" s="166"/>
      <c r="D443" s="166"/>
      <c r="H443" s="155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  <c r="AB443" s="166"/>
      <c r="AC443" s="166"/>
      <c r="AD443" s="166"/>
      <c r="AE443" s="166"/>
      <c r="AF443" s="166"/>
      <c r="AG443" s="166"/>
    </row>
    <row r="444" spans="1:33" ht="15.750000" customHeight="1">
      <c r="B444" s="155"/>
      <c r="C444" s="166"/>
      <c r="D444" s="166"/>
      <c r="H444" s="155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</row>
    <row r="445" spans="1:33" ht="15.750000" customHeight="1">
      <c r="B445" s="155"/>
      <c r="C445" s="166"/>
      <c r="D445" s="166"/>
      <c r="H445" s="155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</row>
    <row r="446" spans="1:33" ht="15.750000" customHeight="1">
      <c r="B446" s="155"/>
      <c r="C446" s="166"/>
      <c r="D446" s="166"/>
      <c r="H446" s="155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</row>
    <row r="447" spans="1:33" ht="15.750000" customHeight="1">
      <c r="A447" s="156" t="s">
        <v>116</v>
      </c>
      <c r="B447" s="155"/>
      <c r="C447" s="166"/>
      <c r="D447" s="166"/>
      <c r="E447" s="490">
        <f>F447*120%</f>
        <v>0</v>
      </c>
      <c r="F447" s="490">
        <f>(D447-C447+1)*G447</f>
        <v>0</v>
      </c>
      <c r="G447" s="491">
        <f>IF(OR((H447=""),(H447=5)),N447*40,IF(H447=10,N447*55,"포인트 열 재확인"))</f>
        <v>0</v>
      </c>
      <c r="H447" s="155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  <c r="AB447" s="166"/>
      <c r="AC447" s="166"/>
      <c r="AD447" s="166"/>
      <c r="AE447" s="166"/>
      <c r="AF447" s="166"/>
      <c r="AG447" s="166"/>
    </row>
    <row r="448" spans="1:33" ht="15.750000" customHeight="1">
      <c r="B448" s="155"/>
      <c r="C448" s="166"/>
      <c r="D448" s="166"/>
      <c r="H448" s="155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</row>
    <row r="449" spans="1:33" ht="15.750000" customHeight="1">
      <c r="B449" s="155"/>
      <c r="C449" s="166"/>
      <c r="D449" s="166"/>
      <c r="H449" s="155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  <c r="AB449" s="166"/>
      <c r="AC449" s="166"/>
      <c r="AD449" s="166"/>
      <c r="AE449" s="166"/>
      <c r="AF449" s="166"/>
      <c r="AG449" s="166"/>
    </row>
    <row r="450" spans="1:33" ht="15.750000" customHeight="1">
      <c r="B450" s="155"/>
      <c r="C450" s="166"/>
      <c r="D450" s="166"/>
      <c r="H450" s="155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</row>
    <row r="451" spans="1:33" ht="15.750000" customHeight="1">
      <c r="B451" s="155"/>
      <c r="C451" s="166"/>
      <c r="D451" s="166"/>
      <c r="H451" s="155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  <c r="AB451" s="166"/>
      <c r="AC451" s="166"/>
      <c r="AD451" s="166"/>
      <c r="AE451" s="166"/>
      <c r="AF451" s="166"/>
      <c r="AG451" s="166"/>
    </row>
    <row r="452" spans="1:33" ht="15.750000" customHeight="1">
      <c r="A452" s="156" t="s">
        <v>116</v>
      </c>
      <c r="B452" s="155"/>
      <c r="C452" s="166"/>
      <c r="D452" s="166"/>
      <c r="E452" s="490">
        <f>F452*120%</f>
        <v>0</v>
      </c>
      <c r="F452" s="490">
        <f>(D452-C452+1)*G452</f>
        <v>0</v>
      </c>
      <c r="G452" s="491">
        <f>IF(OR((H452=""),(H452=5)),N452*40,IF(H452=10,N452*55,"포인트 열 재확인"))</f>
        <v>0</v>
      </c>
      <c r="H452" s="155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  <c r="AB452" s="166"/>
      <c r="AC452" s="166"/>
      <c r="AD452" s="166"/>
      <c r="AE452" s="166"/>
      <c r="AF452" s="166"/>
      <c r="AG452" s="166"/>
    </row>
    <row r="453" spans="1:33" ht="15.750000" customHeight="1">
      <c r="B453" s="155"/>
      <c r="C453" s="166"/>
      <c r="D453" s="166"/>
      <c r="H453" s="155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  <c r="AB453" s="166"/>
      <c r="AC453" s="166"/>
      <c r="AD453" s="166"/>
      <c r="AE453" s="166"/>
      <c r="AF453" s="166"/>
      <c r="AG453" s="166"/>
    </row>
    <row r="454" spans="1:33" ht="15.750000" customHeight="1">
      <c r="B454" s="155"/>
      <c r="C454" s="166"/>
      <c r="D454" s="166"/>
      <c r="H454" s="155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  <c r="AB454" s="166"/>
      <c r="AC454" s="166"/>
      <c r="AD454" s="166"/>
      <c r="AE454" s="166"/>
      <c r="AF454" s="166"/>
      <c r="AG454" s="166"/>
    </row>
    <row r="455" spans="1:33" ht="15.750000" customHeight="1">
      <c r="B455" s="155"/>
      <c r="C455" s="166"/>
      <c r="D455" s="166"/>
      <c r="H455" s="155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  <c r="AB455" s="166"/>
      <c r="AC455" s="166"/>
      <c r="AD455" s="166"/>
      <c r="AE455" s="166"/>
      <c r="AF455" s="166"/>
      <c r="AG455" s="166"/>
    </row>
    <row r="456" spans="1:33" ht="15.750000" customHeight="1">
      <c r="B456" s="155"/>
      <c r="C456" s="166"/>
      <c r="D456" s="166"/>
      <c r="H456" s="155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  <c r="AB456" s="166"/>
      <c r="AC456" s="166"/>
      <c r="AD456" s="166"/>
      <c r="AE456" s="166"/>
      <c r="AF456" s="166"/>
      <c r="AG456" s="166"/>
    </row>
    <row r="457" spans="1:33" ht="15.750000" customHeight="1">
      <c r="A457" s="156" t="s">
        <v>116</v>
      </c>
      <c r="B457" s="155"/>
      <c r="C457" s="166"/>
      <c r="D457" s="166"/>
      <c r="E457" s="490">
        <f>F457*120%</f>
        <v>0</v>
      </c>
      <c r="F457" s="490">
        <f>(D457-C457+1)*G457</f>
        <v>0</v>
      </c>
      <c r="G457" s="491">
        <f>IF(OR((H457=""),(H457=5)),N457*40,IF(H457=10,N457*55,"포인트 열 재확인"))</f>
        <v>0</v>
      </c>
      <c r="H457" s="155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  <c r="AB457" s="166"/>
      <c r="AC457" s="166"/>
      <c r="AD457" s="166"/>
      <c r="AE457" s="166"/>
      <c r="AF457" s="166"/>
      <c r="AG457" s="166"/>
    </row>
    <row r="458" spans="1:33" ht="15.750000" customHeight="1">
      <c r="B458" s="155"/>
      <c r="C458" s="166"/>
      <c r="D458" s="166"/>
      <c r="H458" s="155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  <c r="AB458" s="166"/>
      <c r="AC458" s="166"/>
      <c r="AD458" s="166"/>
      <c r="AE458" s="166"/>
      <c r="AF458" s="166"/>
      <c r="AG458" s="166"/>
    </row>
    <row r="459" spans="1:33" ht="15.750000" customHeight="1">
      <c r="B459" s="155"/>
      <c r="C459" s="166"/>
      <c r="D459" s="166"/>
      <c r="H459" s="155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  <c r="AB459" s="166"/>
      <c r="AC459" s="166"/>
      <c r="AD459" s="166"/>
      <c r="AE459" s="166"/>
      <c r="AF459" s="166"/>
      <c r="AG459" s="166"/>
    </row>
    <row r="460" spans="1:33" ht="15.750000" customHeight="1">
      <c r="B460" s="155"/>
      <c r="C460" s="166"/>
      <c r="D460" s="166"/>
      <c r="H460" s="155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  <c r="AB460" s="166"/>
      <c r="AC460" s="166"/>
      <c r="AD460" s="166"/>
      <c r="AE460" s="166"/>
      <c r="AF460" s="166"/>
      <c r="AG460" s="166"/>
    </row>
    <row r="461" spans="1:33" ht="15.750000" customHeight="1">
      <c r="B461" s="155"/>
      <c r="C461" s="166"/>
      <c r="D461" s="166"/>
      <c r="H461" s="155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  <c r="AB461" s="166"/>
      <c r="AC461" s="166"/>
      <c r="AD461" s="166"/>
      <c r="AE461" s="166"/>
      <c r="AF461" s="166"/>
      <c r="AG461" s="166"/>
    </row>
    <row r="462" spans="1:33" ht="15.750000" customHeight="1">
      <c r="A462" s="156" t="s">
        <v>116</v>
      </c>
      <c r="B462" s="155"/>
      <c r="C462" s="166"/>
      <c r="D462" s="166"/>
      <c r="E462" s="490">
        <f>F462*120%</f>
        <v>0</v>
      </c>
      <c r="F462" s="490">
        <f>(D462-C462+1)*G462</f>
        <v>0</v>
      </c>
      <c r="G462" s="491">
        <f>IF(OR((H462=""),(H462=5)),N462*40,IF(H462=10,N462*55,"포인트 열 재확인"))</f>
        <v>0</v>
      </c>
      <c r="H462" s="155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  <c r="AB462" s="166"/>
      <c r="AC462" s="166"/>
      <c r="AD462" s="166"/>
      <c r="AE462" s="166"/>
      <c r="AF462" s="166"/>
      <c r="AG462" s="166"/>
    </row>
    <row r="463" spans="1:33" ht="15.750000" customHeight="1">
      <c r="B463" s="155"/>
      <c r="C463" s="166"/>
      <c r="D463" s="166"/>
      <c r="H463" s="155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  <c r="AB463" s="166"/>
      <c r="AC463" s="166"/>
      <c r="AD463" s="166"/>
      <c r="AE463" s="166"/>
      <c r="AF463" s="166"/>
      <c r="AG463" s="166"/>
    </row>
    <row r="464" spans="1:33" ht="15.750000" customHeight="1">
      <c r="B464" s="155"/>
      <c r="C464" s="166"/>
      <c r="D464" s="166"/>
      <c r="H464" s="155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</row>
    <row r="465" spans="1:33" ht="15.750000" customHeight="1">
      <c r="B465" s="155"/>
      <c r="C465" s="166"/>
      <c r="D465" s="166"/>
      <c r="H465" s="155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  <c r="AB465" s="166"/>
      <c r="AC465" s="166"/>
      <c r="AD465" s="166"/>
      <c r="AE465" s="166"/>
      <c r="AF465" s="166"/>
      <c r="AG465" s="166"/>
    </row>
    <row r="466" spans="1:33" ht="15.750000" customHeight="1">
      <c r="B466" s="155"/>
      <c r="C466" s="166"/>
      <c r="D466" s="166"/>
      <c r="H466" s="155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</row>
    <row r="467" spans="1:33" ht="15.750000" customHeight="1">
      <c r="A467" s="166"/>
      <c r="B467" s="155"/>
      <c r="C467" s="166"/>
      <c r="D467" s="166"/>
      <c r="E467" s="155"/>
      <c r="F467" s="155"/>
      <c r="G467" s="155"/>
      <c r="H467" s="155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</row>
    <row r="468" spans="1:33" ht="15.750000" customHeight="1">
      <c r="B468" s="155"/>
      <c r="C468" s="166"/>
      <c r="D468" s="166"/>
      <c r="E468" s="155"/>
      <c r="F468" s="155"/>
      <c r="G468" s="155"/>
      <c r="H468" s="155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</row>
    <row r="469" spans="1:33" ht="15.750000" customHeight="1">
      <c r="B469" s="155"/>
      <c r="C469" s="166"/>
      <c r="D469" s="166"/>
      <c r="E469" s="155"/>
      <c r="F469" s="155"/>
      <c r="G469" s="155"/>
      <c r="H469" s="155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6"/>
      <c r="AG469" s="166"/>
    </row>
    <row r="470" spans="1:33" ht="15.750000" customHeight="1">
      <c r="B470" s="155"/>
      <c r="C470" s="166"/>
      <c r="D470" s="166"/>
      <c r="E470" s="155"/>
      <c r="F470" s="155"/>
      <c r="G470" s="155"/>
      <c r="H470" s="155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</row>
    <row r="471" spans="1:33" ht="15.750000" customHeight="1">
      <c r="B471" s="155"/>
      <c r="C471" s="166"/>
      <c r="D471" s="166"/>
      <c r="E471" s="155"/>
      <c r="F471" s="155"/>
      <c r="G471" s="155"/>
      <c r="H471" s="155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  <c r="AB471" s="166"/>
      <c r="AC471" s="166"/>
      <c r="AD471" s="166"/>
      <c r="AE471" s="166"/>
      <c r="AF471" s="166"/>
      <c r="AG471" s="166"/>
    </row>
    <row r="472" spans="1:33" ht="15.750000" customHeight="1">
      <c r="A472" s="166"/>
      <c r="B472" s="155"/>
      <c r="C472" s="166"/>
      <c r="D472" s="166"/>
      <c r="E472" s="155"/>
      <c r="F472" s="155"/>
      <c r="G472" s="155"/>
      <c r="H472" s="155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</row>
    <row r="473" spans="1:33" ht="15.750000" customHeight="1">
      <c r="B473" s="155"/>
      <c r="C473" s="166"/>
      <c r="D473" s="166"/>
      <c r="E473" s="155"/>
      <c r="F473" s="155"/>
      <c r="G473" s="155"/>
      <c r="H473" s="155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</row>
    <row r="474" spans="1:33" ht="15.750000" customHeight="1">
      <c r="B474" s="155"/>
      <c r="C474" s="166"/>
      <c r="D474" s="166"/>
      <c r="E474" s="155"/>
      <c r="F474" s="155"/>
      <c r="G474" s="155"/>
      <c r="H474" s="155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</row>
    <row r="475" spans="1:33" ht="15.750000" customHeight="1">
      <c r="B475" s="155"/>
      <c r="C475" s="166"/>
      <c r="D475" s="166"/>
      <c r="E475" s="155"/>
      <c r="F475" s="155"/>
      <c r="G475" s="155"/>
      <c r="H475" s="155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  <c r="AB475" s="166"/>
      <c r="AC475" s="166"/>
      <c r="AD475" s="166"/>
      <c r="AE475" s="166"/>
      <c r="AF475" s="166"/>
      <c r="AG475" s="166"/>
    </row>
    <row r="476" spans="1:33" ht="15.750000" customHeight="1">
      <c r="B476" s="155"/>
      <c r="C476" s="166"/>
      <c r="D476" s="166"/>
      <c r="E476" s="155"/>
      <c r="F476" s="155"/>
      <c r="G476" s="155"/>
      <c r="H476" s="155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</row>
    <row r="477" spans="1:33" ht="15.750000" customHeight="1">
      <c r="A477" s="166"/>
      <c r="B477" s="155"/>
      <c r="C477" s="166"/>
      <c r="D477" s="166"/>
      <c r="E477" s="155"/>
      <c r="F477" s="155"/>
      <c r="G477" s="155"/>
      <c r="H477" s="155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  <c r="AB477" s="166"/>
      <c r="AC477" s="166"/>
      <c r="AD477" s="166"/>
      <c r="AE477" s="166"/>
      <c r="AF477" s="166"/>
      <c r="AG477" s="166"/>
    </row>
    <row r="478" spans="1:33" ht="15.750000" customHeight="1">
      <c r="B478" s="155"/>
      <c r="C478" s="166"/>
      <c r="D478" s="166"/>
      <c r="E478" s="155"/>
      <c r="F478" s="155"/>
      <c r="G478" s="155"/>
      <c r="H478" s="155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</row>
    <row r="479" spans="1:33" ht="15.750000" customHeight="1">
      <c r="B479" s="155"/>
      <c r="C479" s="166"/>
      <c r="D479" s="166"/>
      <c r="E479" s="155"/>
      <c r="F479" s="155"/>
      <c r="G479" s="155"/>
      <c r="H479" s="155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</row>
    <row r="480" spans="1:33" ht="15.750000" customHeight="1">
      <c r="B480" s="155"/>
      <c r="C480" s="166"/>
      <c r="D480" s="166"/>
      <c r="E480" s="155"/>
      <c r="F480" s="155"/>
      <c r="G480" s="155"/>
      <c r="H480" s="155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</row>
    <row r="481" spans="1:33" ht="15.750000" customHeight="1">
      <c r="B481" s="155"/>
      <c r="C481" s="166"/>
      <c r="D481" s="166"/>
      <c r="E481" s="155"/>
      <c r="F481" s="155"/>
      <c r="G481" s="155"/>
      <c r="H481" s="155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6"/>
    </row>
    <row r="482" spans="1:33" ht="15.750000" customHeight="1">
      <c r="A482" s="166"/>
      <c r="B482" s="155"/>
      <c r="C482" s="166"/>
      <c r="D482" s="166"/>
      <c r="E482" s="155"/>
      <c r="F482" s="155"/>
      <c r="G482" s="155"/>
      <c r="H482" s="155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</row>
    <row r="483" spans="1:33" ht="15.750000" customHeight="1">
      <c r="B483" s="155"/>
      <c r="C483" s="166"/>
      <c r="D483" s="166"/>
      <c r="E483" s="155"/>
      <c r="F483" s="155"/>
      <c r="G483" s="155"/>
      <c r="H483" s="155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</row>
    <row r="484" spans="1:33" ht="15.750000" customHeight="1">
      <c r="B484" s="155"/>
      <c r="C484" s="166"/>
      <c r="D484" s="166"/>
      <c r="E484" s="155"/>
      <c r="F484" s="155"/>
      <c r="G484" s="155"/>
      <c r="H484" s="155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</row>
    <row r="485" spans="1:33" ht="15.750000" customHeight="1">
      <c r="B485" s="155"/>
      <c r="C485" s="166"/>
      <c r="D485" s="166"/>
      <c r="E485" s="155"/>
      <c r="F485" s="155"/>
      <c r="G485" s="155"/>
      <c r="H485" s="155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  <c r="AB485" s="166"/>
      <c r="AC485" s="166"/>
      <c r="AD485" s="166"/>
      <c r="AE485" s="166"/>
      <c r="AF485" s="166"/>
      <c r="AG485" s="166"/>
    </row>
    <row r="486" spans="1:33" ht="15.750000" customHeight="1">
      <c r="B486" s="155"/>
      <c r="C486" s="166"/>
      <c r="D486" s="166"/>
      <c r="E486" s="155"/>
      <c r="F486" s="155"/>
      <c r="G486" s="155"/>
      <c r="H486" s="155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</row>
    <row r="487" spans="1:33" ht="15.750000" customHeight="1">
      <c r="A487" s="166"/>
      <c r="B487" s="155"/>
      <c r="C487" s="166"/>
      <c r="D487" s="166"/>
      <c r="E487" s="155"/>
      <c r="F487" s="155"/>
      <c r="G487" s="155"/>
      <c r="H487" s="155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</row>
    <row r="488" spans="1:33" ht="15.750000" customHeight="1">
      <c r="A488" s="166"/>
      <c r="B488" s="155"/>
      <c r="C488" s="166"/>
      <c r="D488" s="166"/>
      <c r="E488" s="155"/>
      <c r="F488" s="155"/>
      <c r="G488" s="155"/>
      <c r="H488" s="155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</row>
    <row r="489" spans="1:33" ht="15.750000" customHeight="1">
      <c r="A489" s="166"/>
      <c r="B489" s="155"/>
      <c r="C489" s="166"/>
      <c r="D489" s="166"/>
      <c r="E489" s="155"/>
      <c r="F489" s="155"/>
      <c r="G489" s="155"/>
      <c r="H489" s="155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  <c r="AB489" s="166"/>
      <c r="AC489" s="166"/>
      <c r="AD489" s="166"/>
      <c r="AE489" s="166"/>
      <c r="AF489" s="166"/>
      <c r="AG489" s="166"/>
    </row>
    <row r="490" spans="1:33" ht="15.750000" customHeight="1">
      <c r="A490" s="166"/>
      <c r="B490" s="155"/>
      <c r="C490" s="166"/>
      <c r="D490" s="166"/>
      <c r="E490" s="155"/>
      <c r="F490" s="155"/>
      <c r="G490" s="155"/>
      <c r="H490" s="155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</row>
    <row r="491" spans="1:33" ht="15.750000" customHeight="1">
      <c r="A491" s="166"/>
      <c r="B491" s="155"/>
      <c r="C491" s="166"/>
      <c r="D491" s="166"/>
      <c r="E491" s="155"/>
      <c r="F491" s="155"/>
      <c r="G491" s="155"/>
      <c r="H491" s="155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  <c r="AB491" s="166"/>
      <c r="AC491" s="166"/>
      <c r="AD491" s="166"/>
      <c r="AE491" s="166"/>
      <c r="AF491" s="166"/>
      <c r="AG491" s="166"/>
    </row>
    <row r="492" spans="1:33" ht="15.750000" customHeight="1">
      <c r="A492" s="166"/>
      <c r="B492" s="155"/>
      <c r="C492" s="166"/>
      <c r="D492" s="166"/>
      <c r="E492" s="155"/>
      <c r="F492" s="155"/>
      <c r="G492" s="155"/>
      <c r="H492" s="155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</row>
    <row r="493" spans="1:33" ht="15.750000" customHeight="1">
      <c r="A493" s="166"/>
      <c r="B493" s="155"/>
      <c r="C493" s="166"/>
      <c r="D493" s="166"/>
      <c r="E493" s="155"/>
      <c r="F493" s="155"/>
      <c r="G493" s="155"/>
      <c r="H493" s="155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  <c r="AB493" s="166"/>
      <c r="AC493" s="166"/>
      <c r="AD493" s="166"/>
      <c r="AE493" s="166"/>
      <c r="AF493" s="166"/>
      <c r="AG493" s="166"/>
    </row>
    <row r="494" spans="1:33" ht="15.750000" customHeight="1">
      <c r="A494" s="166"/>
      <c r="B494" s="155"/>
      <c r="C494" s="166"/>
      <c r="D494" s="166"/>
      <c r="E494" s="155"/>
      <c r="F494" s="155"/>
      <c r="G494" s="155"/>
      <c r="H494" s="155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  <c r="AB494" s="166"/>
      <c r="AC494" s="166"/>
      <c r="AD494" s="166"/>
      <c r="AE494" s="166"/>
      <c r="AF494" s="166"/>
      <c r="AG494" s="166"/>
    </row>
    <row r="495" spans="1:33" ht="15.750000" customHeight="1">
      <c r="A495" s="166"/>
      <c r="B495" s="155"/>
      <c r="C495" s="166"/>
      <c r="D495" s="166"/>
      <c r="E495" s="155"/>
      <c r="F495" s="155"/>
      <c r="G495" s="155"/>
      <c r="H495" s="155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  <c r="AB495" s="166"/>
      <c r="AC495" s="166"/>
      <c r="AD495" s="166"/>
      <c r="AE495" s="166"/>
      <c r="AF495" s="166"/>
      <c r="AG495" s="166"/>
    </row>
    <row r="496" spans="1:33" ht="15.750000" customHeight="1">
      <c r="A496" s="166"/>
      <c r="B496" s="155"/>
      <c r="C496" s="166"/>
      <c r="D496" s="166"/>
      <c r="E496" s="155"/>
      <c r="F496" s="155"/>
      <c r="G496" s="155"/>
      <c r="H496" s="155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  <c r="AB496" s="166"/>
      <c r="AC496" s="166"/>
      <c r="AD496" s="166"/>
      <c r="AE496" s="166"/>
      <c r="AF496" s="166"/>
      <c r="AG496" s="166"/>
    </row>
    <row r="497" spans="1:33" ht="15.750000" customHeight="1">
      <c r="A497" s="166"/>
      <c r="B497" s="155"/>
      <c r="C497" s="166"/>
      <c r="D497" s="166"/>
      <c r="E497" s="155"/>
      <c r="F497" s="155"/>
      <c r="G497" s="155"/>
      <c r="H497" s="155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  <c r="AB497" s="166"/>
      <c r="AC497" s="166"/>
      <c r="AD497" s="166"/>
      <c r="AE497" s="166"/>
      <c r="AF497" s="166"/>
      <c r="AG497" s="166"/>
    </row>
    <row r="498" spans="1:33" ht="15.750000" customHeight="1">
      <c r="A498" s="166"/>
      <c r="B498" s="155"/>
      <c r="C498" s="166"/>
      <c r="D498" s="166"/>
      <c r="E498" s="155"/>
      <c r="F498" s="155"/>
      <c r="G498" s="155"/>
      <c r="H498" s="155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</row>
    <row r="499" spans="1:33" ht="15.750000" customHeight="1">
      <c r="A499" s="166"/>
      <c r="B499" s="155"/>
      <c r="C499" s="166"/>
      <c r="D499" s="166"/>
      <c r="E499" s="155"/>
      <c r="F499" s="155"/>
      <c r="G499" s="155"/>
      <c r="H499" s="155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  <c r="AB499" s="166"/>
      <c r="AC499" s="166"/>
      <c r="AD499" s="166"/>
      <c r="AE499" s="166"/>
      <c r="AF499" s="166"/>
      <c r="AG499" s="166"/>
    </row>
    <row r="500" spans="1:33" ht="15.750000" customHeight="1">
      <c r="A500" s="166"/>
      <c r="B500" s="155"/>
      <c r="C500" s="166"/>
      <c r="D500" s="166"/>
      <c r="E500" s="155"/>
      <c r="F500" s="155"/>
      <c r="G500" s="155"/>
      <c r="H500" s="155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</row>
    <row r="501" spans="1:33" ht="15.750000" customHeight="1">
      <c r="A501" s="166"/>
      <c r="B501" s="155"/>
      <c r="C501" s="166"/>
      <c r="D501" s="166"/>
      <c r="E501" s="155"/>
      <c r="F501" s="155"/>
      <c r="G501" s="155"/>
      <c r="H501" s="155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  <c r="AB501" s="166"/>
      <c r="AC501" s="166"/>
      <c r="AD501" s="166"/>
      <c r="AE501" s="166"/>
      <c r="AF501" s="166"/>
      <c r="AG501" s="166"/>
    </row>
    <row r="502" spans="1:33" ht="15.750000" customHeight="1">
      <c r="A502" s="166"/>
      <c r="B502" s="155"/>
      <c r="C502" s="166"/>
      <c r="D502" s="166"/>
      <c r="E502" s="155"/>
      <c r="F502" s="155"/>
      <c r="G502" s="155"/>
      <c r="H502" s="155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</row>
    <row r="503" spans="1:33" ht="15.750000" customHeight="1">
      <c r="A503" s="166"/>
      <c r="B503" s="155"/>
      <c r="C503" s="166"/>
      <c r="D503" s="166"/>
      <c r="E503" s="155"/>
      <c r="F503" s="155"/>
      <c r="G503" s="155"/>
      <c r="H503" s="155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  <c r="AB503" s="166"/>
      <c r="AC503" s="166"/>
      <c r="AD503" s="166"/>
      <c r="AE503" s="166"/>
      <c r="AF503" s="166"/>
      <c r="AG503" s="166"/>
    </row>
    <row r="504" spans="1:33" ht="15.750000" customHeight="1">
      <c r="A504" s="166"/>
      <c r="B504" s="155"/>
      <c r="C504" s="166"/>
      <c r="D504" s="166"/>
      <c r="E504" s="155"/>
      <c r="F504" s="155"/>
      <c r="G504" s="155"/>
      <c r="H504" s="155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</row>
    <row r="505" spans="1:33" ht="15.750000" customHeight="1">
      <c r="A505" s="166"/>
      <c r="B505" s="155"/>
      <c r="C505" s="166"/>
      <c r="D505" s="166"/>
      <c r="E505" s="155"/>
      <c r="F505" s="155"/>
      <c r="G505" s="155"/>
      <c r="H505" s="155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  <c r="AB505" s="166"/>
      <c r="AC505" s="166"/>
      <c r="AD505" s="166"/>
      <c r="AE505" s="166"/>
      <c r="AF505" s="166"/>
      <c r="AG505" s="166"/>
    </row>
    <row r="506" spans="1:33" ht="15.750000" customHeight="1">
      <c r="A506" s="166"/>
      <c r="B506" s="155"/>
      <c r="C506" s="166"/>
      <c r="D506" s="166"/>
      <c r="E506" s="155"/>
      <c r="F506" s="155"/>
      <c r="G506" s="155"/>
      <c r="H506" s="155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</row>
    <row r="507" spans="1:33" ht="15.750000" customHeight="1">
      <c r="A507" s="166"/>
      <c r="B507" s="155"/>
      <c r="C507" s="166"/>
      <c r="D507" s="166"/>
      <c r="E507" s="155"/>
      <c r="F507" s="155"/>
      <c r="G507" s="155"/>
      <c r="H507" s="155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  <c r="AB507" s="166"/>
      <c r="AC507" s="166"/>
      <c r="AD507" s="166"/>
      <c r="AE507" s="166"/>
      <c r="AF507" s="166"/>
      <c r="AG507" s="166"/>
    </row>
    <row r="508" spans="1:33" ht="15.750000" customHeight="1">
      <c r="A508" s="166"/>
      <c r="B508" s="155"/>
      <c r="C508" s="166"/>
      <c r="D508" s="166"/>
      <c r="E508" s="155"/>
      <c r="F508" s="155"/>
      <c r="G508" s="155"/>
      <c r="H508" s="155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</row>
    <row r="509" spans="1:33" ht="15.750000" customHeight="1">
      <c r="A509" s="166"/>
      <c r="B509" s="155"/>
      <c r="C509" s="166"/>
      <c r="D509" s="166"/>
      <c r="E509" s="155"/>
      <c r="F509" s="155"/>
      <c r="G509" s="155"/>
      <c r="H509" s="155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  <c r="AB509" s="166"/>
      <c r="AC509" s="166"/>
      <c r="AD509" s="166"/>
      <c r="AE509" s="166"/>
      <c r="AF509" s="166"/>
      <c r="AG509" s="166"/>
    </row>
    <row r="510" spans="1:33" ht="15.750000" customHeight="1">
      <c r="A510" s="166"/>
      <c r="B510" s="155"/>
      <c r="C510" s="166"/>
      <c r="D510" s="166"/>
      <c r="E510" s="155"/>
      <c r="F510" s="155"/>
      <c r="G510" s="155"/>
      <c r="H510" s="155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</row>
    <row r="511" spans="1:33" ht="15.750000" customHeight="1">
      <c r="A511" s="166"/>
      <c r="B511" s="155"/>
      <c r="C511" s="166"/>
      <c r="D511" s="166"/>
      <c r="E511" s="155"/>
      <c r="F511" s="155"/>
      <c r="G511" s="155"/>
      <c r="H511" s="155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  <c r="AB511" s="166"/>
      <c r="AC511" s="166"/>
      <c r="AD511" s="166"/>
      <c r="AE511" s="166"/>
      <c r="AF511" s="166"/>
      <c r="AG511" s="166"/>
    </row>
    <row r="512" spans="1:33" ht="15.750000" customHeight="1">
      <c r="A512" s="166"/>
      <c r="B512" s="155"/>
      <c r="C512" s="166"/>
      <c r="D512" s="166"/>
      <c r="E512" s="155"/>
      <c r="F512" s="155"/>
      <c r="G512" s="155"/>
      <c r="H512" s="155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</row>
    <row r="513" spans="1:33" ht="15.750000" customHeight="1">
      <c r="A513" s="166"/>
      <c r="B513" s="155"/>
      <c r="C513" s="166"/>
      <c r="D513" s="166"/>
      <c r="E513" s="155"/>
      <c r="F513" s="155"/>
      <c r="G513" s="155"/>
      <c r="H513" s="155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  <c r="AB513" s="166"/>
      <c r="AC513" s="166"/>
      <c r="AD513" s="166"/>
      <c r="AE513" s="166"/>
      <c r="AF513" s="166"/>
      <c r="AG513" s="166"/>
    </row>
    <row r="514" spans="1:33" ht="15.750000" customHeight="1">
      <c r="A514" s="166"/>
      <c r="B514" s="155"/>
      <c r="C514" s="166"/>
      <c r="D514" s="166"/>
      <c r="E514" s="155"/>
      <c r="F514" s="155"/>
      <c r="G514" s="155"/>
      <c r="H514" s="155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</row>
    <row r="515" spans="1:33" ht="15.750000" customHeight="1">
      <c r="A515" s="166"/>
      <c r="B515" s="155"/>
      <c r="C515" s="166"/>
      <c r="D515" s="166"/>
      <c r="E515" s="155"/>
      <c r="F515" s="155"/>
      <c r="G515" s="155"/>
      <c r="H515" s="155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  <c r="AB515" s="166"/>
      <c r="AC515" s="166"/>
      <c r="AD515" s="166"/>
      <c r="AE515" s="166"/>
      <c r="AF515" s="166"/>
      <c r="AG515" s="166"/>
    </row>
    <row r="516" spans="1:33" ht="15.750000" customHeight="1">
      <c r="A516" s="166"/>
      <c r="B516" s="155"/>
      <c r="C516" s="166"/>
      <c r="D516" s="166"/>
      <c r="E516" s="155"/>
      <c r="F516" s="155"/>
      <c r="G516" s="155"/>
      <c r="H516" s="155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</row>
    <row r="517" spans="1:33" ht="15.750000" customHeight="1">
      <c r="A517" s="166"/>
      <c r="B517" s="155"/>
      <c r="C517" s="166"/>
      <c r="D517" s="166"/>
      <c r="E517" s="155"/>
      <c r="F517" s="155"/>
      <c r="G517" s="155"/>
      <c r="H517" s="155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  <c r="AB517" s="166"/>
      <c r="AC517" s="166"/>
      <c r="AD517" s="166"/>
      <c r="AE517" s="166"/>
      <c r="AF517" s="166"/>
      <c r="AG517" s="166"/>
    </row>
    <row r="518" spans="1:33" ht="15.750000" customHeight="1">
      <c r="A518" s="166"/>
      <c r="B518" s="155"/>
      <c r="C518" s="166"/>
      <c r="D518" s="166"/>
      <c r="E518" s="155"/>
      <c r="F518" s="155"/>
      <c r="G518" s="155"/>
      <c r="H518" s="155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</row>
    <row r="519" spans="1:33" ht="15.750000" customHeight="1">
      <c r="A519" s="166"/>
      <c r="B519" s="155"/>
      <c r="C519" s="166"/>
      <c r="D519" s="166"/>
      <c r="E519" s="155"/>
      <c r="F519" s="155"/>
      <c r="G519" s="155"/>
      <c r="H519" s="155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  <c r="AB519" s="166"/>
      <c r="AC519" s="166"/>
      <c r="AD519" s="166"/>
      <c r="AE519" s="166"/>
      <c r="AF519" s="166"/>
      <c r="AG519" s="166"/>
    </row>
    <row r="520" spans="1:33" ht="15.750000" customHeight="1">
      <c r="A520" s="166"/>
      <c r="B520" s="155"/>
      <c r="C520" s="166"/>
      <c r="D520" s="166"/>
      <c r="E520" s="155"/>
      <c r="F520" s="155"/>
      <c r="G520" s="155"/>
      <c r="H520" s="155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</row>
    <row r="521" spans="1:33" ht="15.750000" customHeight="1">
      <c r="A521" s="166"/>
      <c r="B521" s="155"/>
      <c r="C521" s="166"/>
      <c r="D521" s="166"/>
      <c r="E521" s="155"/>
      <c r="F521" s="155"/>
      <c r="G521" s="155"/>
      <c r="H521" s="155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6"/>
      <c r="AG521" s="166"/>
    </row>
    <row r="522" spans="1:33" ht="15.750000" customHeight="1">
      <c r="A522" s="166"/>
      <c r="B522" s="155"/>
      <c r="C522" s="166"/>
      <c r="D522" s="166"/>
      <c r="E522" s="155"/>
      <c r="F522" s="155"/>
      <c r="G522" s="155"/>
      <c r="H522" s="155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</row>
    <row r="523" spans="1:33" ht="15.750000" customHeight="1">
      <c r="A523" s="166"/>
      <c r="B523" s="155"/>
      <c r="C523" s="166"/>
      <c r="D523" s="166"/>
      <c r="E523" s="155"/>
      <c r="F523" s="155"/>
      <c r="G523" s="155"/>
      <c r="H523" s="155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  <c r="AB523" s="166"/>
      <c r="AC523" s="166"/>
      <c r="AD523" s="166"/>
      <c r="AE523" s="166"/>
      <c r="AF523" s="166"/>
      <c r="AG523" s="166"/>
    </row>
    <row r="524" spans="1:33" ht="15.750000" customHeight="1">
      <c r="A524" s="166"/>
      <c r="B524" s="155"/>
      <c r="C524" s="166"/>
      <c r="D524" s="166"/>
      <c r="E524" s="155"/>
      <c r="F524" s="155"/>
      <c r="G524" s="155"/>
      <c r="H524" s="155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</row>
    <row r="525" spans="1:33" ht="15.750000" customHeight="1">
      <c r="A525" s="166"/>
      <c r="B525" s="155"/>
      <c r="C525" s="166"/>
      <c r="D525" s="166"/>
      <c r="E525" s="155"/>
      <c r="F525" s="155"/>
      <c r="G525" s="155"/>
      <c r="H525" s="155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</row>
    <row r="526" spans="1:33" ht="15.750000" customHeight="1">
      <c r="A526" s="166"/>
      <c r="B526" s="155"/>
      <c r="C526" s="166"/>
      <c r="D526" s="166"/>
      <c r="E526" s="155"/>
      <c r="F526" s="155"/>
      <c r="G526" s="155"/>
      <c r="H526" s="155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</row>
    <row r="527" spans="1:33" ht="15.750000" customHeight="1">
      <c r="A527" s="166"/>
      <c r="B527" s="155"/>
      <c r="C527" s="166"/>
      <c r="D527" s="166"/>
      <c r="E527" s="155"/>
      <c r="F527" s="155"/>
      <c r="G527" s="155"/>
      <c r="H527" s="155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  <c r="AB527" s="166"/>
      <c r="AC527" s="166"/>
      <c r="AD527" s="166"/>
      <c r="AE527" s="166"/>
      <c r="AF527" s="166"/>
      <c r="AG527" s="166"/>
    </row>
    <row r="528" spans="1:33" ht="15.750000" customHeight="1">
      <c r="A528" s="166"/>
      <c r="B528" s="155"/>
      <c r="C528" s="166"/>
      <c r="D528" s="166"/>
      <c r="E528" s="155"/>
      <c r="F528" s="155"/>
      <c r="G528" s="155"/>
      <c r="H528" s="155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  <c r="AB528" s="166"/>
      <c r="AC528" s="166"/>
      <c r="AD528" s="166"/>
      <c r="AE528" s="166"/>
      <c r="AF528" s="166"/>
      <c r="AG528" s="166"/>
    </row>
    <row r="529" spans="1:33" ht="15.750000" customHeight="1">
      <c r="A529" s="166"/>
      <c r="B529" s="155"/>
      <c r="C529" s="166"/>
      <c r="D529" s="166"/>
      <c r="E529" s="155"/>
      <c r="F529" s="155"/>
      <c r="G529" s="155"/>
      <c r="H529" s="155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  <c r="AB529" s="166"/>
      <c r="AC529" s="166"/>
      <c r="AD529" s="166"/>
      <c r="AE529" s="166"/>
      <c r="AF529" s="166"/>
      <c r="AG529" s="166"/>
    </row>
    <row r="530" spans="1:33" ht="15.750000" customHeight="1">
      <c r="A530" s="166"/>
      <c r="B530" s="155"/>
      <c r="C530" s="166"/>
      <c r="D530" s="166"/>
      <c r="E530" s="155"/>
      <c r="F530" s="155"/>
      <c r="G530" s="155"/>
      <c r="H530" s="155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</row>
    <row r="531" spans="1:33" ht="15.750000" customHeight="1">
      <c r="A531" s="166"/>
      <c r="B531" s="155"/>
      <c r="C531" s="166"/>
      <c r="D531" s="166"/>
      <c r="E531" s="155"/>
      <c r="F531" s="155"/>
      <c r="G531" s="155"/>
      <c r="H531" s="155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  <c r="AB531" s="166"/>
      <c r="AC531" s="166"/>
      <c r="AD531" s="166"/>
      <c r="AE531" s="166"/>
      <c r="AF531" s="166"/>
      <c r="AG531" s="166"/>
    </row>
    <row r="532" spans="1:33" ht="15.750000" customHeight="1">
      <c r="A532" s="166"/>
      <c r="B532" s="155"/>
      <c r="C532" s="166"/>
      <c r="D532" s="166"/>
      <c r="E532" s="155"/>
      <c r="F532" s="155"/>
      <c r="G532" s="155"/>
      <c r="H532" s="155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  <c r="AB532" s="166"/>
      <c r="AC532" s="166"/>
      <c r="AD532" s="166"/>
      <c r="AE532" s="166"/>
      <c r="AF532" s="166"/>
      <c r="AG532" s="166"/>
    </row>
    <row r="533" spans="1:33" ht="15.750000" customHeight="1">
      <c r="A533" s="166"/>
      <c r="B533" s="155"/>
      <c r="C533" s="166"/>
      <c r="D533" s="166"/>
      <c r="E533" s="155"/>
      <c r="F533" s="155"/>
      <c r="G533" s="155"/>
      <c r="H533" s="155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6"/>
    </row>
    <row r="534" spans="1:33" ht="15.750000" customHeight="1">
      <c r="A534" s="166"/>
      <c r="B534" s="155"/>
      <c r="C534" s="166"/>
      <c r="D534" s="166"/>
      <c r="E534" s="155"/>
      <c r="F534" s="155"/>
      <c r="G534" s="155"/>
      <c r="H534" s="155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  <c r="AB534" s="166"/>
      <c r="AC534" s="166"/>
      <c r="AD534" s="166"/>
      <c r="AE534" s="166"/>
      <c r="AF534" s="166"/>
      <c r="AG534" s="166"/>
    </row>
    <row r="535" spans="1:33" ht="15.750000" customHeight="1">
      <c r="A535" s="166"/>
      <c r="B535" s="155"/>
      <c r="C535" s="166"/>
      <c r="D535" s="166"/>
      <c r="E535" s="155"/>
      <c r="F535" s="155"/>
      <c r="G535" s="155"/>
      <c r="H535" s="155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  <c r="AB535" s="166"/>
      <c r="AC535" s="166"/>
      <c r="AD535" s="166"/>
      <c r="AE535" s="166"/>
      <c r="AF535" s="166"/>
      <c r="AG535" s="166"/>
    </row>
    <row r="536" spans="1:33" ht="15.750000" customHeight="1">
      <c r="A536" s="166"/>
      <c r="B536" s="155"/>
      <c r="C536" s="166"/>
      <c r="D536" s="166"/>
      <c r="E536" s="155"/>
      <c r="F536" s="155"/>
      <c r="G536" s="155"/>
      <c r="H536" s="155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  <c r="AB536" s="166"/>
      <c r="AC536" s="166"/>
      <c r="AD536" s="166"/>
      <c r="AE536" s="166"/>
      <c r="AF536" s="166"/>
      <c r="AG536" s="166"/>
    </row>
    <row r="537" spans="1:33" ht="15.750000" customHeight="1">
      <c r="A537" s="166"/>
      <c r="B537" s="155"/>
      <c r="C537" s="166"/>
      <c r="D537" s="166"/>
      <c r="E537" s="155"/>
      <c r="F537" s="155"/>
      <c r="G537" s="155"/>
      <c r="H537" s="155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  <c r="AB537" s="166"/>
      <c r="AC537" s="166"/>
      <c r="AD537" s="166"/>
      <c r="AE537" s="166"/>
      <c r="AF537" s="166"/>
      <c r="AG537" s="166"/>
    </row>
    <row r="538" spans="1:33" ht="15.750000" customHeight="1">
      <c r="A538" s="166"/>
      <c r="B538" s="155"/>
      <c r="C538" s="166"/>
      <c r="D538" s="166"/>
      <c r="E538" s="155"/>
      <c r="F538" s="155"/>
      <c r="G538" s="155"/>
      <c r="H538" s="155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  <c r="AB538" s="166"/>
      <c r="AC538" s="166"/>
      <c r="AD538" s="166"/>
      <c r="AE538" s="166"/>
      <c r="AF538" s="166"/>
      <c r="AG538" s="166"/>
    </row>
    <row r="539" spans="1:33" ht="15.750000" customHeight="1">
      <c r="A539" s="166"/>
      <c r="B539" s="155"/>
      <c r="C539" s="166"/>
      <c r="D539" s="166"/>
      <c r="E539" s="155"/>
      <c r="F539" s="155"/>
      <c r="G539" s="155"/>
      <c r="H539" s="155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  <c r="AB539" s="166"/>
      <c r="AC539" s="166"/>
      <c r="AD539" s="166"/>
      <c r="AE539" s="166"/>
      <c r="AF539" s="166"/>
      <c r="AG539" s="166"/>
    </row>
    <row r="540" spans="1:33" ht="15.750000" customHeight="1">
      <c r="A540" s="166"/>
      <c r="B540" s="155"/>
      <c r="C540" s="166"/>
      <c r="D540" s="166"/>
      <c r="E540" s="155"/>
      <c r="F540" s="155"/>
      <c r="G540" s="155"/>
      <c r="H540" s="155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  <c r="AB540" s="166"/>
      <c r="AC540" s="166"/>
      <c r="AD540" s="166"/>
      <c r="AE540" s="166"/>
      <c r="AF540" s="166"/>
      <c r="AG540" s="166"/>
    </row>
    <row r="541" spans="1:33" ht="15.750000" customHeight="1">
      <c r="A541" s="166"/>
      <c r="B541" s="155"/>
      <c r="C541" s="166"/>
      <c r="D541" s="166"/>
      <c r="E541" s="155"/>
      <c r="F541" s="155"/>
      <c r="G541" s="155"/>
      <c r="H541" s="155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  <c r="AB541" s="166"/>
      <c r="AC541" s="166"/>
      <c r="AD541" s="166"/>
      <c r="AE541" s="166"/>
      <c r="AF541" s="166"/>
      <c r="AG541" s="166"/>
    </row>
    <row r="542" spans="1:33" ht="15.750000" customHeight="1">
      <c r="A542" s="166"/>
      <c r="B542" s="155"/>
      <c r="C542" s="166"/>
      <c r="D542" s="166"/>
      <c r="E542" s="155"/>
      <c r="F542" s="155"/>
      <c r="G542" s="155"/>
      <c r="H542" s="155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</row>
    <row r="543" spans="1:33" ht="15.750000" customHeight="1">
      <c r="A543" s="166"/>
      <c r="B543" s="155"/>
      <c r="C543" s="166"/>
      <c r="D543" s="166"/>
      <c r="E543" s="155"/>
      <c r="F543" s="155"/>
      <c r="G543" s="155"/>
      <c r="H543" s="155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  <c r="AB543" s="166"/>
      <c r="AC543" s="166"/>
      <c r="AD543" s="166"/>
      <c r="AE543" s="166"/>
      <c r="AF543" s="166"/>
      <c r="AG543" s="166"/>
    </row>
    <row r="544" spans="1:33" ht="15.750000" customHeight="1">
      <c r="A544" s="166"/>
      <c r="B544" s="155"/>
      <c r="C544" s="166"/>
      <c r="D544" s="166"/>
      <c r="E544" s="155"/>
      <c r="F544" s="155"/>
      <c r="G544" s="155"/>
      <c r="H544" s="155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  <c r="AB544" s="166"/>
      <c r="AC544" s="166"/>
      <c r="AD544" s="166"/>
      <c r="AE544" s="166"/>
      <c r="AF544" s="166"/>
      <c r="AG544" s="166"/>
    </row>
    <row r="545" spans="1:33" ht="15.750000" customHeight="1">
      <c r="A545" s="166"/>
      <c r="B545" s="155"/>
      <c r="C545" s="166"/>
      <c r="D545" s="166"/>
      <c r="E545" s="155"/>
      <c r="F545" s="155"/>
      <c r="G545" s="155"/>
      <c r="H545" s="155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  <c r="AB545" s="166"/>
      <c r="AC545" s="166"/>
      <c r="AD545" s="166"/>
      <c r="AE545" s="166"/>
      <c r="AF545" s="166"/>
      <c r="AG545" s="166"/>
    </row>
    <row r="546" spans="1:33" ht="15.750000" customHeight="1">
      <c r="A546" s="166"/>
      <c r="B546" s="155"/>
      <c r="C546" s="166"/>
      <c r="D546" s="166"/>
      <c r="E546" s="155"/>
      <c r="F546" s="155"/>
      <c r="G546" s="155"/>
      <c r="H546" s="155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  <c r="AB546" s="166"/>
      <c r="AC546" s="166"/>
      <c r="AD546" s="166"/>
      <c r="AE546" s="166"/>
      <c r="AF546" s="166"/>
      <c r="AG546" s="166"/>
    </row>
    <row r="547" spans="1:33" ht="15.750000" customHeight="1">
      <c r="A547" s="166"/>
      <c r="B547" s="155"/>
      <c r="C547" s="166"/>
      <c r="D547" s="166"/>
      <c r="E547" s="155"/>
      <c r="F547" s="155"/>
      <c r="G547" s="155"/>
      <c r="H547" s="155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  <c r="AB547" s="166"/>
      <c r="AC547" s="166"/>
      <c r="AD547" s="166"/>
      <c r="AE547" s="166"/>
      <c r="AF547" s="166"/>
      <c r="AG547" s="166"/>
    </row>
    <row r="548" spans="1:33" ht="15.750000" customHeight="1">
      <c r="A548" s="166"/>
      <c r="B548" s="155"/>
      <c r="C548" s="166"/>
      <c r="D548" s="166"/>
      <c r="E548" s="155"/>
      <c r="F548" s="155"/>
      <c r="G548" s="155"/>
      <c r="H548" s="155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  <c r="AB548" s="166"/>
      <c r="AC548" s="166"/>
      <c r="AD548" s="166"/>
      <c r="AE548" s="166"/>
      <c r="AF548" s="166"/>
      <c r="AG548" s="166"/>
    </row>
    <row r="549" spans="1:33" ht="15.750000" customHeight="1">
      <c r="A549" s="166"/>
      <c r="B549" s="155"/>
      <c r="C549" s="166"/>
      <c r="D549" s="166"/>
      <c r="E549" s="155"/>
      <c r="F549" s="155"/>
      <c r="G549" s="155"/>
      <c r="H549" s="155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  <c r="AB549" s="166"/>
      <c r="AC549" s="166"/>
      <c r="AD549" s="166"/>
      <c r="AE549" s="166"/>
      <c r="AF549" s="166"/>
      <c r="AG549" s="166"/>
    </row>
    <row r="550" spans="1:33" ht="15.750000" customHeight="1">
      <c r="A550" s="166"/>
      <c r="B550" s="155"/>
      <c r="C550" s="166"/>
      <c r="D550" s="166"/>
      <c r="E550" s="155"/>
      <c r="F550" s="155"/>
      <c r="G550" s="155"/>
      <c r="H550" s="155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  <c r="AB550" s="166"/>
      <c r="AC550" s="166"/>
      <c r="AD550" s="166"/>
      <c r="AE550" s="166"/>
      <c r="AF550" s="166"/>
      <c r="AG550" s="166"/>
    </row>
    <row r="551" spans="1:33" ht="15.750000" customHeight="1">
      <c r="A551" s="166"/>
      <c r="B551" s="155"/>
      <c r="C551" s="166"/>
      <c r="D551" s="166"/>
      <c r="E551" s="155"/>
      <c r="F551" s="155"/>
      <c r="G551" s="155"/>
      <c r="H551" s="155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6"/>
    </row>
    <row r="552" spans="1:33" ht="15.750000" customHeight="1">
      <c r="A552" s="166"/>
      <c r="B552" s="155"/>
      <c r="C552" s="166"/>
      <c r="D552" s="166"/>
      <c r="E552" s="155"/>
      <c r="F552" s="155"/>
      <c r="G552" s="155"/>
      <c r="H552" s="155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  <c r="AB552" s="166"/>
      <c r="AC552" s="166"/>
      <c r="AD552" s="166"/>
      <c r="AE552" s="166"/>
      <c r="AF552" s="166"/>
      <c r="AG552" s="166"/>
    </row>
    <row r="553" spans="1:33" ht="15.750000" customHeight="1">
      <c r="A553" s="166"/>
      <c r="B553" s="155"/>
      <c r="C553" s="166"/>
      <c r="D553" s="166"/>
      <c r="E553" s="155"/>
      <c r="F553" s="155"/>
      <c r="G553" s="155"/>
      <c r="H553" s="155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  <c r="AB553" s="166"/>
      <c r="AC553" s="166"/>
      <c r="AD553" s="166"/>
      <c r="AE553" s="166"/>
      <c r="AF553" s="166"/>
      <c r="AG553" s="166"/>
    </row>
    <row r="554" spans="1:33" ht="15.750000" customHeight="1">
      <c r="A554" s="166"/>
      <c r="B554" s="155"/>
      <c r="C554" s="166"/>
      <c r="D554" s="166"/>
      <c r="E554" s="155"/>
      <c r="F554" s="155"/>
      <c r="G554" s="155"/>
      <c r="H554" s="155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  <c r="AB554" s="166"/>
      <c r="AC554" s="166"/>
      <c r="AD554" s="166"/>
      <c r="AE554" s="166"/>
      <c r="AF554" s="166"/>
      <c r="AG554" s="166"/>
    </row>
    <row r="555" spans="1:33" ht="15.750000" customHeight="1">
      <c r="A555" s="166"/>
      <c r="B555" s="155"/>
      <c r="C555" s="166"/>
      <c r="D555" s="166"/>
      <c r="E555" s="155"/>
      <c r="F555" s="155"/>
      <c r="G555" s="155"/>
      <c r="H555" s="155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  <c r="AB555" s="166"/>
      <c r="AC555" s="166"/>
      <c r="AD555" s="166"/>
      <c r="AE555" s="166"/>
      <c r="AF555" s="166"/>
      <c r="AG555" s="166"/>
    </row>
    <row r="556" spans="1:33" ht="15.750000" customHeight="1">
      <c r="A556" s="166"/>
      <c r="B556" s="155"/>
      <c r="C556" s="166"/>
      <c r="D556" s="166"/>
      <c r="E556" s="155"/>
      <c r="F556" s="155"/>
      <c r="G556" s="155"/>
      <c r="H556" s="155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  <c r="AB556" s="166"/>
      <c r="AC556" s="166"/>
      <c r="AD556" s="166"/>
      <c r="AE556" s="166"/>
      <c r="AF556" s="166"/>
      <c r="AG556" s="166"/>
    </row>
    <row r="557" spans="1:33" ht="15.750000" customHeight="1">
      <c r="A557" s="166"/>
      <c r="B557" s="155"/>
      <c r="C557" s="166"/>
      <c r="D557" s="166"/>
      <c r="E557" s="155"/>
      <c r="F557" s="155"/>
      <c r="G557" s="155"/>
      <c r="H557" s="155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</row>
    <row r="558" spans="1:33" ht="15.750000" customHeight="1">
      <c r="A558" s="166"/>
      <c r="B558" s="155"/>
      <c r="C558" s="166"/>
      <c r="D558" s="166"/>
      <c r="E558" s="155"/>
      <c r="F558" s="155"/>
      <c r="G558" s="155"/>
      <c r="H558" s="155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  <c r="AB558" s="166"/>
      <c r="AC558" s="166"/>
      <c r="AD558" s="166"/>
      <c r="AE558" s="166"/>
      <c r="AF558" s="166"/>
      <c r="AG558" s="166"/>
    </row>
    <row r="559" spans="1:33" ht="15.750000" customHeight="1">
      <c r="A559" s="166"/>
      <c r="B559" s="155"/>
      <c r="C559" s="166"/>
      <c r="D559" s="166"/>
      <c r="E559" s="155"/>
      <c r="F559" s="155"/>
      <c r="G559" s="155"/>
      <c r="H559" s="155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  <c r="AB559" s="166"/>
      <c r="AC559" s="166"/>
      <c r="AD559" s="166"/>
      <c r="AE559" s="166"/>
      <c r="AF559" s="166"/>
      <c r="AG559" s="166"/>
    </row>
    <row r="560" spans="1:33" ht="15.750000" customHeight="1">
      <c r="A560" s="166"/>
      <c r="B560" s="155"/>
      <c r="C560" s="166"/>
      <c r="D560" s="166"/>
      <c r="E560" s="155"/>
      <c r="F560" s="155"/>
      <c r="G560" s="155"/>
      <c r="H560" s="155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  <c r="AB560" s="166"/>
      <c r="AC560" s="166"/>
      <c r="AD560" s="166"/>
      <c r="AE560" s="166"/>
      <c r="AF560" s="166"/>
      <c r="AG560" s="166"/>
    </row>
    <row r="561" spans="1:33" ht="15.750000" customHeight="1">
      <c r="A561" s="166"/>
      <c r="B561" s="155"/>
      <c r="C561" s="166"/>
      <c r="D561" s="166"/>
      <c r="E561" s="155"/>
      <c r="F561" s="155"/>
      <c r="G561" s="155"/>
      <c r="H561" s="155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  <c r="AB561" s="166"/>
      <c r="AC561" s="166"/>
      <c r="AD561" s="166"/>
      <c r="AE561" s="166"/>
      <c r="AF561" s="166"/>
      <c r="AG561" s="166"/>
    </row>
    <row r="562" spans="1:33" ht="15.750000" customHeight="1">
      <c r="A562" s="166"/>
      <c r="B562" s="155"/>
      <c r="C562" s="166"/>
      <c r="D562" s="166"/>
      <c r="E562" s="155"/>
      <c r="F562" s="155"/>
      <c r="G562" s="155"/>
      <c r="H562" s="155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  <c r="AB562" s="166"/>
      <c r="AC562" s="166"/>
      <c r="AD562" s="166"/>
      <c r="AE562" s="166"/>
      <c r="AF562" s="166"/>
      <c r="AG562" s="166"/>
    </row>
    <row r="563" spans="1:33" ht="15.750000" customHeight="1">
      <c r="A563" s="166"/>
      <c r="B563" s="155"/>
      <c r="C563" s="166"/>
      <c r="D563" s="166"/>
      <c r="E563" s="155"/>
      <c r="F563" s="155"/>
      <c r="G563" s="155"/>
      <c r="H563" s="155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  <c r="AB563" s="166"/>
      <c r="AC563" s="166"/>
      <c r="AD563" s="166"/>
      <c r="AE563" s="166"/>
      <c r="AF563" s="166"/>
      <c r="AG563" s="166"/>
    </row>
    <row r="564" spans="1:33" ht="15.750000" customHeight="1">
      <c r="A564" s="166"/>
      <c r="B564" s="155"/>
      <c r="C564" s="166"/>
      <c r="D564" s="166"/>
      <c r="E564" s="155"/>
      <c r="F564" s="155"/>
      <c r="G564" s="155"/>
      <c r="H564" s="155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  <c r="AB564" s="166"/>
      <c r="AC564" s="166"/>
      <c r="AD564" s="166"/>
      <c r="AE564" s="166"/>
      <c r="AF564" s="166"/>
      <c r="AG564" s="166"/>
    </row>
    <row r="565" spans="1:33" ht="15.750000" customHeight="1">
      <c r="A565" s="166"/>
      <c r="B565" s="155"/>
      <c r="C565" s="166"/>
      <c r="D565" s="166"/>
      <c r="E565" s="155"/>
      <c r="F565" s="155"/>
      <c r="G565" s="155"/>
      <c r="H565" s="155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  <c r="AB565" s="166"/>
      <c r="AC565" s="166"/>
      <c r="AD565" s="166"/>
      <c r="AE565" s="166"/>
      <c r="AF565" s="166"/>
      <c r="AG565" s="166"/>
    </row>
    <row r="566" spans="1:33" ht="15.750000" customHeight="1">
      <c r="A566" s="166"/>
      <c r="B566" s="155"/>
      <c r="C566" s="166"/>
      <c r="D566" s="166"/>
      <c r="E566" s="155"/>
      <c r="F566" s="155"/>
      <c r="G566" s="155"/>
      <c r="H566" s="155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  <c r="AB566" s="166"/>
      <c r="AC566" s="166"/>
      <c r="AD566" s="166"/>
      <c r="AE566" s="166"/>
      <c r="AF566" s="166"/>
      <c r="AG566" s="166"/>
    </row>
    <row r="567" spans="1:33" ht="15.750000" customHeight="1">
      <c r="A567" s="166"/>
      <c r="B567" s="155"/>
      <c r="C567" s="166"/>
      <c r="D567" s="166"/>
      <c r="E567" s="155"/>
      <c r="F567" s="155"/>
      <c r="G567" s="155"/>
      <c r="H567" s="155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  <c r="AB567" s="166"/>
      <c r="AC567" s="166"/>
      <c r="AD567" s="166"/>
      <c r="AE567" s="166"/>
      <c r="AF567" s="166"/>
      <c r="AG567" s="166"/>
    </row>
    <row r="568" spans="1:33" ht="15.750000" customHeight="1">
      <c r="A568" s="166"/>
      <c r="B568" s="155"/>
      <c r="C568" s="166"/>
      <c r="D568" s="166"/>
      <c r="E568" s="155"/>
      <c r="F568" s="155"/>
      <c r="G568" s="155"/>
      <c r="H568" s="155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  <c r="AB568" s="166"/>
      <c r="AC568" s="166"/>
      <c r="AD568" s="166"/>
      <c r="AE568" s="166"/>
      <c r="AF568" s="166"/>
      <c r="AG568" s="166"/>
    </row>
    <row r="569" spans="1:33" ht="15.750000" customHeight="1">
      <c r="A569" s="166"/>
      <c r="B569" s="155"/>
      <c r="C569" s="166"/>
      <c r="D569" s="166"/>
      <c r="E569" s="155"/>
      <c r="F569" s="155"/>
      <c r="G569" s="155"/>
      <c r="H569" s="155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</row>
    <row r="570" spans="1:33" ht="15.750000" customHeight="1">
      <c r="A570" s="166"/>
      <c r="B570" s="155"/>
      <c r="C570" s="166"/>
      <c r="D570" s="166"/>
      <c r="E570" s="155"/>
      <c r="F570" s="155"/>
      <c r="G570" s="155"/>
      <c r="H570" s="155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  <c r="AB570" s="166"/>
      <c r="AC570" s="166"/>
      <c r="AD570" s="166"/>
      <c r="AE570" s="166"/>
      <c r="AF570" s="166"/>
      <c r="AG570" s="166"/>
    </row>
    <row r="571" spans="1:33" ht="15.750000" customHeight="1">
      <c r="A571" s="166"/>
      <c r="B571" s="155"/>
      <c r="C571" s="166"/>
      <c r="D571" s="166"/>
      <c r="E571" s="155"/>
      <c r="F571" s="155"/>
      <c r="G571" s="155"/>
      <c r="H571" s="155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  <c r="AB571" s="166"/>
      <c r="AC571" s="166"/>
      <c r="AD571" s="166"/>
      <c r="AE571" s="166"/>
      <c r="AF571" s="166"/>
      <c r="AG571" s="166"/>
    </row>
    <row r="572" spans="1:33" ht="15.750000" customHeight="1">
      <c r="A572" s="166"/>
      <c r="B572" s="155"/>
      <c r="C572" s="166"/>
      <c r="D572" s="166"/>
      <c r="E572" s="155"/>
      <c r="F572" s="155"/>
      <c r="G572" s="155"/>
      <c r="H572" s="155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  <c r="AB572" s="166"/>
      <c r="AC572" s="166"/>
      <c r="AD572" s="166"/>
      <c r="AE572" s="166"/>
      <c r="AF572" s="166"/>
      <c r="AG572" s="166"/>
    </row>
    <row r="573" spans="1:33" ht="15.750000" customHeight="1">
      <c r="A573" s="166"/>
      <c r="B573" s="155"/>
      <c r="C573" s="166"/>
      <c r="D573" s="166"/>
      <c r="E573" s="155"/>
      <c r="F573" s="155"/>
      <c r="G573" s="155"/>
      <c r="H573" s="155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  <c r="AB573" s="166"/>
      <c r="AC573" s="166"/>
      <c r="AD573" s="166"/>
      <c r="AE573" s="166"/>
      <c r="AF573" s="166"/>
      <c r="AG573" s="166"/>
    </row>
    <row r="574" spans="1:33" ht="15.750000" customHeight="1">
      <c r="A574" s="166"/>
      <c r="B574" s="155"/>
      <c r="C574" s="166"/>
      <c r="D574" s="166"/>
      <c r="E574" s="155"/>
      <c r="F574" s="155"/>
      <c r="G574" s="155"/>
      <c r="H574" s="155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  <c r="AB574" s="166"/>
      <c r="AC574" s="166"/>
      <c r="AD574" s="166"/>
      <c r="AE574" s="166"/>
      <c r="AF574" s="166"/>
      <c r="AG574" s="166"/>
    </row>
    <row r="575" spans="1:33" ht="15.750000" customHeight="1">
      <c r="A575" s="166"/>
      <c r="B575" s="155"/>
      <c r="C575" s="166"/>
      <c r="D575" s="166"/>
      <c r="E575" s="155"/>
      <c r="F575" s="155"/>
      <c r="G575" s="155"/>
      <c r="H575" s="155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  <c r="AB575" s="166"/>
      <c r="AC575" s="166"/>
      <c r="AD575" s="166"/>
      <c r="AE575" s="166"/>
      <c r="AF575" s="166"/>
      <c r="AG575" s="166"/>
    </row>
    <row r="576" spans="1:33" ht="15.750000" customHeight="1">
      <c r="A576" s="166"/>
      <c r="B576" s="155"/>
      <c r="C576" s="166"/>
      <c r="D576" s="166"/>
      <c r="E576" s="155"/>
      <c r="F576" s="155"/>
      <c r="G576" s="155"/>
      <c r="H576" s="155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  <c r="AB576" s="166"/>
      <c r="AC576" s="166"/>
      <c r="AD576" s="166"/>
      <c r="AE576" s="166"/>
      <c r="AF576" s="166"/>
      <c r="AG576" s="166"/>
    </row>
    <row r="577" spans="1:33" ht="15.750000" customHeight="1">
      <c r="A577" s="166"/>
      <c r="B577" s="155"/>
      <c r="C577" s="166"/>
      <c r="D577" s="166"/>
      <c r="E577" s="155"/>
      <c r="F577" s="155"/>
      <c r="G577" s="155"/>
      <c r="H577" s="155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  <c r="AB577" s="166"/>
      <c r="AC577" s="166"/>
      <c r="AD577" s="166"/>
      <c r="AE577" s="166"/>
      <c r="AF577" s="166"/>
      <c r="AG577" s="166"/>
    </row>
    <row r="578" spans="1:33" ht="15.750000" customHeight="1">
      <c r="A578" s="166"/>
      <c r="B578" s="155"/>
      <c r="C578" s="166"/>
      <c r="D578" s="166"/>
      <c r="E578" s="155"/>
      <c r="F578" s="155"/>
      <c r="G578" s="155"/>
      <c r="H578" s="155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  <c r="AB578" s="166"/>
      <c r="AC578" s="166"/>
      <c r="AD578" s="166"/>
      <c r="AE578" s="166"/>
      <c r="AF578" s="166"/>
      <c r="AG578" s="166"/>
    </row>
    <row r="579" spans="1:33" ht="15.750000" customHeight="1">
      <c r="A579" s="166"/>
      <c r="B579" s="155"/>
      <c r="C579" s="166"/>
      <c r="D579" s="166"/>
      <c r="E579" s="155"/>
      <c r="F579" s="155"/>
      <c r="G579" s="155"/>
      <c r="H579" s="155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  <c r="AB579" s="166"/>
      <c r="AC579" s="166"/>
      <c r="AD579" s="166"/>
      <c r="AE579" s="166"/>
      <c r="AF579" s="166"/>
      <c r="AG579" s="166"/>
    </row>
    <row r="580" spans="1:33" ht="15.750000" customHeight="1">
      <c r="A580" s="166"/>
      <c r="B580" s="155"/>
      <c r="C580" s="166"/>
      <c r="D580" s="166"/>
      <c r="E580" s="155"/>
      <c r="F580" s="155"/>
      <c r="G580" s="155"/>
      <c r="H580" s="155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  <c r="AB580" s="166"/>
      <c r="AC580" s="166"/>
      <c r="AD580" s="166"/>
      <c r="AE580" s="166"/>
      <c r="AF580" s="166"/>
      <c r="AG580" s="166"/>
    </row>
    <row r="581" spans="1:33" ht="15.750000" customHeight="1">
      <c r="A581" s="166"/>
      <c r="B581" s="155"/>
      <c r="C581" s="166"/>
      <c r="D581" s="166"/>
      <c r="E581" s="155"/>
      <c r="F581" s="155"/>
      <c r="G581" s="155"/>
      <c r="H581" s="155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  <c r="AB581" s="166"/>
      <c r="AC581" s="166"/>
      <c r="AD581" s="166"/>
      <c r="AE581" s="166"/>
      <c r="AF581" s="166"/>
      <c r="AG581" s="166"/>
    </row>
    <row r="582" spans="1:33" ht="15.750000" customHeight="1">
      <c r="A582" s="166"/>
      <c r="B582" s="155"/>
      <c r="C582" s="166"/>
      <c r="D582" s="166"/>
      <c r="E582" s="155"/>
      <c r="F582" s="155"/>
      <c r="G582" s="155"/>
      <c r="H582" s="155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  <c r="AB582" s="166"/>
      <c r="AC582" s="166"/>
      <c r="AD582" s="166"/>
      <c r="AE582" s="166"/>
      <c r="AF582" s="166"/>
      <c r="AG582" s="166"/>
    </row>
    <row r="583" spans="1:33" ht="15.750000" customHeight="1">
      <c r="A583" s="166"/>
      <c r="B583" s="155"/>
      <c r="C583" s="166"/>
      <c r="D583" s="166"/>
      <c r="E583" s="155"/>
      <c r="F583" s="155"/>
      <c r="G583" s="155"/>
      <c r="H583" s="155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  <c r="AB583" s="166"/>
      <c r="AC583" s="166"/>
      <c r="AD583" s="166"/>
      <c r="AE583" s="166"/>
      <c r="AF583" s="166"/>
      <c r="AG583" s="166"/>
    </row>
    <row r="584" spans="1:33" ht="15.750000" customHeight="1">
      <c r="A584" s="166"/>
      <c r="B584" s="155"/>
      <c r="C584" s="166"/>
      <c r="D584" s="166"/>
      <c r="E584" s="155"/>
      <c r="F584" s="155"/>
      <c r="G584" s="155"/>
      <c r="H584" s="155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  <c r="AB584" s="166"/>
      <c r="AC584" s="166"/>
      <c r="AD584" s="166"/>
      <c r="AE584" s="166"/>
      <c r="AF584" s="166"/>
      <c r="AG584" s="166"/>
    </row>
    <row r="585" spans="1:33" ht="15.750000" customHeight="1">
      <c r="A585" s="166"/>
      <c r="B585" s="155"/>
      <c r="C585" s="166"/>
      <c r="D585" s="166"/>
      <c r="E585" s="155"/>
      <c r="F585" s="155"/>
      <c r="G585" s="155"/>
      <c r="H585" s="155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  <c r="AB585" s="166"/>
      <c r="AC585" s="166"/>
      <c r="AD585" s="166"/>
      <c r="AE585" s="166"/>
      <c r="AF585" s="166"/>
      <c r="AG585" s="166"/>
    </row>
    <row r="586" spans="1:33" ht="15.750000" customHeight="1">
      <c r="A586" s="166"/>
      <c r="B586" s="155"/>
      <c r="C586" s="166"/>
      <c r="D586" s="166"/>
      <c r="E586" s="155"/>
      <c r="F586" s="155"/>
      <c r="G586" s="155"/>
      <c r="H586" s="155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  <c r="AB586" s="166"/>
      <c r="AC586" s="166"/>
      <c r="AD586" s="166"/>
      <c r="AE586" s="166"/>
      <c r="AF586" s="166"/>
      <c r="AG586" s="166"/>
    </row>
    <row r="587" spans="1:33" ht="15.750000" customHeight="1">
      <c r="A587" s="166"/>
      <c r="B587" s="155"/>
      <c r="C587" s="166"/>
      <c r="D587" s="166"/>
      <c r="E587" s="155"/>
      <c r="F587" s="155"/>
      <c r="G587" s="155"/>
      <c r="H587" s="155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  <c r="AB587" s="166"/>
      <c r="AC587" s="166"/>
      <c r="AD587" s="166"/>
      <c r="AE587" s="166"/>
      <c r="AF587" s="166"/>
      <c r="AG587" s="166"/>
    </row>
    <row r="588" spans="1:33" ht="15.750000" customHeight="1">
      <c r="A588" s="166"/>
      <c r="B588" s="155"/>
      <c r="C588" s="166"/>
      <c r="D588" s="166"/>
      <c r="E588" s="155"/>
      <c r="F588" s="155"/>
      <c r="G588" s="155"/>
      <c r="H588" s="155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  <c r="AB588" s="166"/>
      <c r="AC588" s="166"/>
      <c r="AD588" s="166"/>
      <c r="AE588" s="166"/>
      <c r="AF588" s="166"/>
      <c r="AG588" s="166"/>
    </row>
    <row r="589" spans="1:33" ht="15.750000" customHeight="1">
      <c r="A589" s="166"/>
      <c r="B589" s="155"/>
      <c r="C589" s="166"/>
      <c r="D589" s="166"/>
      <c r="E589" s="155"/>
      <c r="F589" s="155"/>
      <c r="G589" s="155"/>
      <c r="H589" s="155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</row>
    <row r="590" spans="1:33" ht="15.750000" customHeight="1">
      <c r="A590" s="166"/>
      <c r="B590" s="155"/>
      <c r="C590" s="166"/>
      <c r="D590" s="166"/>
      <c r="E590" s="155"/>
      <c r="F590" s="155"/>
      <c r="G590" s="155"/>
      <c r="H590" s="155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  <c r="AB590" s="166"/>
      <c r="AC590" s="166"/>
      <c r="AD590" s="166"/>
      <c r="AE590" s="166"/>
      <c r="AF590" s="166"/>
      <c r="AG590" s="166"/>
    </row>
    <row r="591" spans="1:33" ht="15.750000" customHeight="1">
      <c r="A591" s="166"/>
      <c r="B591" s="155"/>
      <c r="C591" s="166"/>
      <c r="D591" s="166"/>
      <c r="E591" s="155"/>
      <c r="F591" s="155"/>
      <c r="G591" s="155"/>
      <c r="H591" s="155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</row>
    <row r="592" spans="1:33" ht="15.750000" customHeight="1">
      <c r="A592" s="166"/>
      <c r="B592" s="155"/>
      <c r="C592" s="166"/>
      <c r="D592" s="166"/>
      <c r="E592" s="155"/>
      <c r="F592" s="155"/>
      <c r="G592" s="155"/>
      <c r="H592" s="155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  <c r="AB592" s="166"/>
      <c r="AC592" s="166"/>
      <c r="AD592" s="166"/>
      <c r="AE592" s="166"/>
      <c r="AF592" s="166"/>
      <c r="AG592" s="166"/>
    </row>
    <row r="593" spans="1:33" ht="15.750000" customHeight="1">
      <c r="A593" s="166"/>
      <c r="B593" s="155"/>
      <c r="C593" s="166"/>
      <c r="D593" s="166"/>
      <c r="E593" s="155"/>
      <c r="F593" s="155"/>
      <c r="G593" s="155"/>
      <c r="H593" s="155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</row>
    <row r="594" spans="1:33" ht="15.750000" customHeight="1">
      <c r="A594" s="166"/>
      <c r="B594" s="155"/>
      <c r="C594" s="166"/>
      <c r="D594" s="166"/>
      <c r="E594" s="155"/>
      <c r="F594" s="155"/>
      <c r="G594" s="155"/>
      <c r="H594" s="155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  <c r="AB594" s="166"/>
      <c r="AC594" s="166"/>
      <c r="AD594" s="166"/>
      <c r="AE594" s="166"/>
      <c r="AF594" s="166"/>
      <c r="AG594" s="166"/>
    </row>
    <row r="595" spans="1:33" ht="15.750000" customHeight="1">
      <c r="A595" s="166"/>
      <c r="B595" s="155"/>
      <c r="C595" s="166"/>
      <c r="D595" s="166"/>
      <c r="E595" s="155"/>
      <c r="F595" s="155"/>
      <c r="G595" s="155"/>
      <c r="H595" s="155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  <c r="AB595" s="166"/>
      <c r="AC595" s="166"/>
      <c r="AD595" s="166"/>
      <c r="AE595" s="166"/>
      <c r="AF595" s="166"/>
      <c r="AG595" s="166"/>
    </row>
    <row r="596" spans="1:33" ht="15.750000" customHeight="1">
      <c r="A596" s="166"/>
      <c r="B596" s="155"/>
      <c r="C596" s="166"/>
      <c r="D596" s="166"/>
      <c r="E596" s="155"/>
      <c r="F596" s="155"/>
      <c r="G596" s="155"/>
      <c r="H596" s="155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  <c r="AB596" s="166"/>
      <c r="AC596" s="166"/>
      <c r="AD596" s="166"/>
      <c r="AE596" s="166"/>
      <c r="AF596" s="166"/>
      <c r="AG596" s="166"/>
    </row>
    <row r="597" spans="1:33" ht="15.750000" customHeight="1">
      <c r="A597" s="166"/>
      <c r="B597" s="155"/>
      <c r="C597" s="166"/>
      <c r="D597" s="166"/>
      <c r="E597" s="155"/>
      <c r="F597" s="155"/>
      <c r="G597" s="155"/>
      <c r="H597" s="155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</row>
    <row r="598" spans="1:33" ht="15.750000" customHeight="1">
      <c r="A598" s="166"/>
      <c r="B598" s="155"/>
      <c r="C598" s="166"/>
      <c r="D598" s="166"/>
      <c r="E598" s="155"/>
      <c r="F598" s="155"/>
      <c r="G598" s="155"/>
      <c r="H598" s="155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  <c r="AB598" s="166"/>
      <c r="AC598" s="166"/>
      <c r="AD598" s="166"/>
      <c r="AE598" s="166"/>
      <c r="AF598" s="166"/>
      <c r="AG598" s="166"/>
    </row>
    <row r="599" spans="1:33" ht="15.750000" customHeight="1">
      <c r="A599" s="166"/>
      <c r="B599" s="155"/>
      <c r="C599" s="166"/>
      <c r="D599" s="166"/>
      <c r="E599" s="155"/>
      <c r="F599" s="155"/>
      <c r="G599" s="155"/>
      <c r="H599" s="155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  <c r="AB599" s="166"/>
      <c r="AC599" s="166"/>
      <c r="AD599" s="166"/>
      <c r="AE599" s="166"/>
      <c r="AF599" s="166"/>
      <c r="AG599" s="166"/>
    </row>
    <row r="600" spans="1:33" ht="15.750000" customHeight="1">
      <c r="A600" s="166"/>
      <c r="B600" s="155"/>
      <c r="C600" s="166"/>
      <c r="D600" s="166"/>
      <c r="E600" s="155"/>
      <c r="F600" s="155"/>
      <c r="G600" s="155"/>
      <c r="H600" s="155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  <c r="AB600" s="166"/>
      <c r="AC600" s="166"/>
      <c r="AD600" s="166"/>
      <c r="AE600" s="166"/>
      <c r="AF600" s="166"/>
      <c r="AG600" s="166"/>
    </row>
    <row r="601" spans="1:33" ht="15.750000" customHeight="1">
      <c r="A601" s="166"/>
      <c r="B601" s="155"/>
      <c r="C601" s="166"/>
      <c r="D601" s="166"/>
      <c r="E601" s="155"/>
      <c r="F601" s="155"/>
      <c r="G601" s="155"/>
      <c r="H601" s="155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</row>
    <row r="602" spans="1:33" ht="15.750000" customHeight="1">
      <c r="A602" s="166"/>
      <c r="B602" s="155"/>
      <c r="C602" s="166"/>
      <c r="D602" s="166"/>
      <c r="E602" s="155"/>
      <c r="F602" s="155"/>
      <c r="G602" s="155"/>
      <c r="H602" s="155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  <c r="AB602" s="166"/>
      <c r="AC602" s="166"/>
      <c r="AD602" s="166"/>
      <c r="AE602" s="166"/>
      <c r="AF602" s="166"/>
      <c r="AG602" s="166"/>
    </row>
    <row r="603" spans="1:33" ht="15.750000" customHeight="1">
      <c r="A603" s="166"/>
      <c r="B603" s="155"/>
      <c r="C603" s="166"/>
      <c r="D603" s="166"/>
      <c r="E603" s="155"/>
      <c r="F603" s="155"/>
      <c r="G603" s="155"/>
      <c r="H603" s="155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</row>
    <row r="604" spans="1:33" ht="15.750000" customHeight="1">
      <c r="A604" s="166"/>
      <c r="B604" s="155"/>
      <c r="C604" s="166"/>
      <c r="D604" s="166"/>
      <c r="E604" s="155"/>
      <c r="F604" s="155"/>
      <c r="G604" s="155"/>
      <c r="H604" s="155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</row>
    <row r="605" spans="1:33" ht="15.750000" customHeight="1">
      <c r="A605" s="166"/>
      <c r="B605" s="155"/>
      <c r="C605" s="166"/>
      <c r="D605" s="166"/>
      <c r="E605" s="155"/>
      <c r="F605" s="155"/>
      <c r="G605" s="155"/>
      <c r="H605" s="155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</row>
    <row r="606" spans="1:33" ht="15.750000" customHeight="1">
      <c r="A606" s="166"/>
      <c r="B606" s="155"/>
      <c r="C606" s="166"/>
      <c r="D606" s="166"/>
      <c r="E606" s="155"/>
      <c r="F606" s="155"/>
      <c r="G606" s="155"/>
      <c r="H606" s="155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  <c r="AB606" s="166"/>
      <c r="AC606" s="166"/>
      <c r="AD606" s="166"/>
      <c r="AE606" s="166"/>
      <c r="AF606" s="166"/>
      <c r="AG606" s="166"/>
    </row>
    <row r="607" spans="1:33" ht="15.750000" customHeight="1">
      <c r="A607" s="166"/>
      <c r="B607" s="155"/>
      <c r="C607" s="166"/>
      <c r="D607" s="166"/>
      <c r="E607" s="155"/>
      <c r="F607" s="155"/>
      <c r="G607" s="155"/>
      <c r="H607" s="155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  <c r="AB607" s="166"/>
      <c r="AC607" s="166"/>
      <c r="AD607" s="166"/>
      <c r="AE607" s="166"/>
      <c r="AF607" s="166"/>
      <c r="AG607" s="166"/>
    </row>
    <row r="608" spans="1:33" ht="15.750000" customHeight="1">
      <c r="A608" s="166"/>
      <c r="B608" s="155"/>
      <c r="C608" s="166"/>
      <c r="D608" s="166"/>
      <c r="E608" s="155"/>
      <c r="F608" s="155"/>
      <c r="G608" s="155"/>
      <c r="H608" s="155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</row>
    <row r="609" spans="1:33" ht="15.750000" customHeight="1">
      <c r="A609" s="166"/>
      <c r="B609" s="155"/>
      <c r="C609" s="166"/>
      <c r="D609" s="166"/>
      <c r="E609" s="155"/>
      <c r="F609" s="155"/>
      <c r="G609" s="155"/>
      <c r="H609" s="155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</row>
    <row r="610" spans="1:33" ht="15.750000" customHeight="1">
      <c r="A610" s="166"/>
      <c r="B610" s="155"/>
      <c r="C610" s="166"/>
      <c r="D610" s="166"/>
      <c r="E610" s="155"/>
      <c r="F610" s="155"/>
      <c r="G610" s="155"/>
      <c r="H610" s="155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  <c r="AB610" s="166"/>
      <c r="AC610" s="166"/>
      <c r="AD610" s="166"/>
      <c r="AE610" s="166"/>
      <c r="AF610" s="166"/>
      <c r="AG610" s="166"/>
    </row>
    <row r="611" spans="1:33" ht="15.750000" customHeight="1">
      <c r="A611" s="166"/>
      <c r="B611" s="155"/>
      <c r="C611" s="166"/>
      <c r="D611" s="166"/>
      <c r="E611" s="155"/>
      <c r="F611" s="155"/>
      <c r="G611" s="155"/>
      <c r="H611" s="155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  <c r="AB611" s="166"/>
      <c r="AC611" s="166"/>
      <c r="AD611" s="166"/>
      <c r="AE611" s="166"/>
      <c r="AF611" s="166"/>
      <c r="AG611" s="166"/>
    </row>
    <row r="612" spans="1:33" ht="15.750000" customHeight="1">
      <c r="A612" s="166"/>
      <c r="B612" s="155"/>
      <c r="C612" s="166"/>
      <c r="D612" s="166"/>
      <c r="E612" s="155"/>
      <c r="F612" s="155"/>
      <c r="G612" s="155"/>
      <c r="H612" s="155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  <c r="AB612" s="166"/>
      <c r="AC612" s="166"/>
      <c r="AD612" s="166"/>
      <c r="AE612" s="166"/>
      <c r="AF612" s="166"/>
      <c r="AG612" s="166"/>
    </row>
    <row r="613" spans="1:33" ht="15.750000" customHeight="1">
      <c r="A613" s="166"/>
      <c r="B613" s="155"/>
      <c r="C613" s="166"/>
      <c r="D613" s="166"/>
      <c r="E613" s="155"/>
      <c r="F613" s="155"/>
      <c r="G613" s="155"/>
      <c r="H613" s="155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</row>
    <row r="614" spans="1:33" ht="15.750000" customHeight="1">
      <c r="A614" s="166"/>
      <c r="B614" s="155"/>
      <c r="C614" s="166"/>
      <c r="D614" s="166"/>
      <c r="E614" s="155"/>
      <c r="F614" s="155"/>
      <c r="G614" s="155"/>
      <c r="H614" s="155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  <c r="AB614" s="166"/>
      <c r="AC614" s="166"/>
      <c r="AD614" s="166"/>
      <c r="AE614" s="166"/>
      <c r="AF614" s="166"/>
      <c r="AG614" s="166"/>
    </row>
    <row r="615" spans="1:33" ht="15.750000" customHeight="1">
      <c r="A615" s="166"/>
      <c r="B615" s="155"/>
      <c r="C615" s="166"/>
      <c r="D615" s="166"/>
      <c r="E615" s="155"/>
      <c r="F615" s="155"/>
      <c r="G615" s="155"/>
      <c r="H615" s="155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</row>
    <row r="616" spans="1:33" ht="15.750000" customHeight="1">
      <c r="A616" s="166"/>
      <c r="B616" s="155"/>
      <c r="C616" s="166"/>
      <c r="D616" s="166"/>
      <c r="E616" s="155"/>
      <c r="F616" s="155"/>
      <c r="G616" s="155"/>
      <c r="H616" s="155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</row>
    <row r="617" spans="1:33" ht="15.750000" customHeight="1">
      <c r="A617" s="166"/>
      <c r="B617" s="155"/>
      <c r="C617" s="166"/>
      <c r="D617" s="166"/>
      <c r="E617" s="155"/>
      <c r="F617" s="155"/>
      <c r="G617" s="155"/>
      <c r="H617" s="155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</row>
    <row r="618" spans="1:33" ht="15.750000" customHeight="1">
      <c r="A618" s="166"/>
      <c r="B618" s="155"/>
      <c r="C618" s="166"/>
      <c r="D618" s="166"/>
      <c r="E618" s="155"/>
      <c r="F618" s="155"/>
      <c r="G618" s="155"/>
      <c r="H618" s="155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  <c r="AB618" s="166"/>
      <c r="AC618" s="166"/>
      <c r="AD618" s="166"/>
      <c r="AE618" s="166"/>
      <c r="AF618" s="166"/>
      <c r="AG618" s="166"/>
    </row>
    <row r="619" spans="1:33" ht="15.750000" customHeight="1">
      <c r="A619" s="166"/>
      <c r="B619" s="155"/>
      <c r="C619" s="166"/>
      <c r="D619" s="166"/>
      <c r="E619" s="155"/>
      <c r="F619" s="155"/>
      <c r="G619" s="155"/>
      <c r="H619" s="155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</row>
    <row r="620" spans="1:33" ht="15.750000" customHeight="1">
      <c r="A620" s="166"/>
      <c r="B620" s="155"/>
      <c r="C620" s="166"/>
      <c r="D620" s="166"/>
      <c r="E620" s="155"/>
      <c r="F620" s="155"/>
      <c r="G620" s="155"/>
      <c r="H620" s="155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  <c r="AB620" s="166"/>
      <c r="AC620" s="166"/>
      <c r="AD620" s="166"/>
      <c r="AE620" s="166"/>
      <c r="AF620" s="166"/>
      <c r="AG620" s="166"/>
    </row>
    <row r="621" spans="1:33" ht="15.750000" customHeight="1">
      <c r="A621" s="166"/>
      <c r="B621" s="155"/>
      <c r="C621" s="166"/>
      <c r="D621" s="166"/>
      <c r="E621" s="155"/>
      <c r="F621" s="155"/>
      <c r="G621" s="155"/>
      <c r="H621" s="155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</row>
    <row r="622" spans="1:33" ht="15.750000" customHeight="1">
      <c r="A622" s="166"/>
      <c r="B622" s="155"/>
      <c r="C622" s="166"/>
      <c r="D622" s="166"/>
      <c r="E622" s="155"/>
      <c r="F622" s="155"/>
      <c r="G622" s="155"/>
      <c r="H622" s="155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  <c r="AB622" s="166"/>
      <c r="AC622" s="166"/>
      <c r="AD622" s="166"/>
      <c r="AE622" s="166"/>
      <c r="AF622" s="166"/>
      <c r="AG622" s="166"/>
    </row>
    <row r="623" spans="1:33" ht="15.750000" customHeight="1">
      <c r="A623" s="166"/>
      <c r="B623" s="155"/>
      <c r="C623" s="166"/>
      <c r="D623" s="166"/>
      <c r="E623" s="155"/>
      <c r="F623" s="155"/>
      <c r="G623" s="155"/>
      <c r="H623" s="155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</row>
    <row r="624" spans="1:33" ht="15.750000" customHeight="1">
      <c r="A624" s="166"/>
      <c r="B624" s="155"/>
      <c r="C624" s="166"/>
      <c r="D624" s="166"/>
      <c r="E624" s="155"/>
      <c r="F624" s="155"/>
      <c r="G624" s="155"/>
      <c r="H624" s="155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  <c r="AB624" s="166"/>
      <c r="AC624" s="166"/>
      <c r="AD624" s="166"/>
      <c r="AE624" s="166"/>
      <c r="AF624" s="166"/>
      <c r="AG624" s="166"/>
    </row>
    <row r="625" spans="1:33" ht="15.750000" customHeight="1">
      <c r="A625" s="166"/>
      <c r="B625" s="155"/>
      <c r="C625" s="166"/>
      <c r="D625" s="166"/>
      <c r="E625" s="155"/>
      <c r="F625" s="155"/>
      <c r="G625" s="155"/>
      <c r="H625" s="155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</row>
    <row r="626" spans="1:33" ht="15.750000" customHeight="1">
      <c r="A626" s="166"/>
      <c r="B626" s="155"/>
      <c r="C626" s="166"/>
      <c r="D626" s="166"/>
      <c r="E626" s="155"/>
      <c r="F626" s="155"/>
      <c r="G626" s="155"/>
      <c r="H626" s="155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  <c r="AB626" s="166"/>
      <c r="AC626" s="166"/>
      <c r="AD626" s="166"/>
      <c r="AE626" s="166"/>
      <c r="AF626" s="166"/>
      <c r="AG626" s="166"/>
    </row>
    <row r="627" spans="1:33" ht="15.750000" customHeight="1">
      <c r="A627" s="166"/>
      <c r="B627" s="155"/>
      <c r="C627" s="166"/>
      <c r="D627" s="166"/>
      <c r="E627" s="155"/>
      <c r="F627" s="155"/>
      <c r="G627" s="155"/>
      <c r="H627" s="155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</row>
    <row r="628" spans="1:33" ht="15.750000" customHeight="1">
      <c r="A628" s="166"/>
      <c r="B628" s="155"/>
      <c r="C628" s="166"/>
      <c r="D628" s="166"/>
      <c r="E628" s="155"/>
      <c r="F628" s="155"/>
      <c r="G628" s="155"/>
      <c r="H628" s="155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  <c r="AB628" s="166"/>
      <c r="AC628" s="166"/>
      <c r="AD628" s="166"/>
      <c r="AE628" s="166"/>
      <c r="AF628" s="166"/>
      <c r="AG628" s="166"/>
    </row>
    <row r="629" spans="1:33" ht="15.750000" customHeight="1">
      <c r="A629" s="166"/>
      <c r="B629" s="155"/>
      <c r="C629" s="166"/>
      <c r="D629" s="166"/>
      <c r="E629" s="155"/>
      <c r="F629" s="155"/>
      <c r="G629" s="155"/>
      <c r="H629" s="155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</row>
    <row r="630" spans="1:33" ht="15.750000" customHeight="1">
      <c r="A630" s="166"/>
      <c r="B630" s="155"/>
      <c r="C630" s="166"/>
      <c r="D630" s="166"/>
      <c r="E630" s="155"/>
      <c r="F630" s="155"/>
      <c r="G630" s="155"/>
      <c r="H630" s="155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</row>
    <row r="631" spans="1:33" ht="15.750000" customHeight="1">
      <c r="A631" s="166"/>
      <c r="B631" s="155"/>
      <c r="C631" s="166"/>
      <c r="D631" s="166"/>
      <c r="E631" s="155"/>
      <c r="F631" s="155"/>
      <c r="G631" s="155"/>
      <c r="H631" s="155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</row>
    <row r="632" spans="1:33" ht="15.750000" customHeight="1">
      <c r="A632" s="166"/>
      <c r="B632" s="155"/>
      <c r="C632" s="166"/>
      <c r="D632" s="166"/>
      <c r="E632" s="155"/>
      <c r="F632" s="155"/>
      <c r="G632" s="155"/>
      <c r="H632" s="155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  <c r="AB632" s="166"/>
      <c r="AC632" s="166"/>
      <c r="AD632" s="166"/>
      <c r="AE632" s="166"/>
      <c r="AF632" s="166"/>
      <c r="AG632" s="166"/>
    </row>
    <row r="633" spans="1:33" ht="15.750000" customHeight="1">
      <c r="A633" s="166"/>
      <c r="B633" s="155"/>
      <c r="C633" s="166"/>
      <c r="D633" s="166"/>
      <c r="E633" s="155"/>
      <c r="F633" s="155"/>
      <c r="G633" s="155"/>
      <c r="H633" s="155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</row>
    <row r="634" spans="1:33" ht="15.750000" customHeight="1">
      <c r="A634" s="166"/>
      <c r="B634" s="155"/>
      <c r="C634" s="166"/>
      <c r="D634" s="166"/>
      <c r="E634" s="155"/>
      <c r="F634" s="155"/>
      <c r="G634" s="155"/>
      <c r="H634" s="155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  <c r="AB634" s="166"/>
      <c r="AC634" s="166"/>
      <c r="AD634" s="166"/>
      <c r="AE634" s="166"/>
      <c r="AF634" s="166"/>
      <c r="AG634" s="166"/>
    </row>
    <row r="635" spans="1:33" ht="15.750000" customHeight="1">
      <c r="A635" s="166"/>
      <c r="B635" s="155"/>
      <c r="C635" s="166"/>
      <c r="D635" s="166"/>
      <c r="E635" s="155"/>
      <c r="F635" s="155"/>
      <c r="G635" s="155"/>
      <c r="H635" s="155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  <c r="AB635" s="166"/>
      <c r="AC635" s="166"/>
      <c r="AD635" s="166"/>
      <c r="AE635" s="166"/>
      <c r="AF635" s="166"/>
      <c r="AG635" s="166"/>
    </row>
    <row r="636" spans="1:33" ht="15.750000" customHeight="1">
      <c r="A636" s="166"/>
      <c r="B636" s="155"/>
      <c r="C636" s="166"/>
      <c r="D636" s="166"/>
      <c r="E636" s="155"/>
      <c r="F636" s="155"/>
      <c r="G636" s="155"/>
      <c r="H636" s="155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  <c r="AB636" s="166"/>
      <c r="AC636" s="166"/>
      <c r="AD636" s="166"/>
      <c r="AE636" s="166"/>
      <c r="AF636" s="166"/>
      <c r="AG636" s="166"/>
    </row>
    <row r="637" spans="1:33" ht="15.750000" customHeight="1">
      <c r="A637" s="166"/>
      <c r="B637" s="155"/>
      <c r="C637" s="166"/>
      <c r="D637" s="166"/>
      <c r="E637" s="155"/>
      <c r="F637" s="155"/>
      <c r="G637" s="155"/>
      <c r="H637" s="155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</row>
    <row r="638" spans="1:33" ht="15.750000" customHeight="1">
      <c r="A638" s="166"/>
      <c r="B638" s="155"/>
      <c r="C638" s="166"/>
      <c r="D638" s="166"/>
      <c r="E638" s="155"/>
      <c r="F638" s="155"/>
      <c r="G638" s="155"/>
      <c r="H638" s="155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  <c r="AB638" s="166"/>
      <c r="AC638" s="166"/>
      <c r="AD638" s="166"/>
      <c r="AE638" s="166"/>
      <c r="AF638" s="166"/>
      <c r="AG638" s="166"/>
    </row>
    <row r="639" spans="1:33" ht="15.750000" customHeight="1">
      <c r="A639" s="166"/>
      <c r="B639" s="155"/>
      <c r="C639" s="166"/>
      <c r="D639" s="166"/>
      <c r="E639" s="155"/>
      <c r="F639" s="155"/>
      <c r="G639" s="155"/>
      <c r="H639" s="155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</row>
    <row r="640" spans="1:33" ht="15.750000" customHeight="1">
      <c r="A640" s="166"/>
      <c r="B640" s="155"/>
      <c r="C640" s="166"/>
      <c r="D640" s="166"/>
      <c r="E640" s="155"/>
      <c r="F640" s="155"/>
      <c r="G640" s="155"/>
      <c r="H640" s="155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  <c r="AB640" s="166"/>
      <c r="AC640" s="166"/>
      <c r="AD640" s="166"/>
      <c r="AE640" s="166"/>
      <c r="AF640" s="166"/>
      <c r="AG640" s="166"/>
    </row>
    <row r="641" spans="1:33" ht="15.750000" customHeight="1">
      <c r="A641" s="166"/>
      <c r="B641" s="155"/>
      <c r="C641" s="166"/>
      <c r="D641" s="166"/>
      <c r="E641" s="155"/>
      <c r="F641" s="155"/>
      <c r="G641" s="155"/>
      <c r="H641" s="155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</row>
    <row r="642" spans="1:33" ht="15.750000" customHeight="1">
      <c r="A642" s="166"/>
      <c r="B642" s="155"/>
      <c r="C642" s="166"/>
      <c r="D642" s="166"/>
      <c r="E642" s="155"/>
      <c r="F642" s="155"/>
      <c r="G642" s="155"/>
      <c r="H642" s="155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  <c r="AB642" s="166"/>
      <c r="AC642" s="166"/>
      <c r="AD642" s="166"/>
      <c r="AE642" s="166"/>
      <c r="AF642" s="166"/>
      <c r="AG642" s="166"/>
    </row>
    <row r="643" spans="1:33" ht="15.750000" customHeight="1">
      <c r="A643" s="166"/>
      <c r="B643" s="155"/>
      <c r="C643" s="166"/>
      <c r="D643" s="166"/>
      <c r="E643" s="155"/>
      <c r="F643" s="155"/>
      <c r="G643" s="155"/>
      <c r="H643" s="155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  <c r="AB643" s="166"/>
      <c r="AC643" s="166"/>
      <c r="AD643" s="166"/>
      <c r="AE643" s="166"/>
      <c r="AF643" s="166"/>
      <c r="AG643" s="166"/>
    </row>
    <row r="644" spans="1:33" ht="15.750000" customHeight="1">
      <c r="A644" s="166"/>
      <c r="B644" s="155"/>
      <c r="C644" s="166"/>
      <c r="D644" s="166"/>
      <c r="E644" s="155"/>
      <c r="F644" s="155"/>
      <c r="G644" s="155"/>
      <c r="H644" s="155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  <c r="AB644" s="166"/>
      <c r="AC644" s="166"/>
      <c r="AD644" s="166"/>
      <c r="AE644" s="166"/>
      <c r="AF644" s="166"/>
      <c r="AG644" s="166"/>
    </row>
    <row r="645" spans="1:33" ht="15.750000" customHeight="1">
      <c r="A645" s="166"/>
      <c r="B645" s="155"/>
      <c r="C645" s="166"/>
      <c r="D645" s="166"/>
      <c r="E645" s="155"/>
      <c r="F645" s="155"/>
      <c r="G645" s="155"/>
      <c r="H645" s="155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</row>
    <row r="646" spans="1:33" ht="15.750000" customHeight="1">
      <c r="A646" s="166"/>
      <c r="B646" s="155"/>
      <c r="C646" s="166"/>
      <c r="D646" s="166"/>
      <c r="E646" s="155"/>
      <c r="F646" s="155"/>
      <c r="G646" s="155"/>
      <c r="H646" s="155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  <c r="AB646" s="166"/>
      <c r="AC646" s="166"/>
      <c r="AD646" s="166"/>
      <c r="AE646" s="166"/>
      <c r="AF646" s="166"/>
      <c r="AG646" s="166"/>
    </row>
    <row r="647" spans="1:33" ht="15.750000" customHeight="1">
      <c r="A647" s="166"/>
      <c r="B647" s="155"/>
      <c r="C647" s="166"/>
      <c r="D647" s="166"/>
      <c r="E647" s="155"/>
      <c r="F647" s="155"/>
      <c r="G647" s="155"/>
      <c r="H647" s="155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</row>
    <row r="648" spans="1:33" ht="15.750000" customHeight="1">
      <c r="A648" s="166"/>
      <c r="B648" s="155"/>
      <c r="C648" s="166"/>
      <c r="D648" s="166"/>
      <c r="E648" s="155"/>
      <c r="F648" s="155"/>
      <c r="G648" s="155"/>
      <c r="H648" s="155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  <c r="AB648" s="166"/>
      <c r="AC648" s="166"/>
      <c r="AD648" s="166"/>
      <c r="AE648" s="166"/>
      <c r="AF648" s="166"/>
      <c r="AG648" s="166"/>
    </row>
    <row r="649" spans="1:33" ht="15.750000" customHeight="1">
      <c r="A649" s="166"/>
      <c r="B649" s="155"/>
      <c r="C649" s="166"/>
      <c r="D649" s="166"/>
      <c r="E649" s="155"/>
      <c r="F649" s="155"/>
      <c r="G649" s="155"/>
      <c r="H649" s="155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  <c r="AB649" s="166"/>
      <c r="AC649" s="166"/>
      <c r="AD649" s="166"/>
      <c r="AE649" s="166"/>
      <c r="AF649" s="166"/>
      <c r="AG649" s="166"/>
    </row>
    <row r="650" spans="1:33" ht="15.750000" customHeight="1">
      <c r="A650" s="166"/>
      <c r="B650" s="155"/>
      <c r="C650" s="166"/>
      <c r="D650" s="166"/>
      <c r="E650" s="155"/>
      <c r="F650" s="155"/>
      <c r="G650" s="155"/>
      <c r="H650" s="155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  <c r="AB650" s="166"/>
      <c r="AC650" s="166"/>
      <c r="AD650" s="166"/>
      <c r="AE650" s="166"/>
      <c r="AF650" s="166"/>
      <c r="AG650" s="166"/>
    </row>
    <row r="651" spans="1:33" ht="15.750000" customHeight="1">
      <c r="A651" s="166"/>
      <c r="B651" s="155"/>
      <c r="C651" s="166"/>
      <c r="D651" s="166"/>
      <c r="E651" s="155"/>
      <c r="F651" s="155"/>
      <c r="G651" s="155"/>
      <c r="H651" s="155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</row>
    <row r="652" spans="1:33" ht="15.750000" customHeight="1">
      <c r="A652" s="166"/>
      <c r="B652" s="155"/>
      <c r="C652" s="166"/>
      <c r="D652" s="166"/>
      <c r="E652" s="155"/>
      <c r="F652" s="155"/>
      <c r="G652" s="155"/>
      <c r="H652" s="155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  <c r="AB652" s="166"/>
      <c r="AC652" s="166"/>
      <c r="AD652" s="166"/>
      <c r="AE652" s="166"/>
      <c r="AF652" s="166"/>
      <c r="AG652" s="166"/>
    </row>
    <row r="653" spans="1:33" ht="15.750000" customHeight="1">
      <c r="A653" s="166"/>
      <c r="B653" s="155"/>
      <c r="C653" s="166"/>
      <c r="D653" s="166"/>
      <c r="E653" s="155"/>
      <c r="F653" s="155"/>
      <c r="G653" s="155"/>
      <c r="H653" s="155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</row>
    <row r="654" spans="1:33" ht="15.750000" customHeight="1">
      <c r="A654" s="166"/>
      <c r="B654" s="155"/>
      <c r="C654" s="166"/>
      <c r="D654" s="166"/>
      <c r="E654" s="155"/>
      <c r="F654" s="155"/>
      <c r="G654" s="155"/>
      <c r="H654" s="155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  <c r="AB654" s="166"/>
      <c r="AC654" s="166"/>
      <c r="AD654" s="166"/>
      <c r="AE654" s="166"/>
      <c r="AF654" s="166"/>
      <c r="AG654" s="166"/>
    </row>
    <row r="655" spans="1:33" ht="15.750000" customHeight="1">
      <c r="A655" s="166"/>
      <c r="B655" s="155"/>
      <c r="C655" s="166"/>
      <c r="D655" s="166"/>
      <c r="E655" s="155"/>
      <c r="F655" s="155"/>
      <c r="G655" s="155"/>
      <c r="H655" s="155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</row>
    <row r="656" spans="1:33" ht="15.750000" customHeight="1">
      <c r="A656" s="166"/>
      <c r="B656" s="155"/>
      <c r="C656" s="166"/>
      <c r="D656" s="166"/>
      <c r="E656" s="155"/>
      <c r="F656" s="155"/>
      <c r="G656" s="155"/>
      <c r="H656" s="155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  <c r="AB656" s="166"/>
      <c r="AC656" s="166"/>
      <c r="AD656" s="166"/>
      <c r="AE656" s="166"/>
      <c r="AF656" s="166"/>
      <c r="AG656" s="166"/>
    </row>
    <row r="657" spans="1:33" ht="15.750000" customHeight="1">
      <c r="A657" s="166"/>
      <c r="B657" s="155"/>
      <c r="C657" s="166"/>
      <c r="D657" s="166"/>
      <c r="E657" s="155"/>
      <c r="F657" s="155"/>
      <c r="G657" s="155"/>
      <c r="H657" s="155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</row>
    <row r="658" spans="1:33" ht="15.750000" customHeight="1">
      <c r="A658" s="166"/>
      <c r="B658" s="155"/>
      <c r="C658" s="166"/>
      <c r="D658" s="166"/>
      <c r="E658" s="155"/>
      <c r="F658" s="155"/>
      <c r="G658" s="155"/>
      <c r="H658" s="155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  <c r="AB658" s="166"/>
      <c r="AC658" s="166"/>
      <c r="AD658" s="166"/>
      <c r="AE658" s="166"/>
      <c r="AF658" s="166"/>
      <c r="AG658" s="166"/>
    </row>
    <row r="659" spans="1:33" ht="15.750000" customHeight="1">
      <c r="A659" s="166"/>
      <c r="B659" s="155"/>
      <c r="C659" s="166"/>
      <c r="D659" s="166"/>
      <c r="E659" s="155"/>
      <c r="F659" s="155"/>
      <c r="G659" s="155"/>
      <c r="H659" s="155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</row>
    <row r="660" spans="1:33" ht="15.750000" customHeight="1">
      <c r="A660" s="166"/>
      <c r="B660" s="155"/>
      <c r="C660" s="166"/>
      <c r="D660" s="166"/>
      <c r="E660" s="155"/>
      <c r="F660" s="155"/>
      <c r="G660" s="155"/>
      <c r="H660" s="155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  <c r="AB660" s="166"/>
      <c r="AC660" s="166"/>
      <c r="AD660" s="166"/>
      <c r="AE660" s="166"/>
      <c r="AF660" s="166"/>
      <c r="AG660" s="166"/>
    </row>
    <row r="661" spans="1:33" ht="15.750000" customHeight="1">
      <c r="A661" s="166"/>
      <c r="B661" s="155"/>
      <c r="C661" s="166"/>
      <c r="D661" s="166"/>
      <c r="E661" s="155"/>
      <c r="F661" s="155"/>
      <c r="G661" s="155"/>
      <c r="H661" s="155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</row>
    <row r="662" spans="1:33" ht="15.750000" customHeight="1">
      <c r="A662" s="166"/>
      <c r="B662" s="155"/>
      <c r="C662" s="166"/>
      <c r="D662" s="166"/>
      <c r="E662" s="155"/>
      <c r="F662" s="155"/>
      <c r="G662" s="155"/>
      <c r="H662" s="155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  <c r="AB662" s="166"/>
      <c r="AC662" s="166"/>
      <c r="AD662" s="166"/>
      <c r="AE662" s="166"/>
      <c r="AF662" s="166"/>
      <c r="AG662" s="166"/>
    </row>
    <row r="663" spans="1:33" ht="15.750000" customHeight="1">
      <c r="A663" s="166"/>
      <c r="B663" s="155"/>
      <c r="C663" s="166"/>
      <c r="D663" s="166"/>
      <c r="E663" s="155"/>
      <c r="F663" s="155"/>
      <c r="G663" s="155"/>
      <c r="H663" s="155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</row>
    <row r="664" spans="1:33" ht="15.750000" customHeight="1">
      <c r="A664" s="166"/>
      <c r="B664" s="155"/>
      <c r="C664" s="166"/>
      <c r="D664" s="166"/>
      <c r="E664" s="155"/>
      <c r="F664" s="155"/>
      <c r="G664" s="155"/>
      <c r="H664" s="155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  <c r="AB664" s="166"/>
      <c r="AC664" s="166"/>
      <c r="AD664" s="166"/>
      <c r="AE664" s="166"/>
      <c r="AF664" s="166"/>
      <c r="AG664" s="166"/>
    </row>
    <row r="665" spans="1:33" ht="15.750000" customHeight="1">
      <c r="A665" s="166"/>
      <c r="B665" s="155"/>
      <c r="C665" s="166"/>
      <c r="D665" s="166"/>
      <c r="E665" s="155"/>
      <c r="F665" s="155"/>
      <c r="G665" s="155"/>
      <c r="H665" s="155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</row>
    <row r="666" spans="1:33" ht="15.750000" customHeight="1">
      <c r="A666" s="166"/>
      <c r="B666" s="155"/>
      <c r="C666" s="166"/>
      <c r="D666" s="166"/>
      <c r="E666" s="155"/>
      <c r="F666" s="155"/>
      <c r="G666" s="155"/>
      <c r="H666" s="155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  <c r="AB666" s="166"/>
      <c r="AC666" s="166"/>
      <c r="AD666" s="166"/>
      <c r="AE666" s="166"/>
      <c r="AF666" s="166"/>
      <c r="AG666" s="166"/>
    </row>
    <row r="667" spans="1:33" ht="15.750000" customHeight="1">
      <c r="A667" s="166"/>
      <c r="B667" s="155"/>
      <c r="C667" s="166"/>
      <c r="D667" s="166"/>
      <c r="E667" s="155"/>
      <c r="F667" s="155"/>
      <c r="G667" s="155"/>
      <c r="H667" s="155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</row>
    <row r="668" spans="1:33" ht="15.750000" customHeight="1">
      <c r="A668" s="166"/>
      <c r="B668" s="155"/>
      <c r="C668" s="166"/>
      <c r="D668" s="166"/>
      <c r="E668" s="155"/>
      <c r="F668" s="155"/>
      <c r="G668" s="155"/>
      <c r="H668" s="155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</row>
    <row r="669" spans="1:33" ht="15.750000" customHeight="1">
      <c r="A669" s="166"/>
      <c r="B669" s="155"/>
      <c r="C669" s="166"/>
      <c r="D669" s="166"/>
      <c r="E669" s="155"/>
      <c r="F669" s="155"/>
      <c r="G669" s="155"/>
      <c r="H669" s="155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  <c r="AB669" s="166"/>
      <c r="AC669" s="166"/>
      <c r="AD669" s="166"/>
      <c r="AE669" s="166"/>
      <c r="AF669" s="166"/>
      <c r="AG669" s="166"/>
    </row>
    <row r="670" spans="1:33" ht="15.750000" customHeight="1">
      <c r="A670" s="166"/>
      <c r="B670" s="155"/>
      <c r="C670" s="166"/>
      <c r="D670" s="166"/>
      <c r="E670" s="155"/>
      <c r="F670" s="155"/>
      <c r="G670" s="155"/>
      <c r="H670" s="155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</row>
    <row r="671" spans="1:33" ht="15.750000" customHeight="1">
      <c r="A671" s="166"/>
      <c r="B671" s="155"/>
      <c r="C671" s="166"/>
      <c r="D671" s="166"/>
      <c r="E671" s="155"/>
      <c r="F671" s="155"/>
      <c r="G671" s="155"/>
      <c r="H671" s="155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  <c r="AB671" s="166"/>
      <c r="AC671" s="166"/>
      <c r="AD671" s="166"/>
      <c r="AE671" s="166"/>
      <c r="AF671" s="166"/>
      <c r="AG671" s="166"/>
    </row>
    <row r="672" spans="1:33" ht="15.750000" customHeight="1">
      <c r="A672" s="166"/>
      <c r="B672" s="155"/>
      <c r="C672" s="166"/>
      <c r="D672" s="166"/>
      <c r="E672" s="155"/>
      <c r="F672" s="155"/>
      <c r="G672" s="155"/>
      <c r="H672" s="155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</row>
    <row r="673" spans="1:33" ht="15.750000" customHeight="1">
      <c r="A673" s="166"/>
      <c r="B673" s="155"/>
      <c r="C673" s="166"/>
      <c r="D673" s="166"/>
      <c r="E673" s="155"/>
      <c r="F673" s="155"/>
      <c r="G673" s="155"/>
      <c r="H673" s="155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  <c r="AB673" s="166"/>
      <c r="AC673" s="166"/>
      <c r="AD673" s="166"/>
      <c r="AE673" s="166"/>
      <c r="AF673" s="166"/>
      <c r="AG673" s="166"/>
    </row>
    <row r="674" spans="1:33" ht="15.750000" customHeight="1">
      <c r="A674" s="166"/>
      <c r="B674" s="155"/>
      <c r="C674" s="166"/>
      <c r="D674" s="166"/>
      <c r="E674" s="155"/>
      <c r="F674" s="155"/>
      <c r="G674" s="155"/>
      <c r="H674" s="155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</row>
    <row r="675" spans="1:33" ht="15.750000" customHeight="1">
      <c r="A675" s="166"/>
      <c r="B675" s="155"/>
      <c r="C675" s="166"/>
      <c r="D675" s="166"/>
      <c r="E675" s="155"/>
      <c r="F675" s="155"/>
      <c r="G675" s="155"/>
      <c r="H675" s="155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  <c r="AB675" s="166"/>
      <c r="AC675" s="166"/>
      <c r="AD675" s="166"/>
      <c r="AE675" s="166"/>
      <c r="AF675" s="166"/>
      <c r="AG675" s="166"/>
    </row>
    <row r="676" spans="1:33" ht="15.750000" customHeight="1">
      <c r="A676" s="166"/>
      <c r="B676" s="155"/>
      <c r="C676" s="166"/>
      <c r="D676" s="166"/>
      <c r="E676" s="155"/>
      <c r="F676" s="155"/>
      <c r="G676" s="155"/>
      <c r="H676" s="155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</row>
    <row r="677" spans="1:33" ht="15.750000" customHeight="1">
      <c r="A677" s="166"/>
      <c r="B677" s="155"/>
      <c r="C677" s="166"/>
      <c r="D677" s="166"/>
      <c r="E677" s="155"/>
      <c r="F677" s="155"/>
      <c r="G677" s="155"/>
      <c r="H677" s="155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  <c r="AB677" s="166"/>
      <c r="AC677" s="166"/>
      <c r="AD677" s="166"/>
      <c r="AE677" s="166"/>
      <c r="AF677" s="166"/>
      <c r="AG677" s="166"/>
    </row>
    <row r="678" spans="1:33" ht="15.750000" customHeight="1">
      <c r="A678" s="166"/>
      <c r="B678" s="155"/>
      <c r="C678" s="166"/>
      <c r="D678" s="166"/>
      <c r="E678" s="155"/>
      <c r="F678" s="155"/>
      <c r="G678" s="155"/>
      <c r="H678" s="155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</row>
    <row r="679" spans="1:33" ht="15.750000" customHeight="1">
      <c r="A679" s="166"/>
      <c r="B679" s="155"/>
      <c r="C679" s="166"/>
      <c r="D679" s="166"/>
      <c r="E679" s="155"/>
      <c r="F679" s="155"/>
      <c r="G679" s="155"/>
      <c r="H679" s="155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</row>
    <row r="680" spans="1:33" ht="15.750000" customHeight="1">
      <c r="A680" s="166"/>
      <c r="B680" s="155"/>
      <c r="C680" s="166"/>
      <c r="D680" s="166"/>
      <c r="E680" s="155"/>
      <c r="F680" s="155"/>
      <c r="G680" s="155"/>
      <c r="H680" s="155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</row>
    <row r="681" spans="1:33" ht="15.750000" customHeight="1">
      <c r="A681" s="166"/>
      <c r="B681" s="155"/>
      <c r="C681" s="166"/>
      <c r="D681" s="166"/>
      <c r="E681" s="155"/>
      <c r="F681" s="155"/>
      <c r="G681" s="155"/>
      <c r="H681" s="155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  <c r="AB681" s="166"/>
      <c r="AC681" s="166"/>
      <c r="AD681" s="166"/>
      <c r="AE681" s="166"/>
      <c r="AF681" s="166"/>
      <c r="AG681" s="166"/>
    </row>
    <row r="682" spans="1:33" ht="15.750000" customHeight="1">
      <c r="A682" s="166"/>
      <c r="B682" s="155"/>
      <c r="C682" s="166"/>
      <c r="D682" s="166"/>
      <c r="E682" s="155"/>
      <c r="F682" s="155"/>
      <c r="G682" s="155"/>
      <c r="H682" s="155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</row>
    <row r="683" spans="1:33" ht="15.750000" customHeight="1">
      <c r="A683" s="166"/>
      <c r="B683" s="155"/>
      <c r="C683" s="166"/>
      <c r="D683" s="166"/>
      <c r="E683" s="155"/>
      <c r="F683" s="155"/>
      <c r="G683" s="155"/>
      <c r="H683" s="155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  <c r="AB683" s="166"/>
      <c r="AC683" s="166"/>
      <c r="AD683" s="166"/>
      <c r="AE683" s="166"/>
      <c r="AF683" s="166"/>
      <c r="AG683" s="166"/>
    </row>
    <row r="684" spans="1:33" ht="15.750000" customHeight="1">
      <c r="A684" s="166"/>
      <c r="B684" s="155"/>
      <c r="C684" s="166"/>
      <c r="D684" s="166"/>
      <c r="E684" s="155"/>
      <c r="F684" s="155"/>
      <c r="G684" s="155"/>
      <c r="H684" s="155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</row>
    <row r="685" spans="1:33" ht="15.750000" customHeight="1">
      <c r="A685" s="166"/>
      <c r="B685" s="155"/>
      <c r="C685" s="166"/>
      <c r="D685" s="166"/>
      <c r="E685" s="155"/>
      <c r="F685" s="155"/>
      <c r="G685" s="155"/>
      <c r="H685" s="155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  <c r="AB685" s="166"/>
      <c r="AC685" s="166"/>
      <c r="AD685" s="166"/>
      <c r="AE685" s="166"/>
      <c r="AF685" s="166"/>
      <c r="AG685" s="166"/>
    </row>
    <row r="686" spans="1:33" ht="15.750000" customHeight="1">
      <c r="A686" s="166"/>
      <c r="B686" s="155"/>
      <c r="C686" s="166"/>
      <c r="D686" s="166"/>
      <c r="E686" s="155"/>
      <c r="F686" s="155"/>
      <c r="G686" s="155"/>
      <c r="H686" s="155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</row>
    <row r="687" spans="1:33" ht="15.750000" customHeight="1">
      <c r="A687" s="166"/>
      <c r="B687" s="155"/>
      <c r="C687" s="166"/>
      <c r="D687" s="166"/>
      <c r="E687" s="155"/>
      <c r="F687" s="155"/>
      <c r="G687" s="155"/>
      <c r="H687" s="155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  <c r="AB687" s="166"/>
      <c r="AC687" s="166"/>
      <c r="AD687" s="166"/>
      <c r="AE687" s="166"/>
      <c r="AF687" s="166"/>
      <c r="AG687" s="166"/>
    </row>
    <row r="688" spans="1:33" ht="15.750000" customHeight="1">
      <c r="A688" s="166"/>
      <c r="B688" s="155"/>
      <c r="C688" s="166"/>
      <c r="D688" s="166"/>
      <c r="E688" s="155"/>
      <c r="F688" s="155"/>
      <c r="G688" s="155"/>
      <c r="H688" s="155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</row>
    <row r="689" spans="1:33" ht="15.750000" customHeight="1">
      <c r="A689" s="166"/>
      <c r="B689" s="155"/>
      <c r="C689" s="166"/>
      <c r="D689" s="166"/>
      <c r="E689" s="155"/>
      <c r="F689" s="155"/>
      <c r="G689" s="155"/>
      <c r="H689" s="155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  <c r="AB689" s="166"/>
      <c r="AC689" s="166"/>
      <c r="AD689" s="166"/>
      <c r="AE689" s="166"/>
      <c r="AF689" s="166"/>
      <c r="AG689" s="166"/>
    </row>
    <row r="690" spans="1:33" ht="15.750000" customHeight="1">
      <c r="A690" s="166"/>
      <c r="B690" s="155"/>
      <c r="C690" s="166"/>
      <c r="D690" s="166"/>
      <c r="E690" s="155"/>
      <c r="F690" s="155"/>
      <c r="G690" s="155"/>
      <c r="H690" s="155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  <c r="AB690" s="166"/>
      <c r="AC690" s="166"/>
      <c r="AD690" s="166"/>
      <c r="AE690" s="166"/>
      <c r="AF690" s="166"/>
      <c r="AG690" s="166"/>
    </row>
    <row r="691" spans="1:33" ht="15.750000" customHeight="1">
      <c r="A691" s="166"/>
      <c r="B691" s="155"/>
      <c r="C691" s="166"/>
      <c r="D691" s="166"/>
      <c r="E691" s="155"/>
      <c r="F691" s="155"/>
      <c r="G691" s="155"/>
      <c r="H691" s="155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  <c r="AB691" s="166"/>
      <c r="AC691" s="166"/>
      <c r="AD691" s="166"/>
      <c r="AE691" s="166"/>
      <c r="AF691" s="166"/>
      <c r="AG691" s="166"/>
    </row>
    <row r="692" spans="1:33" ht="15.750000" customHeight="1">
      <c r="A692" s="166"/>
      <c r="B692" s="155"/>
      <c r="C692" s="166"/>
      <c r="D692" s="166"/>
      <c r="E692" s="155"/>
      <c r="F692" s="155"/>
      <c r="G692" s="155"/>
      <c r="H692" s="155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  <c r="AB692" s="166"/>
      <c r="AC692" s="166"/>
      <c r="AD692" s="166"/>
      <c r="AE692" s="166"/>
      <c r="AF692" s="166"/>
      <c r="AG692" s="166"/>
    </row>
    <row r="693" spans="1:33" ht="15.750000" customHeight="1">
      <c r="A693" s="166"/>
      <c r="B693" s="155"/>
      <c r="C693" s="166"/>
      <c r="D693" s="166"/>
      <c r="E693" s="155"/>
      <c r="F693" s="155"/>
      <c r="G693" s="155"/>
      <c r="H693" s="155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  <c r="AB693" s="166"/>
      <c r="AC693" s="166"/>
      <c r="AD693" s="166"/>
      <c r="AE693" s="166"/>
      <c r="AF693" s="166"/>
      <c r="AG693" s="166"/>
    </row>
    <row r="694" spans="1:33" ht="15.750000" customHeight="1">
      <c r="A694" s="166"/>
      <c r="B694" s="155"/>
      <c r="C694" s="166"/>
      <c r="D694" s="166"/>
      <c r="E694" s="155"/>
      <c r="F694" s="155"/>
      <c r="G694" s="155"/>
      <c r="H694" s="155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  <c r="AB694" s="166"/>
      <c r="AC694" s="166"/>
      <c r="AD694" s="166"/>
      <c r="AE694" s="166"/>
      <c r="AF694" s="166"/>
      <c r="AG694" s="166"/>
    </row>
    <row r="695" spans="1:33" ht="15.750000" customHeight="1">
      <c r="A695" s="166"/>
      <c r="B695" s="155"/>
      <c r="C695" s="166"/>
      <c r="D695" s="166"/>
      <c r="E695" s="155"/>
      <c r="F695" s="155"/>
      <c r="G695" s="155"/>
      <c r="H695" s="155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  <c r="AB695" s="166"/>
      <c r="AC695" s="166"/>
      <c r="AD695" s="166"/>
      <c r="AE695" s="166"/>
      <c r="AF695" s="166"/>
      <c r="AG695" s="166"/>
    </row>
    <row r="696" spans="1:33" ht="15.750000" customHeight="1">
      <c r="A696" s="166"/>
      <c r="B696" s="155"/>
      <c r="C696" s="166"/>
      <c r="D696" s="166"/>
      <c r="E696" s="155"/>
      <c r="F696" s="155"/>
      <c r="G696" s="155"/>
      <c r="H696" s="155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  <c r="AB696" s="166"/>
      <c r="AC696" s="166"/>
      <c r="AD696" s="166"/>
      <c r="AE696" s="166"/>
      <c r="AF696" s="166"/>
      <c r="AG696" s="166"/>
    </row>
    <row r="697" spans="1:33" ht="15.750000" customHeight="1">
      <c r="A697" s="166"/>
      <c r="B697" s="155"/>
      <c r="C697" s="166"/>
      <c r="D697" s="166"/>
      <c r="E697" s="155"/>
      <c r="F697" s="155"/>
      <c r="G697" s="155"/>
      <c r="H697" s="155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  <c r="AB697" s="166"/>
      <c r="AC697" s="166"/>
      <c r="AD697" s="166"/>
      <c r="AE697" s="166"/>
      <c r="AF697" s="166"/>
      <c r="AG697" s="166"/>
    </row>
    <row r="698" spans="1:33" ht="15.750000" customHeight="1">
      <c r="A698" s="166"/>
      <c r="B698" s="155"/>
      <c r="C698" s="166"/>
      <c r="D698" s="166"/>
      <c r="E698" s="155"/>
      <c r="F698" s="155"/>
      <c r="G698" s="155"/>
      <c r="H698" s="155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  <c r="AB698" s="166"/>
      <c r="AC698" s="166"/>
      <c r="AD698" s="166"/>
      <c r="AE698" s="166"/>
      <c r="AF698" s="166"/>
      <c r="AG698" s="166"/>
    </row>
    <row r="699" spans="1:33" ht="15.750000" customHeight="1">
      <c r="A699" s="166"/>
      <c r="B699" s="155"/>
      <c r="C699" s="166"/>
      <c r="D699" s="166"/>
      <c r="E699" s="155"/>
      <c r="F699" s="155"/>
      <c r="G699" s="155"/>
      <c r="H699" s="155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  <c r="AB699" s="166"/>
      <c r="AC699" s="166"/>
      <c r="AD699" s="166"/>
      <c r="AE699" s="166"/>
      <c r="AF699" s="166"/>
      <c r="AG699" s="166"/>
    </row>
    <row r="700" spans="1:33" ht="15.750000" customHeight="1">
      <c r="A700" s="166"/>
      <c r="B700" s="155"/>
      <c r="C700" s="166"/>
      <c r="D700" s="166"/>
      <c r="E700" s="155"/>
      <c r="F700" s="155"/>
      <c r="G700" s="155"/>
      <c r="H700" s="155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  <c r="AB700" s="166"/>
      <c r="AC700" s="166"/>
      <c r="AD700" s="166"/>
      <c r="AE700" s="166"/>
      <c r="AF700" s="166"/>
      <c r="AG700" s="166"/>
    </row>
    <row r="701" spans="1:33" ht="15.750000" customHeight="1">
      <c r="A701" s="166"/>
      <c r="B701" s="155"/>
      <c r="C701" s="166"/>
      <c r="D701" s="166"/>
      <c r="E701" s="155"/>
      <c r="F701" s="155"/>
      <c r="G701" s="155"/>
      <c r="H701" s="155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  <c r="AB701" s="166"/>
      <c r="AC701" s="166"/>
      <c r="AD701" s="166"/>
      <c r="AE701" s="166"/>
      <c r="AF701" s="166"/>
      <c r="AG701" s="166"/>
    </row>
    <row r="702" spans="1:33" ht="15.750000" customHeight="1">
      <c r="A702" s="166"/>
      <c r="B702" s="155"/>
      <c r="C702" s="166"/>
      <c r="D702" s="166"/>
      <c r="E702" s="155"/>
      <c r="F702" s="155"/>
      <c r="G702" s="155"/>
      <c r="H702" s="155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  <c r="AB702" s="166"/>
      <c r="AC702" s="166"/>
      <c r="AD702" s="166"/>
      <c r="AE702" s="166"/>
      <c r="AF702" s="166"/>
      <c r="AG702" s="166"/>
    </row>
    <row r="703" spans="1:33" ht="15.750000" customHeight="1">
      <c r="A703" s="166"/>
      <c r="B703" s="155"/>
      <c r="C703" s="166"/>
      <c r="D703" s="166"/>
      <c r="E703" s="155"/>
      <c r="F703" s="155"/>
      <c r="G703" s="155"/>
      <c r="H703" s="155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  <c r="AB703" s="166"/>
      <c r="AC703" s="166"/>
      <c r="AD703" s="166"/>
      <c r="AE703" s="166"/>
      <c r="AF703" s="166"/>
      <c r="AG703" s="166"/>
    </row>
    <row r="704" spans="1:33" ht="15.750000" customHeight="1">
      <c r="A704" s="166"/>
      <c r="B704" s="155"/>
      <c r="C704" s="166"/>
      <c r="D704" s="166"/>
      <c r="E704" s="155"/>
      <c r="F704" s="155"/>
      <c r="G704" s="155"/>
      <c r="H704" s="155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  <c r="AB704" s="166"/>
      <c r="AC704" s="166"/>
      <c r="AD704" s="166"/>
      <c r="AE704" s="166"/>
      <c r="AF704" s="166"/>
      <c r="AG704" s="166"/>
    </row>
    <row r="705" spans="1:33" ht="15.750000" customHeight="1">
      <c r="A705" s="166"/>
      <c r="B705" s="155"/>
      <c r="C705" s="166"/>
      <c r="D705" s="166"/>
      <c r="E705" s="155"/>
      <c r="F705" s="155"/>
      <c r="G705" s="155"/>
      <c r="H705" s="155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  <c r="AB705" s="166"/>
      <c r="AC705" s="166"/>
      <c r="AD705" s="166"/>
      <c r="AE705" s="166"/>
      <c r="AF705" s="166"/>
      <c r="AG705" s="166"/>
    </row>
    <row r="706" spans="1:33" ht="15.750000" customHeight="1">
      <c r="A706" s="166"/>
      <c r="B706" s="155"/>
      <c r="C706" s="166"/>
      <c r="D706" s="166"/>
      <c r="E706" s="155"/>
      <c r="F706" s="155"/>
      <c r="G706" s="155"/>
      <c r="H706" s="155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  <c r="AB706" s="166"/>
      <c r="AC706" s="166"/>
      <c r="AD706" s="166"/>
      <c r="AE706" s="166"/>
      <c r="AF706" s="166"/>
      <c r="AG706" s="166"/>
    </row>
    <row r="707" spans="1:33" ht="15.750000" customHeight="1">
      <c r="A707" s="166"/>
      <c r="B707" s="155"/>
      <c r="C707" s="166"/>
      <c r="D707" s="166"/>
      <c r="E707" s="155"/>
      <c r="F707" s="155"/>
      <c r="G707" s="155"/>
      <c r="H707" s="155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  <c r="AB707" s="166"/>
      <c r="AC707" s="166"/>
      <c r="AD707" s="166"/>
      <c r="AE707" s="166"/>
      <c r="AF707" s="166"/>
      <c r="AG707" s="166"/>
    </row>
    <row r="708" spans="1:33" ht="15.750000" customHeight="1">
      <c r="A708" s="166"/>
      <c r="B708" s="155"/>
      <c r="C708" s="166"/>
      <c r="D708" s="166"/>
      <c r="E708" s="155"/>
      <c r="F708" s="155"/>
      <c r="G708" s="155"/>
      <c r="H708" s="155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  <c r="AB708" s="166"/>
      <c r="AC708" s="166"/>
      <c r="AD708" s="166"/>
      <c r="AE708" s="166"/>
      <c r="AF708" s="166"/>
      <c r="AG708" s="166"/>
    </row>
    <row r="709" spans="1:33" ht="15.750000" customHeight="1">
      <c r="A709" s="166"/>
      <c r="B709" s="155"/>
      <c r="C709" s="166"/>
      <c r="D709" s="166"/>
      <c r="E709" s="155"/>
      <c r="F709" s="155"/>
      <c r="G709" s="155"/>
      <c r="H709" s="155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  <c r="AB709" s="166"/>
      <c r="AC709" s="166"/>
      <c r="AD709" s="166"/>
      <c r="AE709" s="166"/>
      <c r="AF709" s="166"/>
      <c r="AG709" s="166"/>
    </row>
    <row r="710" spans="1:33" ht="15.750000" customHeight="1">
      <c r="A710" s="166"/>
      <c r="B710" s="155"/>
      <c r="C710" s="166"/>
      <c r="D710" s="166"/>
      <c r="E710" s="155"/>
      <c r="F710" s="155"/>
      <c r="G710" s="155"/>
      <c r="H710" s="155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  <c r="AB710" s="166"/>
      <c r="AC710" s="166"/>
      <c r="AD710" s="166"/>
      <c r="AE710" s="166"/>
      <c r="AF710" s="166"/>
      <c r="AG710" s="166"/>
    </row>
    <row r="711" spans="1:33" ht="15.750000" customHeight="1">
      <c r="A711" s="166"/>
      <c r="B711" s="155"/>
      <c r="C711" s="166"/>
      <c r="D711" s="166"/>
      <c r="E711" s="155"/>
      <c r="F711" s="155"/>
      <c r="G711" s="155"/>
      <c r="H711" s="155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  <c r="AB711" s="166"/>
      <c r="AC711" s="166"/>
      <c r="AD711" s="166"/>
      <c r="AE711" s="166"/>
      <c r="AF711" s="166"/>
      <c r="AG711" s="166"/>
    </row>
    <row r="712" spans="1:33" ht="15.750000" customHeight="1">
      <c r="A712" s="166"/>
      <c r="B712" s="155"/>
      <c r="C712" s="166"/>
      <c r="D712" s="166"/>
      <c r="E712" s="155"/>
      <c r="F712" s="155"/>
      <c r="G712" s="155"/>
      <c r="H712" s="155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  <c r="AB712" s="166"/>
      <c r="AC712" s="166"/>
      <c r="AD712" s="166"/>
      <c r="AE712" s="166"/>
      <c r="AF712" s="166"/>
      <c r="AG712" s="166"/>
    </row>
    <row r="713" spans="1:33" ht="15.750000" customHeight="1">
      <c r="A713" s="166"/>
      <c r="B713" s="155"/>
      <c r="C713" s="166"/>
      <c r="D713" s="166"/>
      <c r="E713" s="155"/>
      <c r="F713" s="155"/>
      <c r="G713" s="155"/>
      <c r="H713" s="155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  <c r="AB713" s="166"/>
      <c r="AC713" s="166"/>
      <c r="AD713" s="166"/>
      <c r="AE713" s="166"/>
      <c r="AF713" s="166"/>
      <c r="AG713" s="166"/>
    </row>
    <row r="714" spans="1:33" ht="15.750000" customHeight="1">
      <c r="A714" s="166"/>
      <c r="B714" s="155"/>
      <c r="C714" s="166"/>
      <c r="D714" s="166"/>
      <c r="E714" s="155"/>
      <c r="F714" s="155"/>
      <c r="G714" s="155"/>
      <c r="H714" s="155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  <c r="AB714" s="166"/>
      <c r="AC714" s="166"/>
      <c r="AD714" s="166"/>
      <c r="AE714" s="166"/>
      <c r="AF714" s="166"/>
      <c r="AG714" s="166"/>
    </row>
    <row r="715" spans="1:33" ht="15.750000" customHeight="1">
      <c r="A715" s="166"/>
      <c r="B715" s="155"/>
      <c r="C715" s="166"/>
      <c r="D715" s="166"/>
      <c r="E715" s="155"/>
      <c r="F715" s="155"/>
      <c r="G715" s="155"/>
      <c r="H715" s="155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  <c r="AB715" s="166"/>
      <c r="AC715" s="166"/>
      <c r="AD715" s="166"/>
      <c r="AE715" s="166"/>
      <c r="AF715" s="166"/>
      <c r="AG715" s="166"/>
    </row>
    <row r="716" spans="1:33" ht="15.750000" customHeight="1">
      <c r="A716" s="166"/>
      <c r="B716" s="155"/>
      <c r="C716" s="166"/>
      <c r="D716" s="166"/>
      <c r="E716" s="155"/>
      <c r="F716" s="155"/>
      <c r="G716" s="155"/>
      <c r="H716" s="155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  <c r="AB716" s="166"/>
      <c r="AC716" s="166"/>
      <c r="AD716" s="166"/>
      <c r="AE716" s="166"/>
      <c r="AF716" s="166"/>
      <c r="AG716" s="166"/>
    </row>
    <row r="717" spans="1:33" ht="15.750000" customHeight="1">
      <c r="A717" s="166"/>
      <c r="B717" s="155"/>
      <c r="C717" s="166"/>
      <c r="D717" s="166"/>
      <c r="E717" s="155"/>
      <c r="F717" s="155"/>
      <c r="G717" s="155"/>
      <c r="H717" s="155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  <c r="AB717" s="166"/>
      <c r="AC717" s="166"/>
      <c r="AD717" s="166"/>
      <c r="AE717" s="166"/>
      <c r="AF717" s="166"/>
      <c r="AG717" s="166"/>
    </row>
    <row r="718" spans="1:33" ht="15.750000" customHeight="1">
      <c r="A718" s="166"/>
      <c r="B718" s="155"/>
      <c r="C718" s="166"/>
      <c r="D718" s="166"/>
      <c r="E718" s="155"/>
      <c r="F718" s="155"/>
      <c r="G718" s="155"/>
      <c r="H718" s="155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  <c r="AB718" s="166"/>
      <c r="AC718" s="166"/>
      <c r="AD718" s="166"/>
      <c r="AE718" s="166"/>
      <c r="AF718" s="166"/>
      <c r="AG718" s="166"/>
    </row>
    <row r="719" spans="1:33" ht="15.750000" customHeight="1">
      <c r="A719" s="166"/>
      <c r="B719" s="155"/>
      <c r="C719" s="166"/>
      <c r="D719" s="166"/>
      <c r="E719" s="155"/>
      <c r="F719" s="155"/>
      <c r="G719" s="155"/>
      <c r="H719" s="155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  <c r="AB719" s="166"/>
      <c r="AC719" s="166"/>
      <c r="AD719" s="166"/>
      <c r="AE719" s="166"/>
      <c r="AF719" s="166"/>
      <c r="AG719" s="166"/>
    </row>
    <row r="720" spans="1:33" ht="15.750000" customHeight="1">
      <c r="A720" s="166"/>
      <c r="B720" s="155"/>
      <c r="C720" s="166"/>
      <c r="D720" s="166"/>
      <c r="E720" s="155"/>
      <c r="F720" s="155"/>
      <c r="G720" s="155"/>
      <c r="H720" s="155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  <c r="AB720" s="166"/>
      <c r="AC720" s="166"/>
      <c r="AD720" s="166"/>
      <c r="AE720" s="166"/>
      <c r="AF720" s="166"/>
      <c r="AG720" s="166"/>
    </row>
    <row r="721" spans="1:33" ht="15.750000" customHeight="1">
      <c r="A721" s="166"/>
      <c r="B721" s="155"/>
      <c r="C721" s="166"/>
      <c r="D721" s="166"/>
      <c r="E721" s="155"/>
      <c r="F721" s="155"/>
      <c r="G721" s="155"/>
      <c r="H721" s="155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  <c r="AB721" s="166"/>
      <c r="AC721" s="166"/>
      <c r="AD721" s="166"/>
      <c r="AE721" s="166"/>
      <c r="AF721" s="166"/>
      <c r="AG721" s="166"/>
    </row>
    <row r="722" spans="1:33" ht="15.750000" customHeight="1">
      <c r="A722" s="166"/>
      <c r="B722" s="155"/>
      <c r="C722" s="166"/>
      <c r="D722" s="166"/>
      <c r="E722" s="155"/>
      <c r="F722" s="155"/>
      <c r="G722" s="155"/>
      <c r="H722" s="155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  <c r="AB722" s="166"/>
      <c r="AC722" s="166"/>
      <c r="AD722" s="166"/>
      <c r="AE722" s="166"/>
      <c r="AF722" s="166"/>
      <c r="AG722" s="166"/>
    </row>
    <row r="723" spans="1:33" ht="15.750000" customHeight="1">
      <c r="A723" s="166"/>
      <c r="B723" s="155"/>
      <c r="C723" s="166"/>
      <c r="D723" s="166"/>
      <c r="E723" s="155"/>
      <c r="F723" s="155"/>
      <c r="G723" s="155"/>
      <c r="H723" s="155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  <c r="AB723" s="166"/>
      <c r="AC723" s="166"/>
      <c r="AD723" s="166"/>
      <c r="AE723" s="166"/>
      <c r="AF723" s="166"/>
      <c r="AG723" s="166"/>
    </row>
    <row r="724" spans="1:33" ht="15.750000" customHeight="1">
      <c r="A724" s="166"/>
      <c r="B724" s="155"/>
      <c r="C724" s="166"/>
      <c r="D724" s="166"/>
      <c r="E724" s="155"/>
      <c r="F724" s="155"/>
      <c r="G724" s="155"/>
      <c r="H724" s="155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  <c r="AB724" s="166"/>
      <c r="AC724" s="166"/>
      <c r="AD724" s="166"/>
      <c r="AE724" s="166"/>
      <c r="AF724" s="166"/>
      <c r="AG724" s="166"/>
    </row>
    <row r="725" spans="1:33" ht="15.750000" customHeight="1">
      <c r="A725" s="166"/>
      <c r="B725" s="155"/>
      <c r="C725" s="166"/>
      <c r="D725" s="166"/>
      <c r="E725" s="155"/>
      <c r="F725" s="155"/>
      <c r="G725" s="155"/>
      <c r="H725" s="155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  <c r="AB725" s="166"/>
      <c r="AC725" s="166"/>
      <c r="AD725" s="166"/>
      <c r="AE725" s="166"/>
      <c r="AF725" s="166"/>
      <c r="AG725" s="166"/>
    </row>
    <row r="726" spans="1:33" ht="15.750000" customHeight="1">
      <c r="A726" s="166"/>
      <c r="B726" s="155"/>
      <c r="C726" s="166"/>
      <c r="D726" s="166"/>
      <c r="E726" s="155"/>
      <c r="F726" s="155"/>
      <c r="G726" s="155"/>
      <c r="H726" s="155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  <c r="AB726" s="166"/>
      <c r="AC726" s="166"/>
      <c r="AD726" s="166"/>
      <c r="AE726" s="166"/>
      <c r="AF726" s="166"/>
      <c r="AG726" s="166"/>
    </row>
    <row r="727" spans="1:33" ht="15.750000" customHeight="1">
      <c r="A727" s="166"/>
      <c r="B727" s="155"/>
      <c r="C727" s="166"/>
      <c r="D727" s="166"/>
      <c r="E727" s="155"/>
      <c r="F727" s="155"/>
      <c r="G727" s="155"/>
      <c r="H727" s="155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  <c r="AB727" s="166"/>
      <c r="AC727" s="166"/>
      <c r="AD727" s="166"/>
      <c r="AE727" s="166"/>
      <c r="AF727" s="166"/>
      <c r="AG727" s="166"/>
    </row>
    <row r="728" spans="1:33" ht="15.750000" customHeight="1">
      <c r="A728" s="166"/>
      <c r="B728" s="155"/>
      <c r="C728" s="166"/>
      <c r="D728" s="166"/>
      <c r="E728" s="155"/>
      <c r="F728" s="155"/>
      <c r="G728" s="155"/>
      <c r="H728" s="155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  <c r="AB728" s="166"/>
      <c r="AC728" s="166"/>
      <c r="AD728" s="166"/>
      <c r="AE728" s="166"/>
      <c r="AF728" s="166"/>
      <c r="AG728" s="166"/>
    </row>
    <row r="729" spans="1:33" ht="15.750000" customHeight="1">
      <c r="A729" s="166"/>
      <c r="B729" s="155"/>
      <c r="C729" s="166"/>
      <c r="D729" s="166"/>
      <c r="E729" s="155"/>
      <c r="F729" s="155"/>
      <c r="G729" s="155"/>
      <c r="H729" s="155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  <c r="AB729" s="166"/>
      <c r="AC729" s="166"/>
      <c r="AD729" s="166"/>
      <c r="AE729" s="166"/>
      <c r="AF729" s="166"/>
      <c r="AG729" s="166"/>
    </row>
    <row r="730" spans="1:33" ht="15.750000" customHeight="1">
      <c r="A730" s="166"/>
      <c r="B730" s="155"/>
      <c r="C730" s="166"/>
      <c r="D730" s="166"/>
      <c r="E730" s="155"/>
      <c r="F730" s="155"/>
      <c r="G730" s="155"/>
      <c r="H730" s="155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  <c r="AB730" s="166"/>
      <c r="AC730" s="166"/>
      <c r="AD730" s="166"/>
      <c r="AE730" s="166"/>
      <c r="AF730" s="166"/>
      <c r="AG730" s="166"/>
    </row>
    <row r="731" spans="1:33" ht="15.750000" customHeight="1">
      <c r="A731" s="166"/>
      <c r="B731" s="155"/>
      <c r="C731" s="166"/>
      <c r="D731" s="166"/>
      <c r="E731" s="155"/>
      <c r="F731" s="155"/>
      <c r="G731" s="155"/>
      <c r="H731" s="155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  <c r="AB731" s="166"/>
      <c r="AC731" s="166"/>
      <c r="AD731" s="166"/>
      <c r="AE731" s="166"/>
      <c r="AF731" s="166"/>
      <c r="AG731" s="166"/>
    </row>
    <row r="732" spans="1:33" ht="15.750000" customHeight="1">
      <c r="A732" s="166"/>
      <c r="B732" s="155"/>
      <c r="C732" s="166"/>
      <c r="D732" s="166"/>
      <c r="E732" s="155"/>
      <c r="F732" s="155"/>
      <c r="G732" s="155"/>
      <c r="H732" s="155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  <c r="AB732" s="166"/>
      <c r="AC732" s="166"/>
      <c r="AD732" s="166"/>
      <c r="AE732" s="166"/>
      <c r="AF732" s="166"/>
      <c r="AG732" s="166"/>
    </row>
    <row r="733" spans="1:33" ht="15.750000" customHeight="1">
      <c r="A733" s="166"/>
      <c r="B733" s="155"/>
      <c r="C733" s="166"/>
      <c r="D733" s="166"/>
      <c r="E733" s="155"/>
      <c r="F733" s="155"/>
      <c r="G733" s="155"/>
      <c r="H733" s="155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  <c r="AB733" s="166"/>
      <c r="AC733" s="166"/>
      <c r="AD733" s="166"/>
      <c r="AE733" s="166"/>
      <c r="AF733" s="166"/>
      <c r="AG733" s="166"/>
    </row>
    <row r="734" spans="1:33" ht="15.750000" customHeight="1">
      <c r="A734" s="166"/>
      <c r="B734" s="155"/>
      <c r="C734" s="166"/>
      <c r="D734" s="166"/>
      <c r="E734" s="155"/>
      <c r="F734" s="155"/>
      <c r="G734" s="155"/>
      <c r="H734" s="155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  <c r="AB734" s="166"/>
      <c r="AC734" s="166"/>
      <c r="AD734" s="166"/>
      <c r="AE734" s="166"/>
      <c r="AF734" s="166"/>
      <c r="AG734" s="166"/>
    </row>
    <row r="735" spans="1:33" ht="15.750000" customHeight="1">
      <c r="A735" s="166"/>
      <c r="B735" s="155"/>
      <c r="C735" s="166"/>
      <c r="D735" s="166"/>
      <c r="E735" s="155"/>
      <c r="F735" s="155"/>
      <c r="G735" s="155"/>
      <c r="H735" s="155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  <c r="AB735" s="166"/>
      <c r="AC735" s="166"/>
      <c r="AD735" s="166"/>
      <c r="AE735" s="166"/>
      <c r="AF735" s="166"/>
      <c r="AG735" s="166"/>
    </row>
    <row r="736" spans="1:33" ht="15.750000" customHeight="1">
      <c r="A736" s="166"/>
      <c r="B736" s="155"/>
      <c r="C736" s="166"/>
      <c r="D736" s="166"/>
      <c r="E736" s="155"/>
      <c r="F736" s="155"/>
      <c r="G736" s="155"/>
      <c r="H736" s="155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  <c r="AB736" s="166"/>
      <c r="AC736" s="166"/>
      <c r="AD736" s="166"/>
      <c r="AE736" s="166"/>
      <c r="AF736" s="166"/>
      <c r="AG736" s="166"/>
    </row>
    <row r="737" spans="1:33" ht="15.750000" customHeight="1">
      <c r="A737" s="166"/>
      <c r="B737" s="155"/>
      <c r="C737" s="166"/>
      <c r="D737" s="166"/>
      <c r="E737" s="155"/>
      <c r="F737" s="155"/>
      <c r="G737" s="155"/>
      <c r="H737" s="155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  <c r="AB737" s="166"/>
      <c r="AC737" s="166"/>
      <c r="AD737" s="166"/>
      <c r="AE737" s="166"/>
      <c r="AF737" s="166"/>
      <c r="AG737" s="166"/>
    </row>
    <row r="738" spans="1:33" ht="15.750000" customHeight="1">
      <c r="A738" s="166"/>
      <c r="B738" s="155"/>
      <c r="C738" s="166"/>
      <c r="D738" s="166"/>
      <c r="E738" s="155"/>
      <c r="F738" s="155"/>
      <c r="G738" s="155"/>
      <c r="H738" s="155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  <c r="AB738" s="166"/>
      <c r="AC738" s="166"/>
      <c r="AD738" s="166"/>
      <c r="AE738" s="166"/>
      <c r="AF738" s="166"/>
      <c r="AG738" s="166"/>
    </row>
    <row r="739" spans="1:33" ht="15.750000" customHeight="1">
      <c r="A739" s="166"/>
      <c r="B739" s="155"/>
      <c r="C739" s="166"/>
      <c r="D739" s="166"/>
      <c r="E739" s="155"/>
      <c r="F739" s="155"/>
      <c r="G739" s="155"/>
      <c r="H739" s="155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  <c r="AB739" s="166"/>
      <c r="AC739" s="166"/>
      <c r="AD739" s="166"/>
      <c r="AE739" s="166"/>
      <c r="AF739" s="166"/>
      <c r="AG739" s="166"/>
    </row>
    <row r="740" spans="1:33" ht="15.750000" customHeight="1">
      <c r="A740" s="166"/>
      <c r="B740" s="155"/>
      <c r="C740" s="166"/>
      <c r="D740" s="166"/>
      <c r="E740" s="155"/>
      <c r="F740" s="155"/>
      <c r="G740" s="155"/>
      <c r="H740" s="155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  <c r="AB740" s="166"/>
      <c r="AC740" s="166"/>
      <c r="AD740" s="166"/>
      <c r="AE740" s="166"/>
      <c r="AF740" s="166"/>
      <c r="AG740" s="166"/>
    </row>
    <row r="741" spans="1:33" ht="15.750000" customHeight="1">
      <c r="A741" s="166"/>
      <c r="B741" s="155"/>
      <c r="C741" s="166"/>
      <c r="D741" s="166"/>
      <c r="E741" s="155"/>
      <c r="F741" s="155"/>
      <c r="G741" s="155"/>
      <c r="H741" s="155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  <c r="AB741" s="166"/>
      <c r="AC741" s="166"/>
      <c r="AD741" s="166"/>
      <c r="AE741" s="166"/>
      <c r="AF741" s="166"/>
      <c r="AG741" s="166"/>
    </row>
    <row r="742" spans="1:33" ht="15.750000" customHeight="1">
      <c r="A742" s="166"/>
      <c r="B742" s="155"/>
      <c r="C742" s="166"/>
      <c r="D742" s="166"/>
      <c r="E742" s="155"/>
      <c r="F742" s="155"/>
      <c r="G742" s="155"/>
      <c r="H742" s="155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  <c r="AB742" s="166"/>
      <c r="AC742" s="166"/>
      <c r="AD742" s="166"/>
      <c r="AE742" s="166"/>
      <c r="AF742" s="166"/>
      <c r="AG742" s="166"/>
    </row>
    <row r="743" spans="1:33" ht="15.750000" customHeight="1">
      <c r="A743" s="166"/>
      <c r="B743" s="155"/>
      <c r="C743" s="166"/>
      <c r="D743" s="166"/>
      <c r="E743" s="155"/>
      <c r="F743" s="155"/>
      <c r="G743" s="155"/>
      <c r="H743" s="155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  <c r="AB743" s="166"/>
      <c r="AC743" s="166"/>
      <c r="AD743" s="166"/>
      <c r="AE743" s="166"/>
      <c r="AF743" s="166"/>
      <c r="AG743" s="166"/>
    </row>
    <row r="744" spans="1:33" ht="15.750000" customHeight="1">
      <c r="A744" s="166"/>
      <c r="B744" s="155"/>
      <c r="C744" s="166"/>
      <c r="D744" s="166"/>
      <c r="E744" s="155"/>
      <c r="F744" s="155"/>
      <c r="G744" s="155"/>
      <c r="H744" s="155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  <c r="AB744" s="166"/>
      <c r="AC744" s="166"/>
      <c r="AD744" s="166"/>
      <c r="AE744" s="166"/>
      <c r="AF744" s="166"/>
      <c r="AG744" s="166"/>
    </row>
    <row r="745" spans="1:33" ht="15.750000" customHeight="1">
      <c r="A745" s="166"/>
      <c r="B745" s="155"/>
      <c r="C745" s="166"/>
      <c r="D745" s="166"/>
      <c r="E745" s="155"/>
      <c r="F745" s="155"/>
      <c r="G745" s="155"/>
      <c r="H745" s="155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  <c r="AB745" s="166"/>
      <c r="AC745" s="166"/>
      <c r="AD745" s="166"/>
      <c r="AE745" s="166"/>
      <c r="AF745" s="166"/>
      <c r="AG745" s="166"/>
    </row>
    <row r="746" spans="1:33" ht="15.750000" customHeight="1">
      <c r="A746" s="166"/>
      <c r="B746" s="155"/>
      <c r="C746" s="166"/>
      <c r="D746" s="166"/>
      <c r="E746" s="155"/>
      <c r="F746" s="155"/>
      <c r="G746" s="155"/>
      <c r="H746" s="155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  <c r="AB746" s="166"/>
      <c r="AC746" s="166"/>
      <c r="AD746" s="166"/>
      <c r="AE746" s="166"/>
      <c r="AF746" s="166"/>
      <c r="AG746" s="166"/>
    </row>
    <row r="747" spans="1:33" ht="15.750000" customHeight="1">
      <c r="A747" s="166"/>
      <c r="B747" s="155"/>
      <c r="C747" s="166"/>
      <c r="D747" s="166"/>
      <c r="E747" s="155"/>
      <c r="F747" s="155"/>
      <c r="G747" s="155"/>
      <c r="H747" s="155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  <c r="AB747" s="166"/>
      <c r="AC747" s="166"/>
      <c r="AD747" s="166"/>
      <c r="AE747" s="166"/>
      <c r="AF747" s="166"/>
      <c r="AG747" s="166"/>
    </row>
    <row r="748" spans="1:33" ht="15.750000" customHeight="1">
      <c r="A748" s="166"/>
      <c r="B748" s="155"/>
      <c r="C748" s="166"/>
      <c r="D748" s="166"/>
      <c r="E748" s="155"/>
      <c r="F748" s="155"/>
      <c r="G748" s="155"/>
      <c r="H748" s="155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  <c r="AB748" s="166"/>
      <c r="AC748" s="166"/>
      <c r="AD748" s="166"/>
      <c r="AE748" s="166"/>
      <c r="AF748" s="166"/>
      <c r="AG748" s="166"/>
    </row>
    <row r="749" spans="1:33" ht="15.750000" customHeight="1">
      <c r="A749" s="166"/>
      <c r="B749" s="155"/>
      <c r="C749" s="166"/>
      <c r="D749" s="166"/>
      <c r="E749" s="155"/>
      <c r="F749" s="155"/>
      <c r="G749" s="155"/>
      <c r="H749" s="155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  <c r="AB749" s="166"/>
      <c r="AC749" s="166"/>
      <c r="AD749" s="166"/>
      <c r="AE749" s="166"/>
      <c r="AF749" s="166"/>
      <c r="AG749" s="166"/>
    </row>
    <row r="750" spans="1:33" ht="15.750000" customHeight="1">
      <c r="A750" s="166"/>
      <c r="B750" s="155"/>
      <c r="C750" s="166"/>
      <c r="D750" s="166"/>
      <c r="E750" s="155"/>
      <c r="F750" s="155"/>
      <c r="G750" s="155"/>
      <c r="H750" s="155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  <c r="AB750" s="166"/>
      <c r="AC750" s="166"/>
      <c r="AD750" s="166"/>
      <c r="AE750" s="166"/>
      <c r="AF750" s="166"/>
      <c r="AG750" s="166"/>
    </row>
    <row r="751" spans="1:33" ht="15.750000" customHeight="1">
      <c r="A751" s="166"/>
      <c r="B751" s="155"/>
      <c r="C751" s="166"/>
      <c r="D751" s="166"/>
      <c r="E751" s="155"/>
      <c r="F751" s="155"/>
      <c r="G751" s="155"/>
      <c r="H751" s="155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  <c r="AB751" s="166"/>
      <c r="AC751" s="166"/>
      <c r="AD751" s="166"/>
      <c r="AE751" s="166"/>
      <c r="AF751" s="166"/>
      <c r="AG751" s="166"/>
    </row>
    <row r="752" spans="1:33" ht="15.750000" customHeight="1">
      <c r="A752" s="166"/>
      <c r="B752" s="155"/>
      <c r="C752" s="166"/>
      <c r="D752" s="166"/>
      <c r="E752" s="155"/>
      <c r="F752" s="155"/>
      <c r="G752" s="155"/>
      <c r="H752" s="155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  <c r="AB752" s="166"/>
      <c r="AC752" s="166"/>
      <c r="AD752" s="166"/>
      <c r="AE752" s="166"/>
      <c r="AF752" s="166"/>
      <c r="AG752" s="166"/>
    </row>
    <row r="753" spans="1:33" ht="15.750000" customHeight="1">
      <c r="A753" s="166"/>
      <c r="B753" s="155"/>
      <c r="C753" s="166"/>
      <c r="D753" s="166"/>
      <c r="E753" s="155"/>
      <c r="F753" s="155"/>
      <c r="G753" s="155"/>
      <c r="H753" s="155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  <c r="AB753" s="166"/>
      <c r="AC753" s="166"/>
      <c r="AD753" s="166"/>
      <c r="AE753" s="166"/>
      <c r="AF753" s="166"/>
      <c r="AG753" s="166"/>
    </row>
    <row r="754" spans="1:33" ht="15.750000" customHeight="1">
      <c r="A754" s="166"/>
      <c r="B754" s="155"/>
      <c r="C754" s="166"/>
      <c r="D754" s="166"/>
      <c r="E754" s="155"/>
      <c r="F754" s="155"/>
      <c r="G754" s="155"/>
      <c r="H754" s="155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  <c r="AB754" s="166"/>
      <c r="AC754" s="166"/>
      <c r="AD754" s="166"/>
      <c r="AE754" s="166"/>
      <c r="AF754" s="166"/>
      <c r="AG754" s="166"/>
    </row>
    <row r="755" spans="1:33" ht="15.750000" customHeight="1">
      <c r="A755" s="166"/>
      <c r="B755" s="155"/>
      <c r="C755" s="166"/>
      <c r="D755" s="166"/>
      <c r="E755" s="155"/>
      <c r="F755" s="155"/>
      <c r="G755" s="155"/>
      <c r="H755" s="155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  <c r="AB755" s="166"/>
      <c r="AC755" s="166"/>
      <c r="AD755" s="166"/>
      <c r="AE755" s="166"/>
      <c r="AF755" s="166"/>
      <c r="AG755" s="166"/>
    </row>
    <row r="756" spans="1:33" ht="15.750000" customHeight="1">
      <c r="A756" s="166"/>
      <c r="B756" s="155"/>
      <c r="C756" s="166"/>
      <c r="D756" s="166"/>
      <c r="E756" s="155"/>
      <c r="F756" s="155"/>
      <c r="G756" s="155"/>
      <c r="H756" s="155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  <c r="AB756" s="166"/>
      <c r="AC756" s="166"/>
      <c r="AD756" s="166"/>
      <c r="AE756" s="166"/>
      <c r="AF756" s="166"/>
      <c r="AG756" s="166"/>
    </row>
    <row r="757" spans="1:33" ht="15.750000" customHeight="1">
      <c r="A757" s="166"/>
      <c r="B757" s="155"/>
      <c r="C757" s="166"/>
      <c r="D757" s="166"/>
      <c r="E757" s="155"/>
      <c r="F757" s="155"/>
      <c r="G757" s="155"/>
      <c r="H757" s="155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  <c r="AB757" s="166"/>
      <c r="AC757" s="166"/>
      <c r="AD757" s="166"/>
      <c r="AE757" s="166"/>
      <c r="AF757" s="166"/>
      <c r="AG757" s="166"/>
    </row>
    <row r="758" spans="1:33" ht="15.750000" customHeight="1">
      <c r="A758" s="166"/>
      <c r="B758" s="155"/>
      <c r="C758" s="166"/>
      <c r="D758" s="166"/>
      <c r="E758" s="155"/>
      <c r="F758" s="155"/>
      <c r="G758" s="155"/>
      <c r="H758" s="155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  <c r="AB758" s="166"/>
      <c r="AC758" s="166"/>
      <c r="AD758" s="166"/>
      <c r="AE758" s="166"/>
      <c r="AF758" s="166"/>
      <c r="AG758" s="166"/>
    </row>
    <row r="759" spans="1:33" ht="15.750000" customHeight="1">
      <c r="A759" s="166"/>
      <c r="B759" s="155"/>
      <c r="C759" s="166"/>
      <c r="D759" s="166"/>
      <c r="E759" s="155"/>
      <c r="F759" s="155"/>
      <c r="G759" s="155"/>
      <c r="H759" s="155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  <c r="AB759" s="166"/>
      <c r="AC759" s="166"/>
      <c r="AD759" s="166"/>
      <c r="AE759" s="166"/>
      <c r="AF759" s="166"/>
      <c r="AG759" s="166"/>
    </row>
    <row r="760" spans="1:33" ht="15.750000" customHeight="1">
      <c r="A760" s="166"/>
      <c r="B760" s="155"/>
      <c r="C760" s="166"/>
      <c r="D760" s="166"/>
      <c r="E760" s="155"/>
      <c r="F760" s="155"/>
      <c r="G760" s="155"/>
      <c r="H760" s="155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  <c r="AB760" s="166"/>
      <c r="AC760" s="166"/>
      <c r="AD760" s="166"/>
      <c r="AE760" s="166"/>
      <c r="AF760" s="166"/>
      <c r="AG760" s="166"/>
    </row>
    <row r="761" spans="1:33" ht="15.750000" customHeight="1">
      <c r="A761" s="166"/>
      <c r="B761" s="155"/>
      <c r="C761" s="166"/>
      <c r="D761" s="166"/>
      <c r="E761" s="155"/>
      <c r="F761" s="155"/>
      <c r="G761" s="155"/>
      <c r="H761" s="155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  <c r="AB761" s="166"/>
      <c r="AC761" s="166"/>
      <c r="AD761" s="166"/>
      <c r="AE761" s="166"/>
      <c r="AF761" s="166"/>
      <c r="AG761" s="166"/>
    </row>
    <row r="762" spans="1:33" ht="15.750000" customHeight="1">
      <c r="A762" s="166"/>
      <c r="B762" s="155"/>
      <c r="C762" s="166"/>
      <c r="D762" s="166"/>
      <c r="E762" s="155"/>
      <c r="F762" s="155"/>
      <c r="G762" s="155"/>
      <c r="H762" s="155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  <c r="AB762" s="166"/>
      <c r="AC762" s="166"/>
      <c r="AD762" s="166"/>
      <c r="AE762" s="166"/>
      <c r="AF762" s="166"/>
      <c r="AG762" s="166"/>
    </row>
    <row r="763" spans="1:33" ht="15.750000" customHeight="1">
      <c r="A763" s="166"/>
      <c r="B763" s="155"/>
      <c r="C763" s="166"/>
      <c r="D763" s="166"/>
      <c r="E763" s="155"/>
      <c r="F763" s="155"/>
      <c r="G763" s="155"/>
      <c r="H763" s="155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  <c r="AB763" s="166"/>
      <c r="AC763" s="166"/>
      <c r="AD763" s="166"/>
      <c r="AE763" s="166"/>
      <c r="AF763" s="166"/>
      <c r="AG763" s="166"/>
    </row>
    <row r="764" spans="1:33" ht="15.750000" customHeight="1">
      <c r="A764" s="166"/>
      <c r="B764" s="155"/>
      <c r="C764" s="166"/>
      <c r="D764" s="166"/>
      <c r="E764" s="155"/>
      <c r="F764" s="155"/>
      <c r="G764" s="155"/>
      <c r="H764" s="155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  <c r="AB764" s="166"/>
      <c r="AC764" s="166"/>
      <c r="AD764" s="166"/>
      <c r="AE764" s="166"/>
      <c r="AF764" s="166"/>
      <c r="AG764" s="166"/>
    </row>
    <row r="765" spans="1:33" ht="15.750000" customHeight="1">
      <c r="A765" s="166"/>
      <c r="B765" s="155"/>
      <c r="C765" s="166"/>
      <c r="D765" s="166"/>
      <c r="E765" s="155"/>
      <c r="F765" s="155"/>
      <c r="G765" s="155"/>
      <c r="H765" s="155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  <c r="AB765" s="166"/>
      <c r="AC765" s="166"/>
      <c r="AD765" s="166"/>
      <c r="AE765" s="166"/>
      <c r="AF765" s="166"/>
      <c r="AG765" s="166"/>
    </row>
    <row r="766" spans="1:33" ht="15.750000" customHeight="1">
      <c r="A766" s="166"/>
      <c r="B766" s="155"/>
      <c r="C766" s="166"/>
      <c r="D766" s="166"/>
      <c r="E766" s="155"/>
      <c r="F766" s="155"/>
      <c r="G766" s="155"/>
      <c r="H766" s="155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  <c r="AB766" s="166"/>
      <c r="AC766" s="166"/>
      <c r="AD766" s="166"/>
      <c r="AE766" s="166"/>
      <c r="AF766" s="166"/>
      <c r="AG766" s="166"/>
    </row>
    <row r="767" spans="1:33" ht="15.750000" customHeight="1">
      <c r="A767" s="166"/>
      <c r="B767" s="155"/>
      <c r="C767" s="166"/>
      <c r="D767" s="166"/>
      <c r="E767" s="155"/>
      <c r="F767" s="155"/>
      <c r="G767" s="155"/>
      <c r="H767" s="155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  <c r="AB767" s="166"/>
      <c r="AC767" s="166"/>
      <c r="AD767" s="166"/>
      <c r="AE767" s="166"/>
      <c r="AF767" s="166"/>
      <c r="AG767" s="166"/>
    </row>
    <row r="768" spans="1:33" ht="15.750000" customHeight="1">
      <c r="A768" s="166"/>
      <c r="B768" s="155"/>
      <c r="C768" s="166"/>
      <c r="D768" s="166"/>
      <c r="E768" s="155"/>
      <c r="F768" s="155"/>
      <c r="G768" s="155"/>
      <c r="H768" s="155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  <c r="AB768" s="166"/>
      <c r="AC768" s="166"/>
      <c r="AD768" s="166"/>
      <c r="AE768" s="166"/>
      <c r="AF768" s="166"/>
      <c r="AG768" s="166"/>
    </row>
    <row r="769" spans="1:33" ht="15.750000" customHeight="1">
      <c r="A769" s="166"/>
      <c r="B769" s="155"/>
      <c r="C769" s="166"/>
      <c r="D769" s="166"/>
      <c r="E769" s="155"/>
      <c r="F769" s="155"/>
      <c r="G769" s="155"/>
      <c r="H769" s="155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  <c r="AB769" s="166"/>
      <c r="AC769" s="166"/>
      <c r="AD769" s="166"/>
      <c r="AE769" s="166"/>
      <c r="AF769" s="166"/>
      <c r="AG769" s="166"/>
    </row>
    <row r="770" spans="1:33" ht="15.750000" customHeight="1">
      <c r="A770" s="166"/>
      <c r="B770" s="155"/>
      <c r="C770" s="166"/>
      <c r="D770" s="166"/>
      <c r="E770" s="155"/>
      <c r="F770" s="155"/>
      <c r="G770" s="155"/>
      <c r="H770" s="155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  <c r="AB770" s="166"/>
      <c r="AC770" s="166"/>
      <c r="AD770" s="166"/>
      <c r="AE770" s="166"/>
      <c r="AF770" s="166"/>
      <c r="AG770" s="166"/>
    </row>
    <row r="771" spans="1:33" ht="15.750000" customHeight="1">
      <c r="A771" s="166"/>
      <c r="B771" s="155"/>
      <c r="C771" s="166"/>
      <c r="D771" s="166"/>
      <c r="E771" s="155"/>
      <c r="F771" s="155"/>
      <c r="G771" s="155"/>
      <c r="H771" s="155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  <c r="AB771" s="166"/>
      <c r="AC771" s="166"/>
      <c r="AD771" s="166"/>
      <c r="AE771" s="166"/>
      <c r="AF771" s="166"/>
      <c r="AG771" s="166"/>
    </row>
    <row r="772" spans="1:33" ht="15.750000" customHeight="1">
      <c r="A772" s="166"/>
      <c r="B772" s="155"/>
      <c r="C772" s="166"/>
      <c r="D772" s="166"/>
      <c r="E772" s="155"/>
      <c r="F772" s="155"/>
      <c r="G772" s="155"/>
      <c r="H772" s="155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  <c r="AB772" s="166"/>
      <c r="AC772" s="166"/>
      <c r="AD772" s="166"/>
      <c r="AE772" s="166"/>
      <c r="AF772" s="166"/>
      <c r="AG772" s="166"/>
    </row>
    <row r="773" spans="1:33" ht="15.750000" customHeight="1">
      <c r="A773" s="166"/>
      <c r="B773" s="155"/>
      <c r="C773" s="166"/>
      <c r="D773" s="166"/>
      <c r="E773" s="155"/>
      <c r="F773" s="155"/>
      <c r="G773" s="155"/>
      <c r="H773" s="155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  <c r="AB773" s="166"/>
      <c r="AC773" s="166"/>
      <c r="AD773" s="166"/>
      <c r="AE773" s="166"/>
      <c r="AF773" s="166"/>
      <c r="AG773" s="166"/>
    </row>
    <row r="774" spans="1:33" ht="15.750000" customHeight="1">
      <c r="A774" s="166"/>
      <c r="B774" s="155"/>
      <c r="C774" s="166"/>
      <c r="D774" s="166"/>
      <c r="E774" s="155"/>
      <c r="F774" s="155"/>
      <c r="G774" s="155"/>
      <c r="H774" s="155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  <c r="AB774" s="166"/>
      <c r="AC774" s="166"/>
      <c r="AD774" s="166"/>
      <c r="AE774" s="166"/>
      <c r="AF774" s="166"/>
      <c r="AG774" s="166"/>
    </row>
    <row r="775" spans="1:33" ht="15.750000" customHeight="1">
      <c r="A775" s="166"/>
      <c r="B775" s="155"/>
      <c r="C775" s="166"/>
      <c r="D775" s="166"/>
      <c r="E775" s="155"/>
      <c r="F775" s="155"/>
      <c r="G775" s="155"/>
      <c r="H775" s="155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  <c r="AB775" s="166"/>
      <c r="AC775" s="166"/>
      <c r="AD775" s="166"/>
      <c r="AE775" s="166"/>
      <c r="AF775" s="166"/>
      <c r="AG775" s="166"/>
    </row>
    <row r="776" spans="1:33" ht="15.750000" customHeight="1">
      <c r="A776" s="166"/>
      <c r="B776" s="155"/>
      <c r="C776" s="166"/>
      <c r="D776" s="166"/>
      <c r="E776" s="155"/>
      <c r="F776" s="155"/>
      <c r="G776" s="155"/>
      <c r="H776" s="155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  <c r="AB776" s="166"/>
      <c r="AC776" s="166"/>
      <c r="AD776" s="166"/>
      <c r="AE776" s="166"/>
      <c r="AF776" s="166"/>
      <c r="AG776" s="166"/>
    </row>
    <row r="777" spans="1:33" ht="15.750000" customHeight="1">
      <c r="A777" s="166"/>
      <c r="B777" s="155"/>
      <c r="C777" s="166"/>
      <c r="D777" s="166"/>
      <c r="E777" s="155"/>
      <c r="F777" s="155"/>
      <c r="G777" s="155"/>
      <c r="H777" s="155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  <c r="AB777" s="166"/>
      <c r="AC777" s="166"/>
      <c r="AD777" s="166"/>
      <c r="AE777" s="166"/>
      <c r="AF777" s="166"/>
      <c r="AG777" s="166"/>
    </row>
    <row r="778" spans="1:33" ht="15.750000" customHeight="1">
      <c r="A778" s="166"/>
      <c r="B778" s="155"/>
      <c r="C778" s="166"/>
      <c r="D778" s="166"/>
      <c r="E778" s="155"/>
      <c r="F778" s="155"/>
      <c r="G778" s="155"/>
      <c r="H778" s="155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  <c r="AB778" s="166"/>
      <c r="AC778" s="166"/>
      <c r="AD778" s="166"/>
      <c r="AE778" s="166"/>
      <c r="AF778" s="166"/>
      <c r="AG778" s="166"/>
    </row>
    <row r="779" spans="1:33" ht="15.750000" customHeight="1">
      <c r="A779" s="166"/>
      <c r="B779" s="155"/>
      <c r="C779" s="166"/>
      <c r="D779" s="166"/>
      <c r="E779" s="155"/>
      <c r="F779" s="155"/>
      <c r="G779" s="155"/>
      <c r="H779" s="155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  <c r="AB779" s="166"/>
      <c r="AC779" s="166"/>
      <c r="AD779" s="166"/>
      <c r="AE779" s="166"/>
      <c r="AF779" s="166"/>
      <c r="AG779" s="166"/>
    </row>
    <row r="780" spans="1:33" ht="15.750000" customHeight="1">
      <c r="A780" s="166"/>
      <c r="B780" s="155"/>
      <c r="C780" s="166"/>
      <c r="D780" s="166"/>
      <c r="E780" s="155"/>
      <c r="F780" s="155"/>
      <c r="G780" s="155"/>
      <c r="H780" s="155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  <c r="AB780" s="166"/>
      <c r="AC780" s="166"/>
      <c r="AD780" s="166"/>
      <c r="AE780" s="166"/>
      <c r="AF780" s="166"/>
      <c r="AG780" s="166"/>
    </row>
    <row r="781" spans="1:33" ht="15.750000" customHeight="1">
      <c r="A781" s="166"/>
      <c r="B781" s="155"/>
      <c r="C781" s="166"/>
      <c r="D781" s="166"/>
      <c r="E781" s="155"/>
      <c r="F781" s="155"/>
      <c r="G781" s="155"/>
      <c r="H781" s="155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  <c r="AB781" s="166"/>
      <c r="AC781" s="166"/>
      <c r="AD781" s="166"/>
      <c r="AE781" s="166"/>
      <c r="AF781" s="166"/>
      <c r="AG781" s="166"/>
    </row>
    <row r="782" spans="1:33" ht="15.750000" customHeight="1">
      <c r="A782" s="166"/>
      <c r="B782" s="155"/>
      <c r="C782" s="166"/>
      <c r="D782" s="166"/>
      <c r="E782" s="155"/>
      <c r="F782" s="155"/>
      <c r="G782" s="155"/>
      <c r="H782" s="155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  <c r="AB782" s="166"/>
      <c r="AC782" s="166"/>
      <c r="AD782" s="166"/>
      <c r="AE782" s="166"/>
      <c r="AF782" s="166"/>
      <c r="AG782" s="166"/>
    </row>
    <row r="783" spans="1:33" ht="15.750000" customHeight="1">
      <c r="A783" s="166"/>
      <c r="B783" s="155"/>
      <c r="C783" s="166"/>
      <c r="D783" s="166"/>
      <c r="E783" s="155"/>
      <c r="F783" s="155"/>
      <c r="G783" s="155"/>
      <c r="H783" s="155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  <c r="AB783" s="166"/>
      <c r="AC783" s="166"/>
      <c r="AD783" s="166"/>
      <c r="AE783" s="166"/>
      <c r="AF783" s="166"/>
      <c r="AG783" s="166"/>
    </row>
    <row r="784" spans="1:33" ht="15.750000" customHeight="1">
      <c r="A784" s="166"/>
      <c r="B784" s="155"/>
      <c r="C784" s="166"/>
      <c r="D784" s="166"/>
      <c r="E784" s="155"/>
      <c r="F784" s="155"/>
      <c r="G784" s="155"/>
      <c r="H784" s="155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  <c r="AB784" s="166"/>
      <c r="AC784" s="166"/>
      <c r="AD784" s="166"/>
      <c r="AE784" s="166"/>
      <c r="AF784" s="166"/>
      <c r="AG784" s="166"/>
    </row>
    <row r="785" spans="1:33" ht="15.750000" customHeight="1">
      <c r="A785" s="166"/>
      <c r="B785" s="155"/>
      <c r="C785" s="166"/>
      <c r="D785" s="166"/>
      <c r="E785" s="155"/>
      <c r="F785" s="155"/>
      <c r="G785" s="155"/>
      <c r="H785" s="155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  <c r="AB785" s="166"/>
      <c r="AC785" s="166"/>
      <c r="AD785" s="166"/>
      <c r="AE785" s="166"/>
      <c r="AF785" s="166"/>
      <c r="AG785" s="166"/>
    </row>
    <row r="786" spans="1:33" ht="15.750000" customHeight="1">
      <c r="A786" s="166"/>
      <c r="B786" s="155"/>
      <c r="C786" s="166"/>
      <c r="D786" s="166"/>
      <c r="E786" s="155"/>
      <c r="F786" s="155"/>
      <c r="G786" s="155"/>
      <c r="H786" s="155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  <c r="AB786" s="166"/>
      <c r="AC786" s="166"/>
      <c r="AD786" s="166"/>
      <c r="AE786" s="166"/>
      <c r="AF786" s="166"/>
      <c r="AG786" s="166"/>
    </row>
    <row r="787" spans="1:33" ht="15.750000" customHeight="1">
      <c r="A787" s="166"/>
      <c r="B787" s="155"/>
      <c r="C787" s="166"/>
      <c r="D787" s="166"/>
      <c r="E787" s="155"/>
      <c r="F787" s="155"/>
      <c r="G787" s="155"/>
      <c r="H787" s="155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  <c r="AB787" s="166"/>
      <c r="AC787" s="166"/>
      <c r="AD787" s="166"/>
      <c r="AE787" s="166"/>
      <c r="AF787" s="166"/>
      <c r="AG787" s="166"/>
    </row>
    <row r="788" spans="1:33" ht="15.750000" customHeight="1">
      <c r="A788" s="166"/>
      <c r="B788" s="155"/>
      <c r="C788" s="166"/>
      <c r="D788" s="166"/>
      <c r="E788" s="155"/>
      <c r="F788" s="155"/>
      <c r="G788" s="155"/>
      <c r="H788" s="155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  <c r="AB788" s="166"/>
      <c r="AC788" s="166"/>
      <c r="AD788" s="166"/>
      <c r="AE788" s="166"/>
      <c r="AF788" s="166"/>
      <c r="AG788" s="166"/>
    </row>
    <row r="789" spans="1:33" ht="15.750000" customHeight="1">
      <c r="A789" s="166"/>
      <c r="B789" s="155"/>
      <c r="C789" s="166"/>
      <c r="D789" s="166"/>
      <c r="E789" s="155"/>
      <c r="F789" s="155"/>
      <c r="G789" s="155"/>
      <c r="H789" s="155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  <c r="AB789" s="166"/>
      <c r="AC789" s="166"/>
      <c r="AD789" s="166"/>
      <c r="AE789" s="166"/>
      <c r="AF789" s="166"/>
      <c r="AG789" s="166"/>
    </row>
    <row r="790" spans="1:33" ht="15.750000" customHeight="1">
      <c r="A790" s="166"/>
      <c r="B790" s="155"/>
      <c r="C790" s="166"/>
      <c r="D790" s="166"/>
      <c r="E790" s="155"/>
      <c r="F790" s="155"/>
      <c r="G790" s="155"/>
      <c r="H790" s="155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  <c r="AB790" s="166"/>
      <c r="AC790" s="166"/>
      <c r="AD790" s="166"/>
      <c r="AE790" s="166"/>
      <c r="AF790" s="166"/>
      <c r="AG790" s="166"/>
    </row>
    <row r="791" spans="1:33" ht="15.750000" customHeight="1">
      <c r="A791" s="166"/>
      <c r="B791" s="155"/>
      <c r="C791" s="166"/>
      <c r="D791" s="166"/>
      <c r="E791" s="155"/>
      <c r="F791" s="155"/>
      <c r="G791" s="155"/>
      <c r="H791" s="155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  <c r="AB791" s="166"/>
      <c r="AC791" s="166"/>
      <c r="AD791" s="166"/>
      <c r="AE791" s="166"/>
      <c r="AF791" s="166"/>
      <c r="AG791" s="166"/>
    </row>
    <row r="792" spans="1:33" ht="15.750000" customHeight="1">
      <c r="A792" s="166"/>
      <c r="B792" s="155"/>
      <c r="C792" s="166"/>
      <c r="D792" s="166"/>
      <c r="E792" s="155"/>
      <c r="F792" s="155"/>
      <c r="G792" s="155"/>
      <c r="H792" s="155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  <c r="AB792" s="166"/>
      <c r="AC792" s="166"/>
      <c r="AD792" s="166"/>
      <c r="AE792" s="166"/>
      <c r="AF792" s="166"/>
      <c r="AG792" s="166"/>
    </row>
    <row r="793" spans="1:33" ht="15.750000" customHeight="1">
      <c r="A793" s="166"/>
      <c r="B793" s="155"/>
      <c r="C793" s="166"/>
      <c r="D793" s="166"/>
      <c r="E793" s="155"/>
      <c r="F793" s="155"/>
      <c r="G793" s="155"/>
      <c r="H793" s="155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  <c r="AB793" s="166"/>
      <c r="AC793" s="166"/>
      <c r="AD793" s="166"/>
      <c r="AE793" s="166"/>
      <c r="AF793" s="166"/>
      <c r="AG793" s="166"/>
    </row>
    <row r="794" spans="1:33" ht="15.750000" customHeight="1">
      <c r="A794" s="166"/>
      <c r="B794" s="155"/>
      <c r="C794" s="166"/>
      <c r="D794" s="166"/>
      <c r="E794" s="155"/>
      <c r="F794" s="155"/>
      <c r="G794" s="155"/>
      <c r="H794" s="155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  <c r="AB794" s="166"/>
      <c r="AC794" s="166"/>
      <c r="AD794" s="166"/>
      <c r="AE794" s="166"/>
      <c r="AF794" s="166"/>
      <c r="AG794" s="166"/>
    </row>
    <row r="795" spans="1:33" ht="15.750000" customHeight="1">
      <c r="A795" s="166"/>
      <c r="B795" s="155"/>
      <c r="C795" s="166"/>
      <c r="D795" s="166"/>
      <c r="E795" s="155"/>
      <c r="F795" s="155"/>
      <c r="G795" s="155"/>
      <c r="H795" s="155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  <c r="AB795" s="166"/>
      <c r="AC795" s="166"/>
      <c r="AD795" s="166"/>
      <c r="AE795" s="166"/>
      <c r="AF795" s="166"/>
      <c r="AG795" s="166"/>
    </row>
    <row r="796" spans="1:33" ht="15.750000" customHeight="1">
      <c r="A796" s="166"/>
      <c r="B796" s="155"/>
      <c r="C796" s="166"/>
      <c r="D796" s="166"/>
      <c r="E796" s="155"/>
      <c r="F796" s="155"/>
      <c r="G796" s="155"/>
      <c r="H796" s="155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  <c r="AB796" s="166"/>
      <c r="AC796" s="166"/>
      <c r="AD796" s="166"/>
      <c r="AE796" s="166"/>
      <c r="AF796" s="166"/>
      <c r="AG796" s="166"/>
    </row>
    <row r="797" spans="1:33" ht="15.750000" customHeight="1">
      <c r="A797" s="166"/>
      <c r="B797" s="155"/>
      <c r="C797" s="166"/>
      <c r="D797" s="166"/>
      <c r="E797" s="155"/>
      <c r="F797" s="155"/>
      <c r="G797" s="155"/>
      <c r="H797" s="155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  <c r="AB797" s="166"/>
      <c r="AC797" s="166"/>
      <c r="AD797" s="166"/>
      <c r="AE797" s="166"/>
      <c r="AF797" s="166"/>
      <c r="AG797" s="166"/>
    </row>
    <row r="798" spans="1:33" ht="15.750000" customHeight="1">
      <c r="A798" s="166"/>
      <c r="B798" s="155"/>
      <c r="C798" s="166"/>
      <c r="D798" s="166"/>
      <c r="E798" s="155"/>
      <c r="F798" s="155"/>
      <c r="G798" s="155"/>
      <c r="H798" s="155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  <c r="AB798" s="166"/>
      <c r="AC798" s="166"/>
      <c r="AD798" s="166"/>
      <c r="AE798" s="166"/>
      <c r="AF798" s="166"/>
      <c r="AG798" s="166"/>
    </row>
    <row r="799" spans="1:33" ht="15.750000" customHeight="1">
      <c r="A799" s="166"/>
      <c r="B799" s="155"/>
      <c r="C799" s="166"/>
      <c r="D799" s="166"/>
      <c r="E799" s="155"/>
      <c r="F799" s="155"/>
      <c r="G799" s="155"/>
      <c r="H799" s="155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  <c r="AB799" s="166"/>
      <c r="AC799" s="166"/>
      <c r="AD799" s="166"/>
      <c r="AE799" s="166"/>
      <c r="AF799" s="166"/>
      <c r="AG799" s="166"/>
    </row>
    <row r="800" spans="1:33" ht="15.750000" customHeight="1">
      <c r="A800" s="166"/>
      <c r="B800" s="155"/>
      <c r="C800" s="166"/>
      <c r="D800" s="166"/>
      <c r="E800" s="155"/>
      <c r="F800" s="155"/>
      <c r="G800" s="155"/>
      <c r="H800" s="155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  <c r="AB800" s="166"/>
      <c r="AC800" s="166"/>
      <c r="AD800" s="166"/>
      <c r="AE800" s="166"/>
      <c r="AF800" s="166"/>
      <c r="AG800" s="166"/>
    </row>
    <row r="801" spans="1:33" ht="15.750000" customHeight="1">
      <c r="A801" s="166"/>
      <c r="B801" s="155"/>
      <c r="C801" s="166"/>
      <c r="D801" s="166"/>
      <c r="E801" s="155"/>
      <c r="F801" s="155"/>
      <c r="G801" s="155"/>
      <c r="H801" s="155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  <c r="AB801" s="166"/>
      <c r="AC801" s="166"/>
      <c r="AD801" s="166"/>
      <c r="AE801" s="166"/>
      <c r="AF801" s="166"/>
      <c r="AG801" s="166"/>
    </row>
    <row r="802" spans="1:33" ht="15.750000" customHeight="1">
      <c r="A802" s="166"/>
      <c r="B802" s="155"/>
      <c r="C802" s="166"/>
      <c r="D802" s="166"/>
      <c r="E802" s="155"/>
      <c r="F802" s="155"/>
      <c r="G802" s="155"/>
      <c r="H802" s="155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  <c r="AB802" s="166"/>
      <c r="AC802" s="166"/>
      <c r="AD802" s="166"/>
      <c r="AE802" s="166"/>
      <c r="AF802" s="166"/>
      <c r="AG802" s="166"/>
    </row>
    <row r="803" spans="1:33" ht="15.750000" customHeight="1">
      <c r="A803" s="166"/>
      <c r="B803" s="155"/>
      <c r="C803" s="166"/>
      <c r="D803" s="166"/>
      <c r="E803" s="155"/>
      <c r="F803" s="155"/>
      <c r="G803" s="155"/>
      <c r="H803" s="155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  <c r="AB803" s="166"/>
      <c r="AC803" s="166"/>
      <c r="AD803" s="166"/>
      <c r="AE803" s="166"/>
      <c r="AF803" s="166"/>
      <c r="AG803" s="166"/>
    </row>
    <row r="804" spans="1:33" ht="15.750000" customHeight="1">
      <c r="A804" s="166"/>
      <c r="B804" s="155"/>
      <c r="C804" s="166"/>
      <c r="D804" s="166"/>
      <c r="E804" s="155"/>
      <c r="F804" s="155"/>
      <c r="G804" s="155"/>
      <c r="H804" s="155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  <c r="AB804" s="166"/>
      <c r="AC804" s="166"/>
      <c r="AD804" s="166"/>
      <c r="AE804" s="166"/>
      <c r="AF804" s="166"/>
      <c r="AG804" s="166"/>
    </row>
    <row r="805" spans="1:33" ht="15.750000" customHeight="1">
      <c r="A805" s="166"/>
      <c r="B805" s="155"/>
      <c r="C805" s="166"/>
      <c r="D805" s="166"/>
      <c r="E805" s="155"/>
      <c r="F805" s="155"/>
      <c r="G805" s="155"/>
      <c r="H805" s="155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  <c r="AB805" s="166"/>
      <c r="AC805" s="166"/>
      <c r="AD805" s="166"/>
      <c r="AE805" s="166"/>
      <c r="AF805" s="166"/>
      <c r="AG805" s="166"/>
    </row>
    <row r="806" spans="1:33" ht="15.750000" customHeight="1">
      <c r="A806" s="166"/>
      <c r="B806" s="155"/>
      <c r="C806" s="166"/>
      <c r="D806" s="166"/>
      <c r="E806" s="155"/>
      <c r="F806" s="155"/>
      <c r="G806" s="155"/>
      <c r="H806" s="155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  <c r="AB806" s="166"/>
      <c r="AC806" s="166"/>
      <c r="AD806" s="166"/>
      <c r="AE806" s="166"/>
      <c r="AF806" s="166"/>
      <c r="AG806" s="166"/>
    </row>
    <row r="807" spans="1:33" ht="15.750000" customHeight="1">
      <c r="A807" s="166"/>
      <c r="B807" s="155"/>
      <c r="C807" s="166"/>
      <c r="D807" s="166"/>
      <c r="E807" s="155"/>
      <c r="F807" s="155"/>
      <c r="G807" s="155"/>
      <c r="H807" s="155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  <c r="AB807" s="166"/>
      <c r="AC807" s="166"/>
      <c r="AD807" s="166"/>
      <c r="AE807" s="166"/>
      <c r="AF807" s="166"/>
      <c r="AG807" s="166"/>
    </row>
    <row r="808" spans="1:33" ht="15.750000" customHeight="1">
      <c r="A808" s="166"/>
      <c r="B808" s="155"/>
      <c r="C808" s="166"/>
      <c r="D808" s="166"/>
      <c r="E808" s="155"/>
      <c r="F808" s="155"/>
      <c r="G808" s="155"/>
      <c r="H808" s="155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  <c r="AB808" s="166"/>
      <c r="AC808" s="166"/>
      <c r="AD808" s="166"/>
      <c r="AE808" s="166"/>
      <c r="AF808" s="166"/>
      <c r="AG808" s="166"/>
    </row>
    <row r="809" spans="1:33" ht="15.750000" customHeight="1">
      <c r="A809" s="166"/>
      <c r="B809" s="155"/>
      <c r="C809" s="166"/>
      <c r="D809" s="166"/>
      <c r="E809" s="155"/>
      <c r="F809" s="155"/>
      <c r="G809" s="155"/>
      <c r="H809" s="155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  <c r="AB809" s="166"/>
      <c r="AC809" s="166"/>
      <c r="AD809" s="166"/>
      <c r="AE809" s="166"/>
      <c r="AF809" s="166"/>
      <c r="AG809" s="166"/>
    </row>
    <row r="810" spans="1:33" ht="15.750000" customHeight="1">
      <c r="A810" s="166"/>
      <c r="B810" s="155"/>
      <c r="C810" s="166"/>
      <c r="D810" s="166"/>
      <c r="E810" s="155"/>
      <c r="F810" s="155"/>
      <c r="G810" s="155"/>
      <c r="H810" s="155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  <c r="AB810" s="166"/>
      <c r="AC810" s="166"/>
      <c r="AD810" s="166"/>
      <c r="AE810" s="166"/>
      <c r="AF810" s="166"/>
      <c r="AG810" s="166"/>
    </row>
    <row r="811" spans="1:33" ht="15.750000" customHeight="1">
      <c r="A811" s="166"/>
      <c r="B811" s="155"/>
      <c r="C811" s="166"/>
      <c r="D811" s="166"/>
      <c r="E811" s="155"/>
      <c r="F811" s="155"/>
      <c r="G811" s="155"/>
      <c r="H811" s="155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  <c r="AB811" s="166"/>
      <c r="AC811" s="166"/>
      <c r="AD811" s="166"/>
      <c r="AE811" s="166"/>
      <c r="AF811" s="166"/>
      <c r="AG811" s="166"/>
    </row>
    <row r="812" spans="1:33" ht="15.750000" customHeight="1">
      <c r="A812" s="166"/>
      <c r="B812" s="155"/>
      <c r="C812" s="166"/>
      <c r="D812" s="166"/>
      <c r="E812" s="155"/>
      <c r="F812" s="155"/>
      <c r="G812" s="155"/>
      <c r="H812" s="155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  <c r="AB812" s="166"/>
      <c r="AC812" s="166"/>
      <c r="AD812" s="166"/>
      <c r="AE812" s="166"/>
      <c r="AF812" s="166"/>
      <c r="AG812" s="166"/>
    </row>
    <row r="813" spans="1:33" ht="15.750000" customHeight="1">
      <c r="A813" s="166"/>
      <c r="B813" s="155"/>
      <c r="C813" s="166"/>
      <c r="D813" s="166"/>
      <c r="E813" s="155"/>
      <c r="F813" s="155"/>
      <c r="G813" s="155"/>
      <c r="H813" s="155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  <c r="AB813" s="166"/>
      <c r="AC813" s="166"/>
      <c r="AD813" s="166"/>
      <c r="AE813" s="166"/>
      <c r="AF813" s="166"/>
      <c r="AG813" s="166"/>
    </row>
    <row r="814" spans="1:33" ht="15.750000" customHeight="1">
      <c r="A814" s="166"/>
      <c r="B814" s="155"/>
      <c r="C814" s="166"/>
      <c r="D814" s="166"/>
      <c r="E814" s="155"/>
      <c r="F814" s="155"/>
      <c r="G814" s="155"/>
      <c r="H814" s="155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  <c r="AB814" s="166"/>
      <c r="AC814" s="166"/>
      <c r="AD814" s="166"/>
      <c r="AE814" s="166"/>
      <c r="AF814" s="166"/>
      <c r="AG814" s="166"/>
    </row>
    <row r="815" spans="1:33" ht="15.750000" customHeight="1">
      <c r="A815" s="166"/>
      <c r="B815" s="155"/>
      <c r="C815" s="166"/>
      <c r="D815" s="166"/>
      <c r="E815" s="155"/>
      <c r="F815" s="155"/>
      <c r="G815" s="155"/>
      <c r="H815" s="155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  <c r="AB815" s="166"/>
      <c r="AC815" s="166"/>
      <c r="AD815" s="166"/>
      <c r="AE815" s="166"/>
      <c r="AF815" s="166"/>
      <c r="AG815" s="166"/>
    </row>
    <row r="816" spans="1:33" ht="15.750000" customHeight="1">
      <c r="A816" s="166"/>
      <c r="B816" s="155"/>
      <c r="C816" s="166"/>
      <c r="D816" s="166"/>
      <c r="E816" s="155"/>
      <c r="F816" s="155"/>
      <c r="G816" s="155"/>
      <c r="H816" s="155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  <c r="AB816" s="166"/>
      <c r="AC816" s="166"/>
      <c r="AD816" s="166"/>
      <c r="AE816" s="166"/>
      <c r="AF816" s="166"/>
      <c r="AG816" s="166"/>
    </row>
    <row r="817" spans="1:33" ht="15.750000" customHeight="1">
      <c r="A817" s="166"/>
      <c r="B817" s="155"/>
      <c r="C817" s="166"/>
      <c r="D817" s="166"/>
      <c r="E817" s="155"/>
      <c r="F817" s="155"/>
      <c r="G817" s="155"/>
      <c r="H817" s="155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  <c r="AB817" s="166"/>
      <c r="AC817" s="166"/>
      <c r="AD817" s="166"/>
      <c r="AE817" s="166"/>
      <c r="AF817" s="166"/>
      <c r="AG817" s="166"/>
    </row>
    <row r="818" spans="1:33" ht="15.750000" customHeight="1">
      <c r="A818" s="166"/>
      <c r="B818" s="155"/>
      <c r="C818" s="166"/>
      <c r="D818" s="166"/>
      <c r="E818" s="155"/>
      <c r="F818" s="155"/>
      <c r="G818" s="155"/>
      <c r="H818" s="155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  <c r="AB818" s="166"/>
      <c r="AC818" s="166"/>
      <c r="AD818" s="166"/>
      <c r="AE818" s="166"/>
      <c r="AF818" s="166"/>
      <c r="AG818" s="166"/>
    </row>
    <row r="819" spans="1:33" ht="15.750000" customHeight="1">
      <c r="A819" s="166"/>
      <c r="B819" s="155"/>
      <c r="C819" s="166"/>
      <c r="D819" s="166"/>
      <c r="E819" s="155"/>
      <c r="F819" s="155"/>
      <c r="G819" s="155"/>
      <c r="H819" s="155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  <c r="AB819" s="166"/>
      <c r="AC819" s="166"/>
      <c r="AD819" s="166"/>
      <c r="AE819" s="166"/>
      <c r="AF819" s="166"/>
      <c r="AG819" s="166"/>
    </row>
    <row r="820" spans="1:33" ht="15.750000" customHeight="1">
      <c r="A820" s="166"/>
      <c r="B820" s="155"/>
      <c r="C820" s="166"/>
      <c r="D820" s="166"/>
      <c r="E820" s="155"/>
      <c r="F820" s="155"/>
      <c r="G820" s="155"/>
      <c r="H820" s="155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  <c r="AB820" s="166"/>
      <c r="AC820" s="166"/>
      <c r="AD820" s="166"/>
      <c r="AE820" s="166"/>
      <c r="AF820" s="166"/>
      <c r="AG820" s="166"/>
    </row>
    <row r="821" spans="1:33" ht="15.750000" customHeight="1">
      <c r="A821" s="166"/>
      <c r="B821" s="155"/>
      <c r="C821" s="166"/>
      <c r="D821" s="166"/>
      <c r="E821" s="155"/>
      <c r="F821" s="155"/>
      <c r="G821" s="155"/>
      <c r="H821" s="155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  <c r="AB821" s="166"/>
      <c r="AC821" s="166"/>
      <c r="AD821" s="166"/>
      <c r="AE821" s="166"/>
      <c r="AF821" s="166"/>
      <c r="AG821" s="166"/>
    </row>
    <row r="822" spans="1:33" ht="15.750000" customHeight="1">
      <c r="A822" s="166"/>
      <c r="B822" s="155"/>
      <c r="C822" s="166"/>
      <c r="D822" s="166"/>
      <c r="E822" s="155"/>
      <c r="F822" s="155"/>
      <c r="G822" s="155"/>
      <c r="H822" s="155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  <c r="AB822" s="166"/>
      <c r="AC822" s="166"/>
      <c r="AD822" s="166"/>
      <c r="AE822" s="166"/>
      <c r="AF822" s="166"/>
      <c r="AG822" s="166"/>
    </row>
    <row r="823" spans="1:33" ht="15.750000" customHeight="1">
      <c r="A823" s="166"/>
      <c r="B823" s="155"/>
      <c r="C823" s="166"/>
      <c r="D823" s="166"/>
      <c r="E823" s="155"/>
      <c r="F823" s="155"/>
      <c r="G823" s="155"/>
      <c r="H823" s="155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  <c r="AB823" s="166"/>
      <c r="AC823" s="166"/>
      <c r="AD823" s="166"/>
      <c r="AE823" s="166"/>
      <c r="AF823" s="166"/>
      <c r="AG823" s="166"/>
    </row>
    <row r="824" spans="1:33" ht="15.750000" customHeight="1">
      <c r="A824" s="166"/>
      <c r="B824" s="155"/>
      <c r="C824" s="166"/>
      <c r="D824" s="166"/>
      <c r="E824" s="155"/>
      <c r="F824" s="155"/>
      <c r="G824" s="155"/>
      <c r="H824" s="155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  <c r="AB824" s="166"/>
      <c r="AC824" s="166"/>
      <c r="AD824" s="166"/>
      <c r="AE824" s="166"/>
      <c r="AF824" s="166"/>
      <c r="AG824" s="166"/>
    </row>
    <row r="825" spans="1:33" ht="15.750000" customHeight="1">
      <c r="A825" s="166"/>
      <c r="B825" s="155"/>
      <c r="C825" s="166"/>
      <c r="D825" s="166"/>
      <c r="E825" s="155"/>
      <c r="F825" s="155"/>
      <c r="G825" s="155"/>
      <c r="H825" s="155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  <c r="AB825" s="166"/>
      <c r="AC825" s="166"/>
      <c r="AD825" s="166"/>
      <c r="AE825" s="166"/>
      <c r="AF825" s="166"/>
      <c r="AG825" s="166"/>
    </row>
    <row r="826" spans="1:33" ht="15.750000" customHeight="1">
      <c r="A826" s="166"/>
      <c r="B826" s="155"/>
      <c r="C826" s="166"/>
      <c r="D826" s="166"/>
      <c r="E826" s="155"/>
      <c r="F826" s="155"/>
      <c r="G826" s="155"/>
      <c r="H826" s="155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  <c r="AB826" s="166"/>
      <c r="AC826" s="166"/>
      <c r="AD826" s="166"/>
      <c r="AE826" s="166"/>
      <c r="AF826" s="166"/>
      <c r="AG826" s="166"/>
    </row>
    <row r="827" spans="1:33" ht="15.750000" customHeight="1">
      <c r="A827" s="166"/>
      <c r="B827" s="155"/>
      <c r="C827" s="166"/>
      <c r="D827" s="166"/>
      <c r="E827" s="155"/>
      <c r="F827" s="155"/>
      <c r="G827" s="155"/>
      <c r="H827" s="155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/>
    </row>
    <row r="828" spans="1:33" ht="15.750000" customHeight="1">
      <c r="A828" s="166"/>
      <c r="B828" s="155"/>
      <c r="C828" s="166"/>
      <c r="D828" s="166"/>
      <c r="E828" s="155"/>
      <c r="F828" s="155"/>
      <c r="G828" s="155"/>
      <c r="H828" s="155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  <c r="AB828" s="166"/>
      <c r="AC828" s="166"/>
      <c r="AD828" s="166"/>
      <c r="AE828" s="166"/>
      <c r="AF828" s="166"/>
      <c r="AG828" s="166"/>
    </row>
    <row r="829" spans="1:33" ht="15.750000" customHeight="1">
      <c r="A829" s="166"/>
      <c r="B829" s="155"/>
      <c r="C829" s="166"/>
      <c r="D829" s="166"/>
      <c r="E829" s="155"/>
      <c r="F829" s="155"/>
      <c r="G829" s="155"/>
      <c r="H829" s="155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</row>
    <row r="830" spans="1:33" ht="15.750000" customHeight="1">
      <c r="A830" s="166"/>
      <c r="B830" s="155"/>
      <c r="C830" s="166"/>
      <c r="D830" s="166"/>
      <c r="E830" s="155"/>
      <c r="F830" s="155"/>
      <c r="G830" s="155"/>
      <c r="H830" s="155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  <c r="AB830" s="166"/>
      <c r="AC830" s="166"/>
      <c r="AD830" s="166"/>
      <c r="AE830" s="166"/>
      <c r="AF830" s="166"/>
      <c r="AG830" s="166"/>
    </row>
    <row r="831" spans="1:33" ht="15.750000" customHeight="1">
      <c r="A831" s="166"/>
      <c r="B831" s="155"/>
      <c r="C831" s="166"/>
      <c r="D831" s="166"/>
      <c r="E831" s="155"/>
      <c r="F831" s="155"/>
      <c r="G831" s="155"/>
      <c r="H831" s="155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</row>
    <row r="832" spans="1:33" ht="15.750000" customHeight="1">
      <c r="A832" s="166"/>
      <c r="B832" s="155"/>
      <c r="C832" s="166"/>
      <c r="D832" s="166"/>
      <c r="E832" s="155"/>
      <c r="F832" s="155"/>
      <c r="G832" s="155"/>
      <c r="H832" s="155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  <c r="AB832" s="166"/>
      <c r="AC832" s="166"/>
      <c r="AD832" s="166"/>
      <c r="AE832" s="166"/>
      <c r="AF832" s="166"/>
      <c r="AG832" s="166"/>
    </row>
    <row r="833" spans="1:33" ht="15.750000" customHeight="1">
      <c r="A833" s="166"/>
      <c r="B833" s="155"/>
      <c r="C833" s="166"/>
      <c r="D833" s="166"/>
      <c r="E833" s="155"/>
      <c r="F833" s="155"/>
      <c r="G833" s="155"/>
      <c r="H833" s="155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  <c r="AB833" s="166"/>
      <c r="AC833" s="166"/>
      <c r="AD833" s="166"/>
      <c r="AE833" s="166"/>
      <c r="AF833" s="166"/>
      <c r="AG833" s="166"/>
    </row>
    <row r="834" spans="1:33" ht="15.750000" customHeight="1">
      <c r="A834" s="166"/>
      <c r="B834" s="155"/>
      <c r="C834" s="166"/>
      <c r="D834" s="166"/>
      <c r="E834" s="155"/>
      <c r="F834" s="155"/>
      <c r="G834" s="155"/>
      <c r="H834" s="155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  <c r="AB834" s="166"/>
      <c r="AC834" s="166"/>
      <c r="AD834" s="166"/>
      <c r="AE834" s="166"/>
      <c r="AF834" s="166"/>
      <c r="AG834" s="166"/>
    </row>
    <row r="835" spans="1:33" ht="15.750000" customHeight="1">
      <c r="A835" s="166"/>
      <c r="B835" s="155"/>
      <c r="C835" s="166"/>
      <c r="D835" s="166"/>
      <c r="E835" s="155"/>
      <c r="F835" s="155"/>
      <c r="G835" s="155"/>
      <c r="H835" s="155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  <c r="AB835" s="166"/>
      <c r="AC835" s="166"/>
      <c r="AD835" s="166"/>
      <c r="AE835" s="166"/>
      <c r="AF835" s="166"/>
      <c r="AG835" s="166"/>
    </row>
    <row r="836" spans="1:33" ht="15.750000" customHeight="1">
      <c r="A836" s="166"/>
      <c r="B836" s="155"/>
      <c r="C836" s="166"/>
      <c r="D836" s="166"/>
      <c r="E836" s="155"/>
      <c r="F836" s="155"/>
      <c r="G836" s="155"/>
      <c r="H836" s="155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  <c r="AB836" s="166"/>
      <c r="AC836" s="166"/>
      <c r="AD836" s="166"/>
      <c r="AE836" s="166"/>
      <c r="AF836" s="166"/>
      <c r="AG836" s="166"/>
    </row>
    <row r="837" spans="1:33" ht="15.750000" customHeight="1">
      <c r="A837" s="166"/>
      <c r="B837" s="155"/>
      <c r="C837" s="166"/>
      <c r="D837" s="166"/>
      <c r="E837" s="155"/>
      <c r="F837" s="155"/>
      <c r="G837" s="155"/>
      <c r="H837" s="155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  <c r="AB837" s="166"/>
      <c r="AC837" s="166"/>
      <c r="AD837" s="166"/>
      <c r="AE837" s="166"/>
      <c r="AF837" s="166"/>
      <c r="AG837" s="166"/>
    </row>
    <row r="838" spans="1:33" ht="15.750000" customHeight="1">
      <c r="A838" s="166"/>
      <c r="B838" s="155"/>
      <c r="C838" s="166"/>
      <c r="D838" s="166"/>
      <c r="E838" s="155"/>
      <c r="F838" s="155"/>
      <c r="G838" s="155"/>
      <c r="H838" s="155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  <c r="AB838" s="166"/>
      <c r="AC838" s="166"/>
      <c r="AD838" s="166"/>
      <c r="AE838" s="166"/>
      <c r="AF838" s="166"/>
      <c r="AG838" s="166"/>
    </row>
    <row r="839" spans="1:33" ht="15.750000" customHeight="1">
      <c r="A839" s="166"/>
      <c r="B839" s="155"/>
      <c r="C839" s="166"/>
      <c r="D839" s="166"/>
      <c r="E839" s="155"/>
      <c r="F839" s="155"/>
      <c r="G839" s="155"/>
      <c r="H839" s="155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  <c r="AB839" s="166"/>
      <c r="AC839" s="166"/>
      <c r="AD839" s="166"/>
      <c r="AE839" s="166"/>
      <c r="AF839" s="166"/>
      <c r="AG839" s="166"/>
    </row>
    <row r="840" spans="1:33" ht="15.750000" customHeight="1">
      <c r="A840" s="166"/>
      <c r="B840" s="155"/>
      <c r="C840" s="166"/>
      <c r="D840" s="166"/>
      <c r="E840" s="155"/>
      <c r="F840" s="155"/>
      <c r="G840" s="155"/>
      <c r="H840" s="155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  <c r="AB840" s="166"/>
      <c r="AC840" s="166"/>
      <c r="AD840" s="166"/>
      <c r="AE840" s="166"/>
      <c r="AF840" s="166"/>
      <c r="AG840" s="166"/>
    </row>
    <row r="841" spans="1:33" ht="15.750000" customHeight="1">
      <c r="A841" s="166"/>
      <c r="B841" s="155"/>
      <c r="C841" s="166"/>
      <c r="D841" s="166"/>
      <c r="E841" s="155"/>
      <c r="F841" s="155"/>
      <c r="G841" s="155"/>
      <c r="H841" s="155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  <c r="AB841" s="166"/>
      <c r="AC841" s="166"/>
      <c r="AD841" s="166"/>
      <c r="AE841" s="166"/>
      <c r="AF841" s="166"/>
      <c r="AG841" s="166"/>
    </row>
    <row r="842" spans="1:33" ht="15.750000" customHeight="1">
      <c r="A842" s="166"/>
      <c r="B842" s="155"/>
      <c r="C842" s="166"/>
      <c r="D842" s="166"/>
      <c r="E842" s="155"/>
      <c r="F842" s="155"/>
      <c r="G842" s="155"/>
      <c r="H842" s="155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  <c r="AB842" s="166"/>
      <c r="AC842" s="166"/>
      <c r="AD842" s="166"/>
      <c r="AE842" s="166"/>
      <c r="AF842" s="166"/>
      <c r="AG842" s="166"/>
    </row>
    <row r="843" spans="1:33" ht="15.750000" customHeight="1">
      <c r="A843" s="166"/>
      <c r="B843" s="155"/>
      <c r="C843" s="166"/>
      <c r="D843" s="166"/>
      <c r="E843" s="155"/>
      <c r="F843" s="155"/>
      <c r="G843" s="155"/>
      <c r="H843" s="155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  <c r="AB843" s="166"/>
      <c r="AC843" s="166"/>
      <c r="AD843" s="166"/>
      <c r="AE843" s="166"/>
      <c r="AF843" s="166"/>
      <c r="AG843" s="166"/>
    </row>
    <row r="844" spans="1:33" ht="15.750000" customHeight="1">
      <c r="A844" s="166"/>
      <c r="B844" s="155"/>
      <c r="C844" s="166"/>
      <c r="D844" s="166"/>
      <c r="E844" s="155"/>
      <c r="F844" s="155"/>
      <c r="G844" s="155"/>
      <c r="H844" s="155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  <c r="AB844" s="166"/>
      <c r="AC844" s="166"/>
      <c r="AD844" s="166"/>
      <c r="AE844" s="166"/>
      <c r="AF844" s="166"/>
      <c r="AG844" s="166"/>
    </row>
    <row r="845" spans="1:33" ht="15.750000" customHeight="1">
      <c r="A845" s="166"/>
      <c r="B845" s="155"/>
      <c r="C845" s="166"/>
      <c r="D845" s="166"/>
      <c r="E845" s="155"/>
      <c r="F845" s="155"/>
      <c r="G845" s="155"/>
      <c r="H845" s="155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  <c r="AB845" s="166"/>
      <c r="AC845" s="166"/>
      <c r="AD845" s="166"/>
      <c r="AE845" s="166"/>
      <c r="AF845" s="166"/>
      <c r="AG845" s="166"/>
    </row>
    <row r="846" spans="1:33" ht="15.750000" customHeight="1">
      <c r="A846" s="166"/>
      <c r="B846" s="155"/>
      <c r="C846" s="166"/>
      <c r="D846" s="166"/>
      <c r="E846" s="155"/>
      <c r="F846" s="155"/>
      <c r="G846" s="155"/>
      <c r="H846" s="155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  <c r="AB846" s="166"/>
      <c r="AC846" s="166"/>
      <c r="AD846" s="166"/>
      <c r="AE846" s="166"/>
      <c r="AF846" s="166"/>
      <c r="AG846" s="166"/>
    </row>
    <row r="847" spans="1:33" ht="15.750000" customHeight="1">
      <c r="A847" s="166"/>
      <c r="B847" s="155"/>
      <c r="C847" s="166"/>
      <c r="D847" s="166"/>
      <c r="E847" s="155"/>
      <c r="F847" s="155"/>
      <c r="G847" s="155"/>
      <c r="H847" s="155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  <c r="AB847" s="166"/>
      <c r="AC847" s="166"/>
      <c r="AD847" s="166"/>
      <c r="AE847" s="166"/>
      <c r="AF847" s="166"/>
      <c r="AG847" s="166"/>
    </row>
    <row r="848" spans="1:33" ht="15.750000" customHeight="1">
      <c r="A848" s="166"/>
      <c r="B848" s="155"/>
      <c r="C848" s="166"/>
      <c r="D848" s="166"/>
      <c r="E848" s="155"/>
      <c r="F848" s="155"/>
      <c r="G848" s="155"/>
      <c r="H848" s="155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  <c r="AB848" s="166"/>
      <c r="AC848" s="166"/>
      <c r="AD848" s="166"/>
      <c r="AE848" s="166"/>
      <c r="AF848" s="166"/>
      <c r="AG848" s="166"/>
    </row>
    <row r="849" spans="1:33" ht="15.750000" customHeight="1">
      <c r="A849" s="166"/>
      <c r="B849" s="155"/>
      <c r="C849" s="166"/>
      <c r="D849" s="166"/>
      <c r="E849" s="155"/>
      <c r="F849" s="155"/>
      <c r="G849" s="155"/>
      <c r="H849" s="155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  <c r="AB849" s="166"/>
      <c r="AC849" s="166"/>
      <c r="AD849" s="166"/>
      <c r="AE849" s="166"/>
      <c r="AF849" s="166"/>
      <c r="AG849" s="166"/>
    </row>
    <row r="850" spans="1:33" ht="15.750000" customHeight="1">
      <c r="A850" s="166"/>
      <c r="B850" s="155"/>
      <c r="C850" s="166"/>
      <c r="D850" s="166"/>
      <c r="E850" s="155"/>
      <c r="F850" s="155"/>
      <c r="G850" s="155"/>
      <c r="H850" s="155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  <c r="AB850" s="166"/>
      <c r="AC850" s="166"/>
      <c r="AD850" s="166"/>
      <c r="AE850" s="166"/>
      <c r="AF850" s="166"/>
      <c r="AG850" s="166"/>
    </row>
    <row r="851" spans="1:33" ht="15.750000" customHeight="1">
      <c r="A851" s="166"/>
      <c r="B851" s="155"/>
      <c r="C851" s="166"/>
      <c r="D851" s="166"/>
      <c r="E851" s="155"/>
      <c r="F851" s="155"/>
      <c r="G851" s="155"/>
      <c r="H851" s="155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  <c r="AB851" s="166"/>
      <c r="AC851" s="166"/>
      <c r="AD851" s="166"/>
      <c r="AE851" s="166"/>
      <c r="AF851" s="166"/>
      <c r="AG851" s="166"/>
    </row>
    <row r="852" spans="1:33" ht="15.750000" customHeight="1">
      <c r="A852" s="166"/>
      <c r="B852" s="155"/>
      <c r="C852" s="166"/>
      <c r="D852" s="166"/>
      <c r="E852" s="155"/>
      <c r="F852" s="155"/>
      <c r="G852" s="155"/>
      <c r="H852" s="155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  <c r="AB852" s="166"/>
      <c r="AC852" s="166"/>
      <c r="AD852" s="166"/>
      <c r="AE852" s="166"/>
      <c r="AF852" s="166"/>
      <c r="AG852" s="166"/>
    </row>
    <row r="853" spans="1:33" ht="15.750000" customHeight="1">
      <c r="A853" s="166"/>
      <c r="B853" s="155"/>
      <c r="C853" s="166"/>
      <c r="D853" s="166"/>
      <c r="E853" s="155"/>
      <c r="F853" s="155"/>
      <c r="G853" s="155"/>
      <c r="H853" s="155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  <c r="AB853" s="166"/>
      <c r="AC853" s="166"/>
      <c r="AD853" s="166"/>
      <c r="AE853" s="166"/>
      <c r="AF853" s="166"/>
      <c r="AG853" s="166"/>
    </row>
    <row r="854" spans="1:33" ht="15.750000" customHeight="1">
      <c r="A854" s="166"/>
      <c r="B854" s="155"/>
      <c r="C854" s="166"/>
      <c r="D854" s="166"/>
      <c r="E854" s="155"/>
      <c r="F854" s="155"/>
      <c r="G854" s="155"/>
      <c r="H854" s="155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  <c r="AB854" s="166"/>
      <c r="AC854" s="166"/>
      <c r="AD854" s="166"/>
      <c r="AE854" s="166"/>
      <c r="AF854" s="166"/>
      <c r="AG854" s="166"/>
    </row>
    <row r="855" spans="1:33" ht="15.750000" customHeight="1">
      <c r="A855" s="166"/>
      <c r="B855" s="155"/>
      <c r="C855" s="166"/>
      <c r="D855" s="166"/>
      <c r="E855" s="155"/>
      <c r="F855" s="155"/>
      <c r="G855" s="155"/>
      <c r="H855" s="155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  <c r="AB855" s="166"/>
      <c r="AC855" s="166"/>
      <c r="AD855" s="166"/>
      <c r="AE855" s="166"/>
      <c r="AF855" s="166"/>
      <c r="AG855" s="166"/>
    </row>
    <row r="856" spans="1:33" ht="15.750000" customHeight="1">
      <c r="A856" s="166"/>
      <c r="B856" s="155"/>
      <c r="C856" s="166"/>
      <c r="D856" s="166"/>
      <c r="E856" s="155"/>
      <c r="F856" s="155"/>
      <c r="G856" s="155"/>
      <c r="H856" s="155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  <c r="AB856" s="166"/>
      <c r="AC856" s="166"/>
      <c r="AD856" s="166"/>
      <c r="AE856" s="166"/>
      <c r="AF856" s="166"/>
      <c r="AG856" s="166"/>
    </row>
    <row r="857" spans="1:33" ht="15.750000" customHeight="1">
      <c r="A857" s="166"/>
      <c r="B857" s="155"/>
      <c r="C857" s="166"/>
      <c r="D857" s="166"/>
      <c r="E857" s="155"/>
      <c r="F857" s="155"/>
      <c r="G857" s="155"/>
      <c r="H857" s="155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  <c r="AB857" s="166"/>
      <c r="AC857" s="166"/>
      <c r="AD857" s="166"/>
      <c r="AE857" s="166"/>
      <c r="AF857" s="166"/>
      <c r="AG857" s="166"/>
    </row>
    <row r="858" spans="1:33" ht="15.750000" customHeight="1">
      <c r="A858" s="166"/>
      <c r="B858" s="155"/>
      <c r="C858" s="166"/>
      <c r="D858" s="166"/>
      <c r="E858" s="155"/>
      <c r="F858" s="155"/>
      <c r="G858" s="155"/>
      <c r="H858" s="155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  <c r="AB858" s="166"/>
      <c r="AC858" s="166"/>
      <c r="AD858" s="166"/>
      <c r="AE858" s="166"/>
      <c r="AF858" s="166"/>
      <c r="AG858" s="166"/>
    </row>
    <row r="859" spans="1:33" ht="15.750000" customHeight="1">
      <c r="A859" s="166"/>
      <c r="B859" s="155"/>
      <c r="C859" s="166"/>
      <c r="D859" s="166"/>
      <c r="E859" s="155"/>
      <c r="F859" s="155"/>
      <c r="G859" s="155"/>
      <c r="H859" s="155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</row>
    <row r="860" spans="1:33" ht="15.750000" customHeight="1">
      <c r="A860" s="166"/>
      <c r="B860" s="155"/>
      <c r="C860" s="166"/>
      <c r="D860" s="166"/>
      <c r="E860" s="155"/>
      <c r="F860" s="155"/>
      <c r="G860" s="155"/>
      <c r="H860" s="155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</row>
    <row r="861" spans="1:33" ht="15.750000" customHeight="1">
      <c r="A861" s="166"/>
      <c r="B861" s="155"/>
      <c r="C861" s="166"/>
      <c r="D861" s="166"/>
      <c r="E861" s="155"/>
      <c r="F861" s="155"/>
      <c r="G861" s="155"/>
      <c r="H861" s="155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</row>
    <row r="862" spans="1:33" ht="15.750000" customHeight="1">
      <c r="A862" s="166"/>
      <c r="B862" s="155"/>
      <c r="C862" s="166"/>
      <c r="D862" s="166"/>
      <c r="E862" s="155"/>
      <c r="F862" s="155"/>
      <c r="G862" s="155"/>
      <c r="H862" s="155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</row>
    <row r="863" spans="1:33" ht="15.750000" customHeight="1">
      <c r="A863" s="166"/>
      <c r="B863" s="155"/>
      <c r="C863" s="166"/>
      <c r="D863" s="166"/>
      <c r="E863" s="155"/>
      <c r="F863" s="155"/>
      <c r="G863" s="155"/>
      <c r="H863" s="155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</row>
    <row r="864" spans="1:33" ht="15.750000" customHeight="1">
      <c r="A864" s="166"/>
      <c r="B864" s="155"/>
      <c r="C864" s="166"/>
      <c r="D864" s="166"/>
      <c r="E864" s="155"/>
      <c r="F864" s="155"/>
      <c r="G864" s="155"/>
      <c r="H864" s="155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</row>
    <row r="865" spans="1:33" ht="15.750000" customHeight="1">
      <c r="A865" s="166"/>
      <c r="B865" s="155"/>
      <c r="C865" s="166"/>
      <c r="D865" s="166"/>
      <c r="E865" s="155"/>
      <c r="F865" s="155"/>
      <c r="G865" s="155"/>
      <c r="H865" s="155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</row>
    <row r="866" spans="1:33" ht="15.750000" customHeight="1">
      <c r="A866" s="166"/>
      <c r="B866" s="155"/>
      <c r="C866" s="166"/>
      <c r="D866" s="166"/>
      <c r="E866" s="155"/>
      <c r="F866" s="155"/>
      <c r="G866" s="155"/>
      <c r="H866" s="155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  <c r="AB866" s="166"/>
      <c r="AC866" s="166"/>
      <c r="AD866" s="166"/>
      <c r="AE866" s="166"/>
      <c r="AF866" s="166"/>
      <c r="AG866" s="166"/>
    </row>
    <row r="867" spans="1:33" ht="15.750000" customHeight="1">
      <c r="A867" s="166"/>
      <c r="B867" s="155"/>
      <c r="C867" s="166"/>
      <c r="D867" s="166"/>
      <c r="E867" s="155"/>
      <c r="F867" s="155"/>
      <c r="G867" s="155"/>
      <c r="H867" s="155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  <c r="AB867" s="166"/>
      <c r="AC867" s="166"/>
      <c r="AD867" s="166"/>
      <c r="AE867" s="166"/>
      <c r="AF867" s="166"/>
      <c r="AG867" s="166"/>
    </row>
    <row r="868" spans="1:33" ht="15.750000" customHeight="1">
      <c r="A868" s="166"/>
      <c r="B868" s="155"/>
      <c r="C868" s="166"/>
      <c r="D868" s="166"/>
      <c r="E868" s="155"/>
      <c r="F868" s="155"/>
      <c r="G868" s="155"/>
      <c r="H868" s="155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</row>
    <row r="869" spans="1:33" ht="15.750000" customHeight="1">
      <c r="A869" s="166"/>
      <c r="B869" s="155"/>
      <c r="C869" s="166"/>
      <c r="D869" s="166"/>
      <c r="E869" s="155"/>
      <c r="F869" s="155"/>
      <c r="G869" s="155"/>
      <c r="H869" s="155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  <c r="AB869" s="166"/>
      <c r="AC869" s="166"/>
      <c r="AD869" s="166"/>
      <c r="AE869" s="166"/>
      <c r="AF869" s="166"/>
      <c r="AG869" s="166"/>
    </row>
    <row r="870" spans="1:33" ht="15.750000" customHeight="1">
      <c r="A870" s="166"/>
      <c r="B870" s="155"/>
      <c r="C870" s="166"/>
      <c r="D870" s="166"/>
      <c r="E870" s="155"/>
      <c r="F870" s="155"/>
      <c r="G870" s="155"/>
      <c r="H870" s="155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  <c r="AB870" s="166"/>
      <c r="AC870" s="166"/>
      <c r="AD870" s="166"/>
      <c r="AE870" s="166"/>
      <c r="AF870" s="166"/>
      <c r="AG870" s="166"/>
    </row>
    <row r="871" spans="1:33" ht="15.750000" customHeight="1">
      <c r="A871" s="166"/>
      <c r="B871" s="155"/>
      <c r="C871" s="166"/>
      <c r="D871" s="166"/>
      <c r="E871" s="155"/>
      <c r="F871" s="155"/>
      <c r="G871" s="155"/>
      <c r="H871" s="155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  <c r="AB871" s="166"/>
      <c r="AC871" s="166"/>
      <c r="AD871" s="166"/>
      <c r="AE871" s="166"/>
      <c r="AF871" s="166"/>
      <c r="AG871" s="166"/>
    </row>
    <row r="872" spans="1:33" ht="15.750000" customHeight="1">
      <c r="A872" s="166"/>
      <c r="B872" s="155"/>
      <c r="C872" s="166"/>
      <c r="D872" s="166"/>
      <c r="E872" s="155"/>
      <c r="F872" s="155"/>
      <c r="G872" s="155"/>
      <c r="H872" s="155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  <c r="AB872" s="166"/>
      <c r="AC872" s="166"/>
      <c r="AD872" s="166"/>
      <c r="AE872" s="166"/>
      <c r="AF872" s="166"/>
      <c r="AG872" s="166"/>
    </row>
    <row r="873" spans="1:33" ht="15.750000" customHeight="1">
      <c r="A873" s="166"/>
      <c r="B873" s="155"/>
      <c r="C873" s="166"/>
      <c r="D873" s="166"/>
      <c r="E873" s="155"/>
      <c r="F873" s="155"/>
      <c r="G873" s="155"/>
      <c r="H873" s="155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  <c r="AB873" s="166"/>
      <c r="AC873" s="166"/>
      <c r="AD873" s="166"/>
      <c r="AE873" s="166"/>
      <c r="AF873" s="166"/>
      <c r="AG873" s="166"/>
    </row>
    <row r="874" spans="1:33" ht="15.750000" customHeight="1">
      <c r="A874" s="166"/>
      <c r="B874" s="155"/>
      <c r="C874" s="166"/>
      <c r="D874" s="166"/>
      <c r="E874" s="155"/>
      <c r="F874" s="155"/>
      <c r="G874" s="155"/>
      <c r="H874" s="155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</row>
    <row r="875" spans="1:33" ht="15.750000" customHeight="1">
      <c r="A875" s="166"/>
      <c r="B875" s="155"/>
      <c r="C875" s="166"/>
      <c r="D875" s="166"/>
      <c r="E875" s="155"/>
      <c r="F875" s="155"/>
      <c r="G875" s="155"/>
      <c r="H875" s="155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</row>
    <row r="876" spans="1:33" ht="15.750000" customHeight="1">
      <c r="A876" s="166"/>
      <c r="B876" s="155"/>
      <c r="C876" s="166"/>
      <c r="D876" s="166"/>
      <c r="E876" s="155"/>
      <c r="F876" s="155"/>
      <c r="G876" s="155"/>
      <c r="H876" s="155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</row>
    <row r="877" spans="1:33" ht="15.750000" customHeight="1">
      <c r="A877" s="166"/>
      <c r="B877" s="155"/>
      <c r="C877" s="166"/>
      <c r="D877" s="166"/>
      <c r="E877" s="155"/>
      <c r="F877" s="155"/>
      <c r="G877" s="155"/>
      <c r="H877" s="155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  <c r="AB877" s="166"/>
      <c r="AC877" s="166"/>
      <c r="AD877" s="166"/>
      <c r="AE877" s="166"/>
      <c r="AF877" s="166"/>
      <c r="AG877" s="166"/>
    </row>
    <row r="878" spans="1:33" ht="15.750000" customHeight="1">
      <c r="A878" s="166"/>
      <c r="B878" s="155"/>
      <c r="C878" s="166"/>
      <c r="D878" s="166"/>
      <c r="E878" s="155"/>
      <c r="F878" s="155"/>
      <c r="G878" s="155"/>
      <c r="H878" s="155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</row>
    <row r="879" spans="1:33" ht="15.750000" customHeight="1">
      <c r="A879" s="166"/>
      <c r="B879" s="155"/>
      <c r="C879" s="166"/>
      <c r="D879" s="166"/>
      <c r="E879" s="155"/>
      <c r="F879" s="155"/>
      <c r="G879" s="155"/>
      <c r="H879" s="155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  <c r="AB879" s="166"/>
      <c r="AC879" s="166"/>
      <c r="AD879" s="166"/>
      <c r="AE879" s="166"/>
      <c r="AF879" s="166"/>
      <c r="AG879" s="166"/>
    </row>
    <row r="880" spans="1:33" ht="15.750000" customHeight="1">
      <c r="A880" s="166"/>
      <c r="B880" s="155"/>
      <c r="C880" s="166"/>
      <c r="D880" s="166"/>
      <c r="E880" s="155"/>
      <c r="F880" s="155"/>
      <c r="G880" s="155"/>
      <c r="H880" s="155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</row>
    <row r="881" spans="1:33" ht="15.750000" customHeight="1">
      <c r="A881" s="166"/>
      <c r="B881" s="155"/>
      <c r="C881" s="166"/>
      <c r="D881" s="166"/>
      <c r="E881" s="155"/>
      <c r="F881" s="155"/>
      <c r="G881" s="155"/>
      <c r="H881" s="155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  <c r="AB881" s="166"/>
      <c r="AC881" s="166"/>
      <c r="AD881" s="166"/>
      <c r="AE881" s="166"/>
      <c r="AF881" s="166"/>
      <c r="AG881" s="166"/>
    </row>
    <row r="882" spans="1:33" ht="15.750000" customHeight="1">
      <c r="A882" s="166"/>
      <c r="B882" s="155"/>
      <c r="C882" s="166"/>
      <c r="D882" s="166"/>
      <c r="E882" s="155"/>
      <c r="F882" s="155"/>
      <c r="G882" s="155"/>
      <c r="H882" s="155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</row>
    <row r="883" spans="1:33" ht="15.750000" customHeight="1">
      <c r="A883" s="166"/>
      <c r="B883" s="155"/>
      <c r="C883" s="166"/>
      <c r="D883" s="166"/>
      <c r="E883" s="155"/>
      <c r="F883" s="155"/>
      <c r="G883" s="155"/>
      <c r="H883" s="155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  <c r="AB883" s="166"/>
      <c r="AC883" s="166"/>
      <c r="AD883" s="166"/>
      <c r="AE883" s="166"/>
      <c r="AF883" s="166"/>
      <c r="AG883" s="166"/>
    </row>
    <row r="884" spans="1:33" ht="15.750000" customHeight="1">
      <c r="A884" s="166"/>
      <c r="B884" s="155"/>
      <c r="C884" s="166"/>
      <c r="D884" s="166"/>
      <c r="E884" s="155"/>
      <c r="F884" s="155"/>
      <c r="G884" s="155"/>
      <c r="H884" s="155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  <c r="AB884" s="166"/>
      <c r="AC884" s="166"/>
      <c r="AD884" s="166"/>
      <c r="AE884" s="166"/>
      <c r="AF884" s="166"/>
      <c r="AG884" s="166"/>
    </row>
    <row r="885" spans="1:33" ht="15.750000" customHeight="1">
      <c r="A885" s="166"/>
      <c r="B885" s="155"/>
      <c r="C885" s="166"/>
      <c r="D885" s="166"/>
      <c r="E885" s="155"/>
      <c r="F885" s="155"/>
      <c r="G885" s="155"/>
      <c r="H885" s="155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  <c r="AB885" s="166"/>
      <c r="AC885" s="166"/>
      <c r="AD885" s="166"/>
      <c r="AE885" s="166"/>
      <c r="AF885" s="166"/>
      <c r="AG885" s="166"/>
    </row>
    <row r="886" spans="1:33" ht="15.750000" customHeight="1">
      <c r="A886" s="166"/>
      <c r="B886" s="155"/>
      <c r="C886" s="166"/>
      <c r="D886" s="166"/>
      <c r="E886" s="155"/>
      <c r="F886" s="155"/>
      <c r="G886" s="155"/>
      <c r="H886" s="155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</row>
    <row r="887" spans="1:33" ht="15.750000" customHeight="1">
      <c r="A887" s="166"/>
      <c r="B887" s="155"/>
      <c r="C887" s="166"/>
      <c r="D887" s="166"/>
      <c r="E887" s="155"/>
      <c r="F887" s="155"/>
      <c r="G887" s="155"/>
      <c r="H887" s="155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  <c r="AB887" s="166"/>
      <c r="AC887" s="166"/>
      <c r="AD887" s="166"/>
      <c r="AE887" s="166"/>
      <c r="AF887" s="166"/>
      <c r="AG887" s="166"/>
    </row>
    <row r="888" spans="1:33" ht="15.750000" customHeight="1">
      <c r="A888" s="166"/>
      <c r="B888" s="155"/>
      <c r="C888" s="166"/>
      <c r="D888" s="166"/>
      <c r="E888" s="155"/>
      <c r="F888" s="155"/>
      <c r="G888" s="155"/>
      <c r="H888" s="155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  <c r="AB888" s="166"/>
      <c r="AC888" s="166"/>
      <c r="AD888" s="166"/>
      <c r="AE888" s="166"/>
      <c r="AF888" s="166"/>
      <c r="AG888" s="166"/>
    </row>
    <row r="889" spans="1:33" ht="15.750000" customHeight="1">
      <c r="A889" s="166"/>
      <c r="B889" s="155"/>
      <c r="C889" s="166"/>
      <c r="D889" s="166"/>
      <c r="E889" s="155"/>
      <c r="F889" s="155"/>
      <c r="G889" s="155"/>
      <c r="H889" s="155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  <c r="AB889" s="166"/>
      <c r="AC889" s="166"/>
      <c r="AD889" s="166"/>
      <c r="AE889" s="166"/>
      <c r="AF889" s="166"/>
      <c r="AG889" s="166"/>
    </row>
    <row r="890" spans="1:33" ht="15.750000" customHeight="1">
      <c r="A890" s="166"/>
      <c r="B890" s="155"/>
      <c r="C890" s="166"/>
      <c r="D890" s="166"/>
      <c r="E890" s="155"/>
      <c r="F890" s="155"/>
      <c r="G890" s="155"/>
      <c r="H890" s="155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  <c r="AB890" s="166"/>
      <c r="AC890" s="166"/>
      <c r="AD890" s="166"/>
      <c r="AE890" s="166"/>
      <c r="AF890" s="166"/>
      <c r="AG890" s="166"/>
    </row>
    <row r="891" spans="1:33" ht="15.750000" customHeight="1">
      <c r="A891" s="166"/>
      <c r="B891" s="155"/>
      <c r="C891" s="166"/>
      <c r="D891" s="166"/>
      <c r="E891" s="155"/>
      <c r="F891" s="155"/>
      <c r="G891" s="155"/>
      <c r="H891" s="155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  <c r="AB891" s="166"/>
      <c r="AC891" s="166"/>
      <c r="AD891" s="166"/>
      <c r="AE891" s="166"/>
      <c r="AF891" s="166"/>
      <c r="AG891" s="166"/>
    </row>
    <row r="892" spans="1:33" ht="15.750000" customHeight="1">
      <c r="A892" s="166"/>
      <c r="B892" s="155"/>
      <c r="C892" s="166"/>
      <c r="D892" s="166"/>
      <c r="E892" s="155"/>
      <c r="F892" s="155"/>
      <c r="G892" s="155"/>
      <c r="H892" s="155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  <c r="AB892" s="166"/>
      <c r="AC892" s="166"/>
      <c r="AD892" s="166"/>
      <c r="AE892" s="166"/>
      <c r="AF892" s="166"/>
      <c r="AG892" s="166"/>
    </row>
    <row r="893" spans="1:33" ht="15.750000" customHeight="1">
      <c r="A893" s="166"/>
      <c r="B893" s="155"/>
      <c r="C893" s="166"/>
      <c r="D893" s="166"/>
      <c r="E893" s="155"/>
      <c r="F893" s="155"/>
      <c r="G893" s="155"/>
      <c r="H893" s="155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  <c r="AB893" s="166"/>
      <c r="AC893" s="166"/>
      <c r="AD893" s="166"/>
      <c r="AE893" s="166"/>
      <c r="AF893" s="166"/>
      <c r="AG893" s="166"/>
    </row>
    <row r="894" spans="1:33" ht="15.750000" customHeight="1">
      <c r="A894" s="166"/>
      <c r="B894" s="155"/>
      <c r="C894" s="166"/>
      <c r="D894" s="166"/>
      <c r="E894" s="155"/>
      <c r="F894" s="155"/>
      <c r="G894" s="155"/>
      <c r="H894" s="155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  <c r="AB894" s="166"/>
      <c r="AC894" s="166"/>
      <c r="AD894" s="166"/>
      <c r="AE894" s="166"/>
      <c r="AF894" s="166"/>
      <c r="AG894" s="166"/>
    </row>
    <row r="895" spans="1:33" ht="15.750000" customHeight="1">
      <c r="A895" s="166"/>
      <c r="B895" s="155"/>
      <c r="C895" s="166"/>
      <c r="D895" s="166"/>
      <c r="E895" s="155"/>
      <c r="F895" s="155"/>
      <c r="G895" s="155"/>
      <c r="H895" s="155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  <c r="AB895" s="166"/>
      <c r="AC895" s="166"/>
      <c r="AD895" s="166"/>
      <c r="AE895" s="166"/>
      <c r="AF895" s="166"/>
      <c r="AG895" s="166"/>
    </row>
    <row r="896" spans="1:33" ht="15.750000" customHeight="1">
      <c r="A896" s="166"/>
      <c r="B896" s="155"/>
      <c r="C896" s="166"/>
      <c r="D896" s="166"/>
      <c r="E896" s="155"/>
      <c r="F896" s="155"/>
      <c r="G896" s="155"/>
      <c r="H896" s="155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  <c r="AB896" s="166"/>
      <c r="AC896" s="166"/>
      <c r="AD896" s="166"/>
      <c r="AE896" s="166"/>
      <c r="AF896" s="166"/>
      <c r="AG896" s="166"/>
    </row>
    <row r="897" spans="1:33" ht="15.750000" customHeight="1">
      <c r="A897" s="166"/>
      <c r="B897" s="155"/>
      <c r="C897" s="166"/>
      <c r="D897" s="166"/>
      <c r="E897" s="155"/>
      <c r="F897" s="155"/>
      <c r="G897" s="155"/>
      <c r="H897" s="155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  <c r="AB897" s="166"/>
      <c r="AC897" s="166"/>
      <c r="AD897" s="166"/>
      <c r="AE897" s="166"/>
      <c r="AF897" s="166"/>
      <c r="AG897" s="166"/>
    </row>
    <row r="898" spans="1:33" ht="15.750000" customHeight="1">
      <c r="A898" s="166"/>
      <c r="B898" s="155"/>
      <c r="C898" s="166"/>
      <c r="D898" s="166"/>
      <c r="E898" s="155"/>
      <c r="F898" s="155"/>
      <c r="G898" s="155"/>
      <c r="H898" s="155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  <c r="AB898" s="166"/>
      <c r="AC898" s="166"/>
      <c r="AD898" s="166"/>
      <c r="AE898" s="166"/>
      <c r="AF898" s="166"/>
      <c r="AG898" s="166"/>
    </row>
    <row r="899" spans="1:33" ht="15.750000" customHeight="1">
      <c r="A899" s="166"/>
      <c r="B899" s="155"/>
      <c r="C899" s="166"/>
      <c r="D899" s="166"/>
      <c r="E899" s="155"/>
      <c r="F899" s="155"/>
      <c r="G899" s="155"/>
      <c r="H899" s="155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  <c r="AB899" s="166"/>
      <c r="AC899" s="166"/>
      <c r="AD899" s="166"/>
      <c r="AE899" s="166"/>
      <c r="AF899" s="166"/>
      <c r="AG899" s="166"/>
    </row>
    <row r="900" spans="1:33" ht="15.750000" customHeight="1">
      <c r="A900" s="166"/>
      <c r="B900" s="155"/>
      <c r="C900" s="166"/>
      <c r="D900" s="166"/>
      <c r="E900" s="155"/>
      <c r="F900" s="155"/>
      <c r="G900" s="155"/>
      <c r="H900" s="155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  <c r="AB900" s="166"/>
      <c r="AC900" s="166"/>
      <c r="AD900" s="166"/>
      <c r="AE900" s="166"/>
      <c r="AF900" s="166"/>
      <c r="AG900" s="166"/>
    </row>
    <row r="901" spans="1:33" ht="15.750000" customHeight="1">
      <c r="A901" s="166"/>
      <c r="B901" s="155"/>
      <c r="C901" s="166"/>
      <c r="D901" s="166"/>
      <c r="E901" s="155"/>
      <c r="F901" s="155"/>
      <c r="G901" s="155"/>
      <c r="H901" s="155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  <c r="AB901" s="166"/>
      <c r="AC901" s="166"/>
      <c r="AD901" s="166"/>
      <c r="AE901" s="166"/>
      <c r="AF901" s="166"/>
      <c r="AG901" s="166"/>
    </row>
    <row r="902" spans="1:33" ht="15.750000" customHeight="1">
      <c r="A902" s="166"/>
      <c r="B902" s="155"/>
      <c r="C902" s="166"/>
      <c r="D902" s="166"/>
      <c r="E902" s="155"/>
      <c r="F902" s="155"/>
      <c r="G902" s="155"/>
      <c r="H902" s="155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  <c r="AB902" s="166"/>
      <c r="AC902" s="166"/>
      <c r="AD902" s="166"/>
      <c r="AE902" s="166"/>
      <c r="AF902" s="166"/>
      <c r="AG902" s="166"/>
    </row>
    <row r="903" spans="1:33" ht="15.750000" customHeight="1">
      <c r="A903" s="166"/>
      <c r="B903" s="155"/>
      <c r="C903" s="166"/>
      <c r="D903" s="166"/>
      <c r="E903" s="155"/>
      <c r="F903" s="155"/>
      <c r="G903" s="155"/>
      <c r="H903" s="155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  <c r="AB903" s="166"/>
      <c r="AC903" s="166"/>
      <c r="AD903" s="166"/>
      <c r="AE903" s="166"/>
      <c r="AF903" s="166"/>
      <c r="AG903" s="166"/>
    </row>
    <row r="904" spans="1:33" ht="15.750000" customHeight="1">
      <c r="A904" s="166"/>
      <c r="B904" s="155"/>
      <c r="C904" s="166"/>
      <c r="D904" s="166"/>
      <c r="E904" s="155"/>
      <c r="F904" s="155"/>
      <c r="G904" s="155"/>
      <c r="H904" s="155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  <c r="AB904" s="166"/>
      <c r="AC904" s="166"/>
      <c r="AD904" s="166"/>
      <c r="AE904" s="166"/>
      <c r="AF904" s="166"/>
      <c r="AG904" s="166"/>
    </row>
    <row r="905" spans="1:33" ht="15.750000" customHeight="1">
      <c r="A905" s="166"/>
      <c r="B905" s="155"/>
      <c r="C905" s="166"/>
      <c r="D905" s="166"/>
      <c r="E905" s="155"/>
      <c r="F905" s="155"/>
      <c r="G905" s="155"/>
      <c r="H905" s="155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  <c r="AB905" s="166"/>
      <c r="AC905" s="166"/>
      <c r="AD905" s="166"/>
      <c r="AE905" s="166"/>
      <c r="AF905" s="166"/>
      <c r="AG905" s="166"/>
    </row>
    <row r="906" spans="1:33" ht="15.750000" customHeight="1">
      <c r="A906" s="166"/>
      <c r="B906" s="155"/>
      <c r="C906" s="166"/>
      <c r="D906" s="166"/>
      <c r="E906" s="155"/>
      <c r="F906" s="155"/>
      <c r="G906" s="155"/>
      <c r="H906" s="155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  <c r="AB906" s="166"/>
      <c r="AC906" s="166"/>
      <c r="AD906" s="166"/>
      <c r="AE906" s="166"/>
      <c r="AF906" s="166"/>
      <c r="AG906" s="166"/>
    </row>
    <row r="907" spans="1:33" ht="15.750000" customHeight="1">
      <c r="A907" s="166"/>
      <c r="B907" s="155"/>
      <c r="C907" s="166"/>
      <c r="D907" s="166"/>
      <c r="E907" s="155"/>
      <c r="F907" s="155"/>
      <c r="G907" s="155"/>
      <c r="H907" s="155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  <c r="AB907" s="166"/>
      <c r="AC907" s="166"/>
      <c r="AD907" s="166"/>
      <c r="AE907" s="166"/>
      <c r="AF907" s="166"/>
      <c r="AG907" s="166"/>
    </row>
    <row r="908" spans="1:33" ht="15.750000" customHeight="1">
      <c r="A908" s="166"/>
      <c r="B908" s="155"/>
      <c r="C908" s="166"/>
      <c r="D908" s="166"/>
      <c r="E908" s="155"/>
      <c r="F908" s="155"/>
      <c r="G908" s="155"/>
      <c r="H908" s="155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  <c r="AB908" s="166"/>
      <c r="AC908" s="166"/>
      <c r="AD908" s="166"/>
      <c r="AE908" s="166"/>
      <c r="AF908" s="166"/>
      <c r="AG908" s="166"/>
    </row>
    <row r="909" spans="1:33" ht="15.750000" customHeight="1">
      <c r="A909" s="166"/>
      <c r="B909" s="155"/>
      <c r="C909" s="166"/>
      <c r="D909" s="166"/>
      <c r="E909" s="155"/>
      <c r="F909" s="155"/>
      <c r="G909" s="155"/>
      <c r="H909" s="155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  <c r="AB909" s="166"/>
      <c r="AC909" s="166"/>
      <c r="AD909" s="166"/>
      <c r="AE909" s="166"/>
      <c r="AF909" s="166"/>
      <c r="AG909" s="166"/>
    </row>
    <row r="910" spans="1:33" ht="15.750000" customHeight="1">
      <c r="A910" s="166"/>
      <c r="B910" s="155"/>
      <c r="C910" s="166"/>
      <c r="D910" s="166"/>
      <c r="E910" s="155"/>
      <c r="F910" s="155"/>
      <c r="G910" s="155"/>
      <c r="H910" s="155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  <c r="AB910" s="166"/>
      <c r="AC910" s="166"/>
      <c r="AD910" s="166"/>
      <c r="AE910" s="166"/>
      <c r="AF910" s="166"/>
      <c r="AG910" s="166"/>
    </row>
    <row r="911" spans="1:33" ht="15.750000" customHeight="1">
      <c r="A911" s="166"/>
      <c r="B911" s="155"/>
      <c r="C911" s="166"/>
      <c r="D911" s="166"/>
      <c r="E911" s="155"/>
      <c r="F911" s="155"/>
      <c r="G911" s="155"/>
      <c r="H911" s="155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  <c r="AB911" s="166"/>
      <c r="AC911" s="166"/>
      <c r="AD911" s="166"/>
      <c r="AE911" s="166"/>
      <c r="AF911" s="166"/>
      <c r="AG911" s="166"/>
    </row>
    <row r="912" spans="1:33" ht="15.750000" customHeight="1">
      <c r="A912" s="166"/>
      <c r="B912" s="155"/>
      <c r="C912" s="166"/>
      <c r="D912" s="166"/>
      <c r="E912" s="155"/>
      <c r="F912" s="155"/>
      <c r="G912" s="155"/>
      <c r="H912" s="155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  <c r="AB912" s="166"/>
      <c r="AC912" s="166"/>
      <c r="AD912" s="166"/>
      <c r="AE912" s="166"/>
      <c r="AF912" s="166"/>
      <c r="AG912" s="166"/>
    </row>
    <row r="913" spans="1:33" ht="15.750000" customHeight="1">
      <c r="A913" s="166"/>
      <c r="B913" s="155"/>
      <c r="C913" s="166"/>
      <c r="D913" s="166"/>
      <c r="E913" s="155"/>
      <c r="F913" s="155"/>
      <c r="G913" s="155"/>
      <c r="H913" s="155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  <c r="AB913" s="166"/>
      <c r="AC913" s="166"/>
      <c r="AD913" s="166"/>
      <c r="AE913" s="166"/>
      <c r="AF913" s="166"/>
      <c r="AG913" s="166"/>
    </row>
    <row r="914" spans="1:33" ht="15.750000" customHeight="1">
      <c r="A914" s="166"/>
      <c r="B914" s="155"/>
      <c r="C914" s="166"/>
      <c r="D914" s="166"/>
      <c r="E914" s="155"/>
      <c r="F914" s="155"/>
      <c r="G914" s="155"/>
      <c r="H914" s="155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  <c r="AB914" s="166"/>
      <c r="AC914" s="166"/>
      <c r="AD914" s="166"/>
      <c r="AE914" s="166"/>
      <c r="AF914" s="166"/>
      <c r="AG914" s="166"/>
    </row>
    <row r="915" spans="1:33" ht="15.750000" customHeight="1">
      <c r="A915" s="166"/>
      <c r="B915" s="155"/>
      <c r="C915" s="166"/>
      <c r="D915" s="166"/>
      <c r="E915" s="155"/>
      <c r="F915" s="155"/>
      <c r="G915" s="155"/>
      <c r="H915" s="155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  <c r="AB915" s="166"/>
      <c r="AC915" s="166"/>
      <c r="AD915" s="166"/>
      <c r="AE915" s="166"/>
      <c r="AF915" s="166"/>
      <c r="AG915" s="166"/>
    </row>
    <row r="916" spans="1:33" ht="15.750000" customHeight="1">
      <c r="A916" s="166"/>
      <c r="B916" s="155"/>
      <c r="C916" s="166"/>
      <c r="D916" s="166"/>
      <c r="E916" s="155"/>
      <c r="F916" s="155"/>
      <c r="G916" s="155"/>
      <c r="H916" s="155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  <c r="AB916" s="166"/>
      <c r="AC916" s="166"/>
      <c r="AD916" s="166"/>
      <c r="AE916" s="166"/>
      <c r="AF916" s="166"/>
      <c r="AG916" s="166"/>
    </row>
    <row r="917" spans="1:33" ht="15.750000" customHeight="1">
      <c r="A917" s="166"/>
      <c r="B917" s="155"/>
      <c r="C917" s="166"/>
      <c r="D917" s="166"/>
      <c r="E917" s="155"/>
      <c r="F917" s="155"/>
      <c r="G917" s="155"/>
      <c r="H917" s="155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  <c r="AB917" s="166"/>
      <c r="AC917" s="166"/>
      <c r="AD917" s="166"/>
      <c r="AE917" s="166"/>
      <c r="AF917" s="166"/>
      <c r="AG917" s="166"/>
    </row>
  </sheetData>
  <mergeCells count="606">
    <mergeCell ref="A2:A6"/>
    <mergeCell ref="C2:C6"/>
    <mergeCell ref="D2:D6"/>
    <mergeCell ref="E2:E6"/>
    <mergeCell ref="F2:F6"/>
    <mergeCell ref="G2:G6"/>
    <mergeCell ref="H2:H6"/>
    <mergeCell ref="N2:N6"/>
    <mergeCell ref="O2:O6"/>
    <mergeCell ref="A7:A11"/>
    <mergeCell ref="C7:C11"/>
    <mergeCell ref="D7:D11"/>
    <mergeCell ref="E7:E11"/>
    <mergeCell ref="F7:F11"/>
    <mergeCell ref="G7:G11"/>
    <mergeCell ref="H7:H11"/>
    <mergeCell ref="N7:N11"/>
    <mergeCell ref="O7:O11"/>
    <mergeCell ref="A12:A16"/>
    <mergeCell ref="C12:C16"/>
    <mergeCell ref="D12:D16"/>
    <mergeCell ref="E12:E16"/>
    <mergeCell ref="F12:F16"/>
    <mergeCell ref="G12:G16"/>
    <mergeCell ref="H12:H16"/>
    <mergeCell ref="N12:N16"/>
    <mergeCell ref="O12:O16"/>
    <mergeCell ref="A17:A21"/>
    <mergeCell ref="C17:C21"/>
    <mergeCell ref="D17:D21"/>
    <mergeCell ref="E17:E21"/>
    <mergeCell ref="F17:F21"/>
    <mergeCell ref="G17:G21"/>
    <mergeCell ref="H17:H21"/>
    <mergeCell ref="N17:N21"/>
    <mergeCell ref="O17:O21"/>
    <mergeCell ref="A22:A26"/>
    <mergeCell ref="C22:C26"/>
    <mergeCell ref="D22:D26"/>
    <mergeCell ref="E22:E26"/>
    <mergeCell ref="F22:F26"/>
    <mergeCell ref="G22:G26"/>
    <mergeCell ref="H22:H26"/>
    <mergeCell ref="N22:N26"/>
    <mergeCell ref="O22:O26"/>
    <mergeCell ref="A27:A31"/>
    <mergeCell ref="C27:C31"/>
    <mergeCell ref="D27:D31"/>
    <mergeCell ref="E27:E31"/>
    <mergeCell ref="F27:F31"/>
    <mergeCell ref="G27:G31"/>
    <mergeCell ref="H27:H31"/>
    <mergeCell ref="N27:N31"/>
    <mergeCell ref="O27:O31"/>
    <mergeCell ref="A32:A36"/>
    <mergeCell ref="C32:C36"/>
    <mergeCell ref="D32:D36"/>
    <mergeCell ref="E32:E36"/>
    <mergeCell ref="F32:F36"/>
    <mergeCell ref="G32:G36"/>
    <mergeCell ref="H32:H36"/>
    <mergeCell ref="N32:N36"/>
    <mergeCell ref="O32:O36"/>
    <mergeCell ref="A37:A41"/>
    <mergeCell ref="C37:C41"/>
    <mergeCell ref="D37:D41"/>
    <mergeCell ref="E37:E41"/>
    <mergeCell ref="F37:F41"/>
    <mergeCell ref="G37:G41"/>
    <mergeCell ref="H37:H41"/>
    <mergeCell ref="N37:N41"/>
    <mergeCell ref="O37:O41"/>
    <mergeCell ref="A42:A46"/>
    <mergeCell ref="C42:C46"/>
    <mergeCell ref="D42:D46"/>
    <mergeCell ref="E42:E46"/>
    <mergeCell ref="F42:F46"/>
    <mergeCell ref="G42:G46"/>
    <mergeCell ref="H42:H46"/>
    <mergeCell ref="N42:N46"/>
    <mergeCell ref="O42:O46"/>
    <mergeCell ref="A47:A51"/>
    <mergeCell ref="C47:C51"/>
    <mergeCell ref="D47:D51"/>
    <mergeCell ref="E47:E51"/>
    <mergeCell ref="F47:F51"/>
    <mergeCell ref="G47:G51"/>
    <mergeCell ref="H47:H51"/>
    <mergeCell ref="N47:N51"/>
    <mergeCell ref="O47:O51"/>
    <mergeCell ref="A52:A56"/>
    <mergeCell ref="C52:C56"/>
    <mergeCell ref="D52:D56"/>
    <mergeCell ref="E52:E56"/>
    <mergeCell ref="F52:F56"/>
    <mergeCell ref="G52:G56"/>
    <mergeCell ref="H52:H56"/>
    <mergeCell ref="N52:N56"/>
    <mergeCell ref="O52:O56"/>
    <mergeCell ref="A57:A61"/>
    <mergeCell ref="C57:C61"/>
    <mergeCell ref="D57:D61"/>
    <mergeCell ref="E57:E61"/>
    <mergeCell ref="F57:F61"/>
    <mergeCell ref="G57:G61"/>
    <mergeCell ref="H57:H61"/>
    <mergeCell ref="N57:N61"/>
    <mergeCell ref="O57:O61"/>
    <mergeCell ref="A62:A66"/>
    <mergeCell ref="C62:C66"/>
    <mergeCell ref="D62:D66"/>
    <mergeCell ref="E62:E66"/>
    <mergeCell ref="F62:F66"/>
    <mergeCell ref="G62:G66"/>
    <mergeCell ref="H62:H66"/>
    <mergeCell ref="N62:N66"/>
    <mergeCell ref="O62:O66"/>
    <mergeCell ref="A67:A71"/>
    <mergeCell ref="C67:C71"/>
    <mergeCell ref="D67:D71"/>
    <mergeCell ref="E67:E71"/>
    <mergeCell ref="F67:F71"/>
    <mergeCell ref="G67:G71"/>
    <mergeCell ref="H67:H71"/>
    <mergeCell ref="N67:N71"/>
    <mergeCell ref="O67:O71"/>
    <mergeCell ref="A72:A76"/>
    <mergeCell ref="C72:C76"/>
    <mergeCell ref="D72:D76"/>
    <mergeCell ref="E72:E76"/>
    <mergeCell ref="F72:F76"/>
    <mergeCell ref="G72:G76"/>
    <mergeCell ref="H72:H76"/>
    <mergeCell ref="N72:N76"/>
    <mergeCell ref="O72:O76"/>
    <mergeCell ref="A77:A81"/>
    <mergeCell ref="C77:C81"/>
    <mergeCell ref="D77:D81"/>
    <mergeCell ref="E77:E81"/>
    <mergeCell ref="F77:F81"/>
    <mergeCell ref="G77:G81"/>
    <mergeCell ref="H77:H81"/>
    <mergeCell ref="N77:N81"/>
    <mergeCell ref="O77:O81"/>
    <mergeCell ref="A82:A86"/>
    <mergeCell ref="C82:C86"/>
    <mergeCell ref="D82:D86"/>
    <mergeCell ref="E82:E86"/>
    <mergeCell ref="F82:F86"/>
    <mergeCell ref="G82:G86"/>
    <mergeCell ref="H82:H86"/>
    <mergeCell ref="N82:N86"/>
    <mergeCell ref="O82:O86"/>
    <mergeCell ref="A87:A91"/>
    <mergeCell ref="C87:C91"/>
    <mergeCell ref="D87:D91"/>
    <mergeCell ref="E87:E91"/>
    <mergeCell ref="F87:F91"/>
    <mergeCell ref="G87:G91"/>
    <mergeCell ref="H87:H91"/>
    <mergeCell ref="N87:N91"/>
    <mergeCell ref="O87:O91"/>
    <mergeCell ref="A92:A96"/>
    <mergeCell ref="C92:C96"/>
    <mergeCell ref="D92:D96"/>
    <mergeCell ref="E92:E96"/>
    <mergeCell ref="F92:F96"/>
    <mergeCell ref="G92:G96"/>
    <mergeCell ref="H92:H96"/>
    <mergeCell ref="N92:N96"/>
    <mergeCell ref="O92:O96"/>
    <mergeCell ref="A97:A101"/>
    <mergeCell ref="C97:C101"/>
    <mergeCell ref="D97:D101"/>
    <mergeCell ref="E97:E101"/>
    <mergeCell ref="F97:F101"/>
    <mergeCell ref="G97:G101"/>
    <mergeCell ref="H97:H101"/>
    <mergeCell ref="N97:N101"/>
    <mergeCell ref="O97:O101"/>
    <mergeCell ref="A102:A106"/>
    <mergeCell ref="C102:C106"/>
    <mergeCell ref="D102:D106"/>
    <mergeCell ref="E102:E106"/>
    <mergeCell ref="F102:F106"/>
    <mergeCell ref="G102:G106"/>
    <mergeCell ref="H102:H106"/>
    <mergeCell ref="N102:N106"/>
    <mergeCell ref="O102:O106"/>
    <mergeCell ref="A107:A111"/>
    <mergeCell ref="C107:C111"/>
    <mergeCell ref="D107:D111"/>
    <mergeCell ref="E107:E111"/>
    <mergeCell ref="F107:F111"/>
    <mergeCell ref="G107:G111"/>
    <mergeCell ref="H107:H111"/>
    <mergeCell ref="N107:N111"/>
    <mergeCell ref="O107:O111"/>
    <mergeCell ref="A112:A116"/>
    <mergeCell ref="C112:C116"/>
    <mergeCell ref="D112:D116"/>
    <mergeCell ref="E112:E116"/>
    <mergeCell ref="F112:F116"/>
    <mergeCell ref="G112:G116"/>
    <mergeCell ref="H112:H116"/>
    <mergeCell ref="N112:N116"/>
    <mergeCell ref="O112:O116"/>
    <mergeCell ref="A117:A121"/>
    <mergeCell ref="C117:C121"/>
    <mergeCell ref="D117:D121"/>
    <mergeCell ref="E117:E121"/>
    <mergeCell ref="F117:F121"/>
    <mergeCell ref="G117:G121"/>
    <mergeCell ref="H117:H121"/>
    <mergeCell ref="N117:N121"/>
    <mergeCell ref="O117:O121"/>
    <mergeCell ref="A122:A126"/>
    <mergeCell ref="C122:C126"/>
    <mergeCell ref="D122:D126"/>
    <mergeCell ref="E122:E126"/>
    <mergeCell ref="F122:F126"/>
    <mergeCell ref="G122:G126"/>
    <mergeCell ref="H122:H126"/>
    <mergeCell ref="N122:N126"/>
    <mergeCell ref="O122:O126"/>
    <mergeCell ref="A127:A131"/>
    <mergeCell ref="C127:C131"/>
    <mergeCell ref="D127:D131"/>
    <mergeCell ref="E127:E131"/>
    <mergeCell ref="F127:F131"/>
    <mergeCell ref="G127:G131"/>
    <mergeCell ref="H127:H131"/>
    <mergeCell ref="N127:N131"/>
    <mergeCell ref="O127:O131"/>
    <mergeCell ref="A132:A136"/>
    <mergeCell ref="C132:C136"/>
    <mergeCell ref="D132:D136"/>
    <mergeCell ref="E132:E136"/>
    <mergeCell ref="F132:F136"/>
    <mergeCell ref="G132:G136"/>
    <mergeCell ref="H132:H136"/>
    <mergeCell ref="N132:N136"/>
    <mergeCell ref="O132:O136"/>
    <mergeCell ref="A137:A141"/>
    <mergeCell ref="C137:C141"/>
    <mergeCell ref="D137:D141"/>
    <mergeCell ref="E137:E141"/>
    <mergeCell ref="F137:F141"/>
    <mergeCell ref="G137:G141"/>
    <mergeCell ref="H137:H141"/>
    <mergeCell ref="N137:N141"/>
    <mergeCell ref="O137:O141"/>
    <mergeCell ref="A142:A146"/>
    <mergeCell ref="C142:C146"/>
    <mergeCell ref="D142:D146"/>
    <mergeCell ref="E142:E146"/>
    <mergeCell ref="F142:F146"/>
    <mergeCell ref="G142:G146"/>
    <mergeCell ref="H142:H146"/>
    <mergeCell ref="N142:N146"/>
    <mergeCell ref="O142:O146"/>
    <mergeCell ref="A147:A151"/>
    <mergeCell ref="C147:C151"/>
    <mergeCell ref="D147:D151"/>
    <mergeCell ref="E147:E151"/>
    <mergeCell ref="F147:F151"/>
    <mergeCell ref="G147:G151"/>
    <mergeCell ref="H147:H151"/>
    <mergeCell ref="N147:N151"/>
    <mergeCell ref="O147:O151"/>
    <mergeCell ref="A152:A156"/>
    <mergeCell ref="C152:C156"/>
    <mergeCell ref="D152:D156"/>
    <mergeCell ref="E152:E156"/>
    <mergeCell ref="F152:F156"/>
    <mergeCell ref="G152:G156"/>
    <mergeCell ref="H152:H156"/>
    <mergeCell ref="N152:N156"/>
    <mergeCell ref="O152:O156"/>
    <mergeCell ref="A157:A161"/>
    <mergeCell ref="C157:C161"/>
    <mergeCell ref="D157:D161"/>
    <mergeCell ref="E157:E161"/>
    <mergeCell ref="F157:F161"/>
    <mergeCell ref="G157:G161"/>
    <mergeCell ref="H157:H161"/>
    <mergeCell ref="N157:N161"/>
    <mergeCell ref="O157:O161"/>
    <mergeCell ref="A162:A166"/>
    <mergeCell ref="C162:C166"/>
    <mergeCell ref="D162:D166"/>
    <mergeCell ref="E162:E166"/>
    <mergeCell ref="F162:F166"/>
    <mergeCell ref="G162:G166"/>
    <mergeCell ref="H162:H166"/>
    <mergeCell ref="N162:N166"/>
    <mergeCell ref="O162:O166"/>
    <mergeCell ref="A167:A171"/>
    <mergeCell ref="C167:C171"/>
    <mergeCell ref="D167:D171"/>
    <mergeCell ref="E167:E171"/>
    <mergeCell ref="F167:F171"/>
    <mergeCell ref="G167:G171"/>
    <mergeCell ref="H167:H171"/>
    <mergeCell ref="N167:N171"/>
    <mergeCell ref="O167:O171"/>
    <mergeCell ref="A172:A176"/>
    <mergeCell ref="C172:C176"/>
    <mergeCell ref="D172:D176"/>
    <mergeCell ref="E172:E176"/>
    <mergeCell ref="F172:F176"/>
    <mergeCell ref="G172:G176"/>
    <mergeCell ref="H172:H176"/>
    <mergeCell ref="N172:N176"/>
    <mergeCell ref="O172:O176"/>
    <mergeCell ref="A177:A181"/>
    <mergeCell ref="C177:C181"/>
    <mergeCell ref="D177:D181"/>
    <mergeCell ref="E177:E181"/>
    <mergeCell ref="F177:F181"/>
    <mergeCell ref="G177:G181"/>
    <mergeCell ref="H177:H181"/>
    <mergeCell ref="N177:N181"/>
    <mergeCell ref="O177:O181"/>
    <mergeCell ref="A182:A186"/>
    <mergeCell ref="C182:C186"/>
    <mergeCell ref="D182:D186"/>
    <mergeCell ref="E182:E186"/>
    <mergeCell ref="F182:F186"/>
    <mergeCell ref="G182:G186"/>
    <mergeCell ref="H182:H186"/>
    <mergeCell ref="N182:N186"/>
    <mergeCell ref="O182:O186"/>
    <mergeCell ref="A187:A191"/>
    <mergeCell ref="C187:C191"/>
    <mergeCell ref="D187:D191"/>
    <mergeCell ref="E187:E191"/>
    <mergeCell ref="F187:F191"/>
    <mergeCell ref="G187:G191"/>
    <mergeCell ref="H187:H191"/>
    <mergeCell ref="N187:N191"/>
    <mergeCell ref="O187:O191"/>
    <mergeCell ref="A192:A196"/>
    <mergeCell ref="C192:C196"/>
    <mergeCell ref="D192:D196"/>
    <mergeCell ref="E192:E196"/>
    <mergeCell ref="F192:F196"/>
    <mergeCell ref="G192:G196"/>
    <mergeCell ref="H192:H196"/>
    <mergeCell ref="N192:N196"/>
    <mergeCell ref="O192:O196"/>
    <mergeCell ref="A197:A201"/>
    <mergeCell ref="C197:C201"/>
    <mergeCell ref="D197:D201"/>
    <mergeCell ref="E197:E201"/>
    <mergeCell ref="F197:F201"/>
    <mergeCell ref="G197:G201"/>
    <mergeCell ref="H197:H201"/>
    <mergeCell ref="N197:N201"/>
    <mergeCell ref="O197:O201"/>
    <mergeCell ref="A202:A206"/>
    <mergeCell ref="C202:C206"/>
    <mergeCell ref="D202:D206"/>
    <mergeCell ref="E202:E206"/>
    <mergeCell ref="F202:F206"/>
    <mergeCell ref="G202:G206"/>
    <mergeCell ref="H202:H206"/>
    <mergeCell ref="N202:N206"/>
    <mergeCell ref="O202:O206"/>
    <mergeCell ref="A207:A211"/>
    <mergeCell ref="C207:C211"/>
    <mergeCell ref="D207:D211"/>
    <mergeCell ref="E207:E211"/>
    <mergeCell ref="F207:F211"/>
    <mergeCell ref="G207:G211"/>
    <mergeCell ref="H207:H211"/>
    <mergeCell ref="N207:N211"/>
    <mergeCell ref="O207:O211"/>
    <mergeCell ref="A212:A216"/>
    <mergeCell ref="C212:C216"/>
    <mergeCell ref="D212:D216"/>
    <mergeCell ref="E212:E216"/>
    <mergeCell ref="F212:F216"/>
    <mergeCell ref="G212:G216"/>
    <mergeCell ref="H212:H216"/>
    <mergeCell ref="N212:N216"/>
    <mergeCell ref="O212:O216"/>
    <mergeCell ref="A217:A221"/>
    <mergeCell ref="C217:C221"/>
    <mergeCell ref="D217:D221"/>
    <mergeCell ref="E217:E221"/>
    <mergeCell ref="F217:F221"/>
    <mergeCell ref="G217:G221"/>
    <mergeCell ref="H217:H221"/>
    <mergeCell ref="N217:N221"/>
    <mergeCell ref="O217:O221"/>
    <mergeCell ref="A222:A226"/>
    <mergeCell ref="C222:C226"/>
    <mergeCell ref="D222:D226"/>
    <mergeCell ref="E222:E226"/>
    <mergeCell ref="F222:F226"/>
    <mergeCell ref="G222:G226"/>
    <mergeCell ref="H222:H226"/>
    <mergeCell ref="N222:N226"/>
    <mergeCell ref="O222:O226"/>
    <mergeCell ref="A227:A231"/>
    <mergeCell ref="C227:C231"/>
    <mergeCell ref="D227:D231"/>
    <mergeCell ref="E227:E231"/>
    <mergeCell ref="F227:F231"/>
    <mergeCell ref="G227:G231"/>
    <mergeCell ref="H227:H231"/>
    <mergeCell ref="N227:N231"/>
    <mergeCell ref="O227:O231"/>
    <mergeCell ref="A232:A236"/>
    <mergeCell ref="E232:E236"/>
    <mergeCell ref="F232:F236"/>
    <mergeCell ref="G232:G236"/>
    <mergeCell ref="A237:A241"/>
    <mergeCell ref="E237:E241"/>
    <mergeCell ref="F237:F241"/>
    <mergeCell ref="G237:G241"/>
    <mergeCell ref="A242:A246"/>
    <mergeCell ref="E242:E246"/>
    <mergeCell ref="F242:F246"/>
    <mergeCell ref="G242:G246"/>
    <mergeCell ref="A247:A251"/>
    <mergeCell ref="E247:E251"/>
    <mergeCell ref="F247:F251"/>
    <mergeCell ref="G247:G251"/>
    <mergeCell ref="A252:A256"/>
    <mergeCell ref="E252:E256"/>
    <mergeCell ref="F252:F256"/>
    <mergeCell ref="G252:G256"/>
    <mergeCell ref="A257:A261"/>
    <mergeCell ref="E257:E261"/>
    <mergeCell ref="F257:F261"/>
    <mergeCell ref="G257:G261"/>
    <mergeCell ref="A262:A266"/>
    <mergeCell ref="E262:E266"/>
    <mergeCell ref="F262:F266"/>
    <mergeCell ref="G262:G266"/>
    <mergeCell ref="A267:A271"/>
    <mergeCell ref="E267:E271"/>
    <mergeCell ref="F267:F271"/>
    <mergeCell ref="G267:G271"/>
    <mergeCell ref="A272:A276"/>
    <mergeCell ref="E272:E276"/>
    <mergeCell ref="F272:F276"/>
    <mergeCell ref="G272:G276"/>
    <mergeCell ref="A277:A281"/>
    <mergeCell ref="E277:E281"/>
    <mergeCell ref="F277:F281"/>
    <mergeCell ref="G277:G281"/>
    <mergeCell ref="A282:A286"/>
    <mergeCell ref="E282:E286"/>
    <mergeCell ref="F282:F286"/>
    <mergeCell ref="G282:G286"/>
    <mergeCell ref="A287:A291"/>
    <mergeCell ref="E287:E291"/>
    <mergeCell ref="F287:F291"/>
    <mergeCell ref="G287:G291"/>
    <mergeCell ref="A292:A296"/>
    <mergeCell ref="E292:E296"/>
    <mergeCell ref="F292:F296"/>
    <mergeCell ref="G292:G296"/>
    <mergeCell ref="A297:A301"/>
    <mergeCell ref="E297:E301"/>
    <mergeCell ref="F297:F301"/>
    <mergeCell ref="G297:G301"/>
    <mergeCell ref="A302:A306"/>
    <mergeCell ref="E302:E306"/>
    <mergeCell ref="F302:F306"/>
    <mergeCell ref="G302:G306"/>
    <mergeCell ref="A307:A311"/>
    <mergeCell ref="E307:E311"/>
    <mergeCell ref="F307:F311"/>
    <mergeCell ref="G307:G311"/>
    <mergeCell ref="A312:A316"/>
    <mergeCell ref="E312:E316"/>
    <mergeCell ref="F312:F316"/>
    <mergeCell ref="G312:G316"/>
    <mergeCell ref="A317:A321"/>
    <mergeCell ref="E317:E321"/>
    <mergeCell ref="F317:F321"/>
    <mergeCell ref="G317:G321"/>
    <mergeCell ref="A322:A326"/>
    <mergeCell ref="E322:E326"/>
    <mergeCell ref="F322:F326"/>
    <mergeCell ref="G322:G326"/>
    <mergeCell ref="A327:A331"/>
    <mergeCell ref="E327:E331"/>
    <mergeCell ref="F327:F331"/>
    <mergeCell ref="G327:G331"/>
    <mergeCell ref="A332:A336"/>
    <mergeCell ref="E332:E336"/>
    <mergeCell ref="F332:F336"/>
    <mergeCell ref="G332:G336"/>
    <mergeCell ref="A337:A341"/>
    <mergeCell ref="E337:E341"/>
    <mergeCell ref="F337:F341"/>
    <mergeCell ref="G337:G341"/>
    <mergeCell ref="A342:A346"/>
    <mergeCell ref="E342:E346"/>
    <mergeCell ref="F342:F346"/>
    <mergeCell ref="G342:G346"/>
    <mergeCell ref="A347:A351"/>
    <mergeCell ref="E347:E351"/>
    <mergeCell ref="F347:F351"/>
    <mergeCell ref="G347:G351"/>
    <mergeCell ref="A352:A356"/>
    <mergeCell ref="E352:E356"/>
    <mergeCell ref="F352:F356"/>
    <mergeCell ref="G352:G356"/>
    <mergeCell ref="A357:A361"/>
    <mergeCell ref="E357:E361"/>
    <mergeCell ref="F357:F361"/>
    <mergeCell ref="G357:G361"/>
    <mergeCell ref="A362:A366"/>
    <mergeCell ref="E362:E366"/>
    <mergeCell ref="F362:F366"/>
    <mergeCell ref="G362:G366"/>
    <mergeCell ref="A367:A371"/>
    <mergeCell ref="E367:E371"/>
    <mergeCell ref="F367:F371"/>
    <mergeCell ref="G367:G371"/>
    <mergeCell ref="A372:A376"/>
    <mergeCell ref="E372:E376"/>
    <mergeCell ref="F372:F376"/>
    <mergeCell ref="G372:G376"/>
    <mergeCell ref="A377:A381"/>
    <mergeCell ref="E377:E381"/>
    <mergeCell ref="F377:F381"/>
    <mergeCell ref="G377:G381"/>
    <mergeCell ref="A382:A386"/>
    <mergeCell ref="E382:E386"/>
    <mergeCell ref="F382:F386"/>
    <mergeCell ref="G382:G386"/>
    <mergeCell ref="A387:A391"/>
    <mergeCell ref="E387:E391"/>
    <mergeCell ref="F387:F391"/>
    <mergeCell ref="G387:G391"/>
    <mergeCell ref="A392:A396"/>
    <mergeCell ref="E392:E396"/>
    <mergeCell ref="F392:F396"/>
    <mergeCell ref="G392:G396"/>
    <mergeCell ref="A397:A401"/>
    <mergeCell ref="E397:E401"/>
    <mergeCell ref="F397:F401"/>
    <mergeCell ref="G397:G401"/>
    <mergeCell ref="A402:A406"/>
    <mergeCell ref="E402:E406"/>
    <mergeCell ref="F402:F406"/>
    <mergeCell ref="G402:G406"/>
    <mergeCell ref="A407:A411"/>
    <mergeCell ref="E407:E411"/>
    <mergeCell ref="F407:F411"/>
    <mergeCell ref="G407:G411"/>
    <mergeCell ref="A412:A416"/>
    <mergeCell ref="E412:E416"/>
    <mergeCell ref="F412:F416"/>
    <mergeCell ref="G412:G416"/>
    <mergeCell ref="A417:A421"/>
    <mergeCell ref="E417:E421"/>
    <mergeCell ref="F417:F421"/>
    <mergeCell ref="G417:G421"/>
    <mergeCell ref="A422:A426"/>
    <mergeCell ref="E422:E426"/>
    <mergeCell ref="F422:F426"/>
    <mergeCell ref="G422:G426"/>
    <mergeCell ref="A427:A431"/>
    <mergeCell ref="E427:E431"/>
    <mergeCell ref="F427:F431"/>
    <mergeCell ref="G427:G431"/>
    <mergeCell ref="A432:A436"/>
    <mergeCell ref="E432:E436"/>
    <mergeCell ref="F432:F436"/>
    <mergeCell ref="G432:G436"/>
    <mergeCell ref="A437:A441"/>
    <mergeCell ref="E437:E441"/>
    <mergeCell ref="F437:F441"/>
    <mergeCell ref="G437:G441"/>
    <mergeCell ref="A442:A446"/>
    <mergeCell ref="E442:E446"/>
    <mergeCell ref="F442:F446"/>
    <mergeCell ref="G442:G446"/>
    <mergeCell ref="A447:A451"/>
    <mergeCell ref="E447:E451"/>
    <mergeCell ref="F447:F451"/>
    <mergeCell ref="G447:G451"/>
    <mergeCell ref="A452:A456"/>
    <mergeCell ref="E452:E456"/>
    <mergeCell ref="F452:F456"/>
    <mergeCell ref="G452:G456"/>
    <mergeCell ref="A457:A461"/>
    <mergeCell ref="E457:E461"/>
    <mergeCell ref="F457:F461"/>
    <mergeCell ref="G457:G461"/>
    <mergeCell ref="A462:A466"/>
    <mergeCell ref="E462:E466"/>
    <mergeCell ref="F462:F466"/>
    <mergeCell ref="G462:G466"/>
    <mergeCell ref="A467:A471"/>
    <mergeCell ref="A472:A476"/>
    <mergeCell ref="A477:A481"/>
    <mergeCell ref="A482:A486"/>
  </mergeCells>
  <phoneticPr fontId="1" type="noConversion"/>
  <pageMargins left="0.70" right="0.70" top="0.75" bottom="0.75" header="0.30" footer="0.30"/>
  <pageSetup paperSize="9" orientation="portrait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00"/>
  </sheetPr>
  <dimension ref="A1:AG954"/>
  <sheetViews>
    <sheetView workbookViewId="0">
      <pane ySplit="4" topLeftCell="A5" activePane="bottomLeft" state="frozen"/>
      <selection pane="bottomLeft" activeCell="B6" sqref="B6"/>
    </sheetView>
  </sheetViews>
  <sheetFormatPr defaultColWidth="12.63000000" defaultRowHeight="15.750000" customHeight="1"/>
  <cols>
    <col min="1" max="1" width="2.86214290" customWidth="1" outlineLevel="0"/>
    <col min="2" max="2" width="8.29071413" customWidth="1" outlineLevel="0"/>
    <col min="3" max="3" width="13.14785753" customWidth="1" outlineLevel="0"/>
    <col min="4" max="4" width="33.14785658" customWidth="1" outlineLevel="0"/>
    <col min="5" max="6" width="12.57642828" hidden="1" customWidth="1" outlineLevel="0"/>
    <col min="11" max="12" width="17.86214338" customWidth="1" outlineLevel="0"/>
    <col min="15" max="16" width="16.00499998" customWidth="1" outlineLevel="0"/>
    <col min="17" max="17" width="19.29071508" customWidth="1" outlineLevel="0"/>
  </cols>
  <sheetData>
    <row r="1" spans="1:33">
      <c r="A1" s="166"/>
      <c r="B1" s="507"/>
      <c r="C1" s="507"/>
      <c r="D1" s="508" t="s">
        <v>11895</v>
      </c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</row>
    <row r="2" spans="1:33">
      <c r="A2" s="166"/>
      <c r="B2" s="12" t="s">
        <v>11896</v>
      </c>
      <c r="D2" s="12" t="s">
        <v>11897</v>
      </c>
      <c r="G2" s="166"/>
      <c r="H2" s="509"/>
      <c r="I2" s="510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</row>
    <row r="3" spans="1:33">
      <c r="A3" s="166"/>
      <c r="D3" s="12" t="s">
        <v>11898</v>
      </c>
      <c r="G3" s="166"/>
      <c r="H3" s="509"/>
      <c r="I3" s="510"/>
      <c r="J3" s="511">
        <f>J6+J9+J16+J21+J26</f>
        <v>159000000</v>
      </c>
      <c r="K3" s="512"/>
      <c r="L3" s="511">
        <f>L6+L9+L16+L21+L26</f>
        <v>178970330</v>
      </c>
      <c r="M3" s="511">
        <f>M6+M9+M16+M21</f>
        <v>274952620</v>
      </c>
      <c r="N3" s="511">
        <f>N6+N9+N16+N21</f>
        <v>156273628</v>
      </c>
      <c r="O3" s="512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</row>
    <row r="4" spans="1:33">
      <c r="A4" s="166"/>
      <c r="B4" s="12" t="s">
        <v>10</v>
      </c>
      <c r="C4" s="12" t="s">
        <v>11</v>
      </c>
      <c r="D4" s="12" t="s">
        <v>11899</v>
      </c>
      <c r="E4" s="12"/>
      <c r="F4" s="12"/>
      <c r="G4" s="513" t="s">
        <v>11900</v>
      </c>
      <c r="H4" s="514" t="s">
        <v>11901</v>
      </c>
      <c r="I4" s="515" t="s">
        <v>15</v>
      </c>
      <c r="J4" s="513" t="s">
        <v>16</v>
      </c>
      <c r="K4" s="513" t="s">
        <v>11902</v>
      </c>
      <c r="L4" s="516" t="s">
        <v>11903</v>
      </c>
      <c r="M4" s="517" t="s">
        <v>17</v>
      </c>
      <c r="N4" s="517" t="s">
        <v>18</v>
      </c>
      <c r="O4" s="517" t="s">
        <v>11904</v>
      </c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</row>
    <row r="5" spans="1:33" ht="15.750000" hidden="1">
      <c r="A5" s="166"/>
      <c r="B5" s="518"/>
      <c r="C5" s="507"/>
      <c r="D5" s="519"/>
      <c r="E5" s="519"/>
      <c r="F5" s="519"/>
      <c r="G5" s="520">
        <f>SUM(D5:F5)</f>
        <v>0</v>
      </c>
      <c r="H5" s="509"/>
      <c r="I5" s="510"/>
      <c r="J5" s="521"/>
      <c r="K5" s="521"/>
      <c r="L5" s="522"/>
      <c r="M5" s="523"/>
      <c r="N5" s="523"/>
      <c r="O5" s="523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</row>
    <row r="6" spans="1:33">
      <c r="A6" s="166"/>
      <c r="B6" s="40">
        <v>9</v>
      </c>
      <c r="C6" s="89">
        <v>19</v>
      </c>
      <c r="D6" s="54">
        <v>5000000</v>
      </c>
      <c r="E6" s="524"/>
      <c r="F6" s="525"/>
      <c r="G6" s="55">
        <f>SUM(D6:F6)</f>
        <v>5000000</v>
      </c>
      <c r="H6" s="526">
        <f>G6</f>
        <v>5000000</v>
      </c>
      <c r="I6" s="527" t="s">
        <v>32</v>
      </c>
      <c r="J6" s="46">
        <f>G6+G7+G8</f>
        <v>25000000</v>
      </c>
      <c r="K6" s="528">
        <f>SUM(H6:H8)</f>
        <v>25000000</v>
      </c>
      <c r="L6" s="529">
        <v>21744860</v>
      </c>
      <c r="M6" s="529">
        <f>L6</f>
        <v>21744860</v>
      </c>
      <c r="N6" s="529">
        <f>L6*20%</f>
        <v>4348972</v>
      </c>
      <c r="O6" s="530">
        <f>J6-M6</f>
        <v>3255140</v>
      </c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</row>
    <row r="7" spans="1:33">
      <c r="A7" s="166"/>
      <c r="B7" s="52"/>
      <c r="C7" s="89">
        <v>23</v>
      </c>
      <c r="D7" s="531">
        <v>10000000</v>
      </c>
      <c r="E7" s="54"/>
      <c r="F7" s="525"/>
      <c r="G7" s="55">
        <f>D7</f>
        <v>10000000</v>
      </c>
      <c r="H7" s="526">
        <f>G7</f>
        <v>10000000</v>
      </c>
      <c r="I7" s="527" t="s">
        <v>32</v>
      </c>
      <c r="J7" s="52"/>
      <c r="K7" s="52"/>
      <c r="L7" s="52"/>
      <c r="M7" s="52"/>
      <c r="N7" s="52"/>
      <c r="O7" s="52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</row>
    <row r="8" spans="1:33">
      <c r="A8" s="166"/>
      <c r="B8" s="58"/>
      <c r="C8" s="89">
        <v>27</v>
      </c>
      <c r="D8" s="531">
        <v>10000000</v>
      </c>
      <c r="E8" s="54"/>
      <c r="F8" s="525"/>
      <c r="G8" s="55">
        <f>D8</f>
        <v>10000000</v>
      </c>
      <c r="H8" s="526">
        <f>G8</f>
        <v>10000000</v>
      </c>
      <c r="I8" s="527" t="s">
        <v>32</v>
      </c>
      <c r="J8" s="58"/>
      <c r="K8" s="58"/>
      <c r="L8" s="58"/>
      <c r="M8" s="58"/>
      <c r="N8" s="58"/>
      <c r="O8" s="58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</row>
    <row r="9" spans="1:33">
      <c r="A9" s="166"/>
      <c r="B9" s="40">
        <v>10</v>
      </c>
      <c r="C9" s="532" t="s">
        <v>11905</v>
      </c>
      <c r="D9" s="531"/>
      <c r="E9" s="525"/>
      <c r="F9" s="525"/>
      <c r="G9" s="533" t="str">
        <f>D9</f>
        <v/>
      </c>
      <c r="H9" s="534">
        <f>O6/0.8</f>
        <v>4068925</v>
      </c>
      <c r="I9" s="527" t="s">
        <v>32</v>
      </c>
      <c r="J9" s="46">
        <f>G10+G11+G12+G13+G14+G15</f>
        <v>46000000</v>
      </c>
      <c r="K9" s="528">
        <f>SUM(H9:H15)</f>
        <v>52568925</v>
      </c>
      <c r="L9" s="529">
        <v>48082040</v>
      </c>
      <c r="M9" s="535">
        <f>L9*2</f>
        <v>96164080</v>
      </c>
      <c r="N9" s="535">
        <f>M9*0.6</f>
        <v>57698448</v>
      </c>
      <c r="O9" s="530">
        <f>K9-L9</f>
        <v>4486885</v>
      </c>
      <c r="P9" s="536" t="s">
        <v>11906</v>
      </c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</row>
    <row r="10" spans="1:33">
      <c r="A10" s="166"/>
      <c r="B10" s="52"/>
      <c r="C10" s="89">
        <v>2</v>
      </c>
      <c r="D10" s="531">
        <v>10000000</v>
      </c>
      <c r="E10" s="525"/>
      <c r="F10" s="525"/>
      <c r="G10" s="533">
        <f>D10</f>
        <v>10000000</v>
      </c>
      <c r="H10" s="526">
        <f>G10</f>
        <v>10000000</v>
      </c>
      <c r="I10" s="527"/>
      <c r="J10" s="52"/>
      <c r="K10" s="52"/>
      <c r="L10" s="52"/>
      <c r="M10" s="52"/>
      <c r="N10" s="52"/>
      <c r="O10" s="52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</row>
    <row r="11" spans="1:33">
      <c r="A11" s="166"/>
      <c r="B11" s="52"/>
      <c r="C11" s="89">
        <v>14</v>
      </c>
      <c r="D11" s="531">
        <v>15000000</v>
      </c>
      <c r="E11" s="525"/>
      <c r="F11" s="525"/>
      <c r="G11" s="533">
        <f>D11</f>
        <v>15000000</v>
      </c>
      <c r="H11" s="526">
        <f>G11</f>
        <v>15000000</v>
      </c>
      <c r="I11" s="527" t="s">
        <v>32</v>
      </c>
      <c r="J11" s="52"/>
      <c r="K11" s="52"/>
      <c r="L11" s="52"/>
      <c r="M11" s="52"/>
      <c r="N11" s="52"/>
      <c r="O11" s="52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</row>
    <row r="12" spans="1:33">
      <c r="A12" s="166"/>
      <c r="B12" s="52"/>
      <c r="C12" s="89">
        <v>14</v>
      </c>
      <c r="D12" s="531">
        <v>5000000</v>
      </c>
      <c r="E12" s="525"/>
      <c r="F12" s="525"/>
      <c r="G12" s="537">
        <v>5000000</v>
      </c>
      <c r="H12" s="526">
        <f>G12</f>
        <v>5000000</v>
      </c>
      <c r="I12" s="527" t="s">
        <v>32</v>
      </c>
      <c r="J12" s="52"/>
      <c r="K12" s="52"/>
      <c r="L12" s="52"/>
      <c r="M12" s="52"/>
      <c r="N12" s="52"/>
      <c r="O12" s="52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</row>
    <row r="13" spans="1:33">
      <c r="A13" s="166"/>
      <c r="B13" s="52"/>
      <c r="C13" s="89">
        <v>28</v>
      </c>
      <c r="D13" s="538" t="s">
        <v>11907</v>
      </c>
      <c r="E13" s="525"/>
      <c r="F13" s="525"/>
      <c r="G13" s="539">
        <v>6000000</v>
      </c>
      <c r="H13" s="526">
        <f>G13</f>
        <v>6000000</v>
      </c>
      <c r="I13" s="527" t="s">
        <v>32</v>
      </c>
      <c r="J13" s="52"/>
      <c r="K13" s="52"/>
      <c r="L13" s="52"/>
      <c r="M13" s="52"/>
      <c r="N13" s="52"/>
      <c r="O13" s="52"/>
      <c r="P13" s="536" t="s">
        <v>11908</v>
      </c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</row>
    <row r="14" spans="1:33">
      <c r="A14" s="166"/>
      <c r="B14" s="52"/>
      <c r="C14" s="89">
        <v>28</v>
      </c>
      <c r="D14" s="531">
        <v>5000000</v>
      </c>
      <c r="E14" s="525"/>
      <c r="F14" s="525"/>
      <c r="G14" s="540">
        <v>5000000</v>
      </c>
      <c r="H14" s="541">
        <f>G14/0.8</f>
        <v>6250000</v>
      </c>
      <c r="I14" s="527" t="s">
        <v>32</v>
      </c>
      <c r="J14" s="52"/>
      <c r="K14" s="52"/>
      <c r="L14" s="52"/>
      <c r="M14" s="52"/>
      <c r="N14" s="52"/>
      <c r="O14" s="52"/>
      <c r="P14" s="536" t="s">
        <v>11909</v>
      </c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</row>
    <row r="15" spans="1:33">
      <c r="A15" s="166"/>
      <c r="B15" s="58"/>
      <c r="C15" s="89">
        <v>29</v>
      </c>
      <c r="D15" s="531">
        <v>5000000</v>
      </c>
      <c r="E15" s="525"/>
      <c r="F15" s="525"/>
      <c r="G15" s="540">
        <v>5000000</v>
      </c>
      <c r="H15" s="541">
        <f>G15/0.8</f>
        <v>6250000</v>
      </c>
      <c r="I15" s="527" t="s">
        <v>32</v>
      </c>
      <c r="J15" s="58"/>
      <c r="K15" s="58"/>
      <c r="L15" s="58"/>
      <c r="M15" s="58"/>
      <c r="N15" s="58"/>
      <c r="O15" s="58"/>
      <c r="P15" s="536" t="s">
        <v>11909</v>
      </c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</row>
    <row r="16" spans="1:33">
      <c r="A16" s="166"/>
      <c r="B16" s="40">
        <v>11</v>
      </c>
      <c r="C16" s="532" t="s">
        <v>11905</v>
      </c>
      <c r="D16" s="531"/>
      <c r="E16" s="525"/>
      <c r="F16" s="525"/>
      <c r="G16" s="542"/>
      <c r="H16" s="534">
        <f>O9</f>
        <v>4486885</v>
      </c>
      <c r="I16" s="527"/>
      <c r="J16" s="46">
        <f>G16+G17+G18+G19+G20</f>
        <v>36000000</v>
      </c>
      <c r="K16" s="528">
        <f>SUM(H16:H20)</f>
        <v>49486885</v>
      </c>
      <c r="L16" s="529">
        <f>M16/2</f>
        <v>45711340</v>
      </c>
      <c r="M16" s="543">
        <v>91422680</v>
      </c>
      <c r="N16" s="543">
        <f>M16*60%</f>
        <v>54853608</v>
      </c>
      <c r="O16" s="544">
        <f>K16-L16</f>
        <v>3775545</v>
      </c>
      <c r="P16" s="53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</row>
    <row r="17" spans="1:33">
      <c r="A17" s="166"/>
      <c r="B17" s="52"/>
      <c r="C17" s="89">
        <v>8</v>
      </c>
      <c r="D17" s="531">
        <v>8000000</v>
      </c>
      <c r="E17" s="525"/>
      <c r="F17" s="525"/>
      <c r="G17" s="533">
        <f>D17</f>
        <v>8000000</v>
      </c>
      <c r="H17" s="541">
        <f>G17/0.8</f>
        <v>10000000</v>
      </c>
      <c r="I17" s="527" t="s">
        <v>32</v>
      </c>
      <c r="J17" s="52"/>
      <c r="K17" s="52"/>
      <c r="L17" s="52"/>
      <c r="M17" s="52"/>
      <c r="N17" s="52"/>
      <c r="O17" s="52"/>
      <c r="P17" s="536" t="s">
        <v>11909</v>
      </c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</row>
    <row r="18" spans="1:33">
      <c r="A18" s="166"/>
      <c r="B18" s="52"/>
      <c r="C18" s="89">
        <v>13</v>
      </c>
      <c r="D18" s="531">
        <v>8000000</v>
      </c>
      <c r="E18" s="525"/>
      <c r="F18" s="525"/>
      <c r="G18" s="537">
        <f>D18</f>
        <v>8000000</v>
      </c>
      <c r="H18" s="541">
        <f>G18/0.8</f>
        <v>10000000</v>
      </c>
      <c r="I18" s="527" t="s">
        <v>32</v>
      </c>
      <c r="J18" s="52"/>
      <c r="K18" s="52"/>
      <c r="L18" s="52"/>
      <c r="M18" s="52"/>
      <c r="N18" s="52"/>
      <c r="O18" s="52"/>
      <c r="P18" s="536" t="s">
        <v>11909</v>
      </c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</row>
    <row r="19" spans="1:33">
      <c r="A19" s="166"/>
      <c r="B19" s="52"/>
      <c r="C19" s="89">
        <v>21</v>
      </c>
      <c r="D19" s="531">
        <v>8000000</v>
      </c>
      <c r="E19" s="525"/>
      <c r="F19" s="525"/>
      <c r="G19" s="537">
        <f>D19</f>
        <v>8000000</v>
      </c>
      <c r="H19" s="541">
        <f>G19/0.8</f>
        <v>10000000</v>
      </c>
      <c r="I19" s="527" t="s">
        <v>32</v>
      </c>
      <c r="J19" s="52"/>
      <c r="K19" s="52"/>
      <c r="L19" s="52"/>
      <c r="M19" s="52"/>
      <c r="N19" s="52"/>
      <c r="O19" s="52"/>
      <c r="P19" s="536" t="s">
        <v>11909</v>
      </c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</row>
    <row r="20" spans="1:33">
      <c r="A20" s="166"/>
      <c r="B20" s="58"/>
      <c r="C20" s="89">
        <v>28</v>
      </c>
      <c r="D20" s="531">
        <v>12000000</v>
      </c>
      <c r="E20" s="525"/>
      <c r="F20" s="525"/>
      <c r="G20" s="540">
        <f>D20</f>
        <v>12000000</v>
      </c>
      <c r="H20" s="541">
        <f>G20/0.8</f>
        <v>15000000</v>
      </c>
      <c r="I20" s="527" t="s">
        <v>32</v>
      </c>
      <c r="J20" s="58"/>
      <c r="K20" s="58"/>
      <c r="L20" s="58"/>
      <c r="M20" s="58"/>
      <c r="N20" s="58"/>
      <c r="O20" s="58"/>
      <c r="P20" s="536" t="s">
        <v>11909</v>
      </c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</row>
    <row r="21" spans="1:33">
      <c r="A21" s="166"/>
      <c r="B21" s="40">
        <v>12</v>
      </c>
      <c r="C21" s="532" t="s">
        <v>11905</v>
      </c>
      <c r="D21" s="531"/>
      <c r="E21" s="525"/>
      <c r="F21" s="525"/>
      <c r="G21" s="542"/>
      <c r="H21" s="534">
        <f>O16</f>
        <v>3775545</v>
      </c>
      <c r="I21" s="527"/>
      <c r="J21" s="46">
        <f>SUM(G21:G25)</f>
        <v>24000000</v>
      </c>
      <c r="K21" s="528">
        <f>SUM(H21:H25)</f>
        <v>33775545</v>
      </c>
      <c r="L21" s="529">
        <f>M21/2</f>
        <v>32810500</v>
      </c>
      <c r="M21" s="543">
        <v>65621000</v>
      </c>
      <c r="N21" s="543">
        <f>M21*60%</f>
        <v>39372600</v>
      </c>
      <c r="O21" s="544">
        <f>K21-L21</f>
        <v>965045</v>
      </c>
      <c r="P21" s="53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</row>
    <row r="22" spans="1:33">
      <c r="A22" s="166"/>
      <c r="B22" s="52"/>
      <c r="C22" s="89">
        <v>4</v>
      </c>
      <c r="D22" s="531">
        <v>8000000</v>
      </c>
      <c r="E22" s="525"/>
      <c r="F22" s="525"/>
      <c r="G22" s="533">
        <f>D22</f>
        <v>8000000</v>
      </c>
      <c r="H22" s="526">
        <f>G22/0.8</f>
        <v>10000000</v>
      </c>
      <c r="I22" s="527" t="s">
        <v>32</v>
      </c>
      <c r="J22" s="52"/>
      <c r="K22" s="52"/>
      <c r="L22" s="52"/>
      <c r="M22" s="52"/>
      <c r="N22" s="52"/>
      <c r="O22" s="52"/>
      <c r="P22" s="536" t="s">
        <v>11909</v>
      </c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</row>
    <row r="23" spans="1:33">
      <c r="A23" s="166"/>
      <c r="B23" s="52"/>
      <c r="C23" s="89">
        <v>11</v>
      </c>
      <c r="D23" s="531">
        <v>8000000</v>
      </c>
      <c r="E23" s="525"/>
      <c r="F23" s="525"/>
      <c r="G23" s="537">
        <f>D23</f>
        <v>8000000</v>
      </c>
      <c r="H23" s="526">
        <f>G23/0.8</f>
        <v>10000000</v>
      </c>
      <c r="I23" s="527" t="s">
        <v>32</v>
      </c>
      <c r="J23" s="52"/>
      <c r="K23" s="52"/>
      <c r="L23" s="52"/>
      <c r="M23" s="52"/>
      <c r="N23" s="52"/>
      <c r="O23" s="52"/>
      <c r="P23" s="536" t="s">
        <v>11909</v>
      </c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</row>
    <row r="24" spans="1:33">
      <c r="A24" s="166"/>
      <c r="B24" s="52"/>
      <c r="C24" s="89">
        <v>24</v>
      </c>
      <c r="D24" s="531">
        <v>4000000</v>
      </c>
      <c r="E24" s="525"/>
      <c r="F24" s="525"/>
      <c r="G24" s="537">
        <f>D24</f>
        <v>4000000</v>
      </c>
      <c r="H24" s="526">
        <f>G24/0.8</f>
        <v>5000000</v>
      </c>
      <c r="I24" s="527" t="s">
        <v>32</v>
      </c>
      <c r="J24" s="52"/>
      <c r="K24" s="52"/>
      <c r="L24" s="52"/>
      <c r="M24" s="52"/>
      <c r="N24" s="52"/>
      <c r="O24" s="52"/>
      <c r="P24" s="536" t="s">
        <v>11909</v>
      </c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</row>
    <row r="25" spans="1:33">
      <c r="A25" s="166"/>
      <c r="B25" s="58"/>
      <c r="C25" s="89">
        <v>27</v>
      </c>
      <c r="D25" s="531">
        <v>4000000</v>
      </c>
      <c r="E25" s="525"/>
      <c r="F25" s="525"/>
      <c r="G25" s="540">
        <f>D25</f>
        <v>4000000</v>
      </c>
      <c r="H25" s="526">
        <f>G25/0.8</f>
        <v>5000000</v>
      </c>
      <c r="I25" s="527"/>
      <c r="J25" s="58"/>
      <c r="K25" s="58"/>
      <c r="L25" s="58"/>
      <c r="M25" s="58"/>
      <c r="N25" s="58"/>
      <c r="O25" s="58"/>
      <c r="P25" s="536" t="s">
        <v>11909</v>
      </c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</row>
    <row r="26" spans="1:33">
      <c r="A26" s="166"/>
      <c r="B26" s="40">
        <v>1</v>
      </c>
      <c r="C26" s="532" t="s">
        <v>11905</v>
      </c>
      <c r="D26" s="531"/>
      <c r="E26" s="525"/>
      <c r="F26" s="525"/>
      <c r="G26" s="542"/>
      <c r="H26" s="534">
        <f>O21</f>
        <v>965045</v>
      </c>
      <c r="I26" s="527"/>
      <c r="J26" s="46">
        <f>SUM(G26:G30)</f>
        <v>28000000</v>
      </c>
      <c r="K26" s="528">
        <f>SUM(H26:H30)</f>
        <v>35965045</v>
      </c>
      <c r="L26" s="529">
        <f>M26/2</f>
        <v>30621590</v>
      </c>
      <c r="M26" s="543">
        <v>61243180</v>
      </c>
      <c r="N26" s="543">
        <f>M26*60%</f>
        <v>36745908</v>
      </c>
      <c r="O26" s="544">
        <f>K26-L26</f>
        <v>5343455</v>
      </c>
      <c r="P26" s="53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</row>
    <row r="27" spans="1:33">
      <c r="A27" s="166"/>
      <c r="B27" s="52"/>
      <c r="C27" s="89">
        <v>2</v>
      </c>
      <c r="D27" s="531">
        <v>8000000</v>
      </c>
      <c r="E27" s="525"/>
      <c r="F27" s="525"/>
      <c r="G27" s="533">
        <f>D27</f>
        <v>8000000</v>
      </c>
      <c r="H27" s="526">
        <f>G27/0.8</f>
        <v>10000000</v>
      </c>
      <c r="I27" s="527" t="s">
        <v>32</v>
      </c>
      <c r="J27" s="52"/>
      <c r="K27" s="52"/>
      <c r="L27" s="52"/>
      <c r="M27" s="52"/>
      <c r="N27" s="52"/>
      <c r="O27" s="52"/>
      <c r="P27" s="536" t="s">
        <v>11909</v>
      </c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</row>
    <row r="28" spans="1:33">
      <c r="A28" s="166"/>
      <c r="B28" s="52"/>
      <c r="C28" s="89">
        <v>10</v>
      </c>
      <c r="D28" s="531">
        <v>8000000</v>
      </c>
      <c r="E28" s="525"/>
      <c r="F28" s="525"/>
      <c r="G28" s="537">
        <f>D28</f>
        <v>8000000</v>
      </c>
      <c r="H28" s="526">
        <f>G28/0.8</f>
        <v>10000000</v>
      </c>
      <c r="I28" s="527" t="s">
        <v>32</v>
      </c>
      <c r="J28" s="52"/>
      <c r="K28" s="52"/>
      <c r="L28" s="52"/>
      <c r="M28" s="52"/>
      <c r="N28" s="52"/>
      <c r="O28" s="52"/>
      <c r="P28" s="536" t="s">
        <v>11909</v>
      </c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</row>
    <row r="29" spans="1:33">
      <c r="A29" s="166"/>
      <c r="B29" s="52"/>
      <c r="C29" s="89">
        <v>21</v>
      </c>
      <c r="D29" s="531">
        <v>8000000</v>
      </c>
      <c r="E29" s="525"/>
      <c r="F29" s="525"/>
      <c r="G29" s="537">
        <f>D29</f>
        <v>8000000</v>
      </c>
      <c r="H29" s="526">
        <f>G29/0.8</f>
        <v>10000000</v>
      </c>
      <c r="I29" s="527" t="s">
        <v>32</v>
      </c>
      <c r="J29" s="52"/>
      <c r="K29" s="52"/>
      <c r="L29" s="52"/>
      <c r="M29" s="52"/>
      <c r="N29" s="52"/>
      <c r="O29" s="52"/>
      <c r="P29" s="536" t="s">
        <v>11909</v>
      </c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</row>
    <row r="30" spans="1:33">
      <c r="A30" s="166"/>
      <c r="B30" s="58"/>
      <c r="C30" s="89">
        <v>24</v>
      </c>
      <c r="D30" s="531">
        <v>4000000</v>
      </c>
      <c r="E30" s="525"/>
      <c r="F30" s="525"/>
      <c r="G30" s="540">
        <f>D30</f>
        <v>4000000</v>
      </c>
      <c r="H30" s="526">
        <f>G30/0.8</f>
        <v>5000000</v>
      </c>
      <c r="I30" s="527" t="s">
        <v>32</v>
      </c>
      <c r="J30" s="58"/>
      <c r="K30" s="58"/>
      <c r="L30" s="58"/>
      <c r="M30" s="58"/>
      <c r="N30" s="58"/>
      <c r="O30" s="58"/>
      <c r="P30" s="536" t="s">
        <v>11909</v>
      </c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</row>
    <row r="31" spans="1:33">
      <c r="A31" s="166"/>
      <c r="B31" s="40">
        <v>2</v>
      </c>
      <c r="C31" s="532" t="s">
        <v>11905</v>
      </c>
      <c r="D31" s="531"/>
      <c r="E31" s="525"/>
      <c r="F31" s="525"/>
      <c r="G31" s="542"/>
      <c r="H31" s="534">
        <f>O26</f>
        <v>5343455</v>
      </c>
      <c r="I31" s="527"/>
      <c r="J31" s="46">
        <f>SUM(G31:G33)</f>
        <v>16000000</v>
      </c>
      <c r="K31" s="528">
        <f>SUM(H31:H33)</f>
        <v>25343455</v>
      </c>
      <c r="L31" s="529">
        <f>M31/2</f>
        <v>24762280</v>
      </c>
      <c r="M31" s="543">
        <v>49524560</v>
      </c>
      <c r="N31" s="543">
        <f>M31*60%</f>
        <v>29714736</v>
      </c>
      <c r="O31" s="544">
        <f>K31-L31</f>
        <v>581175</v>
      </c>
      <c r="P31" s="53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</row>
    <row r="32" spans="1:33">
      <c r="A32" s="166"/>
      <c r="B32" s="52"/>
      <c r="C32" s="89">
        <v>11</v>
      </c>
      <c r="D32" s="531">
        <v>8000000</v>
      </c>
      <c r="E32" s="525"/>
      <c r="F32" s="525"/>
      <c r="G32" s="533">
        <f>D32</f>
        <v>8000000</v>
      </c>
      <c r="H32" s="526">
        <f>G32/0.8</f>
        <v>10000000</v>
      </c>
      <c r="I32" s="527" t="s">
        <v>32</v>
      </c>
      <c r="J32" s="52"/>
      <c r="K32" s="52"/>
      <c r="L32" s="52"/>
      <c r="M32" s="52"/>
      <c r="N32" s="52"/>
      <c r="O32" s="52"/>
      <c r="P32" s="536" t="s">
        <v>11909</v>
      </c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</row>
    <row r="33" spans="1:33">
      <c r="A33" s="166"/>
      <c r="B33" s="58"/>
      <c r="C33" s="89">
        <v>24</v>
      </c>
      <c r="D33" s="531">
        <v>8000000</v>
      </c>
      <c r="E33" s="525"/>
      <c r="F33" s="525"/>
      <c r="G33" s="537">
        <f>D33</f>
        <v>8000000</v>
      </c>
      <c r="H33" s="526">
        <f>G33/0.8</f>
        <v>10000000</v>
      </c>
      <c r="I33" s="527" t="s">
        <v>32</v>
      </c>
      <c r="J33" s="58"/>
      <c r="K33" s="58"/>
      <c r="L33" s="58"/>
      <c r="M33" s="58"/>
      <c r="N33" s="58"/>
      <c r="O33" s="58"/>
      <c r="P33" s="536" t="s">
        <v>11909</v>
      </c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</row>
    <row r="34" spans="1:33">
      <c r="A34" s="166"/>
      <c r="B34" s="40">
        <v>3</v>
      </c>
      <c r="C34" s="532" t="s">
        <v>11905</v>
      </c>
      <c r="D34" s="531"/>
      <c r="E34" s="525"/>
      <c r="F34" s="525"/>
      <c r="G34" s="542"/>
      <c r="H34" s="534">
        <f>O31</f>
        <v>581175</v>
      </c>
      <c r="I34" s="527"/>
      <c r="J34" s="46">
        <f>SUM(G34:G37)</f>
        <v>20000000</v>
      </c>
      <c r="K34" s="528">
        <f>SUM(H34:H37)</f>
        <v>25581175</v>
      </c>
      <c r="L34" s="529">
        <f>M34/2</f>
        <v>24229080</v>
      </c>
      <c r="M34" s="543">
        <v>48458160</v>
      </c>
      <c r="N34" s="543">
        <f>M34*60%</f>
        <v>29074896</v>
      </c>
      <c r="O34" s="544">
        <f>K34-L34</f>
        <v>1352095</v>
      </c>
      <c r="P34" s="53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</row>
    <row r="35" spans="1:33">
      <c r="A35" s="166"/>
      <c r="B35" s="52"/>
      <c r="C35" s="89">
        <v>13</v>
      </c>
      <c r="D35" s="531">
        <v>8000000</v>
      </c>
      <c r="E35" s="525"/>
      <c r="F35" s="525"/>
      <c r="G35" s="533">
        <f>D35</f>
        <v>8000000</v>
      </c>
      <c r="H35" s="526">
        <f>G35/0.8</f>
        <v>10000000</v>
      </c>
      <c r="I35" s="527" t="s">
        <v>32</v>
      </c>
      <c r="J35" s="52"/>
      <c r="K35" s="52"/>
      <c r="L35" s="52"/>
      <c r="M35" s="52"/>
      <c r="N35" s="52"/>
      <c r="O35" s="52"/>
      <c r="P35" s="536" t="s">
        <v>11909</v>
      </c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</row>
    <row r="36" spans="1:33">
      <c r="A36" s="166"/>
      <c r="B36" s="52"/>
      <c r="C36" s="89">
        <v>31</v>
      </c>
      <c r="D36" s="531">
        <v>8000000</v>
      </c>
      <c r="E36" s="525"/>
      <c r="F36" s="525"/>
      <c r="G36" s="537">
        <f>D36</f>
        <v>8000000</v>
      </c>
      <c r="H36" s="526">
        <f>G36/0.8</f>
        <v>10000000</v>
      </c>
      <c r="I36" s="527" t="s">
        <v>32</v>
      </c>
      <c r="J36" s="52"/>
      <c r="K36" s="52"/>
      <c r="L36" s="52"/>
      <c r="M36" s="52"/>
      <c r="N36" s="52"/>
      <c r="O36" s="52"/>
      <c r="P36" s="536" t="s">
        <v>11909</v>
      </c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</row>
    <row r="37" spans="1:33">
      <c r="A37" s="166"/>
      <c r="B37" s="58"/>
      <c r="C37" s="89">
        <v>31</v>
      </c>
      <c r="D37" s="531">
        <v>4000000</v>
      </c>
      <c r="E37" s="525"/>
      <c r="F37" s="525"/>
      <c r="G37" s="537">
        <f>D37</f>
        <v>4000000</v>
      </c>
      <c r="H37" s="526">
        <f>G37/0.8</f>
        <v>5000000</v>
      </c>
      <c r="I37" s="527" t="s">
        <v>32</v>
      </c>
      <c r="J37" s="58"/>
      <c r="K37" s="58"/>
      <c r="L37" s="58"/>
      <c r="M37" s="58"/>
      <c r="N37" s="58"/>
      <c r="O37" s="58"/>
      <c r="P37" s="536" t="s">
        <v>11909</v>
      </c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</row>
    <row r="38" spans="1:33">
      <c r="A38" s="166"/>
      <c r="B38" s="40">
        <v>4</v>
      </c>
      <c r="C38" s="532" t="s">
        <v>11905</v>
      </c>
      <c r="D38" s="531"/>
      <c r="E38" s="525"/>
      <c r="F38" s="525"/>
      <c r="G38" s="545"/>
      <c r="H38" s="534">
        <f>O34</f>
        <v>1352095</v>
      </c>
      <c r="I38" s="527"/>
      <c r="J38" s="46">
        <f>SUM(G38:G41)</f>
        <v>20000000</v>
      </c>
      <c r="K38" s="528">
        <f>SUM(H38:H41)</f>
        <v>26352095</v>
      </c>
      <c r="L38" s="529">
        <f>M38/2</f>
        <v>26785300</v>
      </c>
      <c r="M38" s="543">
        <v>53570600</v>
      </c>
      <c r="N38" s="543">
        <f>M38*60%</f>
        <v>32142360</v>
      </c>
      <c r="O38" s="544">
        <f>K38-L38</f>
        <v>-433205</v>
      </c>
      <c r="P38" s="53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</row>
    <row r="39" spans="1:33">
      <c r="A39" s="166"/>
      <c r="B39" s="52"/>
      <c r="C39" s="89">
        <v>30</v>
      </c>
      <c r="D39" s="531">
        <v>8000000</v>
      </c>
      <c r="E39" s="525"/>
      <c r="F39" s="525"/>
      <c r="G39" s="533">
        <f>D39</f>
        <v>8000000</v>
      </c>
      <c r="H39" s="526">
        <f>G39/0.8</f>
        <v>10000000</v>
      </c>
      <c r="I39" s="527" t="s">
        <v>32</v>
      </c>
      <c r="J39" s="52"/>
      <c r="K39" s="52"/>
      <c r="L39" s="52"/>
      <c r="M39" s="52"/>
      <c r="N39" s="52"/>
      <c r="O39" s="52"/>
      <c r="P39" s="536" t="s">
        <v>11909</v>
      </c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</row>
    <row r="40" spans="1:33">
      <c r="A40" s="166"/>
      <c r="B40" s="52"/>
      <c r="C40" s="89">
        <v>30</v>
      </c>
      <c r="D40" s="531">
        <v>8000000</v>
      </c>
      <c r="E40" s="525"/>
      <c r="F40" s="525"/>
      <c r="G40" s="540">
        <f>D40</f>
        <v>8000000</v>
      </c>
      <c r="H40" s="526">
        <f>G40/0.8</f>
        <v>10000000</v>
      </c>
      <c r="I40" s="527" t="s">
        <v>32</v>
      </c>
      <c r="J40" s="52"/>
      <c r="K40" s="52"/>
      <c r="L40" s="52"/>
      <c r="M40" s="52"/>
      <c r="N40" s="52"/>
      <c r="O40" s="52"/>
      <c r="P40" s="536" t="s">
        <v>11909</v>
      </c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</row>
    <row r="41" spans="1:33">
      <c r="A41" s="166"/>
      <c r="B41" s="58"/>
      <c r="C41" s="89">
        <v>30</v>
      </c>
      <c r="D41" s="531">
        <v>4000000</v>
      </c>
      <c r="E41" s="525"/>
      <c r="F41" s="525"/>
      <c r="G41" s="540">
        <f>D41</f>
        <v>4000000</v>
      </c>
      <c r="H41" s="526">
        <f>G41/0.8</f>
        <v>5000000</v>
      </c>
      <c r="I41" s="527" t="s">
        <v>32</v>
      </c>
      <c r="J41" s="58"/>
      <c r="K41" s="58"/>
      <c r="L41" s="58"/>
      <c r="M41" s="58"/>
      <c r="N41" s="58"/>
      <c r="O41" s="58"/>
      <c r="P41" s="536" t="s">
        <v>11909</v>
      </c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</row>
    <row r="42" spans="1:33">
      <c r="A42" s="166"/>
      <c r="B42" s="40">
        <v>5</v>
      </c>
      <c r="C42" s="532" t="s">
        <v>11905</v>
      </c>
      <c r="D42" s="531"/>
      <c r="E42" s="525"/>
      <c r="F42" s="525"/>
      <c r="G42" s="542"/>
      <c r="H42" s="534">
        <f>O38</f>
        <v>-433205</v>
      </c>
      <c r="I42" s="527"/>
      <c r="J42" s="46">
        <f>SUM(G42:G45)</f>
        <v>20000000</v>
      </c>
      <c r="K42" s="528">
        <f>SUM(H42:H45)</f>
        <v>24566795</v>
      </c>
      <c r="L42" s="529">
        <f>M42/2</f>
        <v>28120900</v>
      </c>
      <c r="M42" s="543">
        <v>56241800</v>
      </c>
      <c r="N42" s="543">
        <f>M42*60%</f>
        <v>33745080</v>
      </c>
      <c r="O42" s="544">
        <f>K42-L42</f>
        <v>-3554105</v>
      </c>
      <c r="P42" s="53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</row>
    <row r="43" spans="1:33">
      <c r="A43" s="166"/>
      <c r="B43" s="52"/>
      <c r="C43" s="89">
        <v>29</v>
      </c>
      <c r="D43" s="531">
        <v>8000000</v>
      </c>
      <c r="E43" s="525"/>
      <c r="F43" s="525"/>
      <c r="G43" s="533">
        <f>D43</f>
        <v>8000000</v>
      </c>
      <c r="H43" s="526">
        <f>G43/0.8</f>
        <v>10000000</v>
      </c>
      <c r="I43" s="527" t="s">
        <v>32</v>
      </c>
      <c r="J43" s="52"/>
      <c r="K43" s="52"/>
      <c r="L43" s="52"/>
      <c r="M43" s="52"/>
      <c r="N43" s="52"/>
      <c r="O43" s="52"/>
      <c r="P43" s="536" t="s">
        <v>11909</v>
      </c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</row>
    <row r="44" spans="1:33">
      <c r="A44" s="166"/>
      <c r="B44" s="52"/>
      <c r="C44" s="89">
        <v>29</v>
      </c>
      <c r="D44" s="531">
        <v>8000000</v>
      </c>
      <c r="E44" s="525"/>
      <c r="F44" s="525"/>
      <c r="G44" s="540">
        <f>D44</f>
        <v>8000000</v>
      </c>
      <c r="H44" s="526">
        <f>G44/0.8</f>
        <v>10000000</v>
      </c>
      <c r="I44" s="527" t="s">
        <v>32</v>
      </c>
      <c r="J44" s="52"/>
      <c r="K44" s="52"/>
      <c r="L44" s="52"/>
      <c r="M44" s="52"/>
      <c r="N44" s="52"/>
      <c r="O44" s="52"/>
      <c r="P44" s="536" t="s">
        <v>11909</v>
      </c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</row>
    <row r="45" spans="1:33">
      <c r="A45" s="166"/>
      <c r="B45" s="58"/>
      <c r="C45" s="89">
        <v>29</v>
      </c>
      <c r="D45" s="531">
        <f>4000000</f>
        <v>4000000</v>
      </c>
      <c r="E45" s="525"/>
      <c r="F45" s="525"/>
      <c r="G45" s="540">
        <f>D45</f>
        <v>4000000</v>
      </c>
      <c r="H45" s="526">
        <f>G45/0.8</f>
        <v>5000000</v>
      </c>
      <c r="I45" s="527" t="s">
        <v>32</v>
      </c>
      <c r="J45" s="58"/>
      <c r="K45" s="58"/>
      <c r="L45" s="58"/>
      <c r="M45" s="58"/>
      <c r="N45" s="58"/>
      <c r="O45" s="58"/>
      <c r="P45" s="536" t="s">
        <v>11909</v>
      </c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</row>
    <row r="46" spans="1:33" ht="95.250000" customHeight="1">
      <c r="A46" s="166"/>
      <c r="B46" s="546" t="s">
        <v>11910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130"/>
      <c r="P46" s="547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</row>
    <row r="47" spans="1:33">
      <c r="A47" s="166"/>
      <c r="B47" s="507"/>
      <c r="C47" s="507"/>
      <c r="D47" s="507"/>
      <c r="E47" s="507"/>
      <c r="F47" s="507"/>
      <c r="G47" s="166"/>
      <c r="H47" s="509"/>
      <c r="I47" s="510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</row>
    <row r="48" spans="1:33">
      <c r="A48" s="166"/>
      <c r="B48" s="507"/>
      <c r="C48" s="507"/>
      <c r="D48" s="507"/>
      <c r="E48" s="507"/>
      <c r="F48" s="507"/>
      <c r="G48" s="166"/>
      <c r="H48" s="509"/>
      <c r="I48" s="510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</row>
    <row r="49" spans="1:33">
      <c r="A49" s="166"/>
      <c r="B49" s="507"/>
      <c r="C49" s="507"/>
      <c r="D49" s="507"/>
      <c r="E49" s="507"/>
      <c r="F49" s="507"/>
      <c r="G49" s="166"/>
      <c r="H49" s="509"/>
      <c r="I49" s="510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</row>
    <row r="50" spans="1:33">
      <c r="A50" s="166"/>
      <c r="B50" s="507"/>
      <c r="C50" s="507"/>
      <c r="D50" s="507"/>
      <c r="E50" s="507"/>
      <c r="F50" s="507"/>
      <c r="G50" s="166"/>
      <c r="H50" s="509"/>
      <c r="I50" s="510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</row>
    <row r="51" spans="1:33">
      <c r="A51" s="166"/>
      <c r="B51" s="507"/>
      <c r="C51" s="507"/>
      <c r="D51" s="507"/>
      <c r="E51" s="507"/>
      <c r="F51" s="507"/>
      <c r="G51" s="166"/>
      <c r="H51" s="509"/>
      <c r="I51" s="510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</row>
    <row r="52" spans="1:33">
      <c r="A52" s="166"/>
      <c r="B52" s="507"/>
      <c r="C52" s="507"/>
      <c r="D52" s="507"/>
      <c r="E52" s="507"/>
      <c r="F52" s="507"/>
      <c r="G52" s="166"/>
      <c r="H52" s="509"/>
      <c r="I52" s="510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</row>
    <row r="53" spans="1:33">
      <c r="A53" s="166"/>
      <c r="B53" s="507"/>
      <c r="C53" s="507"/>
      <c r="D53" s="507"/>
      <c r="E53" s="507"/>
      <c r="F53" s="507"/>
      <c r="G53" s="166"/>
      <c r="H53" s="509"/>
      <c r="I53" s="510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</row>
    <row r="54" spans="1:33">
      <c r="A54" s="166"/>
      <c r="B54" s="507"/>
      <c r="C54" s="507"/>
      <c r="D54" s="507"/>
      <c r="E54" s="507"/>
      <c r="F54" s="507"/>
      <c r="G54" s="166"/>
      <c r="H54" s="509"/>
      <c r="I54" s="510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</row>
    <row r="55" spans="1:33">
      <c r="A55" s="166"/>
      <c r="B55" s="507"/>
      <c r="C55" s="507"/>
      <c r="D55" s="507"/>
      <c r="E55" s="507"/>
      <c r="F55" s="507"/>
      <c r="G55" s="166"/>
      <c r="H55" s="509"/>
      <c r="I55" s="510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</row>
    <row r="56" spans="1:33">
      <c r="A56" s="166"/>
      <c r="B56" s="507"/>
      <c r="C56" s="507"/>
      <c r="D56" s="507"/>
      <c r="E56" s="507"/>
      <c r="F56" s="507"/>
      <c r="G56" s="166"/>
      <c r="H56" s="509"/>
      <c r="I56" s="510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</row>
    <row r="57" spans="1:33">
      <c r="A57" s="166"/>
      <c r="B57" s="507"/>
      <c r="C57" s="507"/>
      <c r="D57" s="507"/>
      <c r="E57" s="507"/>
      <c r="F57" s="507"/>
      <c r="G57" s="166"/>
      <c r="H57" s="509"/>
      <c r="I57" s="510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</row>
    <row r="58" spans="1:33">
      <c r="A58" s="166"/>
      <c r="B58" s="507"/>
      <c r="C58" s="507"/>
      <c r="D58" s="507"/>
      <c r="E58" s="507"/>
      <c r="F58" s="507"/>
      <c r="G58" s="166"/>
      <c r="H58" s="509"/>
      <c r="I58" s="510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</row>
    <row r="59" spans="1:33">
      <c r="A59" s="166"/>
      <c r="B59" s="507"/>
      <c r="C59" s="507"/>
      <c r="D59" s="507"/>
      <c r="E59" s="507"/>
      <c r="F59" s="507"/>
      <c r="G59" s="166"/>
      <c r="H59" s="509"/>
      <c r="I59" s="510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</row>
    <row r="60" spans="1:33">
      <c r="A60" s="166"/>
      <c r="B60" s="507"/>
      <c r="C60" s="507"/>
      <c r="D60" s="507"/>
      <c r="E60" s="507"/>
      <c r="F60" s="507"/>
      <c r="G60" s="166"/>
      <c r="H60" s="509"/>
      <c r="I60" s="510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</row>
    <row r="61" spans="1:33">
      <c r="A61" s="166"/>
      <c r="B61" s="507"/>
      <c r="C61" s="507"/>
      <c r="D61" s="507"/>
      <c r="E61" s="507"/>
      <c r="F61" s="507"/>
      <c r="G61" s="166"/>
      <c r="H61" s="509"/>
      <c r="I61" s="510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</row>
    <row r="62" spans="1:33">
      <c r="A62" s="166"/>
      <c r="B62" s="507"/>
      <c r="C62" s="507"/>
      <c r="D62" s="507"/>
      <c r="E62" s="507"/>
      <c r="F62" s="507"/>
      <c r="G62" s="166"/>
      <c r="H62" s="509"/>
      <c r="I62" s="510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</row>
    <row r="63" spans="1:33">
      <c r="A63" s="166"/>
      <c r="B63" s="507"/>
      <c r="C63" s="507"/>
      <c r="D63" s="507"/>
      <c r="E63" s="507"/>
      <c r="F63" s="507"/>
      <c r="G63" s="166"/>
      <c r="H63" s="509"/>
      <c r="I63" s="510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</row>
    <row r="64" spans="1:33">
      <c r="A64" s="166"/>
      <c r="B64" s="507"/>
      <c r="C64" s="507"/>
      <c r="D64" s="507"/>
      <c r="E64" s="507"/>
      <c r="F64" s="507"/>
      <c r="G64" s="166"/>
      <c r="H64" s="509"/>
      <c r="I64" s="510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</row>
    <row r="65" spans="1:33">
      <c r="A65" s="166"/>
      <c r="B65" s="507"/>
      <c r="C65" s="507"/>
      <c r="D65" s="507"/>
      <c r="E65" s="507"/>
      <c r="F65" s="507"/>
      <c r="G65" s="166"/>
      <c r="H65" s="509"/>
      <c r="I65" s="510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</row>
    <row r="66" spans="1:33">
      <c r="A66" s="166"/>
      <c r="B66" s="507"/>
      <c r="C66" s="507"/>
      <c r="D66" s="507"/>
      <c r="E66" s="507"/>
      <c r="F66" s="507"/>
      <c r="G66" s="166"/>
      <c r="H66" s="509"/>
      <c r="I66" s="510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</row>
    <row r="67" spans="1:33">
      <c r="A67" s="166"/>
      <c r="B67" s="507"/>
      <c r="C67" s="507"/>
      <c r="D67" s="507"/>
      <c r="E67" s="507"/>
      <c r="F67" s="507"/>
      <c r="G67" s="166"/>
      <c r="H67" s="509"/>
      <c r="I67" s="510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</row>
    <row r="68" spans="1:33">
      <c r="A68" s="166"/>
      <c r="B68" s="507"/>
      <c r="C68" s="507"/>
      <c r="D68" s="507"/>
      <c r="E68" s="507"/>
      <c r="F68" s="507"/>
      <c r="G68" s="166"/>
      <c r="H68" s="509"/>
      <c r="I68" s="510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</row>
    <row r="69" spans="1:33">
      <c r="A69" s="166"/>
      <c r="B69" s="507"/>
      <c r="C69" s="507"/>
      <c r="D69" s="507"/>
      <c r="E69" s="507"/>
      <c r="F69" s="507"/>
      <c r="G69" s="166"/>
      <c r="H69" s="509"/>
      <c r="I69" s="510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</row>
    <row r="70" spans="1:33">
      <c r="A70" s="166"/>
      <c r="B70" s="507"/>
      <c r="C70" s="507"/>
      <c r="D70" s="507"/>
      <c r="E70" s="507"/>
      <c r="F70" s="507"/>
      <c r="G70" s="166"/>
      <c r="H70" s="509"/>
      <c r="I70" s="510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</row>
    <row r="71" spans="1:33">
      <c r="A71" s="166"/>
      <c r="B71" s="507"/>
      <c r="C71" s="507"/>
      <c r="D71" s="507"/>
      <c r="E71" s="507"/>
      <c r="F71" s="507"/>
      <c r="G71" s="166"/>
      <c r="H71" s="509"/>
      <c r="I71" s="510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</row>
    <row r="72" spans="1:33">
      <c r="A72" s="166"/>
      <c r="B72" s="507"/>
      <c r="C72" s="507"/>
      <c r="D72" s="507"/>
      <c r="E72" s="507"/>
      <c r="F72" s="507"/>
      <c r="G72" s="166"/>
      <c r="H72" s="509"/>
      <c r="I72" s="510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</row>
    <row r="73" spans="1:33">
      <c r="A73" s="166"/>
      <c r="B73" s="507"/>
      <c r="C73" s="507"/>
      <c r="D73" s="507"/>
      <c r="E73" s="507"/>
      <c r="F73" s="507"/>
      <c r="G73" s="166"/>
      <c r="H73" s="509"/>
      <c r="I73" s="510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</row>
    <row r="74" spans="1:33">
      <c r="A74" s="166"/>
      <c r="B74" s="507"/>
      <c r="C74" s="507"/>
      <c r="D74" s="507"/>
      <c r="E74" s="507"/>
      <c r="F74" s="507"/>
      <c r="G74" s="166"/>
      <c r="H74" s="509"/>
      <c r="I74" s="510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</row>
    <row r="75" spans="1:33">
      <c r="A75" s="166"/>
      <c r="B75" s="507"/>
      <c r="C75" s="507"/>
      <c r="D75" s="507"/>
      <c r="E75" s="507"/>
      <c r="F75" s="507"/>
      <c r="G75" s="166"/>
      <c r="H75" s="509"/>
      <c r="I75" s="510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</row>
    <row r="76" spans="1:33">
      <c r="A76" s="166"/>
      <c r="B76" s="507"/>
      <c r="C76" s="507"/>
      <c r="D76" s="507"/>
      <c r="E76" s="507"/>
      <c r="F76" s="507"/>
      <c r="G76" s="166"/>
      <c r="H76" s="509"/>
      <c r="I76" s="510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</row>
    <row r="77" spans="1:33">
      <c r="A77" s="166"/>
      <c r="B77" s="507"/>
      <c r="C77" s="507"/>
      <c r="D77" s="507"/>
      <c r="E77" s="507"/>
      <c r="F77" s="507"/>
      <c r="G77" s="166"/>
      <c r="H77" s="509"/>
      <c r="I77" s="510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</row>
    <row r="78" spans="1:33">
      <c r="A78" s="166"/>
      <c r="B78" s="507"/>
      <c r="C78" s="507"/>
      <c r="D78" s="507"/>
      <c r="E78" s="507"/>
      <c r="F78" s="507"/>
      <c r="G78" s="166"/>
      <c r="H78" s="509"/>
      <c r="I78" s="510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</row>
    <row r="79" spans="1:33">
      <c r="A79" s="166"/>
      <c r="B79" s="507"/>
      <c r="C79" s="507"/>
      <c r="D79" s="507"/>
      <c r="E79" s="507"/>
      <c r="F79" s="507"/>
      <c r="G79" s="166"/>
      <c r="H79" s="509"/>
      <c r="I79" s="510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</row>
    <row r="80" spans="1:33">
      <c r="A80" s="166"/>
      <c r="B80" s="507"/>
      <c r="C80" s="507"/>
      <c r="D80" s="507"/>
      <c r="E80" s="507"/>
      <c r="F80" s="507"/>
      <c r="G80" s="166"/>
      <c r="H80" s="509"/>
      <c r="I80" s="510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</row>
    <row r="81" spans="1:33">
      <c r="A81" s="166"/>
      <c r="B81" s="507"/>
      <c r="C81" s="507"/>
      <c r="D81" s="507"/>
      <c r="E81" s="507"/>
      <c r="F81" s="507"/>
      <c r="G81" s="166"/>
      <c r="H81" s="509"/>
      <c r="I81" s="510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</row>
    <row r="82" spans="1:33">
      <c r="A82" s="166"/>
      <c r="B82" s="507"/>
      <c r="C82" s="507"/>
      <c r="D82" s="507"/>
      <c r="E82" s="507"/>
      <c r="F82" s="507"/>
      <c r="G82" s="166"/>
      <c r="H82" s="509"/>
      <c r="I82" s="510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</row>
    <row r="83" spans="1:33">
      <c r="A83" s="166"/>
      <c r="B83" s="507"/>
      <c r="C83" s="507"/>
      <c r="D83" s="507"/>
      <c r="E83" s="507"/>
      <c r="F83" s="507"/>
      <c r="G83" s="166"/>
      <c r="H83" s="509"/>
      <c r="I83" s="510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</row>
    <row r="84" spans="1:33">
      <c r="A84" s="166"/>
      <c r="B84" s="507"/>
      <c r="C84" s="507"/>
      <c r="D84" s="507"/>
      <c r="E84" s="507"/>
      <c r="F84" s="507"/>
      <c r="G84" s="166"/>
      <c r="H84" s="509"/>
      <c r="I84" s="510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</row>
    <row r="85" spans="1:33">
      <c r="A85" s="166"/>
      <c r="B85" s="507"/>
      <c r="C85" s="507"/>
      <c r="D85" s="507"/>
      <c r="E85" s="507"/>
      <c r="F85" s="507"/>
      <c r="G85" s="166"/>
      <c r="H85" s="509"/>
      <c r="I85" s="510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</row>
    <row r="86" spans="1:33">
      <c r="A86" s="166"/>
      <c r="B86" s="507"/>
      <c r="C86" s="507"/>
      <c r="D86" s="507"/>
      <c r="E86" s="507"/>
      <c r="F86" s="507"/>
      <c r="G86" s="166"/>
      <c r="H86" s="509"/>
      <c r="I86" s="510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</row>
    <row r="87" spans="1:33">
      <c r="A87" s="166"/>
      <c r="B87" s="507"/>
      <c r="C87" s="507"/>
      <c r="D87" s="507"/>
      <c r="E87" s="507"/>
      <c r="F87" s="507"/>
      <c r="G87" s="166"/>
      <c r="H87" s="509"/>
      <c r="I87" s="510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</row>
    <row r="88" spans="1:33">
      <c r="A88" s="166"/>
      <c r="B88" s="507"/>
      <c r="C88" s="507"/>
      <c r="D88" s="507"/>
      <c r="E88" s="507"/>
      <c r="F88" s="507"/>
      <c r="G88" s="166"/>
      <c r="H88" s="509"/>
      <c r="I88" s="510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</row>
    <row r="89" spans="1:33">
      <c r="A89" s="166"/>
      <c r="B89" s="507"/>
      <c r="C89" s="507"/>
      <c r="D89" s="507"/>
      <c r="E89" s="507"/>
      <c r="F89" s="507"/>
      <c r="G89" s="166"/>
      <c r="H89" s="509"/>
      <c r="I89" s="510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</row>
    <row r="90" spans="1:33">
      <c r="A90" s="166"/>
      <c r="B90" s="507"/>
      <c r="C90" s="507"/>
      <c r="D90" s="507"/>
      <c r="E90" s="507"/>
      <c r="F90" s="507"/>
      <c r="G90" s="166"/>
      <c r="H90" s="509"/>
      <c r="I90" s="510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</row>
    <row r="91" spans="1:33">
      <c r="A91" s="166"/>
      <c r="B91" s="507"/>
      <c r="C91" s="507"/>
      <c r="D91" s="507"/>
      <c r="E91" s="507"/>
      <c r="F91" s="507"/>
      <c r="G91" s="166"/>
      <c r="H91" s="509"/>
      <c r="I91" s="510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</row>
    <row r="92" spans="1:33">
      <c r="A92" s="166"/>
      <c r="B92" s="507"/>
      <c r="C92" s="507"/>
      <c r="D92" s="507"/>
      <c r="E92" s="507"/>
      <c r="F92" s="507"/>
      <c r="G92" s="166"/>
      <c r="H92" s="509"/>
      <c r="I92" s="510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</row>
    <row r="93" spans="1:33">
      <c r="A93" s="166"/>
      <c r="B93" s="507"/>
      <c r="C93" s="507"/>
      <c r="D93" s="507"/>
      <c r="E93" s="507"/>
      <c r="F93" s="507"/>
      <c r="G93" s="166"/>
      <c r="H93" s="509"/>
      <c r="I93" s="510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</row>
    <row r="94" spans="1:33">
      <c r="A94" s="166"/>
      <c r="B94" s="507"/>
      <c r="C94" s="507"/>
      <c r="D94" s="507"/>
      <c r="E94" s="507"/>
      <c r="F94" s="507"/>
      <c r="G94" s="166"/>
      <c r="H94" s="509"/>
      <c r="I94" s="510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</row>
    <row r="95" spans="1:33">
      <c r="A95" s="166"/>
      <c r="B95" s="507"/>
      <c r="C95" s="507"/>
      <c r="D95" s="507"/>
      <c r="E95" s="507"/>
      <c r="F95" s="507"/>
      <c r="G95" s="166"/>
      <c r="H95" s="509"/>
      <c r="I95" s="510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</row>
    <row r="96" spans="1:33">
      <c r="A96" s="166"/>
      <c r="B96" s="507"/>
      <c r="C96" s="507"/>
      <c r="D96" s="507"/>
      <c r="E96" s="507"/>
      <c r="F96" s="507"/>
      <c r="G96" s="166"/>
      <c r="H96" s="509"/>
      <c r="I96" s="510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</row>
    <row r="97" spans="1:33">
      <c r="A97" s="166"/>
      <c r="B97" s="507"/>
      <c r="C97" s="507"/>
      <c r="D97" s="507"/>
      <c r="E97" s="507"/>
      <c r="F97" s="507"/>
      <c r="G97" s="166"/>
      <c r="H97" s="509"/>
      <c r="I97" s="510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</row>
    <row r="98" spans="1:33">
      <c r="A98" s="166"/>
      <c r="B98" s="507"/>
      <c r="C98" s="507"/>
      <c r="D98" s="507"/>
      <c r="E98" s="507"/>
      <c r="F98" s="507"/>
      <c r="G98" s="166"/>
      <c r="H98" s="509"/>
      <c r="I98" s="510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</row>
    <row r="99" spans="1:33">
      <c r="A99" s="166"/>
      <c r="B99" s="507"/>
      <c r="C99" s="507"/>
      <c r="D99" s="507"/>
      <c r="E99" s="507"/>
      <c r="F99" s="507"/>
      <c r="G99" s="166"/>
      <c r="H99" s="509"/>
      <c r="I99" s="510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</row>
    <row r="100" spans="1:33">
      <c r="A100" s="166"/>
      <c r="B100" s="507"/>
      <c r="C100" s="507"/>
      <c r="D100" s="507"/>
      <c r="E100" s="507"/>
      <c r="F100" s="507"/>
      <c r="G100" s="166"/>
      <c r="H100" s="509"/>
      <c r="I100" s="510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</row>
    <row r="101" spans="1:33">
      <c r="A101" s="166"/>
      <c r="B101" s="507"/>
      <c r="C101" s="507"/>
      <c r="D101" s="507"/>
      <c r="E101" s="507"/>
      <c r="F101" s="507"/>
      <c r="G101" s="166"/>
      <c r="H101" s="509"/>
      <c r="I101" s="510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</row>
    <row r="102" spans="1:33">
      <c r="A102" s="166"/>
      <c r="B102" s="507"/>
      <c r="C102" s="507"/>
      <c r="D102" s="507"/>
      <c r="E102" s="507"/>
      <c r="F102" s="507"/>
      <c r="G102" s="166"/>
      <c r="H102" s="509"/>
      <c r="I102" s="510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</row>
    <row r="103" spans="1:33">
      <c r="A103" s="166"/>
      <c r="B103" s="507"/>
      <c r="C103" s="507"/>
      <c r="D103" s="507"/>
      <c r="E103" s="507"/>
      <c r="F103" s="507"/>
      <c r="G103" s="166"/>
      <c r="H103" s="509"/>
      <c r="I103" s="510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</row>
    <row r="104" spans="1:33">
      <c r="A104" s="166"/>
      <c r="B104" s="507"/>
      <c r="C104" s="507"/>
      <c r="D104" s="507"/>
      <c r="E104" s="507"/>
      <c r="F104" s="507"/>
      <c r="G104" s="166"/>
      <c r="H104" s="509"/>
      <c r="I104" s="510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</row>
    <row r="105" spans="1:33">
      <c r="A105" s="166"/>
      <c r="B105" s="507"/>
      <c r="C105" s="507"/>
      <c r="D105" s="507"/>
      <c r="E105" s="507"/>
      <c r="F105" s="507"/>
      <c r="G105" s="166"/>
      <c r="H105" s="509"/>
      <c r="I105" s="510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</row>
    <row r="106" spans="1:33">
      <c r="A106" s="166"/>
      <c r="B106" s="507"/>
      <c r="C106" s="507"/>
      <c r="D106" s="507"/>
      <c r="E106" s="507"/>
      <c r="F106" s="507"/>
      <c r="G106" s="166"/>
      <c r="H106" s="509"/>
      <c r="I106" s="510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</row>
    <row r="107" spans="1:33">
      <c r="A107" s="166"/>
      <c r="B107" s="507"/>
      <c r="C107" s="507"/>
      <c r="D107" s="507"/>
      <c r="E107" s="507"/>
      <c r="F107" s="507"/>
      <c r="G107" s="166"/>
      <c r="H107" s="509"/>
      <c r="I107" s="510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</row>
    <row r="108" spans="1:33">
      <c r="A108" s="166"/>
      <c r="B108" s="507"/>
      <c r="C108" s="507"/>
      <c r="D108" s="507"/>
      <c r="E108" s="507"/>
      <c r="F108" s="507"/>
      <c r="G108" s="166"/>
      <c r="H108" s="509"/>
      <c r="I108" s="510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</row>
    <row r="109" spans="1:33">
      <c r="A109" s="166"/>
      <c r="B109" s="507"/>
      <c r="C109" s="507"/>
      <c r="D109" s="507"/>
      <c r="E109" s="507"/>
      <c r="F109" s="507"/>
      <c r="G109" s="166"/>
      <c r="H109" s="509"/>
      <c r="I109" s="510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</row>
    <row r="110" spans="1:33">
      <c r="A110" s="166"/>
      <c r="B110" s="507"/>
      <c r="C110" s="507"/>
      <c r="D110" s="507"/>
      <c r="E110" s="507"/>
      <c r="F110" s="507"/>
      <c r="G110" s="166"/>
      <c r="H110" s="509"/>
      <c r="I110" s="510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</row>
    <row r="111" spans="1:33">
      <c r="A111" s="166"/>
      <c r="B111" s="507"/>
      <c r="C111" s="507"/>
      <c r="D111" s="507"/>
      <c r="E111" s="507"/>
      <c r="F111" s="507"/>
      <c r="G111" s="166"/>
      <c r="H111" s="509"/>
      <c r="I111" s="510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</row>
    <row r="112" spans="1:33">
      <c r="A112" s="166"/>
      <c r="B112" s="507"/>
      <c r="C112" s="507"/>
      <c r="D112" s="507"/>
      <c r="E112" s="507"/>
      <c r="F112" s="507"/>
      <c r="G112" s="166"/>
      <c r="H112" s="509"/>
      <c r="I112" s="510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</row>
    <row r="113" spans="1:33">
      <c r="A113" s="166"/>
      <c r="B113" s="507"/>
      <c r="C113" s="507"/>
      <c r="D113" s="507"/>
      <c r="E113" s="507"/>
      <c r="F113" s="507"/>
      <c r="G113" s="166"/>
      <c r="H113" s="509"/>
      <c r="I113" s="510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</row>
    <row r="114" spans="1:33">
      <c r="A114" s="166"/>
      <c r="B114" s="507"/>
      <c r="C114" s="507"/>
      <c r="D114" s="507"/>
      <c r="E114" s="507"/>
      <c r="F114" s="507"/>
      <c r="G114" s="166"/>
      <c r="H114" s="509"/>
      <c r="I114" s="510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</row>
    <row r="115" spans="1:33">
      <c r="A115" s="166"/>
      <c r="B115" s="507"/>
      <c r="C115" s="507"/>
      <c r="D115" s="507"/>
      <c r="E115" s="507"/>
      <c r="F115" s="507"/>
      <c r="G115" s="166"/>
      <c r="H115" s="509"/>
      <c r="I115" s="510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</row>
    <row r="116" spans="1:33">
      <c r="A116" s="166"/>
      <c r="B116" s="507"/>
      <c r="C116" s="507"/>
      <c r="D116" s="507"/>
      <c r="E116" s="507"/>
      <c r="F116" s="507"/>
      <c r="G116" s="166"/>
      <c r="H116" s="509"/>
      <c r="I116" s="510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</row>
    <row r="117" spans="1:33">
      <c r="A117" s="166"/>
      <c r="B117" s="507"/>
      <c r="C117" s="507"/>
      <c r="D117" s="507"/>
      <c r="E117" s="507"/>
      <c r="F117" s="507"/>
      <c r="G117" s="166"/>
      <c r="H117" s="509"/>
      <c r="I117" s="510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</row>
    <row r="118" spans="1:33">
      <c r="A118" s="166"/>
      <c r="B118" s="507"/>
      <c r="C118" s="507"/>
      <c r="D118" s="507"/>
      <c r="E118" s="507"/>
      <c r="F118" s="507"/>
      <c r="G118" s="166"/>
      <c r="H118" s="509"/>
      <c r="I118" s="510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</row>
    <row r="119" spans="1:33">
      <c r="A119" s="166"/>
      <c r="B119" s="507"/>
      <c r="C119" s="507"/>
      <c r="D119" s="507"/>
      <c r="E119" s="507"/>
      <c r="F119" s="507"/>
      <c r="G119" s="166"/>
      <c r="H119" s="509"/>
      <c r="I119" s="510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</row>
    <row r="120" spans="1:33">
      <c r="A120" s="166"/>
      <c r="B120" s="507"/>
      <c r="C120" s="507"/>
      <c r="D120" s="507"/>
      <c r="E120" s="507"/>
      <c r="F120" s="507"/>
      <c r="G120" s="166"/>
      <c r="H120" s="509"/>
      <c r="I120" s="510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</row>
    <row r="121" spans="1:33">
      <c r="A121" s="166"/>
      <c r="B121" s="507"/>
      <c r="C121" s="507"/>
      <c r="D121" s="507"/>
      <c r="E121" s="507"/>
      <c r="F121" s="507"/>
      <c r="G121" s="166"/>
      <c r="H121" s="509"/>
      <c r="I121" s="510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</row>
    <row r="122" spans="1:33">
      <c r="A122" s="166"/>
      <c r="B122" s="507"/>
      <c r="C122" s="507"/>
      <c r="D122" s="507"/>
      <c r="E122" s="507"/>
      <c r="F122" s="507"/>
      <c r="G122" s="166"/>
      <c r="H122" s="509"/>
      <c r="I122" s="510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</row>
    <row r="123" spans="1:33">
      <c r="A123" s="166"/>
      <c r="B123" s="507"/>
      <c r="C123" s="507"/>
      <c r="D123" s="507"/>
      <c r="E123" s="507"/>
      <c r="F123" s="507"/>
      <c r="G123" s="166"/>
      <c r="H123" s="509"/>
      <c r="I123" s="510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</row>
    <row r="124" spans="1:33">
      <c r="A124" s="166"/>
      <c r="B124" s="507"/>
      <c r="C124" s="507"/>
      <c r="D124" s="507"/>
      <c r="E124" s="507"/>
      <c r="F124" s="507"/>
      <c r="G124" s="166"/>
      <c r="H124" s="509"/>
      <c r="I124" s="510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</row>
    <row r="125" spans="1:33">
      <c r="A125" s="166"/>
      <c r="B125" s="507"/>
      <c r="C125" s="507"/>
      <c r="D125" s="507"/>
      <c r="E125" s="507"/>
      <c r="F125" s="507"/>
      <c r="G125" s="166"/>
      <c r="H125" s="509"/>
      <c r="I125" s="510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</row>
    <row r="126" spans="1:33">
      <c r="A126" s="166"/>
      <c r="B126" s="507"/>
      <c r="C126" s="507"/>
      <c r="D126" s="507"/>
      <c r="E126" s="507"/>
      <c r="F126" s="507"/>
      <c r="G126" s="166"/>
      <c r="H126" s="509"/>
      <c r="I126" s="510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</row>
    <row r="127" spans="1:33">
      <c r="A127" s="166"/>
      <c r="B127" s="507"/>
      <c r="C127" s="507"/>
      <c r="D127" s="507"/>
      <c r="E127" s="507"/>
      <c r="F127" s="507"/>
      <c r="G127" s="166"/>
      <c r="H127" s="509"/>
      <c r="I127" s="510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</row>
    <row r="128" spans="1:33">
      <c r="A128" s="166"/>
      <c r="B128" s="507"/>
      <c r="C128" s="507"/>
      <c r="D128" s="507"/>
      <c r="E128" s="507"/>
      <c r="F128" s="507"/>
      <c r="G128" s="166"/>
      <c r="H128" s="509"/>
      <c r="I128" s="510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</row>
    <row r="129" spans="1:33">
      <c r="A129" s="166"/>
      <c r="B129" s="507"/>
      <c r="C129" s="507"/>
      <c r="D129" s="507"/>
      <c r="E129" s="507"/>
      <c r="F129" s="507"/>
      <c r="G129" s="166"/>
      <c r="H129" s="509"/>
      <c r="I129" s="510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</row>
    <row r="130" spans="1:33">
      <c r="A130" s="166"/>
      <c r="B130" s="507"/>
      <c r="C130" s="507"/>
      <c r="D130" s="507"/>
      <c r="E130" s="507"/>
      <c r="F130" s="507"/>
      <c r="G130" s="166"/>
      <c r="H130" s="509"/>
      <c r="I130" s="510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</row>
    <row r="131" spans="1:33">
      <c r="A131" s="166"/>
      <c r="B131" s="507"/>
      <c r="C131" s="507"/>
      <c r="D131" s="507"/>
      <c r="E131" s="507"/>
      <c r="F131" s="507"/>
      <c r="G131" s="166"/>
      <c r="H131" s="509"/>
      <c r="I131" s="510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</row>
    <row r="132" spans="1:33">
      <c r="A132" s="166"/>
      <c r="B132" s="507"/>
      <c r="C132" s="507"/>
      <c r="D132" s="507"/>
      <c r="E132" s="507"/>
      <c r="F132" s="507"/>
      <c r="G132" s="166"/>
      <c r="H132" s="509"/>
      <c r="I132" s="510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</row>
    <row r="133" spans="1:33">
      <c r="A133" s="166"/>
      <c r="B133" s="507"/>
      <c r="C133" s="507"/>
      <c r="D133" s="507"/>
      <c r="E133" s="507"/>
      <c r="F133" s="507"/>
      <c r="G133" s="166"/>
      <c r="H133" s="509"/>
      <c r="I133" s="510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</row>
    <row r="134" spans="1:33">
      <c r="A134" s="166"/>
      <c r="B134" s="507"/>
      <c r="C134" s="507"/>
      <c r="D134" s="507"/>
      <c r="E134" s="507"/>
      <c r="F134" s="507"/>
      <c r="G134" s="166"/>
      <c r="H134" s="509"/>
      <c r="I134" s="510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</row>
    <row r="135" spans="1:33">
      <c r="A135" s="166"/>
      <c r="B135" s="507"/>
      <c r="C135" s="507"/>
      <c r="D135" s="507"/>
      <c r="E135" s="507"/>
      <c r="F135" s="507"/>
      <c r="G135" s="166"/>
      <c r="H135" s="509"/>
      <c r="I135" s="510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</row>
    <row r="136" spans="1:33">
      <c r="A136" s="166"/>
      <c r="B136" s="507"/>
      <c r="C136" s="507"/>
      <c r="D136" s="507"/>
      <c r="E136" s="507"/>
      <c r="F136" s="507"/>
      <c r="G136" s="166"/>
      <c r="H136" s="509"/>
      <c r="I136" s="510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</row>
    <row r="137" spans="1:33">
      <c r="A137" s="166"/>
      <c r="B137" s="507"/>
      <c r="C137" s="507"/>
      <c r="D137" s="507"/>
      <c r="E137" s="507"/>
      <c r="F137" s="507"/>
      <c r="G137" s="166"/>
      <c r="H137" s="509"/>
      <c r="I137" s="510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</row>
    <row r="138" spans="1:33">
      <c r="A138" s="166"/>
      <c r="B138" s="507"/>
      <c r="C138" s="507"/>
      <c r="D138" s="507"/>
      <c r="E138" s="507"/>
      <c r="F138" s="507"/>
      <c r="G138" s="166"/>
      <c r="H138" s="509"/>
      <c r="I138" s="510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</row>
    <row r="139" spans="1:33">
      <c r="A139" s="166"/>
      <c r="B139" s="507"/>
      <c r="C139" s="507"/>
      <c r="D139" s="507"/>
      <c r="E139" s="507"/>
      <c r="F139" s="507"/>
      <c r="G139" s="166"/>
      <c r="H139" s="509"/>
      <c r="I139" s="510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</row>
    <row r="140" spans="1:33">
      <c r="A140" s="166"/>
      <c r="B140" s="507"/>
      <c r="C140" s="507"/>
      <c r="D140" s="507"/>
      <c r="E140" s="507"/>
      <c r="F140" s="507"/>
      <c r="G140" s="166"/>
      <c r="H140" s="509"/>
      <c r="I140" s="510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</row>
    <row r="141" spans="1:33">
      <c r="A141" s="166"/>
      <c r="B141" s="507"/>
      <c r="C141" s="507"/>
      <c r="D141" s="507"/>
      <c r="E141" s="507"/>
      <c r="F141" s="507"/>
      <c r="G141" s="166"/>
      <c r="H141" s="509"/>
      <c r="I141" s="510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</row>
    <row r="142" spans="1:33">
      <c r="A142" s="166"/>
      <c r="B142" s="507"/>
      <c r="C142" s="507"/>
      <c r="D142" s="507"/>
      <c r="E142" s="507"/>
      <c r="F142" s="507"/>
      <c r="G142" s="166"/>
      <c r="H142" s="509"/>
      <c r="I142" s="510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</row>
    <row r="143" spans="1:33">
      <c r="A143" s="166"/>
      <c r="B143" s="507"/>
      <c r="C143" s="507"/>
      <c r="D143" s="507"/>
      <c r="E143" s="507"/>
      <c r="F143" s="507"/>
      <c r="G143" s="166"/>
      <c r="H143" s="509"/>
      <c r="I143" s="510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</row>
    <row r="144" spans="1:33">
      <c r="A144" s="166"/>
      <c r="B144" s="507"/>
      <c r="C144" s="507"/>
      <c r="D144" s="507"/>
      <c r="E144" s="507"/>
      <c r="F144" s="507"/>
      <c r="G144" s="166"/>
      <c r="H144" s="509"/>
      <c r="I144" s="510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</row>
    <row r="145" spans="1:33">
      <c r="A145" s="166"/>
      <c r="B145" s="507"/>
      <c r="C145" s="507"/>
      <c r="D145" s="507"/>
      <c r="E145" s="507"/>
      <c r="F145" s="507"/>
      <c r="G145" s="166"/>
      <c r="H145" s="509"/>
      <c r="I145" s="510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</row>
    <row r="146" spans="1:33">
      <c r="A146" s="166"/>
      <c r="B146" s="507"/>
      <c r="C146" s="507"/>
      <c r="D146" s="507"/>
      <c r="E146" s="507"/>
      <c r="F146" s="507"/>
      <c r="G146" s="166"/>
      <c r="H146" s="509"/>
      <c r="I146" s="510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</row>
    <row r="147" spans="1:33">
      <c r="A147" s="166"/>
      <c r="B147" s="507"/>
      <c r="C147" s="507"/>
      <c r="D147" s="507"/>
      <c r="E147" s="507"/>
      <c r="F147" s="507"/>
      <c r="G147" s="166"/>
      <c r="H147" s="509"/>
      <c r="I147" s="510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</row>
    <row r="148" spans="1:33">
      <c r="A148" s="166"/>
      <c r="B148" s="507"/>
      <c r="C148" s="507"/>
      <c r="D148" s="507"/>
      <c r="E148" s="507"/>
      <c r="F148" s="507"/>
      <c r="G148" s="166"/>
      <c r="H148" s="509"/>
      <c r="I148" s="510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</row>
    <row r="149" spans="1:33">
      <c r="A149" s="166"/>
      <c r="B149" s="507"/>
      <c r="C149" s="507"/>
      <c r="D149" s="507"/>
      <c r="E149" s="507"/>
      <c r="F149" s="507"/>
      <c r="G149" s="166"/>
      <c r="H149" s="509"/>
      <c r="I149" s="510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</row>
    <row r="150" spans="1:33">
      <c r="A150" s="166"/>
      <c r="B150" s="507"/>
      <c r="C150" s="507"/>
      <c r="D150" s="507"/>
      <c r="E150" s="507"/>
      <c r="F150" s="507"/>
      <c r="G150" s="166"/>
      <c r="H150" s="509"/>
      <c r="I150" s="510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</row>
    <row r="151" spans="1:33">
      <c r="A151" s="166"/>
      <c r="B151" s="507"/>
      <c r="C151" s="507"/>
      <c r="D151" s="507"/>
      <c r="E151" s="507"/>
      <c r="F151" s="507"/>
      <c r="G151" s="166"/>
      <c r="H151" s="509"/>
      <c r="I151" s="510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</row>
    <row r="152" spans="1:33">
      <c r="A152" s="166"/>
      <c r="B152" s="507"/>
      <c r="C152" s="507"/>
      <c r="D152" s="507"/>
      <c r="E152" s="507"/>
      <c r="F152" s="507"/>
      <c r="G152" s="166"/>
      <c r="H152" s="509"/>
      <c r="I152" s="510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</row>
    <row r="153" spans="1:33">
      <c r="A153" s="166"/>
      <c r="B153" s="507"/>
      <c r="C153" s="507"/>
      <c r="D153" s="507"/>
      <c r="E153" s="507"/>
      <c r="F153" s="507"/>
      <c r="G153" s="166"/>
      <c r="H153" s="509"/>
      <c r="I153" s="510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</row>
    <row r="154" spans="1:33">
      <c r="A154" s="166"/>
      <c r="B154" s="507"/>
      <c r="C154" s="507"/>
      <c r="D154" s="507"/>
      <c r="E154" s="507"/>
      <c r="F154" s="507"/>
      <c r="G154" s="166"/>
      <c r="H154" s="509"/>
      <c r="I154" s="510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</row>
    <row r="155" spans="1:33">
      <c r="A155" s="166"/>
      <c r="B155" s="507"/>
      <c r="C155" s="507"/>
      <c r="D155" s="507"/>
      <c r="E155" s="507"/>
      <c r="F155" s="507"/>
      <c r="G155" s="166"/>
      <c r="H155" s="509"/>
      <c r="I155" s="510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</row>
    <row r="156" spans="1:33">
      <c r="A156" s="166"/>
      <c r="B156" s="507"/>
      <c r="C156" s="507"/>
      <c r="D156" s="507"/>
      <c r="E156" s="507"/>
      <c r="F156" s="507"/>
      <c r="G156" s="166"/>
      <c r="H156" s="509"/>
      <c r="I156" s="510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</row>
    <row r="157" spans="1:33">
      <c r="A157" s="166"/>
      <c r="B157" s="507"/>
      <c r="C157" s="507"/>
      <c r="D157" s="507"/>
      <c r="E157" s="507"/>
      <c r="F157" s="507"/>
      <c r="G157" s="166"/>
      <c r="H157" s="509"/>
      <c r="I157" s="510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</row>
    <row r="158" spans="1:33">
      <c r="A158" s="166"/>
      <c r="B158" s="507"/>
      <c r="C158" s="507"/>
      <c r="D158" s="507"/>
      <c r="E158" s="507"/>
      <c r="F158" s="507"/>
      <c r="G158" s="166"/>
      <c r="H158" s="509"/>
      <c r="I158" s="510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</row>
    <row r="159" spans="1:33">
      <c r="A159" s="166"/>
      <c r="B159" s="507"/>
      <c r="C159" s="507"/>
      <c r="D159" s="507"/>
      <c r="E159" s="507"/>
      <c r="F159" s="507"/>
      <c r="G159" s="166"/>
      <c r="H159" s="509"/>
      <c r="I159" s="510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</row>
    <row r="160" spans="1:33">
      <c r="A160" s="166"/>
      <c r="B160" s="507"/>
      <c r="C160" s="507"/>
      <c r="D160" s="507"/>
      <c r="E160" s="507"/>
      <c r="F160" s="507"/>
      <c r="G160" s="166"/>
      <c r="H160" s="509"/>
      <c r="I160" s="510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</row>
    <row r="161" spans="1:33">
      <c r="A161" s="166"/>
      <c r="B161" s="507"/>
      <c r="C161" s="507"/>
      <c r="D161" s="507"/>
      <c r="E161" s="507"/>
      <c r="F161" s="507"/>
      <c r="G161" s="166"/>
      <c r="H161" s="509"/>
      <c r="I161" s="510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</row>
    <row r="162" spans="1:33">
      <c r="A162" s="166"/>
      <c r="B162" s="507"/>
      <c r="C162" s="507"/>
      <c r="D162" s="507"/>
      <c r="E162" s="507"/>
      <c r="F162" s="507"/>
      <c r="G162" s="166"/>
      <c r="H162" s="509"/>
      <c r="I162" s="510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</row>
    <row r="163" spans="1:33">
      <c r="A163" s="166"/>
      <c r="B163" s="507"/>
      <c r="C163" s="507"/>
      <c r="D163" s="507"/>
      <c r="E163" s="507"/>
      <c r="F163" s="507"/>
      <c r="G163" s="166"/>
      <c r="H163" s="509"/>
      <c r="I163" s="510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</row>
    <row r="164" spans="1:33">
      <c r="A164" s="166"/>
      <c r="B164" s="507"/>
      <c r="C164" s="507"/>
      <c r="D164" s="507"/>
      <c r="E164" s="507"/>
      <c r="F164" s="507"/>
      <c r="G164" s="166"/>
      <c r="H164" s="509"/>
      <c r="I164" s="510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</row>
    <row r="165" spans="1:33">
      <c r="A165" s="166"/>
      <c r="B165" s="507"/>
      <c r="C165" s="507"/>
      <c r="D165" s="507"/>
      <c r="E165" s="507"/>
      <c r="F165" s="507"/>
      <c r="G165" s="166"/>
      <c r="H165" s="509"/>
      <c r="I165" s="510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</row>
    <row r="166" spans="1:33">
      <c r="A166" s="166"/>
      <c r="B166" s="507"/>
      <c r="C166" s="507"/>
      <c r="D166" s="507"/>
      <c r="E166" s="507"/>
      <c r="F166" s="507"/>
      <c r="G166" s="166"/>
      <c r="H166" s="509"/>
      <c r="I166" s="510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</row>
    <row r="167" spans="1:33">
      <c r="A167" s="166"/>
      <c r="B167" s="507"/>
      <c r="C167" s="507"/>
      <c r="D167" s="507"/>
      <c r="E167" s="507"/>
      <c r="F167" s="507"/>
      <c r="G167" s="166"/>
      <c r="H167" s="509"/>
      <c r="I167" s="510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6"/>
    </row>
    <row r="168" spans="1:33">
      <c r="A168" s="166"/>
      <c r="B168" s="507"/>
      <c r="C168" s="507"/>
      <c r="D168" s="507"/>
      <c r="E168" s="507"/>
      <c r="F168" s="507"/>
      <c r="G168" s="166"/>
      <c r="H168" s="509"/>
      <c r="I168" s="510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</row>
    <row r="169" spans="1:33">
      <c r="A169" s="166"/>
      <c r="B169" s="507"/>
      <c r="C169" s="507"/>
      <c r="D169" s="507"/>
      <c r="E169" s="507"/>
      <c r="F169" s="507"/>
      <c r="G169" s="166"/>
      <c r="H169" s="509"/>
      <c r="I169" s="510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</row>
    <row r="170" spans="1:33">
      <c r="A170" s="166"/>
      <c r="B170" s="507"/>
      <c r="C170" s="507"/>
      <c r="D170" s="507"/>
      <c r="E170" s="507"/>
      <c r="F170" s="507"/>
      <c r="G170" s="166"/>
      <c r="H170" s="509"/>
      <c r="I170" s="510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</row>
    <row r="171" spans="1:33">
      <c r="A171" s="166"/>
      <c r="B171" s="507"/>
      <c r="C171" s="507"/>
      <c r="D171" s="507"/>
      <c r="E171" s="507"/>
      <c r="F171" s="507"/>
      <c r="G171" s="166"/>
      <c r="H171" s="509"/>
      <c r="I171" s="510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</row>
    <row r="172" spans="1:33">
      <c r="A172" s="166"/>
      <c r="B172" s="507"/>
      <c r="C172" s="507"/>
      <c r="D172" s="507"/>
      <c r="E172" s="507"/>
      <c r="F172" s="507"/>
      <c r="G172" s="166"/>
      <c r="H172" s="509"/>
      <c r="I172" s="510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</row>
    <row r="173" spans="1:33">
      <c r="A173" s="166"/>
      <c r="B173" s="507"/>
      <c r="C173" s="507"/>
      <c r="D173" s="507"/>
      <c r="E173" s="507"/>
      <c r="F173" s="507"/>
      <c r="G173" s="166"/>
      <c r="H173" s="509"/>
      <c r="I173" s="510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  <c r="AG173" s="166"/>
    </row>
    <row r="174" spans="1:33">
      <c r="A174" s="166"/>
      <c r="B174" s="507"/>
      <c r="C174" s="507"/>
      <c r="D174" s="507"/>
      <c r="E174" s="507"/>
      <c r="F174" s="507"/>
      <c r="G174" s="166"/>
      <c r="H174" s="509"/>
      <c r="I174" s="510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</row>
    <row r="175" spans="1:33">
      <c r="A175" s="166"/>
      <c r="B175" s="507"/>
      <c r="C175" s="507"/>
      <c r="D175" s="507"/>
      <c r="E175" s="507"/>
      <c r="F175" s="507"/>
      <c r="G175" s="166"/>
      <c r="H175" s="509"/>
      <c r="I175" s="510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  <c r="AG175" s="166"/>
    </row>
    <row r="176" spans="1:33">
      <c r="A176" s="166"/>
      <c r="B176" s="507"/>
      <c r="C176" s="507"/>
      <c r="D176" s="507"/>
      <c r="E176" s="507"/>
      <c r="F176" s="507"/>
      <c r="G176" s="166"/>
      <c r="H176" s="509"/>
      <c r="I176" s="510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</row>
    <row r="177" spans="1:33">
      <c r="A177" s="166"/>
      <c r="B177" s="507"/>
      <c r="C177" s="507"/>
      <c r="D177" s="507"/>
      <c r="E177" s="507"/>
      <c r="F177" s="507"/>
      <c r="G177" s="166"/>
      <c r="H177" s="509"/>
      <c r="I177" s="510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</row>
    <row r="178" spans="1:33">
      <c r="A178" s="166"/>
      <c r="B178" s="507"/>
      <c r="C178" s="507"/>
      <c r="D178" s="507"/>
      <c r="E178" s="507"/>
      <c r="F178" s="507"/>
      <c r="G178" s="166"/>
      <c r="H178" s="509"/>
      <c r="I178" s="510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</row>
    <row r="179" spans="1:33">
      <c r="A179" s="166"/>
      <c r="B179" s="507"/>
      <c r="C179" s="507"/>
      <c r="D179" s="507"/>
      <c r="E179" s="507"/>
      <c r="F179" s="507"/>
      <c r="G179" s="166"/>
      <c r="H179" s="509"/>
      <c r="I179" s="510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</row>
    <row r="180" spans="1:33">
      <c r="A180" s="166"/>
      <c r="B180" s="507"/>
      <c r="C180" s="507"/>
      <c r="D180" s="507"/>
      <c r="E180" s="507"/>
      <c r="F180" s="507"/>
      <c r="G180" s="166"/>
      <c r="H180" s="509"/>
      <c r="I180" s="510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</row>
    <row r="181" spans="1:33">
      <c r="A181" s="166"/>
      <c r="B181" s="507"/>
      <c r="C181" s="507"/>
      <c r="D181" s="507"/>
      <c r="E181" s="507"/>
      <c r="F181" s="507"/>
      <c r="G181" s="166"/>
      <c r="H181" s="509"/>
      <c r="I181" s="510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</row>
    <row r="182" spans="1:33">
      <c r="A182" s="166"/>
      <c r="B182" s="507"/>
      <c r="C182" s="507"/>
      <c r="D182" s="507"/>
      <c r="E182" s="507"/>
      <c r="F182" s="507"/>
      <c r="G182" s="166"/>
      <c r="H182" s="509"/>
      <c r="I182" s="510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</row>
    <row r="183" spans="1:33">
      <c r="A183" s="166"/>
      <c r="B183" s="507"/>
      <c r="C183" s="507"/>
      <c r="D183" s="507"/>
      <c r="E183" s="507"/>
      <c r="F183" s="507"/>
      <c r="G183" s="166"/>
      <c r="H183" s="509"/>
      <c r="I183" s="510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</row>
    <row r="184" spans="1:33">
      <c r="A184" s="166"/>
      <c r="B184" s="507"/>
      <c r="C184" s="507"/>
      <c r="D184" s="507"/>
      <c r="E184" s="507"/>
      <c r="F184" s="507"/>
      <c r="G184" s="166"/>
      <c r="H184" s="509"/>
      <c r="I184" s="510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</row>
    <row r="185" spans="1:33">
      <c r="A185" s="166"/>
      <c r="B185" s="507"/>
      <c r="C185" s="507"/>
      <c r="D185" s="507"/>
      <c r="E185" s="507"/>
      <c r="F185" s="507"/>
      <c r="G185" s="166"/>
      <c r="H185" s="509"/>
      <c r="I185" s="510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</row>
    <row r="186" spans="1:33">
      <c r="A186" s="166"/>
      <c r="B186" s="507"/>
      <c r="C186" s="507"/>
      <c r="D186" s="507"/>
      <c r="E186" s="507"/>
      <c r="F186" s="507"/>
      <c r="G186" s="166"/>
      <c r="H186" s="509"/>
      <c r="I186" s="510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</row>
    <row r="187" spans="1:33">
      <c r="A187" s="166"/>
      <c r="B187" s="507"/>
      <c r="C187" s="507"/>
      <c r="D187" s="507"/>
      <c r="E187" s="507"/>
      <c r="F187" s="507"/>
      <c r="G187" s="166"/>
      <c r="H187" s="509"/>
      <c r="I187" s="510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</row>
    <row r="188" spans="1:33">
      <c r="A188" s="166"/>
      <c r="B188" s="507"/>
      <c r="C188" s="507"/>
      <c r="D188" s="507"/>
      <c r="E188" s="507"/>
      <c r="F188" s="507"/>
      <c r="G188" s="166"/>
      <c r="H188" s="509"/>
      <c r="I188" s="510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</row>
    <row r="189" spans="1:33">
      <c r="A189" s="166"/>
      <c r="B189" s="507"/>
      <c r="C189" s="507"/>
      <c r="D189" s="507"/>
      <c r="E189" s="507"/>
      <c r="F189" s="507"/>
      <c r="G189" s="166"/>
      <c r="H189" s="509"/>
      <c r="I189" s="510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</row>
    <row r="190" spans="1:33">
      <c r="A190" s="166"/>
      <c r="B190" s="507"/>
      <c r="C190" s="507"/>
      <c r="D190" s="507"/>
      <c r="E190" s="507"/>
      <c r="F190" s="507"/>
      <c r="G190" s="166"/>
      <c r="H190" s="509"/>
      <c r="I190" s="510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</row>
    <row r="191" spans="1:33">
      <c r="A191" s="166"/>
      <c r="B191" s="507"/>
      <c r="C191" s="507"/>
      <c r="D191" s="507"/>
      <c r="E191" s="507"/>
      <c r="F191" s="507"/>
      <c r="G191" s="166"/>
      <c r="H191" s="509"/>
      <c r="I191" s="510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</row>
    <row r="192" spans="1:33">
      <c r="A192" s="166"/>
      <c r="B192" s="507"/>
      <c r="C192" s="507"/>
      <c r="D192" s="507"/>
      <c r="E192" s="507"/>
      <c r="F192" s="507"/>
      <c r="G192" s="166"/>
      <c r="H192" s="509"/>
      <c r="I192" s="510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</row>
    <row r="193" spans="1:33">
      <c r="A193" s="166"/>
      <c r="B193" s="507"/>
      <c r="C193" s="507"/>
      <c r="D193" s="507"/>
      <c r="E193" s="507"/>
      <c r="F193" s="507"/>
      <c r="G193" s="166"/>
      <c r="H193" s="509"/>
      <c r="I193" s="510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  <c r="AG193" s="166"/>
    </row>
    <row r="194" spans="1:33">
      <c r="A194" s="166"/>
      <c r="B194" s="507"/>
      <c r="C194" s="507"/>
      <c r="D194" s="507"/>
      <c r="E194" s="507"/>
      <c r="F194" s="507"/>
      <c r="G194" s="166"/>
      <c r="H194" s="509"/>
      <c r="I194" s="510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</row>
    <row r="195" spans="1:33">
      <c r="A195" s="166"/>
      <c r="B195" s="507"/>
      <c r="C195" s="507"/>
      <c r="D195" s="507"/>
      <c r="E195" s="507"/>
      <c r="F195" s="507"/>
      <c r="G195" s="166"/>
      <c r="H195" s="509"/>
      <c r="I195" s="510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  <c r="AG195" s="166"/>
    </row>
    <row r="196" spans="1:33">
      <c r="A196" s="166"/>
      <c r="B196" s="507"/>
      <c r="C196" s="507"/>
      <c r="D196" s="507"/>
      <c r="E196" s="507"/>
      <c r="F196" s="507"/>
      <c r="G196" s="166"/>
      <c r="H196" s="509"/>
      <c r="I196" s="510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</row>
    <row r="197" spans="1:33">
      <c r="A197" s="166"/>
      <c r="B197" s="507"/>
      <c r="C197" s="507"/>
      <c r="D197" s="507"/>
      <c r="E197" s="507"/>
      <c r="F197" s="507"/>
      <c r="G197" s="166"/>
      <c r="H197" s="509"/>
      <c r="I197" s="510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  <c r="AG197" s="166"/>
    </row>
    <row r="198" spans="1:33">
      <c r="A198" s="166"/>
      <c r="B198" s="507"/>
      <c r="C198" s="507"/>
      <c r="D198" s="507"/>
      <c r="E198" s="507"/>
      <c r="F198" s="507"/>
      <c r="G198" s="166"/>
      <c r="H198" s="509"/>
      <c r="I198" s="510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</row>
    <row r="199" spans="1:33">
      <c r="A199" s="166"/>
      <c r="B199" s="507"/>
      <c r="C199" s="507"/>
      <c r="D199" s="507"/>
      <c r="E199" s="507"/>
      <c r="F199" s="507"/>
      <c r="G199" s="166"/>
      <c r="H199" s="509"/>
      <c r="I199" s="510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  <c r="AG199" s="166"/>
    </row>
    <row r="200" spans="1:33">
      <c r="A200" s="166"/>
      <c r="B200" s="507"/>
      <c r="C200" s="507"/>
      <c r="D200" s="507"/>
      <c r="E200" s="507"/>
      <c r="F200" s="507"/>
      <c r="G200" s="166"/>
      <c r="H200" s="509"/>
      <c r="I200" s="510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</row>
    <row r="201" spans="1:33">
      <c r="A201" s="166"/>
      <c r="B201" s="507"/>
      <c r="C201" s="507"/>
      <c r="D201" s="507"/>
      <c r="E201" s="507"/>
      <c r="F201" s="507"/>
      <c r="G201" s="166"/>
      <c r="H201" s="509"/>
      <c r="I201" s="510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  <c r="AG201" s="166"/>
    </row>
    <row r="202" spans="1:33">
      <c r="A202" s="166"/>
      <c r="B202" s="507"/>
      <c r="C202" s="507"/>
      <c r="D202" s="507"/>
      <c r="E202" s="507"/>
      <c r="F202" s="507"/>
      <c r="G202" s="166"/>
      <c r="H202" s="509"/>
      <c r="I202" s="510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</row>
    <row r="203" spans="1:33">
      <c r="A203" s="166"/>
      <c r="B203" s="507"/>
      <c r="C203" s="507"/>
      <c r="D203" s="507"/>
      <c r="E203" s="507"/>
      <c r="F203" s="507"/>
      <c r="G203" s="166"/>
      <c r="H203" s="509"/>
      <c r="I203" s="510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</row>
    <row r="204" spans="1:33">
      <c r="A204" s="166"/>
      <c r="B204" s="507"/>
      <c r="C204" s="507"/>
      <c r="D204" s="507"/>
      <c r="E204" s="507"/>
      <c r="F204" s="507"/>
      <c r="G204" s="166"/>
      <c r="H204" s="509"/>
      <c r="I204" s="510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</row>
    <row r="205" spans="1:33">
      <c r="A205" s="166"/>
      <c r="B205" s="507"/>
      <c r="C205" s="507"/>
      <c r="D205" s="507"/>
      <c r="E205" s="507"/>
      <c r="F205" s="507"/>
      <c r="G205" s="166"/>
      <c r="H205" s="509"/>
      <c r="I205" s="510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</row>
    <row r="206" spans="1:33">
      <c r="A206" s="166"/>
      <c r="B206" s="507"/>
      <c r="C206" s="507"/>
      <c r="D206" s="507"/>
      <c r="E206" s="507"/>
      <c r="F206" s="507"/>
      <c r="G206" s="166"/>
      <c r="H206" s="509"/>
      <c r="I206" s="510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</row>
    <row r="207" spans="1:33">
      <c r="A207" s="166"/>
      <c r="B207" s="507"/>
      <c r="C207" s="507"/>
      <c r="D207" s="507"/>
      <c r="E207" s="507"/>
      <c r="F207" s="507"/>
      <c r="G207" s="166"/>
      <c r="H207" s="509"/>
      <c r="I207" s="510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</row>
    <row r="208" spans="1:33">
      <c r="A208" s="166"/>
      <c r="B208" s="507"/>
      <c r="C208" s="507"/>
      <c r="D208" s="507"/>
      <c r="E208" s="507"/>
      <c r="F208" s="507"/>
      <c r="G208" s="166"/>
      <c r="H208" s="509"/>
      <c r="I208" s="510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</row>
    <row r="209" spans="1:33">
      <c r="A209" s="166"/>
      <c r="B209" s="507"/>
      <c r="C209" s="507"/>
      <c r="D209" s="507"/>
      <c r="E209" s="507"/>
      <c r="F209" s="507"/>
      <c r="G209" s="166"/>
      <c r="H209" s="509"/>
      <c r="I209" s="510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</row>
    <row r="210" spans="1:33">
      <c r="A210" s="166"/>
      <c r="B210" s="507"/>
      <c r="C210" s="507"/>
      <c r="D210" s="507"/>
      <c r="E210" s="507"/>
      <c r="F210" s="507"/>
      <c r="G210" s="166"/>
      <c r="H210" s="509"/>
      <c r="I210" s="510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</row>
    <row r="211" spans="1:33">
      <c r="A211" s="166"/>
      <c r="B211" s="507"/>
      <c r="C211" s="507"/>
      <c r="D211" s="507"/>
      <c r="E211" s="507"/>
      <c r="F211" s="507"/>
      <c r="G211" s="166"/>
      <c r="H211" s="509"/>
      <c r="I211" s="510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  <c r="AG211" s="166"/>
    </row>
    <row r="212" spans="1:33">
      <c r="A212" s="166"/>
      <c r="B212" s="507"/>
      <c r="C212" s="507"/>
      <c r="D212" s="507"/>
      <c r="E212" s="507"/>
      <c r="F212" s="507"/>
      <c r="G212" s="166"/>
      <c r="H212" s="509"/>
      <c r="I212" s="510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</row>
    <row r="213" spans="1:33">
      <c r="A213" s="166"/>
      <c r="B213" s="507"/>
      <c r="C213" s="507"/>
      <c r="D213" s="507"/>
      <c r="E213" s="507"/>
      <c r="F213" s="507"/>
      <c r="G213" s="166"/>
      <c r="H213" s="509"/>
      <c r="I213" s="510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  <c r="AG213" s="166"/>
    </row>
    <row r="214" spans="1:33">
      <c r="A214" s="166"/>
      <c r="B214" s="507"/>
      <c r="C214" s="507"/>
      <c r="D214" s="507"/>
      <c r="E214" s="507"/>
      <c r="F214" s="507"/>
      <c r="G214" s="166"/>
      <c r="H214" s="509"/>
      <c r="I214" s="510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</row>
    <row r="215" spans="1:33">
      <c r="A215" s="166"/>
      <c r="B215" s="507"/>
      <c r="C215" s="507"/>
      <c r="D215" s="507"/>
      <c r="E215" s="507"/>
      <c r="F215" s="507"/>
      <c r="G215" s="166"/>
      <c r="H215" s="509"/>
      <c r="I215" s="510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  <c r="AG215" s="166"/>
    </row>
    <row r="216" spans="1:33">
      <c r="A216" s="166"/>
      <c r="B216" s="507"/>
      <c r="C216" s="507"/>
      <c r="D216" s="507"/>
      <c r="E216" s="507"/>
      <c r="F216" s="507"/>
      <c r="G216" s="166"/>
      <c r="H216" s="509"/>
      <c r="I216" s="510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  <c r="AG216" s="166"/>
    </row>
    <row r="217" spans="1:33">
      <c r="A217" s="166"/>
      <c r="B217" s="507"/>
      <c r="C217" s="507"/>
      <c r="D217" s="507"/>
      <c r="E217" s="507"/>
      <c r="F217" s="507"/>
      <c r="G217" s="166"/>
      <c r="H217" s="509"/>
      <c r="I217" s="510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  <c r="AG217" s="166"/>
    </row>
    <row r="218" spans="1:33">
      <c r="A218" s="166"/>
      <c r="B218" s="507"/>
      <c r="C218" s="507"/>
      <c r="D218" s="507"/>
      <c r="E218" s="507"/>
      <c r="F218" s="507"/>
      <c r="G218" s="166"/>
      <c r="H218" s="509"/>
      <c r="I218" s="510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</row>
    <row r="219" spans="1:33">
      <c r="A219" s="166"/>
      <c r="B219" s="507"/>
      <c r="C219" s="507"/>
      <c r="D219" s="507"/>
      <c r="E219" s="507"/>
      <c r="F219" s="507"/>
      <c r="G219" s="166"/>
      <c r="H219" s="509"/>
      <c r="I219" s="510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</row>
    <row r="220" spans="1:33">
      <c r="A220" s="166"/>
      <c r="B220" s="507"/>
      <c r="C220" s="507"/>
      <c r="D220" s="507"/>
      <c r="E220" s="507"/>
      <c r="F220" s="507"/>
      <c r="G220" s="166"/>
      <c r="H220" s="509"/>
      <c r="I220" s="510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</row>
    <row r="221" spans="1:33">
      <c r="A221" s="166"/>
      <c r="B221" s="507"/>
      <c r="C221" s="507"/>
      <c r="D221" s="507"/>
      <c r="E221" s="507"/>
      <c r="F221" s="507"/>
      <c r="G221" s="166"/>
      <c r="H221" s="509"/>
      <c r="I221" s="510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6"/>
    </row>
    <row r="222" spans="1:33">
      <c r="A222" s="166"/>
      <c r="B222" s="507"/>
      <c r="C222" s="507"/>
      <c r="D222" s="507"/>
      <c r="E222" s="507"/>
      <c r="F222" s="507"/>
      <c r="G222" s="166"/>
      <c r="H222" s="509"/>
      <c r="I222" s="510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  <c r="AG222" s="166"/>
    </row>
    <row r="223" spans="1:33">
      <c r="A223" s="166"/>
      <c r="B223" s="507"/>
      <c r="C223" s="507"/>
      <c r="D223" s="507"/>
      <c r="E223" s="507"/>
      <c r="F223" s="507"/>
      <c r="G223" s="166"/>
      <c r="H223" s="509"/>
      <c r="I223" s="510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  <c r="AG223" s="166"/>
    </row>
    <row r="224" spans="1:33">
      <c r="A224" s="166"/>
      <c r="B224" s="507"/>
      <c r="C224" s="507"/>
      <c r="D224" s="507"/>
      <c r="E224" s="507"/>
      <c r="F224" s="507"/>
      <c r="G224" s="166"/>
      <c r="H224" s="509"/>
      <c r="I224" s="510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</row>
    <row r="225" spans="1:33">
      <c r="A225" s="166"/>
      <c r="B225" s="507"/>
      <c r="C225" s="507"/>
      <c r="D225" s="507"/>
      <c r="E225" s="507"/>
      <c r="F225" s="507"/>
      <c r="G225" s="166"/>
      <c r="H225" s="509"/>
      <c r="I225" s="510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</row>
    <row r="226" spans="1:33">
      <c r="A226" s="166"/>
      <c r="B226" s="507"/>
      <c r="C226" s="507"/>
      <c r="D226" s="507"/>
      <c r="E226" s="507"/>
      <c r="F226" s="507"/>
      <c r="G226" s="166"/>
      <c r="H226" s="509"/>
      <c r="I226" s="510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  <c r="AG226" s="166"/>
    </row>
    <row r="227" spans="1:33">
      <c r="A227" s="166"/>
      <c r="B227" s="507"/>
      <c r="C227" s="507"/>
      <c r="D227" s="507"/>
      <c r="E227" s="507"/>
      <c r="F227" s="507"/>
      <c r="G227" s="166"/>
      <c r="H227" s="509"/>
      <c r="I227" s="510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  <c r="AG227" s="166"/>
    </row>
    <row r="228" spans="1:33">
      <c r="A228" s="166"/>
      <c r="B228" s="507"/>
      <c r="C228" s="507"/>
      <c r="D228" s="507"/>
      <c r="E228" s="507"/>
      <c r="F228" s="507"/>
      <c r="G228" s="166"/>
      <c r="H228" s="509"/>
      <c r="I228" s="510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  <c r="AG228" s="166"/>
    </row>
    <row r="229" spans="1:33">
      <c r="A229" s="166"/>
      <c r="B229" s="507"/>
      <c r="C229" s="507"/>
      <c r="D229" s="507"/>
      <c r="E229" s="507"/>
      <c r="F229" s="507"/>
      <c r="G229" s="166"/>
      <c r="H229" s="509"/>
      <c r="I229" s="510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  <c r="AG229" s="166"/>
    </row>
    <row r="230" spans="1:33">
      <c r="A230" s="166"/>
      <c r="B230" s="507"/>
      <c r="C230" s="507"/>
      <c r="D230" s="507"/>
      <c r="E230" s="507"/>
      <c r="F230" s="507"/>
      <c r="G230" s="166"/>
      <c r="H230" s="509"/>
      <c r="I230" s="510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  <c r="AG230" s="166"/>
    </row>
    <row r="231" spans="1:33">
      <c r="A231" s="166"/>
      <c r="B231" s="507"/>
      <c r="C231" s="507"/>
      <c r="D231" s="507"/>
      <c r="E231" s="507"/>
      <c r="F231" s="507"/>
      <c r="G231" s="166"/>
      <c r="H231" s="509"/>
      <c r="I231" s="510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</row>
    <row r="232" spans="1:33">
      <c r="A232" s="166"/>
      <c r="B232" s="507"/>
      <c r="C232" s="507"/>
      <c r="D232" s="507"/>
      <c r="E232" s="507"/>
      <c r="F232" s="507"/>
      <c r="G232" s="166"/>
      <c r="H232" s="509"/>
      <c r="I232" s="510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  <c r="AG232" s="166"/>
    </row>
    <row r="233" spans="1:33">
      <c r="A233" s="166"/>
      <c r="B233" s="507"/>
      <c r="C233" s="507"/>
      <c r="D233" s="507"/>
      <c r="E233" s="507"/>
      <c r="F233" s="507"/>
      <c r="G233" s="166"/>
      <c r="H233" s="509"/>
      <c r="I233" s="510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6"/>
    </row>
    <row r="234" spans="1:33">
      <c r="A234" s="166"/>
      <c r="B234" s="507"/>
      <c r="C234" s="507"/>
      <c r="D234" s="507"/>
      <c r="E234" s="507"/>
      <c r="F234" s="507"/>
      <c r="G234" s="166"/>
      <c r="H234" s="509"/>
      <c r="I234" s="510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</row>
    <row r="235" spans="1:33">
      <c r="A235" s="166"/>
      <c r="B235" s="507"/>
      <c r="C235" s="507"/>
      <c r="D235" s="507"/>
      <c r="E235" s="507"/>
      <c r="F235" s="507"/>
      <c r="G235" s="166"/>
      <c r="H235" s="509"/>
      <c r="I235" s="510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</row>
    <row r="236" spans="1:33">
      <c r="A236" s="166"/>
      <c r="B236" s="507"/>
      <c r="C236" s="507"/>
      <c r="D236" s="507"/>
      <c r="E236" s="507"/>
      <c r="F236" s="507"/>
      <c r="G236" s="166"/>
      <c r="H236" s="509"/>
      <c r="I236" s="510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  <c r="AG236" s="166"/>
    </row>
    <row r="237" spans="1:33">
      <c r="A237" s="166"/>
      <c r="B237" s="507"/>
      <c r="C237" s="507"/>
      <c r="D237" s="507"/>
      <c r="E237" s="507"/>
      <c r="F237" s="507"/>
      <c r="G237" s="166"/>
      <c r="H237" s="509"/>
      <c r="I237" s="510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</row>
    <row r="238" spans="1:33">
      <c r="A238" s="166"/>
      <c r="B238" s="507"/>
      <c r="C238" s="507"/>
      <c r="D238" s="507"/>
      <c r="E238" s="507"/>
      <c r="F238" s="507"/>
      <c r="G238" s="166"/>
      <c r="H238" s="509"/>
      <c r="I238" s="510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</row>
    <row r="239" spans="1:33">
      <c r="A239" s="166"/>
      <c r="B239" s="507"/>
      <c r="C239" s="507"/>
      <c r="D239" s="507"/>
      <c r="E239" s="507"/>
      <c r="F239" s="507"/>
      <c r="G239" s="166"/>
      <c r="H239" s="509"/>
      <c r="I239" s="510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</row>
    <row r="240" spans="1:33">
      <c r="A240" s="166"/>
      <c r="B240" s="507"/>
      <c r="C240" s="507"/>
      <c r="D240" s="507"/>
      <c r="E240" s="507"/>
      <c r="F240" s="507"/>
      <c r="G240" s="166"/>
      <c r="H240" s="509"/>
      <c r="I240" s="510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</row>
    <row r="241" spans="1:33">
      <c r="A241" s="166"/>
      <c r="B241" s="507"/>
      <c r="C241" s="507"/>
      <c r="D241" s="507"/>
      <c r="E241" s="507"/>
      <c r="F241" s="507"/>
      <c r="G241" s="166"/>
      <c r="H241" s="509"/>
      <c r="I241" s="510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  <c r="AG241" s="166"/>
    </row>
    <row r="242" spans="1:33">
      <c r="A242" s="166"/>
      <c r="B242" s="507"/>
      <c r="C242" s="507"/>
      <c r="D242" s="507"/>
      <c r="E242" s="507"/>
      <c r="F242" s="507"/>
      <c r="G242" s="166"/>
      <c r="H242" s="509"/>
      <c r="I242" s="510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</row>
    <row r="243" spans="1:33">
      <c r="A243" s="166"/>
      <c r="B243" s="507"/>
      <c r="C243" s="507"/>
      <c r="D243" s="507"/>
      <c r="E243" s="507"/>
      <c r="F243" s="507"/>
      <c r="G243" s="166"/>
      <c r="H243" s="509"/>
      <c r="I243" s="510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  <c r="AB243" s="166"/>
      <c r="AC243" s="166"/>
      <c r="AD243" s="166"/>
      <c r="AE243" s="166"/>
      <c r="AF243" s="166"/>
      <c r="AG243" s="166"/>
    </row>
    <row r="244" spans="1:33">
      <c r="A244" s="166"/>
      <c r="B244" s="507"/>
      <c r="C244" s="507"/>
      <c r="D244" s="507"/>
      <c r="E244" s="507"/>
      <c r="F244" s="507"/>
      <c r="G244" s="166"/>
      <c r="H244" s="509"/>
      <c r="I244" s="510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</row>
    <row r="245" spans="1:33">
      <c r="A245" s="166"/>
      <c r="B245" s="507"/>
      <c r="C245" s="507"/>
      <c r="D245" s="507"/>
      <c r="E245" s="507"/>
      <c r="F245" s="507"/>
      <c r="G245" s="166"/>
      <c r="H245" s="509"/>
      <c r="I245" s="510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  <c r="AB245" s="166"/>
      <c r="AC245" s="166"/>
      <c r="AD245" s="166"/>
      <c r="AE245" s="166"/>
      <c r="AF245" s="166"/>
      <c r="AG245" s="166"/>
    </row>
    <row r="246" spans="1:33">
      <c r="A246" s="166"/>
      <c r="B246" s="507"/>
      <c r="C246" s="507"/>
      <c r="D246" s="507"/>
      <c r="E246" s="507"/>
      <c r="F246" s="507"/>
      <c r="G246" s="166"/>
      <c r="H246" s="509"/>
      <c r="I246" s="510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</row>
    <row r="247" spans="1:33">
      <c r="A247" s="166"/>
      <c r="B247" s="507"/>
      <c r="C247" s="507"/>
      <c r="D247" s="507"/>
      <c r="E247" s="507"/>
      <c r="F247" s="507"/>
      <c r="G247" s="166"/>
      <c r="H247" s="509"/>
      <c r="I247" s="510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  <c r="AB247" s="166"/>
      <c r="AC247" s="166"/>
      <c r="AD247" s="166"/>
      <c r="AE247" s="166"/>
      <c r="AF247" s="166"/>
      <c r="AG247" s="166"/>
    </row>
    <row r="248" spans="1:33">
      <c r="A248" s="166"/>
      <c r="B248" s="507"/>
      <c r="C248" s="507"/>
      <c r="D248" s="507"/>
      <c r="E248" s="507"/>
      <c r="F248" s="507"/>
      <c r="G248" s="166"/>
      <c r="H248" s="509"/>
      <c r="I248" s="510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</row>
    <row r="249" spans="1:33">
      <c r="A249" s="166"/>
      <c r="B249" s="507"/>
      <c r="C249" s="507"/>
      <c r="D249" s="507"/>
      <c r="E249" s="507"/>
      <c r="F249" s="507"/>
      <c r="G249" s="166"/>
      <c r="H249" s="509"/>
      <c r="I249" s="510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  <c r="AB249" s="166"/>
      <c r="AC249" s="166"/>
      <c r="AD249" s="166"/>
      <c r="AE249" s="166"/>
      <c r="AF249" s="166"/>
      <c r="AG249" s="166"/>
    </row>
    <row r="250" spans="1:33">
      <c r="A250" s="166"/>
      <c r="B250" s="507"/>
      <c r="C250" s="507"/>
      <c r="D250" s="507"/>
      <c r="E250" s="507"/>
      <c r="F250" s="507"/>
      <c r="G250" s="166"/>
      <c r="H250" s="509"/>
      <c r="I250" s="510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</row>
    <row r="251" spans="1:33">
      <c r="A251" s="166"/>
      <c r="B251" s="507"/>
      <c r="C251" s="507"/>
      <c r="D251" s="507"/>
      <c r="E251" s="507"/>
      <c r="F251" s="507"/>
      <c r="G251" s="166"/>
      <c r="H251" s="509"/>
      <c r="I251" s="510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  <c r="AG251" s="166"/>
    </row>
    <row r="252" spans="1:33">
      <c r="A252" s="166"/>
      <c r="B252" s="507"/>
      <c r="C252" s="507"/>
      <c r="D252" s="507"/>
      <c r="E252" s="507"/>
      <c r="F252" s="507"/>
      <c r="G252" s="166"/>
      <c r="H252" s="509"/>
      <c r="I252" s="510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</row>
    <row r="253" spans="1:33">
      <c r="A253" s="166"/>
      <c r="B253" s="507"/>
      <c r="C253" s="507"/>
      <c r="D253" s="507"/>
      <c r="E253" s="507"/>
      <c r="F253" s="507"/>
      <c r="G253" s="166"/>
      <c r="H253" s="509"/>
      <c r="I253" s="510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</row>
    <row r="254" spans="1:33">
      <c r="A254" s="166"/>
      <c r="B254" s="507"/>
      <c r="C254" s="507"/>
      <c r="D254" s="507"/>
      <c r="E254" s="507"/>
      <c r="F254" s="507"/>
      <c r="G254" s="166"/>
      <c r="H254" s="509"/>
      <c r="I254" s="510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</row>
    <row r="255" spans="1:33">
      <c r="A255" s="166"/>
      <c r="B255" s="507"/>
      <c r="C255" s="507"/>
      <c r="D255" s="507"/>
      <c r="E255" s="507"/>
      <c r="F255" s="507"/>
      <c r="G255" s="166"/>
      <c r="H255" s="509"/>
      <c r="I255" s="510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</row>
    <row r="256" spans="1:33">
      <c r="A256" s="166"/>
      <c r="B256" s="507"/>
      <c r="C256" s="507"/>
      <c r="D256" s="507"/>
      <c r="E256" s="507"/>
      <c r="F256" s="507"/>
      <c r="G256" s="166"/>
      <c r="H256" s="509"/>
      <c r="I256" s="510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</row>
    <row r="257" spans="1:33">
      <c r="A257" s="166"/>
      <c r="B257" s="507"/>
      <c r="C257" s="507"/>
      <c r="D257" s="507"/>
      <c r="E257" s="507"/>
      <c r="F257" s="507"/>
      <c r="G257" s="166"/>
      <c r="H257" s="509"/>
      <c r="I257" s="510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</row>
    <row r="258" spans="1:33">
      <c r="A258" s="166"/>
      <c r="B258" s="507"/>
      <c r="C258" s="507"/>
      <c r="D258" s="507"/>
      <c r="E258" s="507"/>
      <c r="F258" s="507"/>
      <c r="G258" s="166"/>
      <c r="H258" s="509"/>
      <c r="I258" s="510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</row>
    <row r="259" spans="1:33">
      <c r="A259" s="166"/>
      <c r="B259" s="507"/>
      <c r="C259" s="507"/>
      <c r="D259" s="507"/>
      <c r="E259" s="507"/>
      <c r="F259" s="507"/>
      <c r="G259" s="166"/>
      <c r="H259" s="509"/>
      <c r="I259" s="510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</row>
    <row r="260" spans="1:33">
      <c r="A260" s="166"/>
      <c r="B260" s="507"/>
      <c r="C260" s="507"/>
      <c r="D260" s="507"/>
      <c r="E260" s="507"/>
      <c r="F260" s="507"/>
      <c r="G260" s="166"/>
      <c r="H260" s="509"/>
      <c r="I260" s="510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</row>
    <row r="261" spans="1:33">
      <c r="A261" s="166"/>
      <c r="B261" s="507"/>
      <c r="C261" s="507"/>
      <c r="D261" s="507"/>
      <c r="E261" s="507"/>
      <c r="F261" s="507"/>
      <c r="G261" s="166"/>
      <c r="H261" s="509"/>
      <c r="I261" s="510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</row>
    <row r="262" spans="1:33">
      <c r="A262" s="166"/>
      <c r="B262" s="507"/>
      <c r="C262" s="507"/>
      <c r="D262" s="507"/>
      <c r="E262" s="507"/>
      <c r="F262" s="507"/>
      <c r="G262" s="166"/>
      <c r="H262" s="509"/>
      <c r="I262" s="510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</row>
    <row r="263" spans="1:33">
      <c r="A263" s="166"/>
      <c r="B263" s="507"/>
      <c r="C263" s="507"/>
      <c r="D263" s="507"/>
      <c r="E263" s="507"/>
      <c r="F263" s="507"/>
      <c r="G263" s="166"/>
      <c r="H263" s="509"/>
      <c r="I263" s="510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</row>
    <row r="264" spans="1:33">
      <c r="A264" s="166"/>
      <c r="B264" s="507"/>
      <c r="C264" s="507"/>
      <c r="D264" s="507"/>
      <c r="E264" s="507"/>
      <c r="F264" s="507"/>
      <c r="G264" s="166"/>
      <c r="H264" s="509"/>
      <c r="I264" s="510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</row>
    <row r="265" spans="1:33">
      <c r="A265" s="166"/>
      <c r="B265" s="507"/>
      <c r="C265" s="507"/>
      <c r="D265" s="507"/>
      <c r="E265" s="507"/>
      <c r="F265" s="507"/>
      <c r="G265" s="166"/>
      <c r="H265" s="509"/>
      <c r="I265" s="510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</row>
    <row r="266" spans="1:33">
      <c r="A266" s="166"/>
      <c r="B266" s="507"/>
      <c r="C266" s="507"/>
      <c r="D266" s="507"/>
      <c r="E266" s="507"/>
      <c r="F266" s="507"/>
      <c r="G266" s="166"/>
      <c r="H266" s="509"/>
      <c r="I266" s="510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/>
    </row>
    <row r="267" spans="1:33">
      <c r="A267" s="166"/>
      <c r="B267" s="507"/>
      <c r="C267" s="507"/>
      <c r="D267" s="507"/>
      <c r="E267" s="507"/>
      <c r="F267" s="507"/>
      <c r="G267" s="166"/>
      <c r="H267" s="509"/>
      <c r="I267" s="510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</row>
    <row r="268" spans="1:33">
      <c r="A268" s="166"/>
      <c r="B268" s="507"/>
      <c r="C268" s="507"/>
      <c r="D268" s="507"/>
      <c r="E268" s="507"/>
      <c r="F268" s="507"/>
      <c r="G268" s="166"/>
      <c r="H268" s="509"/>
      <c r="I268" s="510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</row>
    <row r="269" spans="1:33">
      <c r="A269" s="166"/>
      <c r="B269" s="507"/>
      <c r="C269" s="507"/>
      <c r="D269" s="507"/>
      <c r="E269" s="507"/>
      <c r="F269" s="507"/>
      <c r="G269" s="166"/>
      <c r="H269" s="509"/>
      <c r="I269" s="510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</row>
    <row r="270" spans="1:33">
      <c r="A270" s="166"/>
      <c r="B270" s="507"/>
      <c r="C270" s="507"/>
      <c r="D270" s="507"/>
      <c r="E270" s="507"/>
      <c r="F270" s="507"/>
      <c r="G270" s="166"/>
      <c r="H270" s="509"/>
      <c r="I270" s="510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</row>
    <row r="271" spans="1:33">
      <c r="A271" s="166"/>
      <c r="B271" s="507"/>
      <c r="C271" s="507"/>
      <c r="D271" s="507"/>
      <c r="E271" s="507"/>
      <c r="F271" s="507"/>
      <c r="G271" s="166"/>
      <c r="H271" s="509"/>
      <c r="I271" s="510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</row>
    <row r="272" spans="1:33">
      <c r="A272" s="166"/>
      <c r="B272" s="507"/>
      <c r="C272" s="507"/>
      <c r="D272" s="507"/>
      <c r="E272" s="507"/>
      <c r="F272" s="507"/>
      <c r="G272" s="166"/>
      <c r="H272" s="509"/>
      <c r="I272" s="510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</row>
    <row r="273" spans="1:33">
      <c r="A273" s="166"/>
      <c r="B273" s="507"/>
      <c r="C273" s="507"/>
      <c r="D273" s="507"/>
      <c r="E273" s="507"/>
      <c r="F273" s="507"/>
      <c r="G273" s="166"/>
      <c r="H273" s="509"/>
      <c r="I273" s="510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</row>
    <row r="274" spans="1:33">
      <c r="A274" s="166"/>
      <c r="B274" s="507"/>
      <c r="C274" s="507"/>
      <c r="D274" s="507"/>
      <c r="E274" s="507"/>
      <c r="F274" s="507"/>
      <c r="G274" s="166"/>
      <c r="H274" s="509"/>
      <c r="I274" s="510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</row>
    <row r="275" spans="1:33">
      <c r="A275" s="166"/>
      <c r="B275" s="507"/>
      <c r="C275" s="507"/>
      <c r="D275" s="507"/>
      <c r="E275" s="507"/>
      <c r="F275" s="507"/>
      <c r="G275" s="166"/>
      <c r="H275" s="509"/>
      <c r="I275" s="510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</row>
    <row r="276" spans="1:33">
      <c r="A276" s="166"/>
      <c r="B276" s="507"/>
      <c r="C276" s="507"/>
      <c r="D276" s="507"/>
      <c r="E276" s="507"/>
      <c r="F276" s="507"/>
      <c r="G276" s="166"/>
      <c r="H276" s="509"/>
      <c r="I276" s="510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</row>
    <row r="277" spans="1:33">
      <c r="A277" s="166"/>
      <c r="B277" s="507"/>
      <c r="C277" s="507"/>
      <c r="D277" s="507"/>
      <c r="E277" s="507"/>
      <c r="F277" s="507"/>
      <c r="G277" s="166"/>
      <c r="H277" s="509"/>
      <c r="I277" s="510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</row>
    <row r="278" spans="1:33">
      <c r="A278" s="166"/>
      <c r="B278" s="507"/>
      <c r="C278" s="507"/>
      <c r="D278" s="507"/>
      <c r="E278" s="507"/>
      <c r="F278" s="507"/>
      <c r="G278" s="166"/>
      <c r="H278" s="509"/>
      <c r="I278" s="510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</row>
    <row r="279" spans="1:33">
      <c r="A279" s="166"/>
      <c r="B279" s="507"/>
      <c r="C279" s="507"/>
      <c r="D279" s="507"/>
      <c r="E279" s="507"/>
      <c r="F279" s="507"/>
      <c r="G279" s="166"/>
      <c r="H279" s="509"/>
      <c r="I279" s="510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</row>
    <row r="280" spans="1:33">
      <c r="A280" s="166"/>
      <c r="B280" s="507"/>
      <c r="C280" s="507"/>
      <c r="D280" s="507"/>
      <c r="E280" s="507"/>
      <c r="F280" s="507"/>
      <c r="G280" s="166"/>
      <c r="H280" s="509"/>
      <c r="I280" s="510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</row>
    <row r="281" spans="1:33">
      <c r="A281" s="166"/>
      <c r="B281" s="507"/>
      <c r="C281" s="507"/>
      <c r="D281" s="507"/>
      <c r="E281" s="507"/>
      <c r="F281" s="507"/>
      <c r="G281" s="166"/>
      <c r="H281" s="509"/>
      <c r="I281" s="510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</row>
    <row r="282" spans="1:33">
      <c r="A282" s="166"/>
      <c r="B282" s="507"/>
      <c r="C282" s="507"/>
      <c r="D282" s="507"/>
      <c r="E282" s="507"/>
      <c r="F282" s="507"/>
      <c r="G282" s="166"/>
      <c r="H282" s="509"/>
      <c r="I282" s="510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</row>
    <row r="283" spans="1:33">
      <c r="A283" s="166"/>
      <c r="B283" s="507"/>
      <c r="C283" s="507"/>
      <c r="D283" s="507"/>
      <c r="E283" s="507"/>
      <c r="F283" s="507"/>
      <c r="G283" s="166"/>
      <c r="H283" s="509"/>
      <c r="I283" s="510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</row>
    <row r="284" spans="1:33">
      <c r="A284" s="166"/>
      <c r="B284" s="507"/>
      <c r="C284" s="507"/>
      <c r="D284" s="507"/>
      <c r="E284" s="507"/>
      <c r="F284" s="507"/>
      <c r="G284" s="166"/>
      <c r="H284" s="509"/>
      <c r="I284" s="510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</row>
    <row r="285" spans="1:33">
      <c r="A285" s="166"/>
      <c r="B285" s="507"/>
      <c r="C285" s="507"/>
      <c r="D285" s="507"/>
      <c r="E285" s="507"/>
      <c r="F285" s="507"/>
      <c r="G285" s="166"/>
      <c r="H285" s="509"/>
      <c r="I285" s="510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</row>
    <row r="286" spans="1:33">
      <c r="A286" s="166"/>
      <c r="B286" s="507"/>
      <c r="C286" s="507"/>
      <c r="D286" s="507"/>
      <c r="E286" s="507"/>
      <c r="F286" s="507"/>
      <c r="G286" s="166"/>
      <c r="H286" s="509"/>
      <c r="I286" s="510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</row>
    <row r="287" spans="1:33">
      <c r="A287" s="166"/>
      <c r="B287" s="507"/>
      <c r="C287" s="507"/>
      <c r="D287" s="507"/>
      <c r="E287" s="507"/>
      <c r="F287" s="507"/>
      <c r="G287" s="166"/>
      <c r="H287" s="509"/>
      <c r="I287" s="510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</row>
    <row r="288" spans="1:33">
      <c r="A288" s="166"/>
      <c r="B288" s="507"/>
      <c r="C288" s="507"/>
      <c r="D288" s="507"/>
      <c r="E288" s="507"/>
      <c r="F288" s="507"/>
      <c r="G288" s="166"/>
      <c r="H288" s="509"/>
      <c r="I288" s="510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</row>
    <row r="289" spans="1:33">
      <c r="A289" s="166"/>
      <c r="B289" s="507"/>
      <c r="C289" s="507"/>
      <c r="D289" s="507"/>
      <c r="E289" s="507"/>
      <c r="F289" s="507"/>
      <c r="G289" s="166"/>
      <c r="H289" s="509"/>
      <c r="I289" s="510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</row>
    <row r="290" spans="1:33">
      <c r="A290" s="166"/>
      <c r="B290" s="507"/>
      <c r="C290" s="507"/>
      <c r="D290" s="507"/>
      <c r="E290" s="507"/>
      <c r="F290" s="507"/>
      <c r="G290" s="166"/>
      <c r="H290" s="509"/>
      <c r="I290" s="510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</row>
    <row r="291" spans="1:33">
      <c r="A291" s="166"/>
      <c r="B291" s="507"/>
      <c r="C291" s="507"/>
      <c r="D291" s="507"/>
      <c r="E291" s="507"/>
      <c r="F291" s="507"/>
      <c r="G291" s="166"/>
      <c r="H291" s="509"/>
      <c r="I291" s="510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</row>
    <row r="292" spans="1:33">
      <c r="A292" s="166"/>
      <c r="B292" s="507"/>
      <c r="C292" s="507"/>
      <c r="D292" s="507"/>
      <c r="E292" s="507"/>
      <c r="F292" s="507"/>
      <c r="G292" s="166"/>
      <c r="H292" s="509"/>
      <c r="I292" s="510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</row>
    <row r="293" spans="1:33">
      <c r="A293" s="166"/>
      <c r="B293" s="507"/>
      <c r="C293" s="507"/>
      <c r="D293" s="507"/>
      <c r="E293" s="507"/>
      <c r="F293" s="507"/>
      <c r="G293" s="166"/>
      <c r="H293" s="509"/>
      <c r="I293" s="510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</row>
    <row r="294" spans="1:33">
      <c r="A294" s="166"/>
      <c r="B294" s="507"/>
      <c r="C294" s="507"/>
      <c r="D294" s="507"/>
      <c r="E294" s="507"/>
      <c r="F294" s="507"/>
      <c r="G294" s="166"/>
      <c r="H294" s="509"/>
      <c r="I294" s="510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</row>
    <row r="295" spans="1:33">
      <c r="A295" s="166"/>
      <c r="B295" s="507"/>
      <c r="C295" s="507"/>
      <c r="D295" s="507"/>
      <c r="E295" s="507"/>
      <c r="F295" s="507"/>
      <c r="G295" s="166"/>
      <c r="H295" s="509"/>
      <c r="I295" s="510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</row>
    <row r="296" spans="1:33">
      <c r="A296" s="166"/>
      <c r="B296" s="507"/>
      <c r="C296" s="507"/>
      <c r="D296" s="507"/>
      <c r="E296" s="507"/>
      <c r="F296" s="507"/>
      <c r="G296" s="166"/>
      <c r="H296" s="509"/>
      <c r="I296" s="510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</row>
    <row r="297" spans="1:33">
      <c r="A297" s="166"/>
      <c r="B297" s="507"/>
      <c r="C297" s="507"/>
      <c r="D297" s="507"/>
      <c r="E297" s="507"/>
      <c r="F297" s="507"/>
      <c r="G297" s="166"/>
      <c r="H297" s="509"/>
      <c r="I297" s="510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</row>
    <row r="298" spans="1:33">
      <c r="A298" s="166"/>
      <c r="B298" s="507"/>
      <c r="C298" s="507"/>
      <c r="D298" s="507"/>
      <c r="E298" s="507"/>
      <c r="F298" s="507"/>
      <c r="G298" s="166"/>
      <c r="H298" s="509"/>
      <c r="I298" s="510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</row>
    <row r="299" spans="1:33">
      <c r="A299" s="166"/>
      <c r="B299" s="507"/>
      <c r="C299" s="507"/>
      <c r="D299" s="507"/>
      <c r="E299" s="507"/>
      <c r="F299" s="507"/>
      <c r="G299" s="166"/>
      <c r="H299" s="509"/>
      <c r="I299" s="510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</row>
    <row r="300" spans="1:33">
      <c r="A300" s="166"/>
      <c r="B300" s="507"/>
      <c r="C300" s="507"/>
      <c r="D300" s="507"/>
      <c r="E300" s="507"/>
      <c r="F300" s="507"/>
      <c r="G300" s="166"/>
      <c r="H300" s="509"/>
      <c r="I300" s="510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</row>
    <row r="301" spans="1:33">
      <c r="A301" s="166"/>
      <c r="B301" s="507"/>
      <c r="C301" s="507"/>
      <c r="D301" s="507"/>
      <c r="E301" s="507"/>
      <c r="F301" s="507"/>
      <c r="G301" s="166"/>
      <c r="H301" s="509"/>
      <c r="I301" s="510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</row>
    <row r="302" spans="1:33">
      <c r="A302" s="166"/>
      <c r="B302" s="507"/>
      <c r="C302" s="507"/>
      <c r="D302" s="507"/>
      <c r="E302" s="507"/>
      <c r="F302" s="507"/>
      <c r="G302" s="166"/>
      <c r="H302" s="509"/>
      <c r="I302" s="510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</row>
    <row r="303" spans="1:33">
      <c r="A303" s="166"/>
      <c r="B303" s="507"/>
      <c r="C303" s="507"/>
      <c r="D303" s="507"/>
      <c r="E303" s="507"/>
      <c r="F303" s="507"/>
      <c r="G303" s="166"/>
      <c r="H303" s="509"/>
      <c r="I303" s="510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</row>
    <row r="304" spans="1:33">
      <c r="A304" s="166"/>
      <c r="B304" s="507"/>
      <c r="C304" s="507"/>
      <c r="D304" s="507"/>
      <c r="E304" s="507"/>
      <c r="F304" s="507"/>
      <c r="G304" s="166"/>
      <c r="H304" s="509"/>
      <c r="I304" s="510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</row>
    <row r="305" spans="1:33">
      <c r="A305" s="166"/>
      <c r="B305" s="507"/>
      <c r="C305" s="507"/>
      <c r="D305" s="507"/>
      <c r="E305" s="507"/>
      <c r="F305" s="507"/>
      <c r="G305" s="166"/>
      <c r="H305" s="509"/>
      <c r="I305" s="510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</row>
    <row r="306" spans="1:33">
      <c r="A306" s="166"/>
      <c r="B306" s="507"/>
      <c r="C306" s="507"/>
      <c r="D306" s="507"/>
      <c r="E306" s="507"/>
      <c r="F306" s="507"/>
      <c r="G306" s="166"/>
      <c r="H306" s="509"/>
      <c r="I306" s="510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</row>
    <row r="307" spans="1:33">
      <c r="A307" s="166"/>
      <c r="B307" s="507"/>
      <c r="C307" s="507"/>
      <c r="D307" s="507"/>
      <c r="E307" s="507"/>
      <c r="F307" s="507"/>
      <c r="G307" s="166"/>
      <c r="H307" s="509"/>
      <c r="I307" s="510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</row>
    <row r="308" spans="1:33">
      <c r="A308" s="166"/>
      <c r="B308" s="507"/>
      <c r="C308" s="507"/>
      <c r="D308" s="507"/>
      <c r="E308" s="507"/>
      <c r="F308" s="507"/>
      <c r="G308" s="166"/>
      <c r="H308" s="509"/>
      <c r="I308" s="510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</row>
    <row r="309" spans="1:33">
      <c r="A309" s="166"/>
      <c r="B309" s="507"/>
      <c r="C309" s="507"/>
      <c r="D309" s="507"/>
      <c r="E309" s="507"/>
      <c r="F309" s="507"/>
      <c r="G309" s="166"/>
      <c r="H309" s="509"/>
      <c r="I309" s="510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</row>
    <row r="310" spans="1:33">
      <c r="A310" s="166"/>
      <c r="B310" s="507"/>
      <c r="C310" s="507"/>
      <c r="D310" s="507"/>
      <c r="E310" s="507"/>
      <c r="F310" s="507"/>
      <c r="G310" s="166"/>
      <c r="H310" s="509"/>
      <c r="I310" s="510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</row>
    <row r="311" spans="1:33">
      <c r="A311" s="166"/>
      <c r="B311" s="507"/>
      <c r="C311" s="507"/>
      <c r="D311" s="507"/>
      <c r="E311" s="507"/>
      <c r="F311" s="507"/>
      <c r="G311" s="166"/>
      <c r="H311" s="509"/>
      <c r="I311" s="510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</row>
    <row r="312" spans="1:33">
      <c r="A312" s="166"/>
      <c r="B312" s="507"/>
      <c r="C312" s="507"/>
      <c r="D312" s="507"/>
      <c r="E312" s="507"/>
      <c r="F312" s="507"/>
      <c r="G312" s="166"/>
      <c r="H312" s="509"/>
      <c r="I312" s="510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</row>
    <row r="313" spans="1:33">
      <c r="A313" s="166"/>
      <c r="B313" s="507"/>
      <c r="C313" s="507"/>
      <c r="D313" s="507"/>
      <c r="E313" s="507"/>
      <c r="F313" s="507"/>
      <c r="G313" s="166"/>
      <c r="H313" s="509"/>
      <c r="I313" s="510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  <c r="AG313" s="166"/>
    </row>
    <row r="314" spans="1:33">
      <c r="A314" s="166"/>
      <c r="B314" s="507"/>
      <c r="C314" s="507"/>
      <c r="D314" s="507"/>
      <c r="E314" s="507"/>
      <c r="F314" s="507"/>
      <c r="G314" s="166"/>
      <c r="H314" s="509"/>
      <c r="I314" s="510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  <c r="AG314" s="166"/>
    </row>
    <row r="315" spans="1:33">
      <c r="A315" s="166"/>
      <c r="B315" s="507"/>
      <c r="C315" s="507"/>
      <c r="D315" s="507"/>
      <c r="E315" s="507"/>
      <c r="F315" s="507"/>
      <c r="G315" s="166"/>
      <c r="H315" s="509"/>
      <c r="I315" s="510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  <c r="AG315" s="166"/>
    </row>
    <row r="316" spans="1:33">
      <c r="A316" s="166"/>
      <c r="B316" s="507"/>
      <c r="C316" s="507"/>
      <c r="D316" s="507"/>
      <c r="E316" s="507"/>
      <c r="F316" s="507"/>
      <c r="G316" s="166"/>
      <c r="H316" s="509"/>
      <c r="I316" s="510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  <c r="AG316" s="166"/>
    </row>
    <row r="317" spans="1:33">
      <c r="A317" s="166"/>
      <c r="B317" s="507"/>
      <c r="C317" s="507"/>
      <c r="D317" s="507"/>
      <c r="E317" s="507"/>
      <c r="F317" s="507"/>
      <c r="G317" s="166"/>
      <c r="H317" s="509"/>
      <c r="I317" s="510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</row>
    <row r="318" spans="1:33">
      <c r="A318" s="166"/>
      <c r="B318" s="507"/>
      <c r="C318" s="507"/>
      <c r="D318" s="507"/>
      <c r="E318" s="507"/>
      <c r="F318" s="507"/>
      <c r="G318" s="166"/>
      <c r="H318" s="509"/>
      <c r="I318" s="510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  <c r="AG318" s="166"/>
    </row>
    <row r="319" spans="1:33">
      <c r="A319" s="166"/>
      <c r="B319" s="507"/>
      <c r="C319" s="507"/>
      <c r="D319" s="507"/>
      <c r="E319" s="507"/>
      <c r="F319" s="507"/>
      <c r="G319" s="166"/>
      <c r="H319" s="509"/>
      <c r="I319" s="510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</row>
    <row r="320" spans="1:33">
      <c r="A320" s="166"/>
      <c r="B320" s="507"/>
      <c r="C320" s="507"/>
      <c r="D320" s="507"/>
      <c r="E320" s="507"/>
      <c r="F320" s="507"/>
      <c r="G320" s="166"/>
      <c r="H320" s="509"/>
      <c r="I320" s="510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  <c r="AG320" s="166"/>
    </row>
    <row r="321" spans="1:33">
      <c r="A321" s="166"/>
      <c r="B321" s="507"/>
      <c r="C321" s="507"/>
      <c r="D321" s="507"/>
      <c r="E321" s="507"/>
      <c r="F321" s="507"/>
      <c r="G321" s="166"/>
      <c r="H321" s="509"/>
      <c r="I321" s="510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</row>
    <row r="322" spans="1:33">
      <c r="A322" s="166"/>
      <c r="B322" s="507"/>
      <c r="C322" s="507"/>
      <c r="D322" s="507"/>
      <c r="E322" s="507"/>
      <c r="F322" s="507"/>
      <c r="G322" s="166"/>
      <c r="H322" s="509"/>
      <c r="I322" s="510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  <c r="AG322" s="166"/>
    </row>
    <row r="323" spans="1:33">
      <c r="A323" s="166"/>
      <c r="B323" s="507"/>
      <c r="C323" s="507"/>
      <c r="D323" s="507"/>
      <c r="E323" s="507"/>
      <c r="F323" s="507"/>
      <c r="G323" s="166"/>
      <c r="H323" s="509"/>
      <c r="I323" s="510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</row>
    <row r="324" spans="1:33">
      <c r="A324" s="166"/>
      <c r="B324" s="507"/>
      <c r="C324" s="507"/>
      <c r="D324" s="507"/>
      <c r="E324" s="507"/>
      <c r="F324" s="507"/>
      <c r="G324" s="166"/>
      <c r="H324" s="509"/>
      <c r="I324" s="510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</row>
    <row r="325" spans="1:33">
      <c r="A325" s="166"/>
      <c r="B325" s="507"/>
      <c r="C325" s="507"/>
      <c r="D325" s="507"/>
      <c r="E325" s="507"/>
      <c r="F325" s="507"/>
      <c r="G325" s="166"/>
      <c r="H325" s="509"/>
      <c r="I325" s="510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</row>
    <row r="326" spans="1:33">
      <c r="A326" s="166"/>
      <c r="B326" s="507"/>
      <c r="C326" s="507"/>
      <c r="D326" s="507"/>
      <c r="E326" s="507"/>
      <c r="F326" s="507"/>
      <c r="G326" s="166"/>
      <c r="H326" s="509"/>
      <c r="I326" s="510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</row>
    <row r="327" spans="1:33">
      <c r="A327" s="166"/>
      <c r="B327" s="507"/>
      <c r="C327" s="507"/>
      <c r="D327" s="507"/>
      <c r="E327" s="507"/>
      <c r="F327" s="507"/>
      <c r="G327" s="166"/>
      <c r="H327" s="509"/>
      <c r="I327" s="510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</row>
    <row r="328" spans="1:33">
      <c r="A328" s="166"/>
      <c r="B328" s="507"/>
      <c r="C328" s="507"/>
      <c r="D328" s="507"/>
      <c r="E328" s="507"/>
      <c r="F328" s="507"/>
      <c r="G328" s="166"/>
      <c r="H328" s="509"/>
      <c r="I328" s="510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  <c r="AG328" s="166"/>
    </row>
    <row r="329" spans="1:33">
      <c r="A329" s="166"/>
      <c r="B329" s="507"/>
      <c r="C329" s="507"/>
      <c r="D329" s="507"/>
      <c r="E329" s="507"/>
      <c r="F329" s="507"/>
      <c r="G329" s="166"/>
      <c r="H329" s="509"/>
      <c r="I329" s="510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  <c r="AG329" s="166"/>
    </row>
    <row r="330" spans="1:33">
      <c r="A330" s="166"/>
      <c r="B330" s="507"/>
      <c r="C330" s="507"/>
      <c r="D330" s="507"/>
      <c r="E330" s="507"/>
      <c r="F330" s="507"/>
      <c r="G330" s="166"/>
      <c r="H330" s="509"/>
      <c r="I330" s="510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  <c r="AG330" s="166"/>
    </row>
    <row r="331" spans="1:33">
      <c r="A331" s="166"/>
      <c r="B331" s="507"/>
      <c r="C331" s="507"/>
      <c r="D331" s="507"/>
      <c r="E331" s="507"/>
      <c r="F331" s="507"/>
      <c r="G331" s="166"/>
      <c r="H331" s="509"/>
      <c r="I331" s="510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  <c r="AG331" s="166"/>
    </row>
    <row r="332" spans="1:33">
      <c r="A332" s="166"/>
      <c r="B332" s="507"/>
      <c r="C332" s="507"/>
      <c r="D332" s="507"/>
      <c r="E332" s="507"/>
      <c r="F332" s="507"/>
      <c r="G332" s="166"/>
      <c r="H332" s="509"/>
      <c r="I332" s="510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  <c r="AG332" s="166"/>
    </row>
    <row r="333" spans="1:33">
      <c r="A333" s="166"/>
      <c r="B333" s="507"/>
      <c r="C333" s="507"/>
      <c r="D333" s="507"/>
      <c r="E333" s="507"/>
      <c r="F333" s="507"/>
      <c r="G333" s="166"/>
      <c r="H333" s="509"/>
      <c r="I333" s="510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</row>
    <row r="334" spans="1:33">
      <c r="A334" s="166"/>
      <c r="B334" s="507"/>
      <c r="C334" s="507"/>
      <c r="D334" s="507"/>
      <c r="E334" s="507"/>
      <c r="F334" s="507"/>
      <c r="G334" s="166"/>
      <c r="H334" s="509"/>
      <c r="I334" s="510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  <c r="AG334" s="166"/>
    </row>
    <row r="335" spans="1:33">
      <c r="A335" s="166"/>
      <c r="B335" s="507"/>
      <c r="C335" s="507"/>
      <c r="D335" s="507"/>
      <c r="E335" s="507"/>
      <c r="F335" s="507"/>
      <c r="G335" s="166"/>
      <c r="H335" s="509"/>
      <c r="I335" s="510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</row>
    <row r="336" spans="1:33">
      <c r="A336" s="166"/>
      <c r="B336" s="507"/>
      <c r="C336" s="507"/>
      <c r="D336" s="507"/>
      <c r="E336" s="507"/>
      <c r="F336" s="507"/>
      <c r="G336" s="166"/>
      <c r="H336" s="509"/>
      <c r="I336" s="510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  <c r="AG336" s="166"/>
    </row>
    <row r="337" spans="1:33">
      <c r="A337" s="166"/>
      <c r="B337" s="507"/>
      <c r="C337" s="507"/>
      <c r="D337" s="507"/>
      <c r="E337" s="507"/>
      <c r="F337" s="507"/>
      <c r="G337" s="166"/>
      <c r="H337" s="509"/>
      <c r="I337" s="510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</row>
    <row r="338" spans="1:33">
      <c r="A338" s="166"/>
      <c r="B338" s="507"/>
      <c r="C338" s="507"/>
      <c r="D338" s="507"/>
      <c r="E338" s="507"/>
      <c r="F338" s="507"/>
      <c r="G338" s="166"/>
      <c r="H338" s="509"/>
      <c r="I338" s="510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</row>
    <row r="339" spans="1:33">
      <c r="A339" s="166"/>
      <c r="B339" s="507"/>
      <c r="C339" s="507"/>
      <c r="D339" s="507"/>
      <c r="E339" s="507"/>
      <c r="F339" s="507"/>
      <c r="G339" s="166"/>
      <c r="H339" s="509"/>
      <c r="I339" s="510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</row>
    <row r="340" spans="1:33">
      <c r="A340" s="166"/>
      <c r="B340" s="507"/>
      <c r="C340" s="507"/>
      <c r="D340" s="507"/>
      <c r="E340" s="507"/>
      <c r="F340" s="507"/>
      <c r="G340" s="166"/>
      <c r="H340" s="509"/>
      <c r="I340" s="510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</row>
    <row r="341" spans="1:33">
      <c r="A341" s="166"/>
      <c r="B341" s="507"/>
      <c r="C341" s="507"/>
      <c r="D341" s="507"/>
      <c r="E341" s="507"/>
      <c r="F341" s="507"/>
      <c r="G341" s="166"/>
      <c r="H341" s="509"/>
      <c r="I341" s="510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</row>
    <row r="342" spans="1:33">
      <c r="A342" s="166"/>
      <c r="B342" s="507"/>
      <c r="C342" s="507"/>
      <c r="D342" s="507"/>
      <c r="E342" s="507"/>
      <c r="F342" s="507"/>
      <c r="G342" s="166"/>
      <c r="H342" s="509"/>
      <c r="I342" s="510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</row>
    <row r="343" spans="1:33">
      <c r="A343" s="166"/>
      <c r="B343" s="507"/>
      <c r="C343" s="507"/>
      <c r="D343" s="507"/>
      <c r="E343" s="507"/>
      <c r="F343" s="507"/>
      <c r="G343" s="166"/>
      <c r="H343" s="509"/>
      <c r="I343" s="510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</row>
    <row r="344" spans="1:33">
      <c r="A344" s="166"/>
      <c r="B344" s="507"/>
      <c r="C344" s="507"/>
      <c r="D344" s="507"/>
      <c r="E344" s="507"/>
      <c r="F344" s="507"/>
      <c r="G344" s="166"/>
      <c r="H344" s="509"/>
      <c r="I344" s="510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  <c r="AG344" s="166"/>
    </row>
    <row r="345" spans="1:33">
      <c r="A345" s="166"/>
      <c r="B345" s="507"/>
      <c r="C345" s="507"/>
      <c r="D345" s="507"/>
      <c r="E345" s="507"/>
      <c r="F345" s="507"/>
      <c r="G345" s="166"/>
      <c r="H345" s="509"/>
      <c r="I345" s="510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</row>
    <row r="346" spans="1:33">
      <c r="A346" s="166"/>
      <c r="B346" s="507"/>
      <c r="C346" s="507"/>
      <c r="D346" s="507"/>
      <c r="E346" s="507"/>
      <c r="F346" s="507"/>
      <c r="G346" s="166"/>
      <c r="H346" s="509"/>
      <c r="I346" s="510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</row>
    <row r="347" spans="1:33">
      <c r="A347" s="166"/>
      <c r="B347" s="507"/>
      <c r="C347" s="507"/>
      <c r="D347" s="507"/>
      <c r="E347" s="507"/>
      <c r="F347" s="507"/>
      <c r="G347" s="166"/>
      <c r="H347" s="509"/>
      <c r="I347" s="510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  <c r="AG347" s="166"/>
    </row>
    <row r="348" spans="1:33">
      <c r="A348" s="166"/>
      <c r="B348" s="507"/>
      <c r="C348" s="507"/>
      <c r="D348" s="507"/>
      <c r="E348" s="507"/>
      <c r="F348" s="507"/>
      <c r="G348" s="166"/>
      <c r="H348" s="509"/>
      <c r="I348" s="510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</row>
    <row r="349" spans="1:33">
      <c r="A349" s="166"/>
      <c r="B349" s="507"/>
      <c r="C349" s="507"/>
      <c r="D349" s="507"/>
      <c r="E349" s="507"/>
      <c r="F349" s="507"/>
      <c r="G349" s="166"/>
      <c r="H349" s="509"/>
      <c r="I349" s="510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</row>
    <row r="350" spans="1:33">
      <c r="A350" s="166"/>
      <c r="B350" s="507"/>
      <c r="C350" s="507"/>
      <c r="D350" s="507"/>
      <c r="E350" s="507"/>
      <c r="F350" s="507"/>
      <c r="G350" s="166"/>
      <c r="H350" s="509"/>
      <c r="I350" s="510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  <c r="AG350" s="166"/>
    </row>
    <row r="351" spans="1:33">
      <c r="A351" s="166"/>
      <c r="B351" s="507"/>
      <c r="C351" s="507"/>
      <c r="D351" s="507"/>
      <c r="E351" s="507"/>
      <c r="F351" s="507"/>
      <c r="G351" s="166"/>
      <c r="H351" s="509"/>
      <c r="I351" s="510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  <c r="AG351" s="166"/>
    </row>
    <row r="352" spans="1:33">
      <c r="A352" s="166"/>
      <c r="B352" s="507"/>
      <c r="C352" s="507"/>
      <c r="D352" s="507"/>
      <c r="E352" s="507"/>
      <c r="F352" s="507"/>
      <c r="G352" s="166"/>
      <c r="H352" s="509"/>
      <c r="I352" s="510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  <c r="AG352" s="166"/>
    </row>
    <row r="353" spans="1:33">
      <c r="A353" s="166"/>
      <c r="B353" s="507"/>
      <c r="C353" s="507"/>
      <c r="D353" s="507"/>
      <c r="E353" s="507"/>
      <c r="F353" s="507"/>
      <c r="G353" s="166"/>
      <c r="H353" s="509"/>
      <c r="I353" s="510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</row>
    <row r="354" spans="1:33">
      <c r="A354" s="166"/>
      <c r="B354" s="507"/>
      <c r="C354" s="507"/>
      <c r="D354" s="507"/>
      <c r="E354" s="507"/>
      <c r="F354" s="507"/>
      <c r="G354" s="166"/>
      <c r="H354" s="509"/>
      <c r="I354" s="510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</row>
    <row r="355" spans="1:33">
      <c r="A355" s="166"/>
      <c r="B355" s="507"/>
      <c r="C355" s="507"/>
      <c r="D355" s="507"/>
      <c r="E355" s="507"/>
      <c r="F355" s="507"/>
      <c r="G355" s="166"/>
      <c r="H355" s="509"/>
      <c r="I355" s="510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</row>
    <row r="356" spans="1:33">
      <c r="A356" s="166"/>
      <c r="B356" s="507"/>
      <c r="C356" s="507"/>
      <c r="D356" s="507"/>
      <c r="E356" s="507"/>
      <c r="F356" s="507"/>
      <c r="G356" s="166"/>
      <c r="H356" s="509"/>
      <c r="I356" s="510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  <c r="AG356" s="166"/>
    </row>
    <row r="357" spans="1:33">
      <c r="A357" s="166"/>
      <c r="B357" s="507"/>
      <c r="C357" s="507"/>
      <c r="D357" s="507"/>
      <c r="E357" s="507"/>
      <c r="F357" s="507"/>
      <c r="G357" s="166"/>
      <c r="H357" s="509"/>
      <c r="I357" s="510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  <c r="AG357" s="166"/>
    </row>
    <row r="358" spans="1:33">
      <c r="A358" s="166"/>
      <c r="B358" s="507"/>
      <c r="C358" s="507"/>
      <c r="D358" s="507"/>
      <c r="E358" s="507"/>
      <c r="F358" s="507"/>
      <c r="G358" s="166"/>
      <c r="H358" s="509"/>
      <c r="I358" s="510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  <c r="AB358" s="166"/>
      <c r="AC358" s="166"/>
      <c r="AD358" s="166"/>
      <c r="AE358" s="166"/>
      <c r="AF358" s="166"/>
      <c r="AG358" s="166"/>
    </row>
    <row r="359" spans="1:33">
      <c r="A359" s="166"/>
      <c r="B359" s="507"/>
      <c r="C359" s="507"/>
      <c r="D359" s="507"/>
      <c r="E359" s="507"/>
      <c r="F359" s="507"/>
      <c r="G359" s="166"/>
      <c r="H359" s="509"/>
      <c r="I359" s="510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  <c r="AG359" s="166"/>
    </row>
    <row r="360" spans="1:33">
      <c r="A360" s="166"/>
      <c r="B360" s="507"/>
      <c r="C360" s="507"/>
      <c r="D360" s="507"/>
      <c r="E360" s="507"/>
      <c r="F360" s="507"/>
      <c r="G360" s="166"/>
      <c r="H360" s="509"/>
      <c r="I360" s="510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  <c r="AB360" s="166"/>
      <c r="AC360" s="166"/>
      <c r="AD360" s="166"/>
      <c r="AE360" s="166"/>
      <c r="AF360" s="166"/>
      <c r="AG360" s="166"/>
    </row>
    <row r="361" spans="1:33">
      <c r="A361" s="166"/>
      <c r="B361" s="507"/>
      <c r="C361" s="507"/>
      <c r="D361" s="507"/>
      <c r="E361" s="507"/>
      <c r="F361" s="507"/>
      <c r="G361" s="166"/>
      <c r="H361" s="509"/>
      <c r="I361" s="510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</row>
    <row r="362" spans="1:33">
      <c r="A362" s="166"/>
      <c r="B362" s="507"/>
      <c r="C362" s="507"/>
      <c r="D362" s="507"/>
      <c r="E362" s="507"/>
      <c r="F362" s="507"/>
      <c r="G362" s="166"/>
      <c r="H362" s="509"/>
      <c r="I362" s="510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</row>
    <row r="363" spans="1:33">
      <c r="A363" s="166"/>
      <c r="B363" s="507"/>
      <c r="C363" s="507"/>
      <c r="D363" s="507"/>
      <c r="E363" s="507"/>
      <c r="F363" s="507"/>
      <c r="G363" s="166"/>
      <c r="H363" s="509"/>
      <c r="I363" s="510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</row>
    <row r="364" spans="1:33">
      <c r="A364" s="166"/>
      <c r="B364" s="507"/>
      <c r="C364" s="507"/>
      <c r="D364" s="507"/>
      <c r="E364" s="507"/>
      <c r="F364" s="507"/>
      <c r="G364" s="166"/>
      <c r="H364" s="509"/>
      <c r="I364" s="510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</row>
    <row r="365" spans="1:33">
      <c r="A365" s="166"/>
      <c r="B365" s="507"/>
      <c r="C365" s="507"/>
      <c r="D365" s="507"/>
      <c r="E365" s="507"/>
      <c r="F365" s="507"/>
      <c r="G365" s="166"/>
      <c r="H365" s="509"/>
      <c r="I365" s="510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</row>
    <row r="366" spans="1:33">
      <c r="A366" s="166"/>
      <c r="B366" s="507"/>
      <c r="C366" s="507"/>
      <c r="D366" s="507"/>
      <c r="E366" s="507"/>
      <c r="F366" s="507"/>
      <c r="G366" s="166"/>
      <c r="H366" s="509"/>
      <c r="I366" s="510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</row>
    <row r="367" spans="1:33">
      <c r="A367" s="166"/>
      <c r="B367" s="507"/>
      <c r="C367" s="507"/>
      <c r="D367" s="507"/>
      <c r="E367" s="507"/>
      <c r="F367" s="507"/>
      <c r="G367" s="166"/>
      <c r="H367" s="509"/>
      <c r="I367" s="510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</row>
    <row r="368" spans="1:33">
      <c r="A368" s="166"/>
      <c r="B368" s="507"/>
      <c r="C368" s="507"/>
      <c r="D368" s="507"/>
      <c r="E368" s="507"/>
      <c r="F368" s="507"/>
      <c r="G368" s="166"/>
      <c r="H368" s="509"/>
      <c r="I368" s="510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</row>
    <row r="369" spans="1:33">
      <c r="A369" s="166"/>
      <c r="B369" s="507"/>
      <c r="C369" s="507"/>
      <c r="D369" s="507"/>
      <c r="E369" s="507"/>
      <c r="F369" s="507"/>
      <c r="G369" s="166"/>
      <c r="H369" s="509"/>
      <c r="I369" s="510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</row>
    <row r="370" spans="1:33">
      <c r="A370" s="166"/>
      <c r="B370" s="507"/>
      <c r="C370" s="507"/>
      <c r="D370" s="507"/>
      <c r="E370" s="507"/>
      <c r="F370" s="507"/>
      <c r="G370" s="166"/>
      <c r="H370" s="509"/>
      <c r="I370" s="510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</row>
    <row r="371" spans="1:33">
      <c r="A371" s="166"/>
      <c r="B371" s="507"/>
      <c r="C371" s="507"/>
      <c r="D371" s="507"/>
      <c r="E371" s="507"/>
      <c r="F371" s="507"/>
      <c r="G371" s="166"/>
      <c r="H371" s="509"/>
      <c r="I371" s="510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</row>
    <row r="372" spans="1:33">
      <c r="A372" s="166"/>
      <c r="B372" s="507"/>
      <c r="C372" s="507"/>
      <c r="D372" s="507"/>
      <c r="E372" s="507"/>
      <c r="F372" s="507"/>
      <c r="G372" s="166"/>
      <c r="H372" s="509"/>
      <c r="I372" s="510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</row>
    <row r="373" spans="1:33">
      <c r="A373" s="166"/>
      <c r="B373" s="507"/>
      <c r="C373" s="507"/>
      <c r="D373" s="507"/>
      <c r="E373" s="507"/>
      <c r="F373" s="507"/>
      <c r="G373" s="166"/>
      <c r="H373" s="509"/>
      <c r="I373" s="510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</row>
    <row r="374" spans="1:33">
      <c r="A374" s="166"/>
      <c r="B374" s="507"/>
      <c r="C374" s="507"/>
      <c r="D374" s="507"/>
      <c r="E374" s="507"/>
      <c r="F374" s="507"/>
      <c r="G374" s="166"/>
      <c r="H374" s="509"/>
      <c r="I374" s="510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</row>
    <row r="375" spans="1:33">
      <c r="A375" s="166"/>
      <c r="B375" s="507"/>
      <c r="C375" s="507"/>
      <c r="D375" s="507"/>
      <c r="E375" s="507"/>
      <c r="F375" s="507"/>
      <c r="G375" s="166"/>
      <c r="H375" s="509"/>
      <c r="I375" s="510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</row>
    <row r="376" spans="1:33">
      <c r="A376" s="166"/>
      <c r="B376" s="507"/>
      <c r="C376" s="507"/>
      <c r="D376" s="507"/>
      <c r="E376" s="507"/>
      <c r="F376" s="507"/>
      <c r="G376" s="166"/>
      <c r="H376" s="509"/>
      <c r="I376" s="510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</row>
    <row r="377" spans="1:33">
      <c r="A377" s="166"/>
      <c r="B377" s="507"/>
      <c r="C377" s="507"/>
      <c r="D377" s="507"/>
      <c r="E377" s="507"/>
      <c r="F377" s="507"/>
      <c r="G377" s="166"/>
      <c r="H377" s="509"/>
      <c r="I377" s="510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</row>
    <row r="378" spans="1:33">
      <c r="A378" s="166"/>
      <c r="B378" s="507"/>
      <c r="C378" s="507"/>
      <c r="D378" s="507"/>
      <c r="E378" s="507"/>
      <c r="F378" s="507"/>
      <c r="G378" s="166"/>
      <c r="H378" s="509"/>
      <c r="I378" s="510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  <c r="AG378" s="166"/>
    </row>
    <row r="379" spans="1:33">
      <c r="A379" s="166"/>
      <c r="B379" s="507"/>
      <c r="C379" s="507"/>
      <c r="D379" s="507"/>
      <c r="E379" s="507"/>
      <c r="F379" s="507"/>
      <c r="G379" s="166"/>
      <c r="H379" s="509"/>
      <c r="I379" s="510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  <c r="AG379" s="166"/>
    </row>
    <row r="380" spans="1:33">
      <c r="A380" s="166"/>
      <c r="B380" s="507"/>
      <c r="C380" s="507"/>
      <c r="D380" s="507"/>
      <c r="E380" s="507"/>
      <c r="F380" s="507"/>
      <c r="G380" s="166"/>
      <c r="H380" s="509"/>
      <c r="I380" s="510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  <c r="AG380" s="166"/>
    </row>
    <row r="381" spans="1:33">
      <c r="A381" s="166"/>
      <c r="B381" s="507"/>
      <c r="C381" s="507"/>
      <c r="D381" s="507"/>
      <c r="E381" s="507"/>
      <c r="F381" s="507"/>
      <c r="G381" s="166"/>
      <c r="H381" s="509"/>
      <c r="I381" s="510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</row>
    <row r="382" spans="1:33">
      <c r="A382" s="166"/>
      <c r="B382" s="507"/>
      <c r="C382" s="507"/>
      <c r="D382" s="507"/>
      <c r="E382" s="507"/>
      <c r="F382" s="507"/>
      <c r="G382" s="166"/>
      <c r="H382" s="509"/>
      <c r="I382" s="510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  <c r="AG382" s="166"/>
    </row>
    <row r="383" spans="1:33">
      <c r="A383" s="166"/>
      <c r="B383" s="507"/>
      <c r="C383" s="507"/>
      <c r="D383" s="507"/>
      <c r="E383" s="507"/>
      <c r="F383" s="507"/>
      <c r="G383" s="166"/>
      <c r="H383" s="509"/>
      <c r="I383" s="510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  <c r="AG383" s="166"/>
    </row>
    <row r="384" spans="1:33">
      <c r="A384" s="166"/>
      <c r="B384" s="507"/>
      <c r="C384" s="507"/>
      <c r="D384" s="507"/>
      <c r="E384" s="507"/>
      <c r="F384" s="507"/>
      <c r="G384" s="166"/>
      <c r="H384" s="509"/>
      <c r="I384" s="510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  <c r="AG384" s="166"/>
    </row>
    <row r="385" spans="1:33">
      <c r="A385" s="166"/>
      <c r="B385" s="507"/>
      <c r="C385" s="507"/>
      <c r="D385" s="507"/>
      <c r="E385" s="507"/>
      <c r="F385" s="507"/>
      <c r="G385" s="166"/>
      <c r="H385" s="509"/>
      <c r="I385" s="510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</row>
    <row r="386" spans="1:33">
      <c r="A386" s="166"/>
      <c r="B386" s="507"/>
      <c r="C386" s="507"/>
      <c r="D386" s="507"/>
      <c r="E386" s="507"/>
      <c r="F386" s="507"/>
      <c r="G386" s="166"/>
      <c r="H386" s="509"/>
      <c r="I386" s="510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  <c r="AG386" s="166"/>
    </row>
    <row r="387" spans="1:33">
      <c r="A387" s="166"/>
      <c r="B387" s="507"/>
      <c r="C387" s="507"/>
      <c r="D387" s="507"/>
      <c r="E387" s="507"/>
      <c r="F387" s="507"/>
      <c r="G387" s="166"/>
      <c r="H387" s="509"/>
      <c r="I387" s="510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</row>
    <row r="388" spans="1:33">
      <c r="A388" s="166"/>
      <c r="B388" s="507"/>
      <c r="C388" s="507"/>
      <c r="D388" s="507"/>
      <c r="E388" s="507"/>
      <c r="F388" s="507"/>
      <c r="G388" s="166"/>
      <c r="H388" s="509"/>
      <c r="I388" s="510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</row>
    <row r="389" spans="1:33">
      <c r="A389" s="166"/>
      <c r="B389" s="507"/>
      <c r="C389" s="507"/>
      <c r="D389" s="507"/>
      <c r="E389" s="507"/>
      <c r="F389" s="507"/>
      <c r="G389" s="166"/>
      <c r="H389" s="509"/>
      <c r="I389" s="510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</row>
    <row r="390" spans="1:33">
      <c r="A390" s="166"/>
      <c r="B390" s="507"/>
      <c r="C390" s="507"/>
      <c r="D390" s="507"/>
      <c r="E390" s="507"/>
      <c r="F390" s="507"/>
      <c r="G390" s="166"/>
      <c r="H390" s="509"/>
      <c r="I390" s="510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  <c r="AG390" s="166"/>
    </row>
    <row r="391" spans="1:33">
      <c r="A391" s="166"/>
      <c r="B391" s="507"/>
      <c r="C391" s="507"/>
      <c r="D391" s="507"/>
      <c r="E391" s="507"/>
      <c r="F391" s="507"/>
      <c r="G391" s="166"/>
      <c r="H391" s="509"/>
      <c r="I391" s="510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  <c r="AG391" s="166"/>
    </row>
    <row r="392" spans="1:33">
      <c r="A392" s="166"/>
      <c r="B392" s="507"/>
      <c r="C392" s="507"/>
      <c r="D392" s="507"/>
      <c r="E392" s="507"/>
      <c r="F392" s="507"/>
      <c r="G392" s="166"/>
      <c r="H392" s="509"/>
      <c r="I392" s="510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6"/>
    </row>
    <row r="393" spans="1:33">
      <c r="A393" s="166"/>
      <c r="B393" s="507"/>
      <c r="C393" s="507"/>
      <c r="D393" s="507"/>
      <c r="E393" s="507"/>
      <c r="F393" s="507"/>
      <c r="G393" s="166"/>
      <c r="H393" s="509"/>
      <c r="I393" s="510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</row>
    <row r="394" spans="1:33">
      <c r="A394" s="166"/>
      <c r="B394" s="507"/>
      <c r="C394" s="507"/>
      <c r="D394" s="507"/>
      <c r="E394" s="507"/>
      <c r="F394" s="507"/>
      <c r="G394" s="166"/>
      <c r="H394" s="509"/>
      <c r="I394" s="510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  <c r="AG394" s="166"/>
    </row>
    <row r="395" spans="1:33">
      <c r="A395" s="166"/>
      <c r="B395" s="507"/>
      <c r="C395" s="507"/>
      <c r="D395" s="507"/>
      <c r="E395" s="507"/>
      <c r="F395" s="507"/>
      <c r="G395" s="166"/>
      <c r="H395" s="509"/>
      <c r="I395" s="510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  <c r="AB395" s="166"/>
      <c r="AC395" s="166"/>
      <c r="AD395" s="166"/>
      <c r="AE395" s="166"/>
      <c r="AF395" s="166"/>
      <c r="AG395" s="166"/>
    </row>
    <row r="396" spans="1:33">
      <c r="A396" s="166"/>
      <c r="B396" s="507"/>
      <c r="C396" s="507"/>
      <c r="D396" s="507"/>
      <c r="E396" s="507"/>
      <c r="F396" s="507"/>
      <c r="G396" s="166"/>
      <c r="H396" s="509"/>
      <c r="I396" s="510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  <c r="AG396" s="166"/>
    </row>
    <row r="397" spans="1:33">
      <c r="A397" s="166"/>
      <c r="B397" s="507"/>
      <c r="C397" s="507"/>
      <c r="D397" s="507"/>
      <c r="E397" s="507"/>
      <c r="F397" s="507"/>
      <c r="G397" s="166"/>
      <c r="H397" s="509"/>
      <c r="I397" s="510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</row>
    <row r="398" spans="1:33">
      <c r="A398" s="166"/>
      <c r="B398" s="507"/>
      <c r="C398" s="507"/>
      <c r="D398" s="507"/>
      <c r="E398" s="507"/>
      <c r="F398" s="507"/>
      <c r="G398" s="166"/>
      <c r="H398" s="509"/>
      <c r="I398" s="510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  <c r="AG398" s="166"/>
    </row>
    <row r="399" spans="1:33">
      <c r="A399" s="166"/>
      <c r="B399" s="507"/>
      <c r="C399" s="507"/>
      <c r="D399" s="507"/>
      <c r="E399" s="507"/>
      <c r="F399" s="507"/>
      <c r="G399" s="166"/>
      <c r="H399" s="509"/>
      <c r="I399" s="510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</row>
    <row r="400" spans="1:33">
      <c r="A400" s="166"/>
      <c r="B400" s="507"/>
      <c r="C400" s="507"/>
      <c r="D400" s="507"/>
      <c r="E400" s="507"/>
      <c r="F400" s="507"/>
      <c r="G400" s="166"/>
      <c r="H400" s="509"/>
      <c r="I400" s="510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  <c r="AG400" s="166"/>
    </row>
    <row r="401" spans="1:33">
      <c r="A401" s="166"/>
      <c r="B401" s="507"/>
      <c r="C401" s="507"/>
      <c r="D401" s="507"/>
      <c r="E401" s="507"/>
      <c r="F401" s="507"/>
      <c r="G401" s="166"/>
      <c r="H401" s="509"/>
      <c r="I401" s="510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  <c r="AG401" s="166"/>
    </row>
    <row r="402" spans="1:33">
      <c r="A402" s="166"/>
      <c r="B402" s="507"/>
      <c r="C402" s="507"/>
      <c r="D402" s="507"/>
      <c r="E402" s="507"/>
      <c r="F402" s="507"/>
      <c r="G402" s="166"/>
      <c r="H402" s="509"/>
      <c r="I402" s="510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</row>
    <row r="403" spans="1:33">
      <c r="A403" s="166"/>
      <c r="B403" s="507"/>
      <c r="C403" s="507"/>
      <c r="D403" s="507"/>
      <c r="E403" s="507"/>
      <c r="F403" s="507"/>
      <c r="G403" s="166"/>
      <c r="H403" s="509"/>
      <c r="I403" s="510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</row>
    <row r="404" spans="1:33">
      <c r="A404" s="166"/>
      <c r="B404" s="507"/>
      <c r="C404" s="507"/>
      <c r="D404" s="507"/>
      <c r="E404" s="507"/>
      <c r="F404" s="507"/>
      <c r="G404" s="166"/>
      <c r="H404" s="509"/>
      <c r="I404" s="510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  <c r="AB404" s="166"/>
      <c r="AC404" s="166"/>
      <c r="AD404" s="166"/>
      <c r="AE404" s="166"/>
      <c r="AF404" s="166"/>
      <c r="AG404" s="166"/>
    </row>
    <row r="405" spans="1:33">
      <c r="A405" s="166"/>
      <c r="B405" s="507"/>
      <c r="C405" s="507"/>
      <c r="D405" s="507"/>
      <c r="E405" s="507"/>
      <c r="F405" s="507"/>
      <c r="G405" s="166"/>
      <c r="H405" s="509"/>
      <c r="I405" s="510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  <c r="AB405" s="166"/>
      <c r="AC405" s="166"/>
      <c r="AD405" s="166"/>
      <c r="AE405" s="166"/>
      <c r="AF405" s="166"/>
      <c r="AG405" s="166"/>
    </row>
    <row r="406" spans="1:33">
      <c r="A406" s="166"/>
      <c r="B406" s="507"/>
      <c r="C406" s="507"/>
      <c r="D406" s="507"/>
      <c r="E406" s="507"/>
      <c r="F406" s="507"/>
      <c r="G406" s="166"/>
      <c r="H406" s="509"/>
      <c r="I406" s="510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</row>
    <row r="407" spans="1:33">
      <c r="A407" s="166"/>
      <c r="B407" s="507"/>
      <c r="C407" s="507"/>
      <c r="D407" s="507"/>
      <c r="E407" s="507"/>
      <c r="F407" s="507"/>
      <c r="G407" s="166"/>
      <c r="H407" s="509"/>
      <c r="I407" s="510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  <c r="AB407" s="166"/>
      <c r="AC407" s="166"/>
      <c r="AD407" s="166"/>
      <c r="AE407" s="166"/>
      <c r="AF407" s="166"/>
      <c r="AG407" s="166"/>
    </row>
    <row r="408" spans="1:33">
      <c r="A408" s="166"/>
      <c r="B408" s="507"/>
      <c r="C408" s="507"/>
      <c r="D408" s="507"/>
      <c r="E408" s="507"/>
      <c r="F408" s="507"/>
      <c r="G408" s="166"/>
      <c r="H408" s="509"/>
      <c r="I408" s="510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</row>
    <row r="409" spans="1:33">
      <c r="A409" s="166"/>
      <c r="B409" s="507"/>
      <c r="C409" s="507"/>
      <c r="D409" s="507"/>
      <c r="E409" s="507"/>
      <c r="F409" s="507"/>
      <c r="G409" s="166"/>
      <c r="H409" s="509"/>
      <c r="I409" s="510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  <c r="AB409" s="166"/>
      <c r="AC409" s="166"/>
      <c r="AD409" s="166"/>
      <c r="AE409" s="166"/>
      <c r="AF409" s="166"/>
      <c r="AG409" s="166"/>
    </row>
    <row r="410" spans="1:33">
      <c r="A410" s="166"/>
      <c r="B410" s="507"/>
      <c r="C410" s="507"/>
      <c r="D410" s="507"/>
      <c r="E410" s="507"/>
      <c r="F410" s="507"/>
      <c r="G410" s="166"/>
      <c r="H410" s="509"/>
      <c r="I410" s="510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</row>
    <row r="411" spans="1:33">
      <c r="A411" s="166"/>
      <c r="B411" s="507"/>
      <c r="C411" s="507"/>
      <c r="D411" s="507"/>
      <c r="E411" s="507"/>
      <c r="F411" s="507"/>
      <c r="G411" s="166"/>
      <c r="H411" s="509"/>
      <c r="I411" s="510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  <c r="AB411" s="166"/>
      <c r="AC411" s="166"/>
      <c r="AD411" s="166"/>
      <c r="AE411" s="166"/>
      <c r="AF411" s="166"/>
      <c r="AG411" s="166"/>
    </row>
    <row r="412" spans="1:33">
      <c r="A412" s="166"/>
      <c r="B412" s="507"/>
      <c r="C412" s="507"/>
      <c r="D412" s="507"/>
      <c r="E412" s="507"/>
      <c r="F412" s="507"/>
      <c r="G412" s="166"/>
      <c r="H412" s="509"/>
      <c r="I412" s="510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  <c r="AB412" s="166"/>
      <c r="AC412" s="166"/>
      <c r="AD412" s="166"/>
      <c r="AE412" s="166"/>
      <c r="AF412" s="166"/>
      <c r="AG412" s="166"/>
    </row>
    <row r="413" spans="1:33">
      <c r="A413" s="166"/>
      <c r="B413" s="507"/>
      <c r="C413" s="507"/>
      <c r="D413" s="507"/>
      <c r="E413" s="507"/>
      <c r="F413" s="507"/>
      <c r="G413" s="166"/>
      <c r="H413" s="509"/>
      <c r="I413" s="510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  <c r="AB413" s="166"/>
      <c r="AC413" s="166"/>
      <c r="AD413" s="166"/>
      <c r="AE413" s="166"/>
      <c r="AF413" s="166"/>
      <c r="AG413" s="166"/>
    </row>
    <row r="414" spans="1:33">
      <c r="A414" s="166"/>
      <c r="B414" s="507"/>
      <c r="C414" s="507"/>
      <c r="D414" s="507"/>
      <c r="E414" s="507"/>
      <c r="F414" s="507"/>
      <c r="G414" s="166"/>
      <c r="H414" s="509"/>
      <c r="I414" s="510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  <c r="AB414" s="166"/>
      <c r="AC414" s="166"/>
      <c r="AD414" s="166"/>
      <c r="AE414" s="166"/>
      <c r="AF414" s="166"/>
      <c r="AG414" s="166"/>
    </row>
    <row r="415" spans="1:33">
      <c r="A415" s="166"/>
      <c r="B415" s="507"/>
      <c r="C415" s="507"/>
      <c r="D415" s="507"/>
      <c r="E415" s="507"/>
      <c r="F415" s="507"/>
      <c r="G415" s="166"/>
      <c r="H415" s="509"/>
      <c r="I415" s="510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  <c r="AB415" s="166"/>
      <c r="AC415" s="166"/>
      <c r="AD415" s="166"/>
      <c r="AE415" s="166"/>
      <c r="AF415" s="166"/>
      <c r="AG415" s="166"/>
    </row>
    <row r="416" spans="1:33">
      <c r="A416" s="166"/>
      <c r="B416" s="507"/>
      <c r="C416" s="507"/>
      <c r="D416" s="507"/>
      <c r="E416" s="507"/>
      <c r="F416" s="507"/>
      <c r="G416" s="166"/>
      <c r="H416" s="509"/>
      <c r="I416" s="510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6"/>
      <c r="AG416" s="166"/>
    </row>
    <row r="417" spans="1:33">
      <c r="A417" s="166"/>
      <c r="B417" s="507"/>
      <c r="C417" s="507"/>
      <c r="D417" s="507"/>
      <c r="E417" s="507"/>
      <c r="F417" s="507"/>
      <c r="G417" s="166"/>
      <c r="H417" s="509"/>
      <c r="I417" s="510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6"/>
      <c r="AG417" s="166"/>
    </row>
    <row r="418" spans="1:33">
      <c r="A418" s="166"/>
      <c r="B418" s="507"/>
      <c r="C418" s="507"/>
      <c r="D418" s="507"/>
      <c r="E418" s="507"/>
      <c r="F418" s="507"/>
      <c r="G418" s="166"/>
      <c r="H418" s="509"/>
      <c r="I418" s="510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  <c r="AB418" s="166"/>
      <c r="AC418" s="166"/>
      <c r="AD418" s="166"/>
      <c r="AE418" s="166"/>
      <c r="AF418" s="166"/>
      <c r="AG418" s="166"/>
    </row>
    <row r="419" spans="1:33">
      <c r="A419" s="166"/>
      <c r="B419" s="507"/>
      <c r="C419" s="507"/>
      <c r="D419" s="507"/>
      <c r="E419" s="507"/>
      <c r="F419" s="507"/>
      <c r="G419" s="166"/>
      <c r="H419" s="509"/>
      <c r="I419" s="510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  <c r="AB419" s="166"/>
      <c r="AC419" s="166"/>
      <c r="AD419" s="166"/>
      <c r="AE419" s="166"/>
      <c r="AF419" s="166"/>
      <c r="AG419" s="166"/>
    </row>
    <row r="420" spans="1:33">
      <c r="A420" s="166"/>
      <c r="B420" s="507"/>
      <c r="C420" s="507"/>
      <c r="D420" s="507"/>
      <c r="E420" s="507"/>
      <c r="F420" s="507"/>
      <c r="G420" s="166"/>
      <c r="H420" s="509"/>
      <c r="I420" s="510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</row>
    <row r="421" spans="1:33">
      <c r="A421" s="166"/>
      <c r="B421" s="507"/>
      <c r="C421" s="507"/>
      <c r="D421" s="507"/>
      <c r="E421" s="507"/>
      <c r="F421" s="507"/>
      <c r="G421" s="166"/>
      <c r="H421" s="509"/>
      <c r="I421" s="510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  <c r="AB421" s="166"/>
      <c r="AC421" s="166"/>
      <c r="AD421" s="166"/>
      <c r="AE421" s="166"/>
      <c r="AF421" s="166"/>
      <c r="AG421" s="166"/>
    </row>
    <row r="422" spans="1:33">
      <c r="A422" s="166"/>
      <c r="B422" s="507"/>
      <c r="C422" s="507"/>
      <c r="D422" s="507"/>
      <c r="E422" s="507"/>
      <c r="F422" s="507"/>
      <c r="G422" s="166"/>
      <c r="H422" s="509"/>
      <c r="I422" s="510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  <c r="AB422" s="166"/>
      <c r="AC422" s="166"/>
      <c r="AD422" s="166"/>
      <c r="AE422" s="166"/>
      <c r="AF422" s="166"/>
      <c r="AG422" s="166"/>
    </row>
    <row r="423" spans="1:33">
      <c r="A423" s="166"/>
      <c r="B423" s="507"/>
      <c r="C423" s="507"/>
      <c r="D423" s="507"/>
      <c r="E423" s="507"/>
      <c r="F423" s="507"/>
      <c r="G423" s="166"/>
      <c r="H423" s="509"/>
      <c r="I423" s="510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  <c r="AB423" s="166"/>
      <c r="AC423" s="166"/>
      <c r="AD423" s="166"/>
      <c r="AE423" s="166"/>
      <c r="AF423" s="166"/>
      <c r="AG423" s="166"/>
    </row>
    <row r="424" spans="1:33">
      <c r="A424" s="166"/>
      <c r="B424" s="507"/>
      <c r="C424" s="507"/>
      <c r="D424" s="507"/>
      <c r="E424" s="507"/>
      <c r="F424" s="507"/>
      <c r="G424" s="166"/>
      <c r="H424" s="509"/>
      <c r="I424" s="510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</row>
    <row r="425" spans="1:33">
      <c r="A425" s="166"/>
      <c r="B425" s="507"/>
      <c r="C425" s="507"/>
      <c r="D425" s="507"/>
      <c r="E425" s="507"/>
      <c r="F425" s="507"/>
      <c r="G425" s="166"/>
      <c r="H425" s="509"/>
      <c r="I425" s="510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  <c r="AB425" s="166"/>
      <c r="AC425" s="166"/>
      <c r="AD425" s="166"/>
      <c r="AE425" s="166"/>
      <c r="AF425" s="166"/>
      <c r="AG425" s="166"/>
    </row>
    <row r="426" spans="1:33">
      <c r="A426" s="166"/>
      <c r="B426" s="507"/>
      <c r="C426" s="507"/>
      <c r="D426" s="507"/>
      <c r="E426" s="507"/>
      <c r="F426" s="507"/>
      <c r="G426" s="166"/>
      <c r="H426" s="509"/>
      <c r="I426" s="510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  <c r="AB426" s="166"/>
      <c r="AC426" s="166"/>
      <c r="AD426" s="166"/>
      <c r="AE426" s="166"/>
      <c r="AF426" s="166"/>
      <c r="AG426" s="166"/>
    </row>
    <row r="427" spans="1:33">
      <c r="A427" s="166"/>
      <c r="B427" s="507"/>
      <c r="C427" s="507"/>
      <c r="D427" s="507"/>
      <c r="E427" s="507"/>
      <c r="F427" s="507"/>
      <c r="G427" s="166"/>
      <c r="H427" s="509"/>
      <c r="I427" s="510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  <c r="AB427" s="166"/>
      <c r="AC427" s="166"/>
      <c r="AD427" s="166"/>
      <c r="AE427" s="166"/>
      <c r="AF427" s="166"/>
      <c r="AG427" s="166"/>
    </row>
    <row r="428" spans="1:33">
      <c r="A428" s="166"/>
      <c r="B428" s="507"/>
      <c r="C428" s="507"/>
      <c r="D428" s="507"/>
      <c r="E428" s="507"/>
      <c r="F428" s="507"/>
      <c r="G428" s="166"/>
      <c r="H428" s="509"/>
      <c r="I428" s="510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</row>
    <row r="429" spans="1:33">
      <c r="A429" s="166"/>
      <c r="B429" s="507"/>
      <c r="C429" s="507"/>
      <c r="D429" s="507"/>
      <c r="E429" s="507"/>
      <c r="F429" s="507"/>
      <c r="G429" s="166"/>
      <c r="H429" s="509"/>
      <c r="I429" s="510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6"/>
    </row>
    <row r="430" spans="1:33">
      <c r="A430" s="166"/>
      <c r="B430" s="507"/>
      <c r="C430" s="507"/>
      <c r="D430" s="507"/>
      <c r="E430" s="507"/>
      <c r="F430" s="507"/>
      <c r="G430" s="166"/>
      <c r="H430" s="509"/>
      <c r="I430" s="510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</row>
    <row r="431" spans="1:33">
      <c r="A431" s="166"/>
      <c r="B431" s="507"/>
      <c r="C431" s="507"/>
      <c r="D431" s="507"/>
      <c r="E431" s="507"/>
      <c r="F431" s="507"/>
      <c r="G431" s="166"/>
      <c r="H431" s="509"/>
      <c r="I431" s="510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  <c r="AB431" s="166"/>
      <c r="AC431" s="166"/>
      <c r="AD431" s="166"/>
      <c r="AE431" s="166"/>
      <c r="AF431" s="166"/>
      <c r="AG431" s="166"/>
    </row>
    <row r="432" spans="1:33">
      <c r="A432" s="166"/>
      <c r="B432" s="507"/>
      <c r="C432" s="507"/>
      <c r="D432" s="507"/>
      <c r="E432" s="507"/>
      <c r="F432" s="507"/>
      <c r="G432" s="166"/>
      <c r="H432" s="509"/>
      <c r="I432" s="510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</row>
    <row r="433" spans="1:33">
      <c r="A433" s="166"/>
      <c r="B433" s="507"/>
      <c r="C433" s="507"/>
      <c r="D433" s="507"/>
      <c r="E433" s="507"/>
      <c r="F433" s="507"/>
      <c r="G433" s="166"/>
      <c r="H433" s="509"/>
      <c r="I433" s="510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  <c r="AB433" s="166"/>
      <c r="AC433" s="166"/>
      <c r="AD433" s="166"/>
      <c r="AE433" s="166"/>
      <c r="AF433" s="166"/>
      <c r="AG433" s="166"/>
    </row>
    <row r="434" spans="1:33">
      <c r="A434" s="166"/>
      <c r="B434" s="507"/>
      <c r="C434" s="507"/>
      <c r="D434" s="507"/>
      <c r="E434" s="507"/>
      <c r="F434" s="507"/>
      <c r="G434" s="166"/>
      <c r="H434" s="509"/>
      <c r="I434" s="510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</row>
    <row r="435" spans="1:33">
      <c r="A435" s="166"/>
      <c r="B435" s="507"/>
      <c r="C435" s="507"/>
      <c r="D435" s="507"/>
      <c r="E435" s="507"/>
      <c r="F435" s="507"/>
      <c r="G435" s="166"/>
      <c r="H435" s="509"/>
      <c r="I435" s="510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  <c r="AB435" s="166"/>
      <c r="AC435" s="166"/>
      <c r="AD435" s="166"/>
      <c r="AE435" s="166"/>
      <c r="AF435" s="166"/>
      <c r="AG435" s="166"/>
    </row>
    <row r="436" spans="1:33">
      <c r="A436" s="166"/>
      <c r="B436" s="507"/>
      <c r="C436" s="507"/>
      <c r="D436" s="507"/>
      <c r="E436" s="507"/>
      <c r="F436" s="507"/>
      <c r="G436" s="166"/>
      <c r="H436" s="509"/>
      <c r="I436" s="510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</row>
    <row r="437" spans="1:33">
      <c r="A437" s="166"/>
      <c r="B437" s="507"/>
      <c r="C437" s="507"/>
      <c r="D437" s="507"/>
      <c r="E437" s="507"/>
      <c r="F437" s="507"/>
      <c r="G437" s="166"/>
      <c r="H437" s="509"/>
      <c r="I437" s="510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</row>
    <row r="438" spans="1:33">
      <c r="A438" s="166"/>
      <c r="B438" s="507"/>
      <c r="C438" s="507"/>
      <c r="D438" s="507"/>
      <c r="E438" s="507"/>
      <c r="F438" s="507"/>
      <c r="G438" s="166"/>
      <c r="H438" s="509"/>
      <c r="I438" s="510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</row>
    <row r="439" spans="1:33">
      <c r="A439" s="166"/>
      <c r="B439" s="507"/>
      <c r="C439" s="507"/>
      <c r="D439" s="507"/>
      <c r="E439" s="507"/>
      <c r="F439" s="507"/>
      <c r="G439" s="166"/>
      <c r="H439" s="509"/>
      <c r="I439" s="510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  <c r="AB439" s="166"/>
      <c r="AC439" s="166"/>
      <c r="AD439" s="166"/>
      <c r="AE439" s="166"/>
      <c r="AF439" s="166"/>
      <c r="AG439" s="166"/>
    </row>
    <row r="440" spans="1:33">
      <c r="A440" s="166"/>
      <c r="B440" s="507"/>
      <c r="C440" s="507"/>
      <c r="D440" s="507"/>
      <c r="E440" s="507"/>
      <c r="F440" s="507"/>
      <c r="G440" s="166"/>
      <c r="H440" s="509"/>
      <c r="I440" s="510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</row>
    <row r="441" spans="1:33">
      <c r="A441" s="166"/>
      <c r="B441" s="507"/>
      <c r="C441" s="507"/>
      <c r="D441" s="507"/>
      <c r="E441" s="507"/>
      <c r="F441" s="507"/>
      <c r="G441" s="166"/>
      <c r="H441" s="509"/>
      <c r="I441" s="510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  <c r="AB441" s="166"/>
      <c r="AC441" s="166"/>
      <c r="AD441" s="166"/>
      <c r="AE441" s="166"/>
      <c r="AF441" s="166"/>
      <c r="AG441" s="166"/>
    </row>
    <row r="442" spans="1:33">
      <c r="A442" s="166"/>
      <c r="B442" s="507"/>
      <c r="C442" s="507"/>
      <c r="D442" s="507"/>
      <c r="E442" s="507"/>
      <c r="F442" s="507"/>
      <c r="G442" s="166"/>
      <c r="H442" s="509"/>
      <c r="I442" s="510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  <c r="AB442" s="166"/>
      <c r="AC442" s="166"/>
      <c r="AD442" s="166"/>
      <c r="AE442" s="166"/>
      <c r="AF442" s="166"/>
      <c r="AG442" s="166"/>
    </row>
    <row r="443" spans="1:33">
      <c r="A443" s="166"/>
      <c r="B443" s="507"/>
      <c r="C443" s="507"/>
      <c r="D443" s="507"/>
      <c r="E443" s="507"/>
      <c r="F443" s="507"/>
      <c r="G443" s="166"/>
      <c r="H443" s="509"/>
      <c r="I443" s="510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  <c r="AB443" s="166"/>
      <c r="AC443" s="166"/>
      <c r="AD443" s="166"/>
      <c r="AE443" s="166"/>
      <c r="AF443" s="166"/>
      <c r="AG443" s="166"/>
    </row>
    <row r="444" spans="1:33">
      <c r="A444" s="166"/>
      <c r="B444" s="507"/>
      <c r="C444" s="507"/>
      <c r="D444" s="507"/>
      <c r="E444" s="507"/>
      <c r="F444" s="507"/>
      <c r="G444" s="166"/>
      <c r="H444" s="509"/>
      <c r="I444" s="510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</row>
    <row r="445" spans="1:33">
      <c r="A445" s="166"/>
      <c r="B445" s="507"/>
      <c r="C445" s="507"/>
      <c r="D445" s="507"/>
      <c r="E445" s="507"/>
      <c r="F445" s="507"/>
      <c r="G445" s="166"/>
      <c r="H445" s="509"/>
      <c r="I445" s="510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</row>
    <row r="446" spans="1:33">
      <c r="A446" s="166"/>
      <c r="B446" s="507"/>
      <c r="C446" s="507"/>
      <c r="D446" s="507"/>
      <c r="E446" s="507"/>
      <c r="F446" s="507"/>
      <c r="G446" s="166"/>
      <c r="H446" s="509"/>
      <c r="I446" s="510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</row>
    <row r="447" spans="1:33">
      <c r="A447" s="166"/>
      <c r="B447" s="507"/>
      <c r="C447" s="507"/>
      <c r="D447" s="507"/>
      <c r="E447" s="507"/>
      <c r="F447" s="507"/>
      <c r="G447" s="166"/>
      <c r="H447" s="509"/>
      <c r="I447" s="510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  <c r="AB447" s="166"/>
      <c r="AC447" s="166"/>
      <c r="AD447" s="166"/>
      <c r="AE447" s="166"/>
      <c r="AF447" s="166"/>
      <c r="AG447" s="166"/>
    </row>
    <row r="448" spans="1:33">
      <c r="A448" s="166"/>
      <c r="B448" s="507"/>
      <c r="C448" s="507"/>
      <c r="D448" s="507"/>
      <c r="E448" s="507"/>
      <c r="F448" s="507"/>
      <c r="G448" s="166"/>
      <c r="H448" s="509"/>
      <c r="I448" s="510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</row>
    <row r="449" spans="1:33">
      <c r="A449" s="166"/>
      <c r="B449" s="507"/>
      <c r="C449" s="507"/>
      <c r="D449" s="507"/>
      <c r="E449" s="507"/>
      <c r="F449" s="507"/>
      <c r="G449" s="166"/>
      <c r="H449" s="509"/>
      <c r="I449" s="510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  <c r="AB449" s="166"/>
      <c r="AC449" s="166"/>
      <c r="AD449" s="166"/>
      <c r="AE449" s="166"/>
      <c r="AF449" s="166"/>
      <c r="AG449" s="166"/>
    </row>
    <row r="450" spans="1:33">
      <c r="A450" s="166"/>
      <c r="B450" s="507"/>
      <c r="C450" s="507"/>
      <c r="D450" s="507"/>
      <c r="E450" s="507"/>
      <c r="F450" s="507"/>
      <c r="G450" s="166"/>
      <c r="H450" s="509"/>
      <c r="I450" s="510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</row>
    <row r="451" spans="1:33">
      <c r="A451" s="166"/>
      <c r="B451" s="507"/>
      <c r="C451" s="507"/>
      <c r="D451" s="507"/>
      <c r="E451" s="507"/>
      <c r="F451" s="507"/>
      <c r="G451" s="166"/>
      <c r="H451" s="509"/>
      <c r="I451" s="510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  <c r="AB451" s="166"/>
      <c r="AC451" s="166"/>
      <c r="AD451" s="166"/>
      <c r="AE451" s="166"/>
      <c r="AF451" s="166"/>
      <c r="AG451" s="166"/>
    </row>
    <row r="452" spans="1:33">
      <c r="A452" s="166"/>
      <c r="B452" s="507"/>
      <c r="C452" s="507"/>
      <c r="D452" s="507"/>
      <c r="E452" s="507"/>
      <c r="F452" s="507"/>
      <c r="G452" s="166"/>
      <c r="H452" s="509"/>
      <c r="I452" s="510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  <c r="AB452" s="166"/>
      <c r="AC452" s="166"/>
      <c r="AD452" s="166"/>
      <c r="AE452" s="166"/>
      <c r="AF452" s="166"/>
      <c r="AG452" s="166"/>
    </row>
    <row r="453" spans="1:33">
      <c r="A453" s="166"/>
      <c r="B453" s="507"/>
      <c r="C453" s="507"/>
      <c r="D453" s="507"/>
      <c r="E453" s="507"/>
      <c r="F453" s="507"/>
      <c r="G453" s="166"/>
      <c r="H453" s="509"/>
      <c r="I453" s="510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  <c r="AB453" s="166"/>
      <c r="AC453" s="166"/>
      <c r="AD453" s="166"/>
      <c r="AE453" s="166"/>
      <c r="AF453" s="166"/>
      <c r="AG453" s="166"/>
    </row>
    <row r="454" spans="1:33">
      <c r="A454" s="166"/>
      <c r="B454" s="507"/>
      <c r="C454" s="507"/>
      <c r="D454" s="507"/>
      <c r="E454" s="507"/>
      <c r="F454" s="507"/>
      <c r="G454" s="166"/>
      <c r="H454" s="509"/>
      <c r="I454" s="510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  <c r="AB454" s="166"/>
      <c r="AC454" s="166"/>
      <c r="AD454" s="166"/>
      <c r="AE454" s="166"/>
      <c r="AF454" s="166"/>
      <c r="AG454" s="166"/>
    </row>
    <row r="455" spans="1:33">
      <c r="A455" s="166"/>
      <c r="B455" s="507"/>
      <c r="C455" s="507"/>
      <c r="D455" s="507"/>
      <c r="E455" s="507"/>
      <c r="F455" s="507"/>
      <c r="G455" s="166"/>
      <c r="H455" s="509"/>
      <c r="I455" s="510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  <c r="AB455" s="166"/>
      <c r="AC455" s="166"/>
      <c r="AD455" s="166"/>
      <c r="AE455" s="166"/>
      <c r="AF455" s="166"/>
      <c r="AG455" s="166"/>
    </row>
    <row r="456" spans="1:33">
      <c r="A456" s="166"/>
      <c r="B456" s="507"/>
      <c r="C456" s="507"/>
      <c r="D456" s="507"/>
      <c r="E456" s="507"/>
      <c r="F456" s="507"/>
      <c r="G456" s="166"/>
      <c r="H456" s="509"/>
      <c r="I456" s="510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  <c r="AB456" s="166"/>
      <c r="AC456" s="166"/>
      <c r="AD456" s="166"/>
      <c r="AE456" s="166"/>
      <c r="AF456" s="166"/>
      <c r="AG456" s="166"/>
    </row>
    <row r="457" spans="1:33">
      <c r="A457" s="166"/>
      <c r="B457" s="507"/>
      <c r="C457" s="507"/>
      <c r="D457" s="507"/>
      <c r="E457" s="507"/>
      <c r="F457" s="507"/>
      <c r="G457" s="166"/>
      <c r="H457" s="509"/>
      <c r="I457" s="510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  <c r="AB457" s="166"/>
      <c r="AC457" s="166"/>
      <c r="AD457" s="166"/>
      <c r="AE457" s="166"/>
      <c r="AF457" s="166"/>
      <c r="AG457" s="166"/>
    </row>
    <row r="458" spans="1:33">
      <c r="A458" s="166"/>
      <c r="B458" s="507"/>
      <c r="C458" s="507"/>
      <c r="D458" s="507"/>
      <c r="E458" s="507"/>
      <c r="F458" s="507"/>
      <c r="G458" s="166"/>
      <c r="H458" s="509"/>
      <c r="I458" s="510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  <c r="AB458" s="166"/>
      <c r="AC458" s="166"/>
      <c r="AD458" s="166"/>
      <c r="AE458" s="166"/>
      <c r="AF458" s="166"/>
      <c r="AG458" s="166"/>
    </row>
    <row r="459" spans="1:33">
      <c r="A459" s="166"/>
      <c r="B459" s="507"/>
      <c r="C459" s="507"/>
      <c r="D459" s="507"/>
      <c r="E459" s="507"/>
      <c r="F459" s="507"/>
      <c r="G459" s="166"/>
      <c r="H459" s="509"/>
      <c r="I459" s="510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  <c r="AB459" s="166"/>
      <c r="AC459" s="166"/>
      <c r="AD459" s="166"/>
      <c r="AE459" s="166"/>
      <c r="AF459" s="166"/>
      <c r="AG459" s="166"/>
    </row>
    <row r="460" spans="1:33">
      <c r="A460" s="166"/>
      <c r="B460" s="507"/>
      <c r="C460" s="507"/>
      <c r="D460" s="507"/>
      <c r="E460" s="507"/>
      <c r="F460" s="507"/>
      <c r="G460" s="166"/>
      <c r="H460" s="509"/>
      <c r="I460" s="510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  <c r="AB460" s="166"/>
      <c r="AC460" s="166"/>
      <c r="AD460" s="166"/>
      <c r="AE460" s="166"/>
      <c r="AF460" s="166"/>
      <c r="AG460" s="166"/>
    </row>
    <row r="461" spans="1:33">
      <c r="A461" s="166"/>
      <c r="B461" s="507"/>
      <c r="C461" s="507"/>
      <c r="D461" s="507"/>
      <c r="E461" s="507"/>
      <c r="F461" s="507"/>
      <c r="G461" s="166"/>
      <c r="H461" s="509"/>
      <c r="I461" s="510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  <c r="AB461" s="166"/>
      <c r="AC461" s="166"/>
      <c r="AD461" s="166"/>
      <c r="AE461" s="166"/>
      <c r="AF461" s="166"/>
      <c r="AG461" s="166"/>
    </row>
    <row r="462" spans="1:33">
      <c r="A462" s="166"/>
      <c r="B462" s="507"/>
      <c r="C462" s="507"/>
      <c r="D462" s="507"/>
      <c r="E462" s="507"/>
      <c r="F462" s="507"/>
      <c r="G462" s="166"/>
      <c r="H462" s="509"/>
      <c r="I462" s="510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  <c r="AB462" s="166"/>
      <c r="AC462" s="166"/>
      <c r="AD462" s="166"/>
      <c r="AE462" s="166"/>
      <c r="AF462" s="166"/>
      <c r="AG462" s="166"/>
    </row>
    <row r="463" spans="1:33">
      <c r="A463" s="166"/>
      <c r="B463" s="507"/>
      <c r="C463" s="507"/>
      <c r="D463" s="507"/>
      <c r="E463" s="507"/>
      <c r="F463" s="507"/>
      <c r="G463" s="166"/>
      <c r="H463" s="509"/>
      <c r="I463" s="510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  <c r="AB463" s="166"/>
      <c r="AC463" s="166"/>
      <c r="AD463" s="166"/>
      <c r="AE463" s="166"/>
      <c r="AF463" s="166"/>
      <c r="AG463" s="166"/>
    </row>
    <row r="464" spans="1:33">
      <c r="A464" s="166"/>
      <c r="B464" s="507"/>
      <c r="C464" s="507"/>
      <c r="D464" s="507"/>
      <c r="E464" s="507"/>
      <c r="F464" s="507"/>
      <c r="G464" s="166"/>
      <c r="H464" s="509"/>
      <c r="I464" s="510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</row>
    <row r="465" spans="1:33">
      <c r="A465" s="166"/>
      <c r="B465" s="507"/>
      <c r="C465" s="507"/>
      <c r="D465" s="507"/>
      <c r="E465" s="507"/>
      <c r="F465" s="507"/>
      <c r="G465" s="166"/>
      <c r="H465" s="509"/>
      <c r="I465" s="510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  <c r="AB465" s="166"/>
      <c r="AC465" s="166"/>
      <c r="AD465" s="166"/>
      <c r="AE465" s="166"/>
      <c r="AF465" s="166"/>
      <c r="AG465" s="166"/>
    </row>
    <row r="466" spans="1:33">
      <c r="A466" s="166"/>
      <c r="B466" s="507"/>
      <c r="C466" s="507"/>
      <c r="D466" s="507"/>
      <c r="E466" s="507"/>
      <c r="F466" s="507"/>
      <c r="G466" s="166"/>
      <c r="H466" s="509"/>
      <c r="I466" s="510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</row>
    <row r="467" spans="1:33">
      <c r="A467" s="166"/>
      <c r="B467" s="507"/>
      <c r="C467" s="507"/>
      <c r="D467" s="507"/>
      <c r="E467" s="507"/>
      <c r="F467" s="507"/>
      <c r="G467" s="166"/>
      <c r="H467" s="509"/>
      <c r="I467" s="510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</row>
    <row r="468" spans="1:33">
      <c r="A468" s="166"/>
      <c r="B468" s="507"/>
      <c r="C468" s="507"/>
      <c r="D468" s="507"/>
      <c r="E468" s="507"/>
      <c r="F468" s="507"/>
      <c r="G468" s="166"/>
      <c r="H468" s="509"/>
      <c r="I468" s="510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</row>
    <row r="469" spans="1:33">
      <c r="A469" s="166"/>
      <c r="B469" s="507"/>
      <c r="C469" s="507"/>
      <c r="D469" s="507"/>
      <c r="E469" s="507"/>
      <c r="F469" s="507"/>
      <c r="G469" s="166"/>
      <c r="H469" s="509"/>
      <c r="I469" s="510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6"/>
      <c r="AG469" s="166"/>
    </row>
    <row r="470" spans="1:33">
      <c r="A470" s="166"/>
      <c r="B470" s="507"/>
      <c r="C470" s="507"/>
      <c r="D470" s="507"/>
      <c r="E470" s="507"/>
      <c r="F470" s="507"/>
      <c r="G470" s="166"/>
      <c r="H470" s="509"/>
      <c r="I470" s="510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</row>
    <row r="471" spans="1:33">
      <c r="A471" s="166"/>
      <c r="B471" s="507"/>
      <c r="C471" s="507"/>
      <c r="D471" s="507"/>
      <c r="E471" s="507"/>
      <c r="F471" s="507"/>
      <c r="G471" s="166"/>
      <c r="H471" s="509"/>
      <c r="I471" s="510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  <c r="AB471" s="166"/>
      <c r="AC471" s="166"/>
      <c r="AD471" s="166"/>
      <c r="AE471" s="166"/>
      <c r="AF471" s="166"/>
      <c r="AG471" s="166"/>
    </row>
    <row r="472" spans="1:33">
      <c r="A472" s="166"/>
      <c r="B472" s="507"/>
      <c r="C472" s="507"/>
      <c r="D472" s="507"/>
      <c r="E472" s="507"/>
      <c r="F472" s="507"/>
      <c r="G472" s="166"/>
      <c r="H472" s="509"/>
      <c r="I472" s="510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</row>
    <row r="473" spans="1:33">
      <c r="A473" s="166"/>
      <c r="B473" s="507"/>
      <c r="C473" s="507"/>
      <c r="D473" s="507"/>
      <c r="E473" s="507"/>
      <c r="F473" s="507"/>
      <c r="G473" s="166"/>
      <c r="H473" s="509"/>
      <c r="I473" s="510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</row>
    <row r="474" spans="1:33">
      <c r="A474" s="166"/>
      <c r="B474" s="507"/>
      <c r="C474" s="507"/>
      <c r="D474" s="507"/>
      <c r="E474" s="507"/>
      <c r="F474" s="507"/>
      <c r="G474" s="166"/>
      <c r="H474" s="509"/>
      <c r="I474" s="510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</row>
    <row r="475" spans="1:33">
      <c r="A475" s="166"/>
      <c r="B475" s="507"/>
      <c r="C475" s="507"/>
      <c r="D475" s="507"/>
      <c r="E475" s="507"/>
      <c r="F475" s="507"/>
      <c r="G475" s="166"/>
      <c r="H475" s="509"/>
      <c r="I475" s="510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  <c r="AB475" s="166"/>
      <c r="AC475" s="166"/>
      <c r="AD475" s="166"/>
      <c r="AE475" s="166"/>
      <c r="AF475" s="166"/>
      <c r="AG475" s="166"/>
    </row>
    <row r="476" spans="1:33">
      <c r="A476" s="166"/>
      <c r="B476" s="507"/>
      <c r="C476" s="507"/>
      <c r="D476" s="507"/>
      <c r="E476" s="507"/>
      <c r="F476" s="507"/>
      <c r="G476" s="166"/>
      <c r="H476" s="509"/>
      <c r="I476" s="510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</row>
    <row r="477" spans="1:33">
      <c r="A477" s="166"/>
      <c r="B477" s="507"/>
      <c r="C477" s="507"/>
      <c r="D477" s="507"/>
      <c r="E477" s="507"/>
      <c r="F477" s="507"/>
      <c r="G477" s="166"/>
      <c r="H477" s="509"/>
      <c r="I477" s="510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  <c r="AB477" s="166"/>
      <c r="AC477" s="166"/>
      <c r="AD477" s="166"/>
      <c r="AE477" s="166"/>
      <c r="AF477" s="166"/>
      <c r="AG477" s="166"/>
    </row>
    <row r="478" spans="1:33">
      <c r="A478" s="166"/>
      <c r="B478" s="507"/>
      <c r="C478" s="507"/>
      <c r="D478" s="507"/>
      <c r="E478" s="507"/>
      <c r="F478" s="507"/>
      <c r="G478" s="166"/>
      <c r="H478" s="509"/>
      <c r="I478" s="510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</row>
    <row r="479" spans="1:33">
      <c r="A479" s="166"/>
      <c r="B479" s="507"/>
      <c r="C479" s="507"/>
      <c r="D479" s="507"/>
      <c r="E479" s="507"/>
      <c r="F479" s="507"/>
      <c r="G479" s="166"/>
      <c r="H479" s="509"/>
      <c r="I479" s="510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</row>
    <row r="480" spans="1:33">
      <c r="A480" s="166"/>
      <c r="B480" s="507"/>
      <c r="C480" s="507"/>
      <c r="D480" s="507"/>
      <c r="E480" s="507"/>
      <c r="F480" s="507"/>
      <c r="G480" s="166"/>
      <c r="H480" s="509"/>
      <c r="I480" s="510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</row>
    <row r="481" spans="1:33">
      <c r="A481" s="166"/>
      <c r="B481" s="507"/>
      <c r="C481" s="507"/>
      <c r="D481" s="507"/>
      <c r="E481" s="507"/>
      <c r="F481" s="507"/>
      <c r="G481" s="166"/>
      <c r="H481" s="509"/>
      <c r="I481" s="510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6"/>
    </row>
    <row r="482" spans="1:33">
      <c r="A482" s="166"/>
      <c r="B482" s="507"/>
      <c r="C482" s="507"/>
      <c r="D482" s="507"/>
      <c r="E482" s="507"/>
      <c r="F482" s="507"/>
      <c r="G482" s="166"/>
      <c r="H482" s="509"/>
      <c r="I482" s="510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</row>
    <row r="483" spans="1:33">
      <c r="A483" s="166"/>
      <c r="B483" s="507"/>
      <c r="C483" s="507"/>
      <c r="D483" s="507"/>
      <c r="E483" s="507"/>
      <c r="F483" s="507"/>
      <c r="G483" s="166"/>
      <c r="H483" s="509"/>
      <c r="I483" s="510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</row>
    <row r="484" spans="1:33">
      <c r="A484" s="166"/>
      <c r="B484" s="507"/>
      <c r="C484" s="507"/>
      <c r="D484" s="507"/>
      <c r="E484" s="507"/>
      <c r="F484" s="507"/>
      <c r="G484" s="166"/>
      <c r="H484" s="509"/>
      <c r="I484" s="510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</row>
    <row r="485" spans="1:33">
      <c r="A485" s="166"/>
      <c r="B485" s="507"/>
      <c r="C485" s="507"/>
      <c r="D485" s="507"/>
      <c r="E485" s="507"/>
      <c r="F485" s="507"/>
      <c r="G485" s="166"/>
      <c r="H485" s="509"/>
      <c r="I485" s="510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  <c r="AB485" s="166"/>
      <c r="AC485" s="166"/>
      <c r="AD485" s="166"/>
      <c r="AE485" s="166"/>
      <c r="AF485" s="166"/>
      <c r="AG485" s="166"/>
    </row>
    <row r="486" spans="1:33">
      <c r="A486" s="166"/>
      <c r="B486" s="507"/>
      <c r="C486" s="507"/>
      <c r="D486" s="507"/>
      <c r="E486" s="507"/>
      <c r="F486" s="507"/>
      <c r="G486" s="166"/>
      <c r="H486" s="509"/>
      <c r="I486" s="510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</row>
    <row r="487" spans="1:33">
      <c r="A487" s="166"/>
      <c r="B487" s="507"/>
      <c r="C487" s="507"/>
      <c r="D487" s="507"/>
      <c r="E487" s="507"/>
      <c r="F487" s="507"/>
      <c r="G487" s="166"/>
      <c r="H487" s="509"/>
      <c r="I487" s="510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</row>
    <row r="488" spans="1:33">
      <c r="A488" s="166"/>
      <c r="B488" s="507"/>
      <c r="C488" s="507"/>
      <c r="D488" s="507"/>
      <c r="E488" s="507"/>
      <c r="F488" s="507"/>
      <c r="G488" s="166"/>
      <c r="H488" s="509"/>
      <c r="I488" s="510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</row>
    <row r="489" spans="1:33">
      <c r="A489" s="166"/>
      <c r="B489" s="507"/>
      <c r="C489" s="507"/>
      <c r="D489" s="507"/>
      <c r="E489" s="507"/>
      <c r="F489" s="507"/>
      <c r="G489" s="166"/>
      <c r="H489" s="509"/>
      <c r="I489" s="510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  <c r="AB489" s="166"/>
      <c r="AC489" s="166"/>
      <c r="AD489" s="166"/>
      <c r="AE489" s="166"/>
      <c r="AF489" s="166"/>
      <c r="AG489" s="166"/>
    </row>
    <row r="490" spans="1:33">
      <c r="A490" s="166"/>
      <c r="B490" s="507"/>
      <c r="C490" s="507"/>
      <c r="D490" s="507"/>
      <c r="E490" s="507"/>
      <c r="F490" s="507"/>
      <c r="G490" s="166"/>
      <c r="H490" s="509"/>
      <c r="I490" s="510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</row>
    <row r="491" spans="1:33">
      <c r="A491" s="166"/>
      <c r="B491" s="507"/>
      <c r="C491" s="507"/>
      <c r="D491" s="507"/>
      <c r="E491" s="507"/>
      <c r="F491" s="507"/>
      <c r="G491" s="166"/>
      <c r="H491" s="509"/>
      <c r="I491" s="510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  <c r="AB491" s="166"/>
      <c r="AC491" s="166"/>
      <c r="AD491" s="166"/>
      <c r="AE491" s="166"/>
      <c r="AF491" s="166"/>
      <c r="AG491" s="166"/>
    </row>
    <row r="492" spans="1:33">
      <c r="A492" s="166"/>
      <c r="B492" s="507"/>
      <c r="C492" s="507"/>
      <c r="D492" s="507"/>
      <c r="E492" s="507"/>
      <c r="F492" s="507"/>
      <c r="G492" s="166"/>
      <c r="H492" s="509"/>
      <c r="I492" s="510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</row>
    <row r="493" spans="1:33">
      <c r="A493" s="166"/>
      <c r="B493" s="507"/>
      <c r="C493" s="507"/>
      <c r="D493" s="507"/>
      <c r="E493" s="507"/>
      <c r="F493" s="507"/>
      <c r="G493" s="166"/>
      <c r="H493" s="509"/>
      <c r="I493" s="510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  <c r="AB493" s="166"/>
      <c r="AC493" s="166"/>
      <c r="AD493" s="166"/>
      <c r="AE493" s="166"/>
      <c r="AF493" s="166"/>
      <c r="AG493" s="166"/>
    </row>
    <row r="494" spans="1:33">
      <c r="A494" s="166"/>
      <c r="B494" s="507"/>
      <c r="C494" s="507"/>
      <c r="D494" s="507"/>
      <c r="E494" s="507"/>
      <c r="F494" s="507"/>
      <c r="G494" s="166"/>
      <c r="H494" s="509"/>
      <c r="I494" s="510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  <c r="AB494" s="166"/>
      <c r="AC494" s="166"/>
      <c r="AD494" s="166"/>
      <c r="AE494" s="166"/>
      <c r="AF494" s="166"/>
      <c r="AG494" s="166"/>
    </row>
    <row r="495" spans="1:33">
      <c r="A495" s="166"/>
      <c r="B495" s="507"/>
      <c r="C495" s="507"/>
      <c r="D495" s="507"/>
      <c r="E495" s="507"/>
      <c r="F495" s="507"/>
      <c r="G495" s="166"/>
      <c r="H495" s="509"/>
      <c r="I495" s="510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  <c r="AB495" s="166"/>
      <c r="AC495" s="166"/>
      <c r="AD495" s="166"/>
      <c r="AE495" s="166"/>
      <c r="AF495" s="166"/>
      <c r="AG495" s="166"/>
    </row>
    <row r="496" spans="1:33">
      <c r="A496" s="166"/>
      <c r="B496" s="507"/>
      <c r="C496" s="507"/>
      <c r="D496" s="507"/>
      <c r="E496" s="507"/>
      <c r="F496" s="507"/>
      <c r="G496" s="166"/>
      <c r="H496" s="509"/>
      <c r="I496" s="510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  <c r="AB496" s="166"/>
      <c r="AC496" s="166"/>
      <c r="AD496" s="166"/>
      <c r="AE496" s="166"/>
      <c r="AF496" s="166"/>
      <c r="AG496" s="166"/>
    </row>
    <row r="497" spans="1:33">
      <c r="A497" s="166"/>
      <c r="B497" s="507"/>
      <c r="C497" s="507"/>
      <c r="D497" s="507"/>
      <c r="E497" s="507"/>
      <c r="F497" s="507"/>
      <c r="G497" s="166"/>
      <c r="H497" s="509"/>
      <c r="I497" s="510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  <c r="AB497" s="166"/>
      <c r="AC497" s="166"/>
      <c r="AD497" s="166"/>
      <c r="AE497" s="166"/>
      <c r="AF497" s="166"/>
      <c r="AG497" s="166"/>
    </row>
    <row r="498" spans="1:33">
      <c r="A498" s="166"/>
      <c r="B498" s="507"/>
      <c r="C498" s="507"/>
      <c r="D498" s="507"/>
      <c r="E498" s="507"/>
      <c r="F498" s="507"/>
      <c r="G498" s="166"/>
      <c r="H498" s="509"/>
      <c r="I498" s="510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</row>
    <row r="499" spans="1:33">
      <c r="A499" s="166"/>
      <c r="B499" s="507"/>
      <c r="C499" s="507"/>
      <c r="D499" s="507"/>
      <c r="E499" s="507"/>
      <c r="F499" s="507"/>
      <c r="G499" s="166"/>
      <c r="H499" s="509"/>
      <c r="I499" s="510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  <c r="AB499" s="166"/>
      <c r="AC499" s="166"/>
      <c r="AD499" s="166"/>
      <c r="AE499" s="166"/>
      <c r="AF499" s="166"/>
      <c r="AG499" s="166"/>
    </row>
    <row r="500" spans="1:33">
      <c r="A500" s="166"/>
      <c r="B500" s="507"/>
      <c r="C500" s="507"/>
      <c r="D500" s="507"/>
      <c r="E500" s="507"/>
      <c r="F500" s="507"/>
      <c r="G500" s="166"/>
      <c r="H500" s="509"/>
      <c r="I500" s="510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</row>
    <row r="501" spans="1:33">
      <c r="A501" s="166"/>
      <c r="B501" s="507"/>
      <c r="C501" s="507"/>
      <c r="D501" s="507"/>
      <c r="E501" s="507"/>
      <c r="F501" s="507"/>
      <c r="G501" s="166"/>
      <c r="H501" s="509"/>
      <c r="I501" s="510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  <c r="AB501" s="166"/>
      <c r="AC501" s="166"/>
      <c r="AD501" s="166"/>
      <c r="AE501" s="166"/>
      <c r="AF501" s="166"/>
      <c r="AG501" s="166"/>
    </row>
    <row r="502" spans="1:33">
      <c r="A502" s="166"/>
      <c r="B502" s="507"/>
      <c r="C502" s="507"/>
      <c r="D502" s="507"/>
      <c r="E502" s="507"/>
      <c r="F502" s="507"/>
      <c r="G502" s="166"/>
      <c r="H502" s="509"/>
      <c r="I502" s="510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</row>
    <row r="503" spans="1:33">
      <c r="A503" s="166"/>
      <c r="B503" s="507"/>
      <c r="C503" s="507"/>
      <c r="D503" s="507"/>
      <c r="E503" s="507"/>
      <c r="F503" s="507"/>
      <c r="G503" s="166"/>
      <c r="H503" s="509"/>
      <c r="I503" s="510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  <c r="AB503" s="166"/>
      <c r="AC503" s="166"/>
      <c r="AD503" s="166"/>
      <c r="AE503" s="166"/>
      <c r="AF503" s="166"/>
      <c r="AG503" s="166"/>
    </row>
    <row r="504" spans="1:33">
      <c r="A504" s="166"/>
      <c r="B504" s="507"/>
      <c r="C504" s="507"/>
      <c r="D504" s="507"/>
      <c r="E504" s="507"/>
      <c r="F504" s="507"/>
      <c r="G504" s="166"/>
      <c r="H504" s="509"/>
      <c r="I504" s="510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</row>
    <row r="505" spans="1:33">
      <c r="A505" s="166"/>
      <c r="B505" s="507"/>
      <c r="C505" s="507"/>
      <c r="D505" s="507"/>
      <c r="E505" s="507"/>
      <c r="F505" s="507"/>
      <c r="G505" s="166"/>
      <c r="H505" s="509"/>
      <c r="I505" s="510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  <c r="AB505" s="166"/>
      <c r="AC505" s="166"/>
      <c r="AD505" s="166"/>
      <c r="AE505" s="166"/>
      <c r="AF505" s="166"/>
      <c r="AG505" s="166"/>
    </row>
    <row r="506" spans="1:33">
      <c r="A506" s="166"/>
      <c r="B506" s="507"/>
      <c r="C506" s="507"/>
      <c r="D506" s="507"/>
      <c r="E506" s="507"/>
      <c r="F506" s="507"/>
      <c r="G506" s="166"/>
      <c r="H506" s="509"/>
      <c r="I506" s="510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</row>
    <row r="507" spans="1:33">
      <c r="A507" s="166"/>
      <c r="B507" s="507"/>
      <c r="C507" s="507"/>
      <c r="D507" s="507"/>
      <c r="E507" s="507"/>
      <c r="F507" s="507"/>
      <c r="G507" s="166"/>
      <c r="H507" s="509"/>
      <c r="I507" s="510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  <c r="AB507" s="166"/>
      <c r="AC507" s="166"/>
      <c r="AD507" s="166"/>
      <c r="AE507" s="166"/>
      <c r="AF507" s="166"/>
      <c r="AG507" s="166"/>
    </row>
    <row r="508" spans="1:33">
      <c r="A508" s="166"/>
      <c r="B508" s="507"/>
      <c r="C508" s="507"/>
      <c r="D508" s="507"/>
      <c r="E508" s="507"/>
      <c r="F508" s="507"/>
      <c r="G508" s="166"/>
      <c r="H508" s="509"/>
      <c r="I508" s="510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</row>
    <row r="509" spans="1:33">
      <c r="A509" s="166"/>
      <c r="B509" s="507"/>
      <c r="C509" s="507"/>
      <c r="D509" s="507"/>
      <c r="E509" s="507"/>
      <c r="F509" s="507"/>
      <c r="G509" s="166"/>
      <c r="H509" s="509"/>
      <c r="I509" s="510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  <c r="AB509" s="166"/>
      <c r="AC509" s="166"/>
      <c r="AD509" s="166"/>
      <c r="AE509" s="166"/>
      <c r="AF509" s="166"/>
      <c r="AG509" s="166"/>
    </row>
    <row r="510" spans="1:33">
      <c r="A510" s="166"/>
      <c r="B510" s="507"/>
      <c r="C510" s="507"/>
      <c r="D510" s="507"/>
      <c r="E510" s="507"/>
      <c r="F510" s="507"/>
      <c r="G510" s="166"/>
      <c r="H510" s="509"/>
      <c r="I510" s="510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</row>
    <row r="511" spans="1:33">
      <c r="A511" s="166"/>
      <c r="B511" s="507"/>
      <c r="C511" s="507"/>
      <c r="D511" s="507"/>
      <c r="E511" s="507"/>
      <c r="F511" s="507"/>
      <c r="G511" s="166"/>
      <c r="H511" s="509"/>
      <c r="I511" s="510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  <c r="AB511" s="166"/>
      <c r="AC511" s="166"/>
      <c r="AD511" s="166"/>
      <c r="AE511" s="166"/>
      <c r="AF511" s="166"/>
      <c r="AG511" s="166"/>
    </row>
    <row r="512" spans="1:33">
      <c r="A512" s="166"/>
      <c r="B512" s="507"/>
      <c r="C512" s="507"/>
      <c r="D512" s="507"/>
      <c r="E512" s="507"/>
      <c r="F512" s="507"/>
      <c r="G512" s="166"/>
      <c r="H512" s="509"/>
      <c r="I512" s="510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</row>
    <row r="513" spans="1:33">
      <c r="A513" s="166"/>
      <c r="B513" s="507"/>
      <c r="C513" s="507"/>
      <c r="D513" s="507"/>
      <c r="E513" s="507"/>
      <c r="F513" s="507"/>
      <c r="G513" s="166"/>
      <c r="H513" s="509"/>
      <c r="I513" s="510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  <c r="AB513" s="166"/>
      <c r="AC513" s="166"/>
      <c r="AD513" s="166"/>
      <c r="AE513" s="166"/>
      <c r="AF513" s="166"/>
      <c r="AG513" s="166"/>
    </row>
    <row r="514" spans="1:33">
      <c r="A514" s="166"/>
      <c r="B514" s="507"/>
      <c r="C514" s="507"/>
      <c r="D514" s="507"/>
      <c r="E514" s="507"/>
      <c r="F514" s="507"/>
      <c r="G514" s="166"/>
      <c r="H514" s="509"/>
      <c r="I514" s="510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</row>
    <row r="515" spans="1:33">
      <c r="A515" s="166"/>
      <c r="B515" s="507"/>
      <c r="C515" s="507"/>
      <c r="D515" s="507"/>
      <c r="E515" s="507"/>
      <c r="F515" s="507"/>
      <c r="G515" s="166"/>
      <c r="H515" s="509"/>
      <c r="I515" s="510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  <c r="AB515" s="166"/>
      <c r="AC515" s="166"/>
      <c r="AD515" s="166"/>
      <c r="AE515" s="166"/>
      <c r="AF515" s="166"/>
      <c r="AG515" s="166"/>
    </row>
    <row r="516" spans="1:33">
      <c r="A516" s="166"/>
      <c r="B516" s="507"/>
      <c r="C516" s="507"/>
      <c r="D516" s="507"/>
      <c r="E516" s="507"/>
      <c r="F516" s="507"/>
      <c r="G516" s="166"/>
      <c r="H516" s="509"/>
      <c r="I516" s="510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</row>
    <row r="517" spans="1:33">
      <c r="A517" s="166"/>
      <c r="B517" s="507"/>
      <c r="C517" s="507"/>
      <c r="D517" s="507"/>
      <c r="E517" s="507"/>
      <c r="F517" s="507"/>
      <c r="G517" s="166"/>
      <c r="H517" s="509"/>
      <c r="I517" s="510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  <c r="AB517" s="166"/>
      <c r="AC517" s="166"/>
      <c r="AD517" s="166"/>
      <c r="AE517" s="166"/>
      <c r="AF517" s="166"/>
      <c r="AG517" s="166"/>
    </row>
    <row r="518" spans="1:33">
      <c r="A518" s="166"/>
      <c r="B518" s="507"/>
      <c r="C518" s="507"/>
      <c r="D518" s="507"/>
      <c r="E518" s="507"/>
      <c r="F518" s="507"/>
      <c r="G518" s="166"/>
      <c r="H518" s="509"/>
      <c r="I518" s="510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</row>
    <row r="519" spans="1:33">
      <c r="A519" s="166"/>
      <c r="B519" s="507"/>
      <c r="C519" s="507"/>
      <c r="D519" s="507"/>
      <c r="E519" s="507"/>
      <c r="F519" s="507"/>
      <c r="G519" s="166"/>
      <c r="H519" s="509"/>
      <c r="I519" s="510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  <c r="AB519" s="166"/>
      <c r="AC519" s="166"/>
      <c r="AD519" s="166"/>
      <c r="AE519" s="166"/>
      <c r="AF519" s="166"/>
      <c r="AG519" s="166"/>
    </row>
    <row r="520" spans="1:33">
      <c r="A520" s="166"/>
      <c r="B520" s="507"/>
      <c r="C520" s="507"/>
      <c r="D520" s="507"/>
      <c r="E520" s="507"/>
      <c r="F520" s="507"/>
      <c r="G520" s="166"/>
      <c r="H520" s="509"/>
      <c r="I520" s="510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</row>
    <row r="521" spans="1:33">
      <c r="A521" s="166"/>
      <c r="B521" s="507"/>
      <c r="C521" s="507"/>
      <c r="D521" s="507"/>
      <c r="E521" s="507"/>
      <c r="F521" s="507"/>
      <c r="G521" s="166"/>
      <c r="H521" s="509"/>
      <c r="I521" s="510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6"/>
      <c r="AG521" s="166"/>
    </row>
    <row r="522" spans="1:33">
      <c r="A522" s="166"/>
      <c r="B522" s="507"/>
      <c r="C522" s="507"/>
      <c r="D522" s="507"/>
      <c r="E522" s="507"/>
      <c r="F522" s="507"/>
      <c r="G522" s="166"/>
      <c r="H522" s="509"/>
      <c r="I522" s="510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</row>
    <row r="523" spans="1:33">
      <c r="A523" s="166"/>
      <c r="B523" s="507"/>
      <c r="C523" s="507"/>
      <c r="D523" s="507"/>
      <c r="E523" s="507"/>
      <c r="F523" s="507"/>
      <c r="G523" s="166"/>
      <c r="H523" s="509"/>
      <c r="I523" s="510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  <c r="AB523" s="166"/>
      <c r="AC523" s="166"/>
      <c r="AD523" s="166"/>
      <c r="AE523" s="166"/>
      <c r="AF523" s="166"/>
      <c r="AG523" s="166"/>
    </row>
    <row r="524" spans="1:33">
      <c r="A524" s="166"/>
      <c r="B524" s="507"/>
      <c r="C524" s="507"/>
      <c r="D524" s="507"/>
      <c r="E524" s="507"/>
      <c r="F524" s="507"/>
      <c r="G524" s="166"/>
      <c r="H524" s="509"/>
      <c r="I524" s="510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</row>
    <row r="525" spans="1:33">
      <c r="A525" s="166"/>
      <c r="B525" s="507"/>
      <c r="C525" s="507"/>
      <c r="D525" s="507"/>
      <c r="E525" s="507"/>
      <c r="F525" s="507"/>
      <c r="G525" s="166"/>
      <c r="H525" s="509"/>
      <c r="I525" s="510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</row>
    <row r="526" spans="1:33">
      <c r="A526" s="166"/>
      <c r="B526" s="507"/>
      <c r="C526" s="507"/>
      <c r="D526" s="507"/>
      <c r="E526" s="507"/>
      <c r="F526" s="507"/>
      <c r="G526" s="166"/>
      <c r="H526" s="509"/>
      <c r="I526" s="510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</row>
    <row r="527" spans="1:33">
      <c r="A527" s="166"/>
      <c r="B527" s="507"/>
      <c r="C527" s="507"/>
      <c r="D527" s="507"/>
      <c r="E527" s="507"/>
      <c r="F527" s="507"/>
      <c r="G527" s="166"/>
      <c r="H527" s="509"/>
      <c r="I527" s="510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  <c r="AB527" s="166"/>
      <c r="AC527" s="166"/>
      <c r="AD527" s="166"/>
      <c r="AE527" s="166"/>
      <c r="AF527" s="166"/>
      <c r="AG527" s="166"/>
    </row>
    <row r="528" spans="1:33">
      <c r="A528" s="166"/>
      <c r="B528" s="507"/>
      <c r="C528" s="507"/>
      <c r="D528" s="507"/>
      <c r="E528" s="507"/>
      <c r="F528" s="507"/>
      <c r="G528" s="166"/>
      <c r="H528" s="509"/>
      <c r="I528" s="510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  <c r="AB528" s="166"/>
      <c r="AC528" s="166"/>
      <c r="AD528" s="166"/>
      <c r="AE528" s="166"/>
      <c r="AF528" s="166"/>
      <c r="AG528" s="166"/>
    </row>
    <row r="529" spans="1:33">
      <c r="A529" s="166"/>
      <c r="B529" s="507"/>
      <c r="C529" s="507"/>
      <c r="D529" s="507"/>
      <c r="E529" s="507"/>
      <c r="F529" s="507"/>
      <c r="G529" s="166"/>
      <c r="H529" s="509"/>
      <c r="I529" s="510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  <c r="AB529" s="166"/>
      <c r="AC529" s="166"/>
      <c r="AD529" s="166"/>
      <c r="AE529" s="166"/>
      <c r="AF529" s="166"/>
      <c r="AG529" s="166"/>
    </row>
    <row r="530" spans="1:33">
      <c r="A530" s="166"/>
      <c r="B530" s="507"/>
      <c r="C530" s="507"/>
      <c r="D530" s="507"/>
      <c r="E530" s="507"/>
      <c r="F530" s="507"/>
      <c r="G530" s="166"/>
      <c r="H530" s="509"/>
      <c r="I530" s="510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</row>
    <row r="531" spans="1:33">
      <c r="A531" s="166"/>
      <c r="B531" s="507"/>
      <c r="C531" s="507"/>
      <c r="D531" s="507"/>
      <c r="E531" s="507"/>
      <c r="F531" s="507"/>
      <c r="G531" s="166"/>
      <c r="H531" s="509"/>
      <c r="I531" s="510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  <c r="AB531" s="166"/>
      <c r="AC531" s="166"/>
      <c r="AD531" s="166"/>
      <c r="AE531" s="166"/>
      <c r="AF531" s="166"/>
      <c r="AG531" s="166"/>
    </row>
    <row r="532" spans="1:33">
      <c r="A532" s="166"/>
      <c r="B532" s="507"/>
      <c r="C532" s="507"/>
      <c r="D532" s="507"/>
      <c r="E532" s="507"/>
      <c r="F532" s="507"/>
      <c r="G532" s="166"/>
      <c r="H532" s="509"/>
      <c r="I532" s="510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  <c r="AB532" s="166"/>
      <c r="AC532" s="166"/>
      <c r="AD532" s="166"/>
      <c r="AE532" s="166"/>
      <c r="AF532" s="166"/>
      <c r="AG532" s="166"/>
    </row>
    <row r="533" spans="1:33">
      <c r="A533" s="166"/>
      <c r="B533" s="507"/>
      <c r="C533" s="507"/>
      <c r="D533" s="507"/>
      <c r="E533" s="507"/>
      <c r="F533" s="507"/>
      <c r="G533" s="166"/>
      <c r="H533" s="509"/>
      <c r="I533" s="510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6"/>
    </row>
    <row r="534" spans="1:33">
      <c r="A534" s="166"/>
      <c r="B534" s="507"/>
      <c r="C534" s="507"/>
      <c r="D534" s="507"/>
      <c r="E534" s="507"/>
      <c r="F534" s="507"/>
      <c r="G534" s="166"/>
      <c r="H534" s="509"/>
      <c r="I534" s="510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  <c r="AB534" s="166"/>
      <c r="AC534" s="166"/>
      <c r="AD534" s="166"/>
      <c r="AE534" s="166"/>
      <c r="AF534" s="166"/>
      <c r="AG534" s="166"/>
    </row>
    <row r="535" spans="1:33">
      <c r="A535" s="166"/>
      <c r="B535" s="507"/>
      <c r="C535" s="507"/>
      <c r="D535" s="507"/>
      <c r="E535" s="507"/>
      <c r="F535" s="507"/>
      <c r="G535" s="166"/>
      <c r="H535" s="509"/>
      <c r="I535" s="510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  <c r="AB535" s="166"/>
      <c r="AC535" s="166"/>
      <c r="AD535" s="166"/>
      <c r="AE535" s="166"/>
      <c r="AF535" s="166"/>
      <c r="AG535" s="166"/>
    </row>
    <row r="536" spans="1:33">
      <c r="A536" s="166"/>
      <c r="B536" s="507"/>
      <c r="C536" s="507"/>
      <c r="D536" s="507"/>
      <c r="E536" s="507"/>
      <c r="F536" s="507"/>
      <c r="G536" s="166"/>
      <c r="H536" s="509"/>
      <c r="I536" s="510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  <c r="AB536" s="166"/>
      <c r="AC536" s="166"/>
      <c r="AD536" s="166"/>
      <c r="AE536" s="166"/>
      <c r="AF536" s="166"/>
      <c r="AG536" s="166"/>
    </row>
    <row r="537" spans="1:33">
      <c r="A537" s="166"/>
      <c r="B537" s="507"/>
      <c r="C537" s="507"/>
      <c r="D537" s="507"/>
      <c r="E537" s="507"/>
      <c r="F537" s="507"/>
      <c r="G537" s="166"/>
      <c r="H537" s="509"/>
      <c r="I537" s="510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  <c r="AB537" s="166"/>
      <c r="AC537" s="166"/>
      <c r="AD537" s="166"/>
      <c r="AE537" s="166"/>
      <c r="AF537" s="166"/>
      <c r="AG537" s="166"/>
    </row>
    <row r="538" spans="1:33">
      <c r="A538" s="166"/>
      <c r="B538" s="507"/>
      <c r="C538" s="507"/>
      <c r="D538" s="507"/>
      <c r="E538" s="507"/>
      <c r="F538" s="507"/>
      <c r="G538" s="166"/>
      <c r="H538" s="509"/>
      <c r="I538" s="510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  <c r="AB538" s="166"/>
      <c r="AC538" s="166"/>
      <c r="AD538" s="166"/>
      <c r="AE538" s="166"/>
      <c r="AF538" s="166"/>
      <c r="AG538" s="166"/>
    </row>
    <row r="539" spans="1:33">
      <c r="A539" s="166"/>
      <c r="B539" s="507"/>
      <c r="C539" s="507"/>
      <c r="D539" s="507"/>
      <c r="E539" s="507"/>
      <c r="F539" s="507"/>
      <c r="G539" s="166"/>
      <c r="H539" s="509"/>
      <c r="I539" s="510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  <c r="AB539" s="166"/>
      <c r="AC539" s="166"/>
      <c r="AD539" s="166"/>
      <c r="AE539" s="166"/>
      <c r="AF539" s="166"/>
      <c r="AG539" s="166"/>
    </row>
    <row r="540" spans="1:33">
      <c r="A540" s="166"/>
      <c r="B540" s="507"/>
      <c r="C540" s="507"/>
      <c r="D540" s="507"/>
      <c r="E540" s="507"/>
      <c r="F540" s="507"/>
      <c r="G540" s="166"/>
      <c r="H540" s="509"/>
      <c r="I540" s="510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  <c r="AB540" s="166"/>
      <c r="AC540" s="166"/>
      <c r="AD540" s="166"/>
      <c r="AE540" s="166"/>
      <c r="AF540" s="166"/>
      <c r="AG540" s="166"/>
    </row>
    <row r="541" spans="1:33">
      <c r="A541" s="166"/>
      <c r="B541" s="507"/>
      <c r="C541" s="507"/>
      <c r="D541" s="507"/>
      <c r="E541" s="507"/>
      <c r="F541" s="507"/>
      <c r="G541" s="166"/>
      <c r="H541" s="509"/>
      <c r="I541" s="510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  <c r="AB541" s="166"/>
      <c r="AC541" s="166"/>
      <c r="AD541" s="166"/>
      <c r="AE541" s="166"/>
      <c r="AF541" s="166"/>
      <c r="AG541" s="166"/>
    </row>
    <row r="542" spans="1:33">
      <c r="A542" s="166"/>
      <c r="B542" s="507"/>
      <c r="C542" s="507"/>
      <c r="D542" s="507"/>
      <c r="E542" s="507"/>
      <c r="F542" s="507"/>
      <c r="G542" s="166"/>
      <c r="H542" s="509"/>
      <c r="I542" s="510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</row>
    <row r="543" spans="1:33">
      <c r="A543" s="166"/>
      <c r="B543" s="507"/>
      <c r="C543" s="507"/>
      <c r="D543" s="507"/>
      <c r="E543" s="507"/>
      <c r="F543" s="507"/>
      <c r="G543" s="166"/>
      <c r="H543" s="509"/>
      <c r="I543" s="510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  <c r="AB543" s="166"/>
      <c r="AC543" s="166"/>
      <c r="AD543" s="166"/>
      <c r="AE543" s="166"/>
      <c r="AF543" s="166"/>
      <c r="AG543" s="166"/>
    </row>
    <row r="544" spans="1:33">
      <c r="A544" s="166"/>
      <c r="B544" s="507"/>
      <c r="C544" s="507"/>
      <c r="D544" s="507"/>
      <c r="E544" s="507"/>
      <c r="F544" s="507"/>
      <c r="G544" s="166"/>
      <c r="H544" s="509"/>
      <c r="I544" s="510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  <c r="AB544" s="166"/>
      <c r="AC544" s="166"/>
      <c r="AD544" s="166"/>
      <c r="AE544" s="166"/>
      <c r="AF544" s="166"/>
      <c r="AG544" s="166"/>
    </row>
    <row r="545" spans="1:33">
      <c r="A545" s="166"/>
      <c r="B545" s="507"/>
      <c r="C545" s="507"/>
      <c r="D545" s="507"/>
      <c r="E545" s="507"/>
      <c r="F545" s="507"/>
      <c r="G545" s="166"/>
      <c r="H545" s="509"/>
      <c r="I545" s="510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  <c r="AB545" s="166"/>
      <c r="AC545" s="166"/>
      <c r="AD545" s="166"/>
      <c r="AE545" s="166"/>
      <c r="AF545" s="166"/>
      <c r="AG545" s="166"/>
    </row>
    <row r="546" spans="1:33">
      <c r="A546" s="166"/>
      <c r="B546" s="507"/>
      <c r="C546" s="507"/>
      <c r="D546" s="507"/>
      <c r="E546" s="507"/>
      <c r="F546" s="507"/>
      <c r="G546" s="166"/>
      <c r="H546" s="509"/>
      <c r="I546" s="510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  <c r="AB546" s="166"/>
      <c r="AC546" s="166"/>
      <c r="AD546" s="166"/>
      <c r="AE546" s="166"/>
      <c r="AF546" s="166"/>
      <c r="AG546" s="166"/>
    </row>
    <row r="547" spans="1:33">
      <c r="A547" s="166"/>
      <c r="B547" s="507"/>
      <c r="C547" s="507"/>
      <c r="D547" s="507"/>
      <c r="E547" s="507"/>
      <c r="F547" s="507"/>
      <c r="G547" s="166"/>
      <c r="H547" s="509"/>
      <c r="I547" s="510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  <c r="AB547" s="166"/>
      <c r="AC547" s="166"/>
      <c r="AD547" s="166"/>
      <c r="AE547" s="166"/>
      <c r="AF547" s="166"/>
      <c r="AG547" s="166"/>
    </row>
    <row r="548" spans="1:33">
      <c r="A548" s="166"/>
      <c r="B548" s="507"/>
      <c r="C548" s="507"/>
      <c r="D548" s="507"/>
      <c r="E548" s="507"/>
      <c r="F548" s="507"/>
      <c r="G548" s="166"/>
      <c r="H548" s="509"/>
      <c r="I548" s="510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  <c r="AB548" s="166"/>
      <c r="AC548" s="166"/>
      <c r="AD548" s="166"/>
      <c r="AE548" s="166"/>
      <c r="AF548" s="166"/>
      <c r="AG548" s="166"/>
    </row>
    <row r="549" spans="1:33">
      <c r="A549" s="166"/>
      <c r="B549" s="507"/>
      <c r="C549" s="507"/>
      <c r="D549" s="507"/>
      <c r="E549" s="507"/>
      <c r="F549" s="507"/>
      <c r="G549" s="166"/>
      <c r="H549" s="509"/>
      <c r="I549" s="510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  <c r="AB549" s="166"/>
      <c r="AC549" s="166"/>
      <c r="AD549" s="166"/>
      <c r="AE549" s="166"/>
      <c r="AF549" s="166"/>
      <c r="AG549" s="166"/>
    </row>
    <row r="550" spans="1:33">
      <c r="A550" s="166"/>
      <c r="B550" s="507"/>
      <c r="C550" s="507"/>
      <c r="D550" s="507"/>
      <c r="E550" s="507"/>
      <c r="F550" s="507"/>
      <c r="G550" s="166"/>
      <c r="H550" s="509"/>
      <c r="I550" s="510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  <c r="AB550" s="166"/>
      <c r="AC550" s="166"/>
      <c r="AD550" s="166"/>
      <c r="AE550" s="166"/>
      <c r="AF550" s="166"/>
      <c r="AG550" s="166"/>
    </row>
    <row r="551" spans="1:33">
      <c r="A551" s="166"/>
      <c r="B551" s="507"/>
      <c r="C551" s="507"/>
      <c r="D551" s="507"/>
      <c r="E551" s="507"/>
      <c r="F551" s="507"/>
      <c r="G551" s="166"/>
      <c r="H551" s="509"/>
      <c r="I551" s="510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6"/>
    </row>
    <row r="552" spans="1:33">
      <c r="A552" s="166"/>
      <c r="B552" s="507"/>
      <c r="C552" s="507"/>
      <c r="D552" s="507"/>
      <c r="E552" s="507"/>
      <c r="F552" s="507"/>
      <c r="G552" s="166"/>
      <c r="H552" s="509"/>
      <c r="I552" s="510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  <c r="AB552" s="166"/>
      <c r="AC552" s="166"/>
      <c r="AD552" s="166"/>
      <c r="AE552" s="166"/>
      <c r="AF552" s="166"/>
      <c r="AG552" s="166"/>
    </row>
    <row r="553" spans="1:33">
      <c r="A553" s="166"/>
      <c r="B553" s="507"/>
      <c r="C553" s="507"/>
      <c r="D553" s="507"/>
      <c r="E553" s="507"/>
      <c r="F553" s="507"/>
      <c r="G553" s="166"/>
      <c r="H553" s="509"/>
      <c r="I553" s="510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  <c r="AB553" s="166"/>
      <c r="AC553" s="166"/>
      <c r="AD553" s="166"/>
      <c r="AE553" s="166"/>
      <c r="AF553" s="166"/>
      <c r="AG553" s="166"/>
    </row>
    <row r="554" spans="1:33">
      <c r="A554" s="166"/>
      <c r="B554" s="507"/>
      <c r="C554" s="507"/>
      <c r="D554" s="507"/>
      <c r="E554" s="507"/>
      <c r="F554" s="507"/>
      <c r="G554" s="166"/>
      <c r="H554" s="509"/>
      <c r="I554" s="510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  <c r="AB554" s="166"/>
      <c r="AC554" s="166"/>
      <c r="AD554" s="166"/>
      <c r="AE554" s="166"/>
      <c r="AF554" s="166"/>
      <c r="AG554" s="166"/>
    </row>
    <row r="555" spans="1:33">
      <c r="A555" s="166"/>
      <c r="B555" s="507"/>
      <c r="C555" s="507"/>
      <c r="D555" s="507"/>
      <c r="E555" s="507"/>
      <c r="F555" s="507"/>
      <c r="G555" s="166"/>
      <c r="H555" s="509"/>
      <c r="I555" s="510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  <c r="AB555" s="166"/>
      <c r="AC555" s="166"/>
      <c r="AD555" s="166"/>
      <c r="AE555" s="166"/>
      <c r="AF555" s="166"/>
      <c r="AG555" s="166"/>
    </row>
    <row r="556" spans="1:33">
      <c r="A556" s="166"/>
      <c r="B556" s="507"/>
      <c r="C556" s="507"/>
      <c r="D556" s="507"/>
      <c r="E556" s="507"/>
      <c r="F556" s="507"/>
      <c r="G556" s="166"/>
      <c r="H556" s="509"/>
      <c r="I556" s="510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  <c r="AB556" s="166"/>
      <c r="AC556" s="166"/>
      <c r="AD556" s="166"/>
      <c r="AE556" s="166"/>
      <c r="AF556" s="166"/>
      <c r="AG556" s="166"/>
    </row>
    <row r="557" spans="1:33">
      <c r="A557" s="166"/>
      <c r="B557" s="507"/>
      <c r="C557" s="507"/>
      <c r="D557" s="507"/>
      <c r="E557" s="507"/>
      <c r="F557" s="507"/>
      <c r="G557" s="166"/>
      <c r="H557" s="509"/>
      <c r="I557" s="510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</row>
    <row r="558" spans="1:33">
      <c r="A558" s="166"/>
      <c r="B558" s="507"/>
      <c r="C558" s="507"/>
      <c r="D558" s="507"/>
      <c r="E558" s="507"/>
      <c r="F558" s="507"/>
      <c r="G558" s="166"/>
      <c r="H558" s="509"/>
      <c r="I558" s="510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  <c r="AB558" s="166"/>
      <c r="AC558" s="166"/>
      <c r="AD558" s="166"/>
      <c r="AE558" s="166"/>
      <c r="AF558" s="166"/>
      <c r="AG558" s="166"/>
    </row>
    <row r="559" spans="1:33">
      <c r="A559" s="166"/>
      <c r="B559" s="507"/>
      <c r="C559" s="507"/>
      <c r="D559" s="507"/>
      <c r="E559" s="507"/>
      <c r="F559" s="507"/>
      <c r="G559" s="166"/>
      <c r="H559" s="509"/>
      <c r="I559" s="510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  <c r="AB559" s="166"/>
      <c r="AC559" s="166"/>
      <c r="AD559" s="166"/>
      <c r="AE559" s="166"/>
      <c r="AF559" s="166"/>
      <c r="AG559" s="166"/>
    </row>
    <row r="560" spans="1:33">
      <c r="A560" s="166"/>
      <c r="B560" s="507"/>
      <c r="C560" s="507"/>
      <c r="D560" s="507"/>
      <c r="E560" s="507"/>
      <c r="F560" s="507"/>
      <c r="G560" s="166"/>
      <c r="H560" s="509"/>
      <c r="I560" s="510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  <c r="AB560" s="166"/>
      <c r="AC560" s="166"/>
      <c r="AD560" s="166"/>
      <c r="AE560" s="166"/>
      <c r="AF560" s="166"/>
      <c r="AG560" s="166"/>
    </row>
    <row r="561" spans="1:33">
      <c r="A561" s="166"/>
      <c r="B561" s="507"/>
      <c r="C561" s="507"/>
      <c r="D561" s="507"/>
      <c r="E561" s="507"/>
      <c r="F561" s="507"/>
      <c r="G561" s="166"/>
      <c r="H561" s="509"/>
      <c r="I561" s="510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  <c r="AB561" s="166"/>
      <c r="AC561" s="166"/>
      <c r="AD561" s="166"/>
      <c r="AE561" s="166"/>
      <c r="AF561" s="166"/>
      <c r="AG561" s="166"/>
    </row>
    <row r="562" spans="1:33">
      <c r="A562" s="166"/>
      <c r="B562" s="507"/>
      <c r="C562" s="507"/>
      <c r="D562" s="507"/>
      <c r="E562" s="507"/>
      <c r="F562" s="507"/>
      <c r="G562" s="166"/>
      <c r="H562" s="509"/>
      <c r="I562" s="510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  <c r="AB562" s="166"/>
      <c r="AC562" s="166"/>
      <c r="AD562" s="166"/>
      <c r="AE562" s="166"/>
      <c r="AF562" s="166"/>
      <c r="AG562" s="166"/>
    </row>
    <row r="563" spans="1:33">
      <c r="A563" s="166"/>
      <c r="B563" s="507"/>
      <c r="C563" s="507"/>
      <c r="D563" s="507"/>
      <c r="E563" s="507"/>
      <c r="F563" s="507"/>
      <c r="G563" s="166"/>
      <c r="H563" s="509"/>
      <c r="I563" s="510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  <c r="AB563" s="166"/>
      <c r="AC563" s="166"/>
      <c r="AD563" s="166"/>
      <c r="AE563" s="166"/>
      <c r="AF563" s="166"/>
      <c r="AG563" s="166"/>
    </row>
    <row r="564" spans="1:33">
      <c r="A564" s="166"/>
      <c r="B564" s="507"/>
      <c r="C564" s="507"/>
      <c r="D564" s="507"/>
      <c r="E564" s="507"/>
      <c r="F564" s="507"/>
      <c r="G564" s="166"/>
      <c r="H564" s="509"/>
      <c r="I564" s="510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  <c r="AB564" s="166"/>
      <c r="AC564" s="166"/>
      <c r="AD564" s="166"/>
      <c r="AE564" s="166"/>
      <c r="AF564" s="166"/>
      <c r="AG564" s="166"/>
    </row>
    <row r="565" spans="1:33">
      <c r="A565" s="166"/>
      <c r="B565" s="507"/>
      <c r="C565" s="507"/>
      <c r="D565" s="507"/>
      <c r="E565" s="507"/>
      <c r="F565" s="507"/>
      <c r="G565" s="166"/>
      <c r="H565" s="509"/>
      <c r="I565" s="510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  <c r="AB565" s="166"/>
      <c r="AC565" s="166"/>
      <c r="AD565" s="166"/>
      <c r="AE565" s="166"/>
      <c r="AF565" s="166"/>
      <c r="AG565" s="166"/>
    </row>
    <row r="566" spans="1:33">
      <c r="A566" s="166"/>
      <c r="B566" s="507"/>
      <c r="C566" s="507"/>
      <c r="D566" s="507"/>
      <c r="E566" s="507"/>
      <c r="F566" s="507"/>
      <c r="G566" s="166"/>
      <c r="H566" s="509"/>
      <c r="I566" s="510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  <c r="AB566" s="166"/>
      <c r="AC566" s="166"/>
      <c r="AD566" s="166"/>
      <c r="AE566" s="166"/>
      <c r="AF566" s="166"/>
      <c r="AG566" s="166"/>
    </row>
    <row r="567" spans="1:33">
      <c r="A567" s="166"/>
      <c r="B567" s="507"/>
      <c r="C567" s="507"/>
      <c r="D567" s="507"/>
      <c r="E567" s="507"/>
      <c r="F567" s="507"/>
      <c r="G567" s="166"/>
      <c r="H567" s="509"/>
      <c r="I567" s="510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  <c r="AB567" s="166"/>
      <c r="AC567" s="166"/>
      <c r="AD567" s="166"/>
      <c r="AE567" s="166"/>
      <c r="AF567" s="166"/>
      <c r="AG567" s="166"/>
    </row>
    <row r="568" spans="1:33">
      <c r="A568" s="166"/>
      <c r="B568" s="507"/>
      <c r="C568" s="507"/>
      <c r="D568" s="507"/>
      <c r="E568" s="507"/>
      <c r="F568" s="507"/>
      <c r="G568" s="166"/>
      <c r="H568" s="509"/>
      <c r="I568" s="510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  <c r="AB568" s="166"/>
      <c r="AC568" s="166"/>
      <c r="AD568" s="166"/>
      <c r="AE568" s="166"/>
      <c r="AF568" s="166"/>
      <c r="AG568" s="166"/>
    </row>
    <row r="569" spans="1:33">
      <c r="A569" s="166"/>
      <c r="B569" s="507"/>
      <c r="C569" s="507"/>
      <c r="D569" s="507"/>
      <c r="E569" s="507"/>
      <c r="F569" s="507"/>
      <c r="G569" s="166"/>
      <c r="H569" s="509"/>
      <c r="I569" s="510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</row>
    <row r="570" spans="1:33">
      <c r="A570" s="166"/>
      <c r="B570" s="507"/>
      <c r="C570" s="507"/>
      <c r="D570" s="507"/>
      <c r="E570" s="507"/>
      <c r="F570" s="507"/>
      <c r="G570" s="166"/>
      <c r="H570" s="509"/>
      <c r="I570" s="510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  <c r="AB570" s="166"/>
      <c r="AC570" s="166"/>
      <c r="AD570" s="166"/>
      <c r="AE570" s="166"/>
      <c r="AF570" s="166"/>
      <c r="AG570" s="166"/>
    </row>
    <row r="571" spans="1:33">
      <c r="A571" s="166"/>
      <c r="B571" s="507"/>
      <c r="C571" s="507"/>
      <c r="D571" s="507"/>
      <c r="E571" s="507"/>
      <c r="F571" s="507"/>
      <c r="G571" s="166"/>
      <c r="H571" s="509"/>
      <c r="I571" s="510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  <c r="AB571" s="166"/>
      <c r="AC571" s="166"/>
      <c r="AD571" s="166"/>
      <c r="AE571" s="166"/>
      <c r="AF571" s="166"/>
      <c r="AG571" s="166"/>
    </row>
    <row r="572" spans="1:33">
      <c r="A572" s="166"/>
      <c r="B572" s="507"/>
      <c r="C572" s="507"/>
      <c r="D572" s="507"/>
      <c r="E572" s="507"/>
      <c r="F572" s="507"/>
      <c r="G572" s="166"/>
      <c r="H572" s="509"/>
      <c r="I572" s="510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  <c r="AB572" s="166"/>
      <c r="AC572" s="166"/>
      <c r="AD572" s="166"/>
      <c r="AE572" s="166"/>
      <c r="AF572" s="166"/>
      <c r="AG572" s="166"/>
    </row>
    <row r="573" spans="1:33">
      <c r="A573" s="166"/>
      <c r="B573" s="507"/>
      <c r="C573" s="507"/>
      <c r="D573" s="507"/>
      <c r="E573" s="507"/>
      <c r="F573" s="507"/>
      <c r="G573" s="166"/>
      <c r="H573" s="509"/>
      <c r="I573" s="510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  <c r="AB573" s="166"/>
      <c r="AC573" s="166"/>
      <c r="AD573" s="166"/>
      <c r="AE573" s="166"/>
      <c r="AF573" s="166"/>
      <c r="AG573" s="166"/>
    </row>
    <row r="574" spans="1:33">
      <c r="A574" s="166"/>
      <c r="B574" s="507"/>
      <c r="C574" s="507"/>
      <c r="D574" s="507"/>
      <c r="E574" s="507"/>
      <c r="F574" s="507"/>
      <c r="G574" s="166"/>
      <c r="H574" s="509"/>
      <c r="I574" s="510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  <c r="AB574" s="166"/>
      <c r="AC574" s="166"/>
      <c r="AD574" s="166"/>
      <c r="AE574" s="166"/>
      <c r="AF574" s="166"/>
      <c r="AG574" s="166"/>
    </row>
    <row r="575" spans="1:33">
      <c r="A575" s="166"/>
      <c r="B575" s="507"/>
      <c r="C575" s="507"/>
      <c r="D575" s="507"/>
      <c r="E575" s="507"/>
      <c r="F575" s="507"/>
      <c r="G575" s="166"/>
      <c r="H575" s="509"/>
      <c r="I575" s="510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  <c r="AB575" s="166"/>
      <c r="AC575" s="166"/>
      <c r="AD575" s="166"/>
      <c r="AE575" s="166"/>
      <c r="AF575" s="166"/>
      <c r="AG575" s="166"/>
    </row>
    <row r="576" spans="1:33">
      <c r="A576" s="166"/>
      <c r="B576" s="507"/>
      <c r="C576" s="507"/>
      <c r="D576" s="507"/>
      <c r="E576" s="507"/>
      <c r="F576" s="507"/>
      <c r="G576" s="166"/>
      <c r="H576" s="509"/>
      <c r="I576" s="510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  <c r="AB576" s="166"/>
      <c r="AC576" s="166"/>
      <c r="AD576" s="166"/>
      <c r="AE576" s="166"/>
      <c r="AF576" s="166"/>
      <c r="AG576" s="166"/>
    </row>
    <row r="577" spans="1:33">
      <c r="A577" s="166"/>
      <c r="B577" s="507"/>
      <c r="C577" s="507"/>
      <c r="D577" s="507"/>
      <c r="E577" s="507"/>
      <c r="F577" s="507"/>
      <c r="G577" s="166"/>
      <c r="H577" s="509"/>
      <c r="I577" s="510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  <c r="AB577" s="166"/>
      <c r="AC577" s="166"/>
      <c r="AD577" s="166"/>
      <c r="AE577" s="166"/>
      <c r="AF577" s="166"/>
      <c r="AG577" s="166"/>
    </row>
    <row r="578" spans="1:33">
      <c r="A578" s="166"/>
      <c r="B578" s="507"/>
      <c r="C578" s="507"/>
      <c r="D578" s="507"/>
      <c r="E578" s="507"/>
      <c r="F578" s="507"/>
      <c r="G578" s="166"/>
      <c r="H578" s="509"/>
      <c r="I578" s="510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  <c r="AB578" s="166"/>
      <c r="AC578" s="166"/>
      <c r="AD578" s="166"/>
      <c r="AE578" s="166"/>
      <c r="AF578" s="166"/>
      <c r="AG578" s="166"/>
    </row>
    <row r="579" spans="1:33">
      <c r="A579" s="166"/>
      <c r="B579" s="507"/>
      <c r="C579" s="507"/>
      <c r="D579" s="507"/>
      <c r="E579" s="507"/>
      <c r="F579" s="507"/>
      <c r="G579" s="166"/>
      <c r="H579" s="509"/>
      <c r="I579" s="510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  <c r="AB579" s="166"/>
      <c r="AC579" s="166"/>
      <c r="AD579" s="166"/>
      <c r="AE579" s="166"/>
      <c r="AF579" s="166"/>
      <c r="AG579" s="166"/>
    </row>
    <row r="580" spans="1:33">
      <c r="A580" s="166"/>
      <c r="B580" s="507"/>
      <c r="C580" s="507"/>
      <c r="D580" s="507"/>
      <c r="E580" s="507"/>
      <c r="F580" s="507"/>
      <c r="G580" s="166"/>
      <c r="H580" s="509"/>
      <c r="I580" s="510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  <c r="AB580" s="166"/>
      <c r="AC580" s="166"/>
      <c r="AD580" s="166"/>
      <c r="AE580" s="166"/>
      <c r="AF580" s="166"/>
      <c r="AG580" s="166"/>
    </row>
    <row r="581" spans="1:33">
      <c r="A581" s="166"/>
      <c r="B581" s="507"/>
      <c r="C581" s="507"/>
      <c r="D581" s="507"/>
      <c r="E581" s="507"/>
      <c r="F581" s="507"/>
      <c r="G581" s="166"/>
      <c r="H581" s="509"/>
      <c r="I581" s="510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  <c r="AB581" s="166"/>
      <c r="AC581" s="166"/>
      <c r="AD581" s="166"/>
      <c r="AE581" s="166"/>
      <c r="AF581" s="166"/>
      <c r="AG581" s="166"/>
    </row>
    <row r="582" spans="1:33">
      <c r="A582" s="166"/>
      <c r="B582" s="507"/>
      <c r="C582" s="507"/>
      <c r="D582" s="507"/>
      <c r="E582" s="507"/>
      <c r="F582" s="507"/>
      <c r="G582" s="166"/>
      <c r="H582" s="509"/>
      <c r="I582" s="510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  <c r="AB582" s="166"/>
      <c r="AC582" s="166"/>
      <c r="AD582" s="166"/>
      <c r="AE582" s="166"/>
      <c r="AF582" s="166"/>
      <c r="AG582" s="166"/>
    </row>
    <row r="583" spans="1:33">
      <c r="A583" s="166"/>
      <c r="B583" s="507"/>
      <c r="C583" s="507"/>
      <c r="D583" s="507"/>
      <c r="E583" s="507"/>
      <c r="F583" s="507"/>
      <c r="G583" s="166"/>
      <c r="H583" s="509"/>
      <c r="I583" s="510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  <c r="AB583" s="166"/>
      <c r="AC583" s="166"/>
      <c r="AD583" s="166"/>
      <c r="AE583" s="166"/>
      <c r="AF583" s="166"/>
      <c r="AG583" s="166"/>
    </row>
    <row r="584" spans="1:33">
      <c r="A584" s="166"/>
      <c r="B584" s="507"/>
      <c r="C584" s="507"/>
      <c r="D584" s="507"/>
      <c r="E584" s="507"/>
      <c r="F584" s="507"/>
      <c r="G584" s="166"/>
      <c r="H584" s="509"/>
      <c r="I584" s="510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  <c r="AB584" s="166"/>
      <c r="AC584" s="166"/>
      <c r="AD584" s="166"/>
      <c r="AE584" s="166"/>
      <c r="AF584" s="166"/>
      <c r="AG584" s="166"/>
    </row>
    <row r="585" spans="1:33">
      <c r="A585" s="166"/>
      <c r="B585" s="507"/>
      <c r="C585" s="507"/>
      <c r="D585" s="507"/>
      <c r="E585" s="507"/>
      <c r="F585" s="507"/>
      <c r="G585" s="166"/>
      <c r="H585" s="509"/>
      <c r="I585" s="510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  <c r="AB585" s="166"/>
      <c r="AC585" s="166"/>
      <c r="AD585" s="166"/>
      <c r="AE585" s="166"/>
      <c r="AF585" s="166"/>
      <c r="AG585" s="166"/>
    </row>
    <row r="586" spans="1:33">
      <c r="A586" s="166"/>
      <c r="B586" s="507"/>
      <c r="C586" s="507"/>
      <c r="D586" s="507"/>
      <c r="E586" s="507"/>
      <c r="F586" s="507"/>
      <c r="G586" s="166"/>
      <c r="H586" s="509"/>
      <c r="I586" s="510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  <c r="AB586" s="166"/>
      <c r="AC586" s="166"/>
      <c r="AD586" s="166"/>
      <c r="AE586" s="166"/>
      <c r="AF586" s="166"/>
      <c r="AG586" s="166"/>
    </row>
    <row r="587" spans="1:33">
      <c r="A587" s="166"/>
      <c r="B587" s="507"/>
      <c r="C587" s="507"/>
      <c r="D587" s="507"/>
      <c r="E587" s="507"/>
      <c r="F587" s="507"/>
      <c r="G587" s="166"/>
      <c r="H587" s="509"/>
      <c r="I587" s="510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  <c r="AB587" s="166"/>
      <c r="AC587" s="166"/>
      <c r="AD587" s="166"/>
      <c r="AE587" s="166"/>
      <c r="AF587" s="166"/>
      <c r="AG587" s="166"/>
    </row>
    <row r="588" spans="1:33">
      <c r="A588" s="166"/>
      <c r="B588" s="507"/>
      <c r="C588" s="507"/>
      <c r="D588" s="507"/>
      <c r="E588" s="507"/>
      <c r="F588" s="507"/>
      <c r="G588" s="166"/>
      <c r="H588" s="509"/>
      <c r="I588" s="510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  <c r="AB588" s="166"/>
      <c r="AC588" s="166"/>
      <c r="AD588" s="166"/>
      <c r="AE588" s="166"/>
      <c r="AF588" s="166"/>
      <c r="AG588" s="166"/>
    </row>
    <row r="589" spans="1:33">
      <c r="A589" s="166"/>
      <c r="B589" s="507"/>
      <c r="C589" s="507"/>
      <c r="D589" s="507"/>
      <c r="E589" s="507"/>
      <c r="F589" s="507"/>
      <c r="G589" s="166"/>
      <c r="H589" s="509"/>
      <c r="I589" s="510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</row>
    <row r="590" spans="1:33">
      <c r="A590" s="166"/>
      <c r="B590" s="507"/>
      <c r="C590" s="507"/>
      <c r="D590" s="507"/>
      <c r="E590" s="507"/>
      <c r="F590" s="507"/>
      <c r="G590" s="166"/>
      <c r="H590" s="509"/>
      <c r="I590" s="510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  <c r="AB590" s="166"/>
      <c r="AC590" s="166"/>
      <c r="AD590" s="166"/>
      <c r="AE590" s="166"/>
      <c r="AF590" s="166"/>
      <c r="AG590" s="166"/>
    </row>
    <row r="591" spans="1:33">
      <c r="A591" s="166"/>
      <c r="B591" s="507"/>
      <c r="C591" s="507"/>
      <c r="D591" s="507"/>
      <c r="E591" s="507"/>
      <c r="F591" s="507"/>
      <c r="G591" s="166"/>
      <c r="H591" s="509"/>
      <c r="I591" s="510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</row>
    <row r="592" spans="1:33">
      <c r="A592" s="166"/>
      <c r="B592" s="507"/>
      <c r="C592" s="507"/>
      <c r="D592" s="507"/>
      <c r="E592" s="507"/>
      <c r="F592" s="507"/>
      <c r="G592" s="166"/>
      <c r="H592" s="509"/>
      <c r="I592" s="510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  <c r="AB592" s="166"/>
      <c r="AC592" s="166"/>
      <c r="AD592" s="166"/>
      <c r="AE592" s="166"/>
      <c r="AF592" s="166"/>
      <c r="AG592" s="166"/>
    </row>
    <row r="593" spans="1:33">
      <c r="A593" s="166"/>
      <c r="B593" s="507"/>
      <c r="C593" s="507"/>
      <c r="D593" s="507"/>
      <c r="E593" s="507"/>
      <c r="F593" s="507"/>
      <c r="G593" s="166"/>
      <c r="H593" s="509"/>
      <c r="I593" s="510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</row>
    <row r="594" spans="1:33">
      <c r="A594" s="166"/>
      <c r="B594" s="507"/>
      <c r="C594" s="507"/>
      <c r="D594" s="507"/>
      <c r="E594" s="507"/>
      <c r="F594" s="507"/>
      <c r="G594" s="166"/>
      <c r="H594" s="509"/>
      <c r="I594" s="510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  <c r="AB594" s="166"/>
      <c r="AC594" s="166"/>
      <c r="AD594" s="166"/>
      <c r="AE594" s="166"/>
      <c r="AF594" s="166"/>
      <c r="AG594" s="166"/>
    </row>
    <row r="595" spans="1:33">
      <c r="A595" s="166"/>
      <c r="B595" s="507"/>
      <c r="C595" s="507"/>
      <c r="D595" s="507"/>
      <c r="E595" s="507"/>
      <c r="F595" s="507"/>
      <c r="G595" s="166"/>
      <c r="H595" s="509"/>
      <c r="I595" s="510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  <c r="AB595" s="166"/>
      <c r="AC595" s="166"/>
      <c r="AD595" s="166"/>
      <c r="AE595" s="166"/>
      <c r="AF595" s="166"/>
      <c r="AG595" s="166"/>
    </row>
    <row r="596" spans="1:33">
      <c r="A596" s="166"/>
      <c r="B596" s="507"/>
      <c r="C596" s="507"/>
      <c r="D596" s="507"/>
      <c r="E596" s="507"/>
      <c r="F596" s="507"/>
      <c r="G596" s="166"/>
      <c r="H596" s="509"/>
      <c r="I596" s="510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  <c r="AB596" s="166"/>
      <c r="AC596" s="166"/>
      <c r="AD596" s="166"/>
      <c r="AE596" s="166"/>
      <c r="AF596" s="166"/>
      <c r="AG596" s="166"/>
    </row>
    <row r="597" spans="1:33">
      <c r="A597" s="166"/>
      <c r="B597" s="507"/>
      <c r="C597" s="507"/>
      <c r="D597" s="507"/>
      <c r="E597" s="507"/>
      <c r="F597" s="507"/>
      <c r="G597" s="166"/>
      <c r="H597" s="509"/>
      <c r="I597" s="510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</row>
    <row r="598" spans="1:33">
      <c r="A598" s="166"/>
      <c r="B598" s="507"/>
      <c r="C598" s="507"/>
      <c r="D598" s="507"/>
      <c r="E598" s="507"/>
      <c r="F598" s="507"/>
      <c r="G598" s="166"/>
      <c r="H598" s="509"/>
      <c r="I598" s="510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  <c r="AB598" s="166"/>
      <c r="AC598" s="166"/>
      <c r="AD598" s="166"/>
      <c r="AE598" s="166"/>
      <c r="AF598" s="166"/>
      <c r="AG598" s="166"/>
    </row>
    <row r="599" spans="1:33">
      <c r="A599" s="166"/>
      <c r="B599" s="507"/>
      <c r="C599" s="507"/>
      <c r="D599" s="507"/>
      <c r="E599" s="507"/>
      <c r="F599" s="507"/>
      <c r="G599" s="166"/>
      <c r="H599" s="509"/>
      <c r="I599" s="510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  <c r="AB599" s="166"/>
      <c r="AC599" s="166"/>
      <c r="AD599" s="166"/>
      <c r="AE599" s="166"/>
      <c r="AF599" s="166"/>
      <c r="AG599" s="166"/>
    </row>
    <row r="600" spans="1:33">
      <c r="A600" s="166"/>
      <c r="B600" s="507"/>
      <c r="C600" s="507"/>
      <c r="D600" s="507"/>
      <c r="E600" s="507"/>
      <c r="F600" s="507"/>
      <c r="G600" s="166"/>
      <c r="H600" s="509"/>
      <c r="I600" s="510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  <c r="AB600" s="166"/>
      <c r="AC600" s="166"/>
      <c r="AD600" s="166"/>
      <c r="AE600" s="166"/>
      <c r="AF600" s="166"/>
      <c r="AG600" s="166"/>
    </row>
    <row r="601" spans="1:33">
      <c r="A601" s="166"/>
      <c r="B601" s="507"/>
      <c r="C601" s="507"/>
      <c r="D601" s="507"/>
      <c r="E601" s="507"/>
      <c r="F601" s="507"/>
      <c r="G601" s="166"/>
      <c r="H601" s="509"/>
      <c r="I601" s="510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</row>
    <row r="602" spans="1:33">
      <c r="A602" s="166"/>
      <c r="B602" s="507"/>
      <c r="C602" s="507"/>
      <c r="D602" s="507"/>
      <c r="E602" s="507"/>
      <c r="F602" s="507"/>
      <c r="G602" s="166"/>
      <c r="H602" s="509"/>
      <c r="I602" s="510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  <c r="AB602" s="166"/>
      <c r="AC602" s="166"/>
      <c r="AD602" s="166"/>
      <c r="AE602" s="166"/>
      <c r="AF602" s="166"/>
      <c r="AG602" s="166"/>
    </row>
    <row r="603" spans="1:33">
      <c r="A603" s="166"/>
      <c r="B603" s="507"/>
      <c r="C603" s="507"/>
      <c r="D603" s="507"/>
      <c r="E603" s="507"/>
      <c r="F603" s="507"/>
      <c r="G603" s="166"/>
      <c r="H603" s="509"/>
      <c r="I603" s="510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</row>
    <row r="604" spans="1:33">
      <c r="A604" s="166"/>
      <c r="B604" s="507"/>
      <c r="C604" s="507"/>
      <c r="D604" s="507"/>
      <c r="E604" s="507"/>
      <c r="F604" s="507"/>
      <c r="G604" s="166"/>
      <c r="H604" s="509"/>
      <c r="I604" s="510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</row>
    <row r="605" spans="1:33">
      <c r="A605" s="166"/>
      <c r="B605" s="507"/>
      <c r="C605" s="507"/>
      <c r="D605" s="507"/>
      <c r="E605" s="507"/>
      <c r="F605" s="507"/>
      <c r="G605" s="166"/>
      <c r="H605" s="509"/>
      <c r="I605" s="510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</row>
    <row r="606" spans="1:33">
      <c r="A606" s="166"/>
      <c r="B606" s="507"/>
      <c r="C606" s="507"/>
      <c r="D606" s="507"/>
      <c r="E606" s="507"/>
      <c r="F606" s="507"/>
      <c r="G606" s="166"/>
      <c r="H606" s="509"/>
      <c r="I606" s="510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  <c r="AB606" s="166"/>
      <c r="AC606" s="166"/>
      <c r="AD606" s="166"/>
      <c r="AE606" s="166"/>
      <c r="AF606" s="166"/>
      <c r="AG606" s="166"/>
    </row>
    <row r="607" spans="1:33">
      <c r="A607" s="166"/>
      <c r="B607" s="507"/>
      <c r="C607" s="507"/>
      <c r="D607" s="507"/>
      <c r="E607" s="507"/>
      <c r="F607" s="507"/>
      <c r="G607" s="166"/>
      <c r="H607" s="509"/>
      <c r="I607" s="510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  <c r="AB607" s="166"/>
      <c r="AC607" s="166"/>
      <c r="AD607" s="166"/>
      <c r="AE607" s="166"/>
      <c r="AF607" s="166"/>
      <c r="AG607" s="166"/>
    </row>
    <row r="608" spans="1:33">
      <c r="A608" s="166"/>
      <c r="B608" s="507"/>
      <c r="C608" s="507"/>
      <c r="D608" s="507"/>
      <c r="E608" s="507"/>
      <c r="F608" s="507"/>
      <c r="G608" s="166"/>
      <c r="H608" s="509"/>
      <c r="I608" s="510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</row>
    <row r="609" spans="1:33">
      <c r="A609" s="166"/>
      <c r="B609" s="507"/>
      <c r="C609" s="507"/>
      <c r="D609" s="507"/>
      <c r="E609" s="507"/>
      <c r="F609" s="507"/>
      <c r="G609" s="166"/>
      <c r="H609" s="509"/>
      <c r="I609" s="510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</row>
    <row r="610" spans="1:33">
      <c r="A610" s="166"/>
      <c r="B610" s="507"/>
      <c r="C610" s="507"/>
      <c r="D610" s="507"/>
      <c r="E610" s="507"/>
      <c r="F610" s="507"/>
      <c r="G610" s="166"/>
      <c r="H610" s="509"/>
      <c r="I610" s="510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  <c r="AB610" s="166"/>
      <c r="AC610" s="166"/>
      <c r="AD610" s="166"/>
      <c r="AE610" s="166"/>
      <c r="AF610" s="166"/>
      <c r="AG610" s="166"/>
    </row>
    <row r="611" spans="1:33">
      <c r="A611" s="166"/>
      <c r="B611" s="507"/>
      <c r="C611" s="507"/>
      <c r="D611" s="507"/>
      <c r="E611" s="507"/>
      <c r="F611" s="507"/>
      <c r="G611" s="166"/>
      <c r="H611" s="509"/>
      <c r="I611" s="510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  <c r="AB611" s="166"/>
      <c r="AC611" s="166"/>
      <c r="AD611" s="166"/>
      <c r="AE611" s="166"/>
      <c r="AF611" s="166"/>
      <c r="AG611" s="166"/>
    </row>
    <row r="612" spans="1:33">
      <c r="A612" s="166"/>
      <c r="B612" s="507"/>
      <c r="C612" s="507"/>
      <c r="D612" s="507"/>
      <c r="E612" s="507"/>
      <c r="F612" s="507"/>
      <c r="G612" s="166"/>
      <c r="H612" s="509"/>
      <c r="I612" s="510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  <c r="AB612" s="166"/>
      <c r="AC612" s="166"/>
      <c r="AD612" s="166"/>
      <c r="AE612" s="166"/>
      <c r="AF612" s="166"/>
      <c r="AG612" s="166"/>
    </row>
    <row r="613" spans="1:33">
      <c r="A613" s="166"/>
      <c r="B613" s="507"/>
      <c r="C613" s="507"/>
      <c r="D613" s="507"/>
      <c r="E613" s="507"/>
      <c r="F613" s="507"/>
      <c r="G613" s="166"/>
      <c r="H613" s="509"/>
      <c r="I613" s="510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</row>
    <row r="614" spans="1:33">
      <c r="A614" s="166"/>
      <c r="B614" s="507"/>
      <c r="C614" s="507"/>
      <c r="D614" s="507"/>
      <c r="E614" s="507"/>
      <c r="F614" s="507"/>
      <c r="G614" s="166"/>
      <c r="H614" s="509"/>
      <c r="I614" s="510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  <c r="AB614" s="166"/>
      <c r="AC614" s="166"/>
      <c r="AD614" s="166"/>
      <c r="AE614" s="166"/>
      <c r="AF614" s="166"/>
      <c r="AG614" s="166"/>
    </row>
    <row r="615" spans="1:33">
      <c r="A615" s="166"/>
      <c r="B615" s="507"/>
      <c r="C615" s="507"/>
      <c r="D615" s="507"/>
      <c r="E615" s="507"/>
      <c r="F615" s="507"/>
      <c r="G615" s="166"/>
      <c r="H615" s="509"/>
      <c r="I615" s="510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</row>
    <row r="616" spans="1:33">
      <c r="A616" s="166"/>
      <c r="B616" s="507"/>
      <c r="C616" s="507"/>
      <c r="D616" s="507"/>
      <c r="E616" s="507"/>
      <c r="F616" s="507"/>
      <c r="G616" s="166"/>
      <c r="H616" s="509"/>
      <c r="I616" s="510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</row>
    <row r="617" spans="1:33">
      <c r="A617" s="166"/>
      <c r="B617" s="507"/>
      <c r="C617" s="507"/>
      <c r="D617" s="507"/>
      <c r="E617" s="507"/>
      <c r="F617" s="507"/>
      <c r="G617" s="166"/>
      <c r="H617" s="509"/>
      <c r="I617" s="510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</row>
    <row r="618" spans="1:33">
      <c r="A618" s="166"/>
      <c r="B618" s="507"/>
      <c r="C618" s="507"/>
      <c r="D618" s="507"/>
      <c r="E618" s="507"/>
      <c r="F618" s="507"/>
      <c r="G618" s="166"/>
      <c r="H618" s="509"/>
      <c r="I618" s="510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  <c r="AB618" s="166"/>
      <c r="AC618" s="166"/>
      <c r="AD618" s="166"/>
      <c r="AE618" s="166"/>
      <c r="AF618" s="166"/>
      <c r="AG618" s="166"/>
    </row>
    <row r="619" spans="1:33">
      <c r="A619" s="166"/>
      <c r="B619" s="507"/>
      <c r="C619" s="507"/>
      <c r="D619" s="507"/>
      <c r="E619" s="507"/>
      <c r="F619" s="507"/>
      <c r="G619" s="166"/>
      <c r="H619" s="509"/>
      <c r="I619" s="510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</row>
    <row r="620" spans="1:33">
      <c r="A620" s="166"/>
      <c r="B620" s="507"/>
      <c r="C620" s="507"/>
      <c r="D620" s="507"/>
      <c r="E620" s="507"/>
      <c r="F620" s="507"/>
      <c r="G620" s="166"/>
      <c r="H620" s="509"/>
      <c r="I620" s="510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  <c r="AB620" s="166"/>
      <c r="AC620" s="166"/>
      <c r="AD620" s="166"/>
      <c r="AE620" s="166"/>
      <c r="AF620" s="166"/>
      <c r="AG620" s="166"/>
    </row>
    <row r="621" spans="1:33">
      <c r="A621" s="166"/>
      <c r="B621" s="507"/>
      <c r="C621" s="507"/>
      <c r="D621" s="507"/>
      <c r="E621" s="507"/>
      <c r="F621" s="507"/>
      <c r="G621" s="166"/>
      <c r="H621" s="509"/>
      <c r="I621" s="510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</row>
    <row r="622" spans="1:33">
      <c r="A622" s="166"/>
      <c r="B622" s="507"/>
      <c r="C622" s="507"/>
      <c r="D622" s="507"/>
      <c r="E622" s="507"/>
      <c r="F622" s="507"/>
      <c r="G622" s="166"/>
      <c r="H622" s="509"/>
      <c r="I622" s="510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  <c r="AB622" s="166"/>
      <c r="AC622" s="166"/>
      <c r="AD622" s="166"/>
      <c r="AE622" s="166"/>
      <c r="AF622" s="166"/>
      <c r="AG622" s="166"/>
    </row>
    <row r="623" spans="1:33">
      <c r="A623" s="166"/>
      <c r="B623" s="507"/>
      <c r="C623" s="507"/>
      <c r="D623" s="507"/>
      <c r="E623" s="507"/>
      <c r="F623" s="507"/>
      <c r="G623" s="166"/>
      <c r="H623" s="509"/>
      <c r="I623" s="510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</row>
    <row r="624" spans="1:33">
      <c r="A624" s="166"/>
      <c r="B624" s="507"/>
      <c r="C624" s="507"/>
      <c r="D624" s="507"/>
      <c r="E624" s="507"/>
      <c r="F624" s="507"/>
      <c r="G624" s="166"/>
      <c r="H624" s="509"/>
      <c r="I624" s="510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  <c r="AB624" s="166"/>
      <c r="AC624" s="166"/>
      <c r="AD624" s="166"/>
      <c r="AE624" s="166"/>
      <c r="AF624" s="166"/>
      <c r="AG624" s="166"/>
    </row>
    <row r="625" spans="1:33">
      <c r="A625" s="166"/>
      <c r="B625" s="507"/>
      <c r="C625" s="507"/>
      <c r="D625" s="507"/>
      <c r="E625" s="507"/>
      <c r="F625" s="507"/>
      <c r="G625" s="166"/>
      <c r="H625" s="509"/>
      <c r="I625" s="510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</row>
    <row r="626" spans="1:33">
      <c r="A626" s="166"/>
      <c r="B626" s="507"/>
      <c r="C626" s="507"/>
      <c r="D626" s="507"/>
      <c r="E626" s="507"/>
      <c r="F626" s="507"/>
      <c r="G626" s="166"/>
      <c r="H626" s="509"/>
      <c r="I626" s="510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  <c r="AB626" s="166"/>
      <c r="AC626" s="166"/>
      <c r="AD626" s="166"/>
      <c r="AE626" s="166"/>
      <c r="AF626" s="166"/>
      <c r="AG626" s="166"/>
    </row>
    <row r="627" spans="1:33">
      <c r="A627" s="166"/>
      <c r="B627" s="507"/>
      <c r="C627" s="507"/>
      <c r="D627" s="507"/>
      <c r="E627" s="507"/>
      <c r="F627" s="507"/>
      <c r="G627" s="166"/>
      <c r="H627" s="509"/>
      <c r="I627" s="510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</row>
    <row r="628" spans="1:33">
      <c r="A628" s="166"/>
      <c r="B628" s="507"/>
      <c r="C628" s="507"/>
      <c r="D628" s="507"/>
      <c r="E628" s="507"/>
      <c r="F628" s="507"/>
      <c r="G628" s="166"/>
      <c r="H628" s="509"/>
      <c r="I628" s="510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  <c r="AB628" s="166"/>
      <c r="AC628" s="166"/>
      <c r="AD628" s="166"/>
      <c r="AE628" s="166"/>
      <c r="AF628" s="166"/>
      <c r="AG628" s="166"/>
    </row>
    <row r="629" spans="1:33">
      <c r="A629" s="166"/>
      <c r="B629" s="507"/>
      <c r="C629" s="507"/>
      <c r="D629" s="507"/>
      <c r="E629" s="507"/>
      <c r="F629" s="507"/>
      <c r="G629" s="166"/>
      <c r="H629" s="509"/>
      <c r="I629" s="510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</row>
    <row r="630" spans="1:33">
      <c r="A630" s="166"/>
      <c r="B630" s="507"/>
      <c r="C630" s="507"/>
      <c r="D630" s="507"/>
      <c r="E630" s="507"/>
      <c r="F630" s="507"/>
      <c r="G630" s="166"/>
      <c r="H630" s="509"/>
      <c r="I630" s="510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</row>
    <row r="631" spans="1:33">
      <c r="A631" s="166"/>
      <c r="B631" s="507"/>
      <c r="C631" s="507"/>
      <c r="D631" s="507"/>
      <c r="E631" s="507"/>
      <c r="F631" s="507"/>
      <c r="G631" s="166"/>
      <c r="H631" s="509"/>
      <c r="I631" s="510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</row>
    <row r="632" spans="1:33">
      <c r="A632" s="166"/>
      <c r="B632" s="507"/>
      <c r="C632" s="507"/>
      <c r="D632" s="507"/>
      <c r="E632" s="507"/>
      <c r="F632" s="507"/>
      <c r="G632" s="166"/>
      <c r="H632" s="509"/>
      <c r="I632" s="510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  <c r="AB632" s="166"/>
      <c r="AC632" s="166"/>
      <c r="AD632" s="166"/>
      <c r="AE632" s="166"/>
      <c r="AF632" s="166"/>
      <c r="AG632" s="166"/>
    </row>
    <row r="633" spans="1:33">
      <c r="A633" s="166"/>
      <c r="B633" s="507"/>
      <c r="C633" s="507"/>
      <c r="D633" s="507"/>
      <c r="E633" s="507"/>
      <c r="F633" s="507"/>
      <c r="G633" s="166"/>
      <c r="H633" s="509"/>
      <c r="I633" s="510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</row>
    <row r="634" spans="1:33">
      <c r="A634" s="166"/>
      <c r="B634" s="507"/>
      <c r="C634" s="507"/>
      <c r="D634" s="507"/>
      <c r="E634" s="507"/>
      <c r="F634" s="507"/>
      <c r="G634" s="166"/>
      <c r="H634" s="509"/>
      <c r="I634" s="510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  <c r="AB634" s="166"/>
      <c r="AC634" s="166"/>
      <c r="AD634" s="166"/>
      <c r="AE634" s="166"/>
      <c r="AF634" s="166"/>
      <c r="AG634" s="166"/>
    </row>
    <row r="635" spans="1:33">
      <c r="A635" s="166"/>
      <c r="B635" s="507"/>
      <c r="C635" s="507"/>
      <c r="D635" s="507"/>
      <c r="E635" s="507"/>
      <c r="F635" s="507"/>
      <c r="G635" s="166"/>
      <c r="H635" s="509"/>
      <c r="I635" s="510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  <c r="AB635" s="166"/>
      <c r="AC635" s="166"/>
      <c r="AD635" s="166"/>
      <c r="AE635" s="166"/>
      <c r="AF635" s="166"/>
      <c r="AG635" s="166"/>
    </row>
    <row r="636" spans="1:33">
      <c r="A636" s="166"/>
      <c r="B636" s="507"/>
      <c r="C636" s="507"/>
      <c r="D636" s="507"/>
      <c r="E636" s="507"/>
      <c r="F636" s="507"/>
      <c r="G636" s="166"/>
      <c r="H636" s="509"/>
      <c r="I636" s="510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  <c r="AB636" s="166"/>
      <c r="AC636" s="166"/>
      <c r="AD636" s="166"/>
      <c r="AE636" s="166"/>
      <c r="AF636" s="166"/>
      <c r="AG636" s="166"/>
    </row>
    <row r="637" spans="1:33">
      <c r="A637" s="166"/>
      <c r="B637" s="507"/>
      <c r="C637" s="507"/>
      <c r="D637" s="507"/>
      <c r="E637" s="507"/>
      <c r="F637" s="507"/>
      <c r="G637" s="166"/>
      <c r="H637" s="509"/>
      <c r="I637" s="510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</row>
    <row r="638" spans="1:33">
      <c r="A638" s="166"/>
      <c r="B638" s="507"/>
      <c r="C638" s="507"/>
      <c r="D638" s="507"/>
      <c r="E638" s="507"/>
      <c r="F638" s="507"/>
      <c r="G638" s="166"/>
      <c r="H638" s="509"/>
      <c r="I638" s="510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  <c r="AB638" s="166"/>
      <c r="AC638" s="166"/>
      <c r="AD638" s="166"/>
      <c r="AE638" s="166"/>
      <c r="AF638" s="166"/>
      <c r="AG638" s="166"/>
    </row>
    <row r="639" spans="1:33">
      <c r="A639" s="166"/>
      <c r="B639" s="507"/>
      <c r="C639" s="507"/>
      <c r="D639" s="507"/>
      <c r="E639" s="507"/>
      <c r="F639" s="507"/>
      <c r="G639" s="166"/>
      <c r="H639" s="509"/>
      <c r="I639" s="510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</row>
    <row r="640" spans="1:33">
      <c r="A640" s="166"/>
      <c r="B640" s="507"/>
      <c r="C640" s="507"/>
      <c r="D640" s="507"/>
      <c r="E640" s="507"/>
      <c r="F640" s="507"/>
      <c r="G640" s="166"/>
      <c r="H640" s="509"/>
      <c r="I640" s="510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  <c r="AB640" s="166"/>
      <c r="AC640" s="166"/>
      <c r="AD640" s="166"/>
      <c r="AE640" s="166"/>
      <c r="AF640" s="166"/>
      <c r="AG640" s="166"/>
    </row>
    <row r="641" spans="1:33">
      <c r="A641" s="166"/>
      <c r="B641" s="507"/>
      <c r="C641" s="507"/>
      <c r="D641" s="507"/>
      <c r="E641" s="507"/>
      <c r="F641" s="507"/>
      <c r="G641" s="166"/>
      <c r="H641" s="509"/>
      <c r="I641" s="510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</row>
    <row r="642" spans="1:33">
      <c r="A642" s="166"/>
      <c r="B642" s="507"/>
      <c r="C642" s="507"/>
      <c r="D642" s="507"/>
      <c r="E642" s="507"/>
      <c r="F642" s="507"/>
      <c r="G642" s="166"/>
      <c r="H642" s="509"/>
      <c r="I642" s="510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  <c r="AB642" s="166"/>
      <c r="AC642" s="166"/>
      <c r="AD642" s="166"/>
      <c r="AE642" s="166"/>
      <c r="AF642" s="166"/>
      <c r="AG642" s="166"/>
    </row>
    <row r="643" spans="1:33">
      <c r="A643" s="166"/>
      <c r="B643" s="507"/>
      <c r="C643" s="507"/>
      <c r="D643" s="507"/>
      <c r="E643" s="507"/>
      <c r="F643" s="507"/>
      <c r="G643" s="166"/>
      <c r="H643" s="509"/>
      <c r="I643" s="510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  <c r="AB643" s="166"/>
      <c r="AC643" s="166"/>
      <c r="AD643" s="166"/>
      <c r="AE643" s="166"/>
      <c r="AF643" s="166"/>
      <c r="AG643" s="166"/>
    </row>
    <row r="644" spans="1:33">
      <c r="A644" s="166"/>
      <c r="B644" s="507"/>
      <c r="C644" s="507"/>
      <c r="D644" s="507"/>
      <c r="E644" s="507"/>
      <c r="F644" s="507"/>
      <c r="G644" s="166"/>
      <c r="H644" s="509"/>
      <c r="I644" s="510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  <c r="AB644" s="166"/>
      <c r="AC644" s="166"/>
      <c r="AD644" s="166"/>
      <c r="AE644" s="166"/>
      <c r="AF644" s="166"/>
      <c r="AG644" s="166"/>
    </row>
    <row r="645" spans="1:33">
      <c r="A645" s="166"/>
      <c r="B645" s="507"/>
      <c r="C645" s="507"/>
      <c r="D645" s="507"/>
      <c r="E645" s="507"/>
      <c r="F645" s="507"/>
      <c r="G645" s="166"/>
      <c r="H645" s="509"/>
      <c r="I645" s="510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</row>
    <row r="646" spans="1:33">
      <c r="A646" s="166"/>
      <c r="B646" s="507"/>
      <c r="C646" s="507"/>
      <c r="D646" s="507"/>
      <c r="E646" s="507"/>
      <c r="F646" s="507"/>
      <c r="G646" s="166"/>
      <c r="H646" s="509"/>
      <c r="I646" s="510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  <c r="AB646" s="166"/>
      <c r="AC646" s="166"/>
      <c r="AD646" s="166"/>
      <c r="AE646" s="166"/>
      <c r="AF646" s="166"/>
      <c r="AG646" s="166"/>
    </row>
    <row r="647" spans="1:33">
      <c r="A647" s="166"/>
      <c r="B647" s="507"/>
      <c r="C647" s="507"/>
      <c r="D647" s="507"/>
      <c r="E647" s="507"/>
      <c r="F647" s="507"/>
      <c r="G647" s="166"/>
      <c r="H647" s="509"/>
      <c r="I647" s="510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</row>
    <row r="648" spans="1:33">
      <c r="A648" s="166"/>
      <c r="B648" s="507"/>
      <c r="C648" s="507"/>
      <c r="D648" s="507"/>
      <c r="E648" s="507"/>
      <c r="F648" s="507"/>
      <c r="G648" s="166"/>
      <c r="H648" s="509"/>
      <c r="I648" s="510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  <c r="AB648" s="166"/>
      <c r="AC648" s="166"/>
      <c r="AD648" s="166"/>
      <c r="AE648" s="166"/>
      <c r="AF648" s="166"/>
      <c r="AG648" s="166"/>
    </row>
    <row r="649" spans="1:33">
      <c r="A649" s="166"/>
      <c r="B649" s="507"/>
      <c r="C649" s="507"/>
      <c r="D649" s="507"/>
      <c r="E649" s="507"/>
      <c r="F649" s="507"/>
      <c r="G649" s="166"/>
      <c r="H649" s="509"/>
      <c r="I649" s="510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  <c r="AB649" s="166"/>
      <c r="AC649" s="166"/>
      <c r="AD649" s="166"/>
      <c r="AE649" s="166"/>
      <c r="AF649" s="166"/>
      <c r="AG649" s="166"/>
    </row>
    <row r="650" spans="1:33">
      <c r="A650" s="166"/>
      <c r="B650" s="507"/>
      <c r="C650" s="507"/>
      <c r="D650" s="507"/>
      <c r="E650" s="507"/>
      <c r="F650" s="507"/>
      <c r="G650" s="166"/>
      <c r="H650" s="509"/>
      <c r="I650" s="510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  <c r="AB650" s="166"/>
      <c r="AC650" s="166"/>
      <c r="AD650" s="166"/>
      <c r="AE650" s="166"/>
      <c r="AF650" s="166"/>
      <c r="AG650" s="166"/>
    </row>
    <row r="651" spans="1:33">
      <c r="A651" s="166"/>
      <c r="B651" s="507"/>
      <c r="C651" s="507"/>
      <c r="D651" s="507"/>
      <c r="E651" s="507"/>
      <c r="F651" s="507"/>
      <c r="G651" s="166"/>
      <c r="H651" s="509"/>
      <c r="I651" s="510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</row>
    <row r="652" spans="1:33">
      <c r="A652" s="166"/>
      <c r="B652" s="507"/>
      <c r="C652" s="507"/>
      <c r="D652" s="507"/>
      <c r="E652" s="507"/>
      <c r="F652" s="507"/>
      <c r="G652" s="166"/>
      <c r="H652" s="509"/>
      <c r="I652" s="510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  <c r="AB652" s="166"/>
      <c r="AC652" s="166"/>
      <c r="AD652" s="166"/>
      <c r="AE652" s="166"/>
      <c r="AF652" s="166"/>
      <c r="AG652" s="166"/>
    </row>
    <row r="653" spans="1:33">
      <c r="A653" s="166"/>
      <c r="B653" s="507"/>
      <c r="C653" s="507"/>
      <c r="D653" s="507"/>
      <c r="E653" s="507"/>
      <c r="F653" s="507"/>
      <c r="G653" s="166"/>
      <c r="H653" s="509"/>
      <c r="I653" s="510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</row>
    <row r="654" spans="1:33">
      <c r="A654" s="166"/>
      <c r="B654" s="507"/>
      <c r="C654" s="507"/>
      <c r="D654" s="507"/>
      <c r="E654" s="507"/>
      <c r="F654" s="507"/>
      <c r="G654" s="166"/>
      <c r="H654" s="509"/>
      <c r="I654" s="510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  <c r="AB654" s="166"/>
      <c r="AC654" s="166"/>
      <c r="AD654" s="166"/>
      <c r="AE654" s="166"/>
      <c r="AF654" s="166"/>
      <c r="AG654" s="166"/>
    </row>
    <row r="655" spans="1:33">
      <c r="A655" s="166"/>
      <c r="B655" s="507"/>
      <c r="C655" s="507"/>
      <c r="D655" s="507"/>
      <c r="E655" s="507"/>
      <c r="F655" s="507"/>
      <c r="G655" s="166"/>
      <c r="H655" s="509"/>
      <c r="I655" s="510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</row>
    <row r="656" spans="1:33">
      <c r="A656" s="166"/>
      <c r="B656" s="507"/>
      <c r="C656" s="507"/>
      <c r="D656" s="507"/>
      <c r="E656" s="507"/>
      <c r="F656" s="507"/>
      <c r="G656" s="166"/>
      <c r="H656" s="509"/>
      <c r="I656" s="510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  <c r="AB656" s="166"/>
      <c r="AC656" s="166"/>
      <c r="AD656" s="166"/>
      <c r="AE656" s="166"/>
      <c r="AF656" s="166"/>
      <c r="AG656" s="166"/>
    </row>
    <row r="657" spans="1:33">
      <c r="A657" s="166"/>
      <c r="B657" s="507"/>
      <c r="C657" s="507"/>
      <c r="D657" s="507"/>
      <c r="E657" s="507"/>
      <c r="F657" s="507"/>
      <c r="G657" s="166"/>
      <c r="H657" s="509"/>
      <c r="I657" s="510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</row>
    <row r="658" spans="1:33">
      <c r="A658" s="166"/>
      <c r="B658" s="507"/>
      <c r="C658" s="507"/>
      <c r="D658" s="507"/>
      <c r="E658" s="507"/>
      <c r="F658" s="507"/>
      <c r="G658" s="166"/>
      <c r="H658" s="509"/>
      <c r="I658" s="510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  <c r="AB658" s="166"/>
      <c r="AC658" s="166"/>
      <c r="AD658" s="166"/>
      <c r="AE658" s="166"/>
      <c r="AF658" s="166"/>
      <c r="AG658" s="166"/>
    </row>
    <row r="659" spans="1:33">
      <c r="A659" s="166"/>
      <c r="B659" s="507"/>
      <c r="C659" s="507"/>
      <c r="D659" s="507"/>
      <c r="E659" s="507"/>
      <c r="F659" s="507"/>
      <c r="G659" s="166"/>
      <c r="H659" s="509"/>
      <c r="I659" s="510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</row>
    <row r="660" spans="1:33">
      <c r="A660" s="166"/>
      <c r="B660" s="507"/>
      <c r="C660" s="507"/>
      <c r="D660" s="507"/>
      <c r="E660" s="507"/>
      <c r="F660" s="507"/>
      <c r="G660" s="166"/>
      <c r="H660" s="509"/>
      <c r="I660" s="510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  <c r="AB660" s="166"/>
      <c r="AC660" s="166"/>
      <c r="AD660" s="166"/>
      <c r="AE660" s="166"/>
      <c r="AF660" s="166"/>
      <c r="AG660" s="166"/>
    </row>
    <row r="661" spans="1:33">
      <c r="A661" s="166"/>
      <c r="B661" s="507"/>
      <c r="C661" s="507"/>
      <c r="D661" s="507"/>
      <c r="E661" s="507"/>
      <c r="F661" s="507"/>
      <c r="G661" s="166"/>
      <c r="H661" s="509"/>
      <c r="I661" s="510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</row>
    <row r="662" spans="1:33">
      <c r="A662" s="166"/>
      <c r="B662" s="507"/>
      <c r="C662" s="507"/>
      <c r="D662" s="507"/>
      <c r="E662" s="507"/>
      <c r="F662" s="507"/>
      <c r="G662" s="166"/>
      <c r="H662" s="509"/>
      <c r="I662" s="510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  <c r="AB662" s="166"/>
      <c r="AC662" s="166"/>
      <c r="AD662" s="166"/>
      <c r="AE662" s="166"/>
      <c r="AF662" s="166"/>
      <c r="AG662" s="166"/>
    </row>
    <row r="663" spans="1:33">
      <c r="A663" s="166"/>
      <c r="B663" s="507"/>
      <c r="C663" s="507"/>
      <c r="D663" s="507"/>
      <c r="E663" s="507"/>
      <c r="F663" s="507"/>
      <c r="G663" s="166"/>
      <c r="H663" s="509"/>
      <c r="I663" s="510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</row>
    <row r="664" spans="1:33">
      <c r="A664" s="166"/>
      <c r="B664" s="507"/>
      <c r="C664" s="507"/>
      <c r="D664" s="507"/>
      <c r="E664" s="507"/>
      <c r="F664" s="507"/>
      <c r="G664" s="166"/>
      <c r="H664" s="509"/>
      <c r="I664" s="510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  <c r="AB664" s="166"/>
      <c r="AC664" s="166"/>
      <c r="AD664" s="166"/>
      <c r="AE664" s="166"/>
      <c r="AF664" s="166"/>
      <c r="AG664" s="166"/>
    </row>
    <row r="665" spans="1:33">
      <c r="A665" s="166"/>
      <c r="B665" s="507"/>
      <c r="C665" s="507"/>
      <c r="D665" s="507"/>
      <c r="E665" s="507"/>
      <c r="F665" s="507"/>
      <c r="G665" s="166"/>
      <c r="H665" s="509"/>
      <c r="I665" s="510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</row>
    <row r="666" spans="1:33">
      <c r="A666" s="166"/>
      <c r="B666" s="507"/>
      <c r="C666" s="507"/>
      <c r="D666" s="507"/>
      <c r="E666" s="507"/>
      <c r="F666" s="507"/>
      <c r="G666" s="166"/>
      <c r="H666" s="509"/>
      <c r="I666" s="510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  <c r="AB666" s="166"/>
      <c r="AC666" s="166"/>
      <c r="AD666" s="166"/>
      <c r="AE666" s="166"/>
      <c r="AF666" s="166"/>
      <c r="AG666" s="166"/>
    </row>
    <row r="667" spans="1:33">
      <c r="A667" s="166"/>
      <c r="B667" s="507"/>
      <c r="C667" s="507"/>
      <c r="D667" s="507"/>
      <c r="E667" s="507"/>
      <c r="F667" s="507"/>
      <c r="G667" s="166"/>
      <c r="H667" s="509"/>
      <c r="I667" s="510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</row>
    <row r="668" spans="1:33">
      <c r="A668" s="166"/>
      <c r="B668" s="507"/>
      <c r="C668" s="507"/>
      <c r="D668" s="507"/>
      <c r="E668" s="507"/>
      <c r="F668" s="507"/>
      <c r="G668" s="166"/>
      <c r="H668" s="509"/>
      <c r="I668" s="510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</row>
    <row r="669" spans="1:33">
      <c r="A669" s="166"/>
      <c r="B669" s="507"/>
      <c r="C669" s="507"/>
      <c r="D669" s="507"/>
      <c r="E669" s="507"/>
      <c r="F669" s="507"/>
      <c r="G669" s="166"/>
      <c r="H669" s="509"/>
      <c r="I669" s="510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  <c r="AB669" s="166"/>
      <c r="AC669" s="166"/>
      <c r="AD669" s="166"/>
      <c r="AE669" s="166"/>
      <c r="AF669" s="166"/>
      <c r="AG669" s="166"/>
    </row>
    <row r="670" spans="1:33">
      <c r="A670" s="166"/>
      <c r="B670" s="507"/>
      <c r="C670" s="507"/>
      <c r="D670" s="507"/>
      <c r="E670" s="507"/>
      <c r="F670" s="507"/>
      <c r="G670" s="166"/>
      <c r="H670" s="509"/>
      <c r="I670" s="510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</row>
    <row r="671" spans="1:33">
      <c r="A671" s="166"/>
      <c r="B671" s="507"/>
      <c r="C671" s="507"/>
      <c r="D671" s="507"/>
      <c r="E671" s="507"/>
      <c r="F671" s="507"/>
      <c r="G671" s="166"/>
      <c r="H671" s="509"/>
      <c r="I671" s="510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  <c r="AB671" s="166"/>
      <c r="AC671" s="166"/>
      <c r="AD671" s="166"/>
      <c r="AE671" s="166"/>
      <c r="AF671" s="166"/>
      <c r="AG671" s="166"/>
    </row>
    <row r="672" spans="1:33">
      <c r="A672" s="166"/>
      <c r="B672" s="507"/>
      <c r="C672" s="507"/>
      <c r="D672" s="507"/>
      <c r="E672" s="507"/>
      <c r="F672" s="507"/>
      <c r="G672" s="166"/>
      <c r="H672" s="509"/>
      <c r="I672" s="510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</row>
    <row r="673" spans="1:33">
      <c r="A673" s="166"/>
      <c r="B673" s="507"/>
      <c r="C673" s="507"/>
      <c r="D673" s="507"/>
      <c r="E673" s="507"/>
      <c r="F673" s="507"/>
      <c r="G673" s="166"/>
      <c r="H673" s="509"/>
      <c r="I673" s="510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  <c r="AB673" s="166"/>
      <c r="AC673" s="166"/>
      <c r="AD673" s="166"/>
      <c r="AE673" s="166"/>
      <c r="AF673" s="166"/>
      <c r="AG673" s="166"/>
    </row>
    <row r="674" spans="1:33">
      <c r="A674" s="166"/>
      <c r="B674" s="507"/>
      <c r="C674" s="507"/>
      <c r="D674" s="507"/>
      <c r="E674" s="507"/>
      <c r="F674" s="507"/>
      <c r="G674" s="166"/>
      <c r="H674" s="509"/>
      <c r="I674" s="510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</row>
    <row r="675" spans="1:33">
      <c r="A675" s="166"/>
      <c r="B675" s="507"/>
      <c r="C675" s="507"/>
      <c r="D675" s="507"/>
      <c r="E675" s="507"/>
      <c r="F675" s="507"/>
      <c r="G675" s="166"/>
      <c r="H675" s="509"/>
      <c r="I675" s="510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  <c r="AB675" s="166"/>
      <c r="AC675" s="166"/>
      <c r="AD675" s="166"/>
      <c r="AE675" s="166"/>
      <c r="AF675" s="166"/>
      <c r="AG675" s="166"/>
    </row>
    <row r="676" spans="1:33">
      <c r="A676" s="166"/>
      <c r="B676" s="507"/>
      <c r="C676" s="507"/>
      <c r="D676" s="507"/>
      <c r="E676" s="507"/>
      <c r="F676" s="507"/>
      <c r="G676" s="166"/>
      <c r="H676" s="509"/>
      <c r="I676" s="510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</row>
    <row r="677" spans="1:33">
      <c r="A677" s="166"/>
      <c r="B677" s="507"/>
      <c r="C677" s="507"/>
      <c r="D677" s="507"/>
      <c r="E677" s="507"/>
      <c r="F677" s="507"/>
      <c r="G677" s="166"/>
      <c r="H677" s="509"/>
      <c r="I677" s="510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  <c r="AB677" s="166"/>
      <c r="AC677" s="166"/>
      <c r="AD677" s="166"/>
      <c r="AE677" s="166"/>
      <c r="AF677" s="166"/>
      <c r="AG677" s="166"/>
    </row>
    <row r="678" spans="1:33">
      <c r="A678" s="166"/>
      <c r="B678" s="507"/>
      <c r="C678" s="507"/>
      <c r="D678" s="507"/>
      <c r="E678" s="507"/>
      <c r="F678" s="507"/>
      <c r="G678" s="166"/>
      <c r="H678" s="509"/>
      <c r="I678" s="510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</row>
    <row r="679" spans="1:33">
      <c r="A679" s="166"/>
      <c r="B679" s="507"/>
      <c r="C679" s="507"/>
      <c r="D679" s="507"/>
      <c r="E679" s="507"/>
      <c r="F679" s="507"/>
      <c r="G679" s="166"/>
      <c r="H679" s="509"/>
      <c r="I679" s="510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</row>
    <row r="680" spans="1:33">
      <c r="A680" s="166"/>
      <c r="B680" s="507"/>
      <c r="C680" s="507"/>
      <c r="D680" s="507"/>
      <c r="E680" s="507"/>
      <c r="F680" s="507"/>
      <c r="G680" s="166"/>
      <c r="H680" s="509"/>
      <c r="I680" s="510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</row>
    <row r="681" spans="1:33">
      <c r="A681" s="166"/>
      <c r="B681" s="507"/>
      <c r="C681" s="507"/>
      <c r="D681" s="507"/>
      <c r="E681" s="507"/>
      <c r="F681" s="507"/>
      <c r="G681" s="166"/>
      <c r="H681" s="509"/>
      <c r="I681" s="510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  <c r="AB681" s="166"/>
      <c r="AC681" s="166"/>
      <c r="AD681" s="166"/>
      <c r="AE681" s="166"/>
      <c r="AF681" s="166"/>
      <c r="AG681" s="166"/>
    </row>
    <row r="682" spans="1:33">
      <c r="A682" s="166"/>
      <c r="B682" s="507"/>
      <c r="C682" s="507"/>
      <c r="D682" s="507"/>
      <c r="E682" s="507"/>
      <c r="F682" s="507"/>
      <c r="G682" s="166"/>
      <c r="H682" s="509"/>
      <c r="I682" s="510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</row>
    <row r="683" spans="1:33">
      <c r="A683" s="166"/>
      <c r="B683" s="507"/>
      <c r="C683" s="507"/>
      <c r="D683" s="507"/>
      <c r="E683" s="507"/>
      <c r="F683" s="507"/>
      <c r="G683" s="166"/>
      <c r="H683" s="509"/>
      <c r="I683" s="510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  <c r="AB683" s="166"/>
      <c r="AC683" s="166"/>
      <c r="AD683" s="166"/>
      <c r="AE683" s="166"/>
      <c r="AF683" s="166"/>
      <c r="AG683" s="166"/>
    </row>
    <row r="684" spans="1:33">
      <c r="A684" s="166"/>
      <c r="B684" s="507"/>
      <c r="C684" s="507"/>
      <c r="D684" s="507"/>
      <c r="E684" s="507"/>
      <c r="F684" s="507"/>
      <c r="G684" s="166"/>
      <c r="H684" s="509"/>
      <c r="I684" s="510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</row>
    <row r="685" spans="1:33">
      <c r="A685" s="166"/>
      <c r="B685" s="507"/>
      <c r="C685" s="507"/>
      <c r="D685" s="507"/>
      <c r="E685" s="507"/>
      <c r="F685" s="507"/>
      <c r="G685" s="166"/>
      <c r="H685" s="509"/>
      <c r="I685" s="510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  <c r="AB685" s="166"/>
      <c r="AC685" s="166"/>
      <c r="AD685" s="166"/>
      <c r="AE685" s="166"/>
      <c r="AF685" s="166"/>
      <c r="AG685" s="166"/>
    </row>
    <row r="686" spans="1:33">
      <c r="A686" s="166"/>
      <c r="B686" s="507"/>
      <c r="C686" s="507"/>
      <c r="D686" s="507"/>
      <c r="E686" s="507"/>
      <c r="F686" s="507"/>
      <c r="G686" s="166"/>
      <c r="H686" s="509"/>
      <c r="I686" s="510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</row>
    <row r="687" spans="1:33">
      <c r="A687" s="166"/>
      <c r="B687" s="507"/>
      <c r="C687" s="507"/>
      <c r="D687" s="507"/>
      <c r="E687" s="507"/>
      <c r="F687" s="507"/>
      <c r="G687" s="166"/>
      <c r="H687" s="509"/>
      <c r="I687" s="510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  <c r="AB687" s="166"/>
      <c r="AC687" s="166"/>
      <c r="AD687" s="166"/>
      <c r="AE687" s="166"/>
      <c r="AF687" s="166"/>
      <c r="AG687" s="166"/>
    </row>
    <row r="688" spans="1:33">
      <c r="A688" s="166"/>
      <c r="B688" s="507"/>
      <c r="C688" s="507"/>
      <c r="D688" s="507"/>
      <c r="E688" s="507"/>
      <c r="F688" s="507"/>
      <c r="G688" s="166"/>
      <c r="H688" s="509"/>
      <c r="I688" s="510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</row>
    <row r="689" spans="1:33">
      <c r="A689" s="166"/>
      <c r="B689" s="507"/>
      <c r="C689" s="507"/>
      <c r="D689" s="507"/>
      <c r="E689" s="507"/>
      <c r="F689" s="507"/>
      <c r="G689" s="166"/>
      <c r="H689" s="509"/>
      <c r="I689" s="510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  <c r="AB689" s="166"/>
      <c r="AC689" s="166"/>
      <c r="AD689" s="166"/>
      <c r="AE689" s="166"/>
      <c r="AF689" s="166"/>
      <c r="AG689" s="166"/>
    </row>
    <row r="690" spans="1:33">
      <c r="A690" s="166"/>
      <c r="B690" s="507"/>
      <c r="C690" s="507"/>
      <c r="D690" s="507"/>
      <c r="E690" s="507"/>
      <c r="F690" s="507"/>
      <c r="G690" s="166"/>
      <c r="H690" s="509"/>
      <c r="I690" s="510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  <c r="AB690" s="166"/>
      <c r="AC690" s="166"/>
      <c r="AD690" s="166"/>
      <c r="AE690" s="166"/>
      <c r="AF690" s="166"/>
      <c r="AG690" s="166"/>
    </row>
    <row r="691" spans="1:33">
      <c r="A691" s="166"/>
      <c r="B691" s="507"/>
      <c r="C691" s="507"/>
      <c r="D691" s="507"/>
      <c r="E691" s="507"/>
      <c r="F691" s="507"/>
      <c r="G691" s="166"/>
      <c r="H691" s="509"/>
      <c r="I691" s="510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  <c r="AB691" s="166"/>
      <c r="AC691" s="166"/>
      <c r="AD691" s="166"/>
      <c r="AE691" s="166"/>
      <c r="AF691" s="166"/>
      <c r="AG691" s="166"/>
    </row>
    <row r="692" spans="1:33">
      <c r="A692" s="166"/>
      <c r="B692" s="507"/>
      <c r="C692" s="507"/>
      <c r="D692" s="507"/>
      <c r="E692" s="507"/>
      <c r="F692" s="507"/>
      <c r="G692" s="166"/>
      <c r="H692" s="509"/>
      <c r="I692" s="510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  <c r="AB692" s="166"/>
      <c r="AC692" s="166"/>
      <c r="AD692" s="166"/>
      <c r="AE692" s="166"/>
      <c r="AF692" s="166"/>
      <c r="AG692" s="166"/>
    </row>
    <row r="693" spans="1:33">
      <c r="A693" s="166"/>
      <c r="B693" s="507"/>
      <c r="C693" s="507"/>
      <c r="D693" s="507"/>
      <c r="E693" s="507"/>
      <c r="F693" s="507"/>
      <c r="G693" s="166"/>
      <c r="H693" s="509"/>
      <c r="I693" s="510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  <c r="AB693" s="166"/>
      <c r="AC693" s="166"/>
      <c r="AD693" s="166"/>
      <c r="AE693" s="166"/>
      <c r="AF693" s="166"/>
      <c r="AG693" s="166"/>
    </row>
    <row r="694" spans="1:33">
      <c r="A694" s="166"/>
      <c r="B694" s="507"/>
      <c r="C694" s="507"/>
      <c r="D694" s="507"/>
      <c r="E694" s="507"/>
      <c r="F694" s="507"/>
      <c r="G694" s="166"/>
      <c r="H694" s="509"/>
      <c r="I694" s="510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  <c r="AB694" s="166"/>
      <c r="AC694" s="166"/>
      <c r="AD694" s="166"/>
      <c r="AE694" s="166"/>
      <c r="AF694" s="166"/>
      <c r="AG694" s="166"/>
    </row>
    <row r="695" spans="1:33">
      <c r="A695" s="166"/>
      <c r="B695" s="507"/>
      <c r="C695" s="507"/>
      <c r="D695" s="507"/>
      <c r="E695" s="507"/>
      <c r="F695" s="507"/>
      <c r="G695" s="166"/>
      <c r="H695" s="509"/>
      <c r="I695" s="510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  <c r="AB695" s="166"/>
      <c r="AC695" s="166"/>
      <c r="AD695" s="166"/>
      <c r="AE695" s="166"/>
      <c r="AF695" s="166"/>
      <c r="AG695" s="166"/>
    </row>
    <row r="696" spans="1:33">
      <c r="A696" s="166"/>
      <c r="B696" s="507"/>
      <c r="C696" s="507"/>
      <c r="D696" s="507"/>
      <c r="E696" s="507"/>
      <c r="F696" s="507"/>
      <c r="G696" s="166"/>
      <c r="H696" s="509"/>
      <c r="I696" s="510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  <c r="AB696" s="166"/>
      <c r="AC696" s="166"/>
      <c r="AD696" s="166"/>
      <c r="AE696" s="166"/>
      <c r="AF696" s="166"/>
      <c r="AG696" s="166"/>
    </row>
    <row r="697" spans="1:33">
      <c r="A697" s="166"/>
      <c r="B697" s="507"/>
      <c r="C697" s="507"/>
      <c r="D697" s="507"/>
      <c r="E697" s="507"/>
      <c r="F697" s="507"/>
      <c r="G697" s="166"/>
      <c r="H697" s="509"/>
      <c r="I697" s="510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  <c r="AB697" s="166"/>
      <c r="AC697" s="166"/>
      <c r="AD697" s="166"/>
      <c r="AE697" s="166"/>
      <c r="AF697" s="166"/>
      <c r="AG697" s="166"/>
    </row>
    <row r="698" spans="1:33">
      <c r="A698" s="166"/>
      <c r="B698" s="507"/>
      <c r="C698" s="507"/>
      <c r="D698" s="507"/>
      <c r="E698" s="507"/>
      <c r="F698" s="507"/>
      <c r="G698" s="166"/>
      <c r="H698" s="509"/>
      <c r="I698" s="510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  <c r="AB698" s="166"/>
      <c r="AC698" s="166"/>
      <c r="AD698" s="166"/>
      <c r="AE698" s="166"/>
      <c r="AF698" s="166"/>
      <c r="AG698" s="166"/>
    </row>
    <row r="699" spans="1:33">
      <c r="A699" s="166"/>
      <c r="B699" s="507"/>
      <c r="C699" s="507"/>
      <c r="D699" s="507"/>
      <c r="E699" s="507"/>
      <c r="F699" s="507"/>
      <c r="G699" s="166"/>
      <c r="H699" s="509"/>
      <c r="I699" s="510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  <c r="AB699" s="166"/>
      <c r="AC699" s="166"/>
      <c r="AD699" s="166"/>
      <c r="AE699" s="166"/>
      <c r="AF699" s="166"/>
      <c r="AG699" s="166"/>
    </row>
    <row r="700" spans="1:33">
      <c r="A700" s="166"/>
      <c r="B700" s="507"/>
      <c r="C700" s="507"/>
      <c r="D700" s="507"/>
      <c r="E700" s="507"/>
      <c r="F700" s="507"/>
      <c r="G700" s="166"/>
      <c r="H700" s="509"/>
      <c r="I700" s="510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  <c r="AB700" s="166"/>
      <c r="AC700" s="166"/>
      <c r="AD700" s="166"/>
      <c r="AE700" s="166"/>
      <c r="AF700" s="166"/>
      <c r="AG700" s="166"/>
    </row>
    <row r="701" spans="1:33">
      <c r="A701" s="166"/>
      <c r="B701" s="507"/>
      <c r="C701" s="507"/>
      <c r="D701" s="507"/>
      <c r="E701" s="507"/>
      <c r="F701" s="507"/>
      <c r="G701" s="166"/>
      <c r="H701" s="509"/>
      <c r="I701" s="510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  <c r="AB701" s="166"/>
      <c r="AC701" s="166"/>
      <c r="AD701" s="166"/>
      <c r="AE701" s="166"/>
      <c r="AF701" s="166"/>
      <c r="AG701" s="166"/>
    </row>
    <row r="702" spans="1:33">
      <c r="A702" s="166"/>
      <c r="B702" s="507"/>
      <c r="C702" s="507"/>
      <c r="D702" s="507"/>
      <c r="E702" s="507"/>
      <c r="F702" s="507"/>
      <c r="G702" s="166"/>
      <c r="H702" s="509"/>
      <c r="I702" s="510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  <c r="AB702" s="166"/>
      <c r="AC702" s="166"/>
      <c r="AD702" s="166"/>
      <c r="AE702" s="166"/>
      <c r="AF702" s="166"/>
      <c r="AG702" s="166"/>
    </row>
    <row r="703" spans="1:33">
      <c r="A703" s="166"/>
      <c r="B703" s="507"/>
      <c r="C703" s="507"/>
      <c r="D703" s="507"/>
      <c r="E703" s="507"/>
      <c r="F703" s="507"/>
      <c r="G703" s="166"/>
      <c r="H703" s="509"/>
      <c r="I703" s="510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  <c r="AB703" s="166"/>
      <c r="AC703" s="166"/>
      <c r="AD703" s="166"/>
      <c r="AE703" s="166"/>
      <c r="AF703" s="166"/>
      <c r="AG703" s="166"/>
    </row>
    <row r="704" spans="1:33">
      <c r="A704" s="166"/>
      <c r="B704" s="507"/>
      <c r="C704" s="507"/>
      <c r="D704" s="507"/>
      <c r="E704" s="507"/>
      <c r="F704" s="507"/>
      <c r="G704" s="166"/>
      <c r="H704" s="509"/>
      <c r="I704" s="510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  <c r="AB704" s="166"/>
      <c r="AC704" s="166"/>
      <c r="AD704" s="166"/>
      <c r="AE704" s="166"/>
      <c r="AF704" s="166"/>
      <c r="AG704" s="166"/>
    </row>
    <row r="705" spans="1:33">
      <c r="A705" s="166"/>
      <c r="B705" s="507"/>
      <c r="C705" s="507"/>
      <c r="D705" s="507"/>
      <c r="E705" s="507"/>
      <c r="F705" s="507"/>
      <c r="G705" s="166"/>
      <c r="H705" s="509"/>
      <c r="I705" s="510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  <c r="AB705" s="166"/>
      <c r="AC705" s="166"/>
      <c r="AD705" s="166"/>
      <c r="AE705" s="166"/>
      <c r="AF705" s="166"/>
      <c r="AG705" s="166"/>
    </row>
    <row r="706" spans="1:33">
      <c r="A706" s="166"/>
      <c r="B706" s="507"/>
      <c r="C706" s="507"/>
      <c r="D706" s="507"/>
      <c r="E706" s="507"/>
      <c r="F706" s="507"/>
      <c r="G706" s="166"/>
      <c r="H706" s="509"/>
      <c r="I706" s="510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  <c r="AB706" s="166"/>
      <c r="AC706" s="166"/>
      <c r="AD706" s="166"/>
      <c r="AE706" s="166"/>
      <c r="AF706" s="166"/>
      <c r="AG706" s="166"/>
    </row>
    <row r="707" spans="1:33">
      <c r="A707" s="166"/>
      <c r="B707" s="507"/>
      <c r="C707" s="507"/>
      <c r="D707" s="507"/>
      <c r="E707" s="507"/>
      <c r="F707" s="507"/>
      <c r="G707" s="166"/>
      <c r="H707" s="509"/>
      <c r="I707" s="510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  <c r="AB707" s="166"/>
      <c r="AC707" s="166"/>
      <c r="AD707" s="166"/>
      <c r="AE707" s="166"/>
      <c r="AF707" s="166"/>
      <c r="AG707" s="166"/>
    </row>
    <row r="708" spans="1:33">
      <c r="A708" s="166"/>
      <c r="B708" s="507"/>
      <c r="C708" s="507"/>
      <c r="D708" s="507"/>
      <c r="E708" s="507"/>
      <c r="F708" s="507"/>
      <c r="G708" s="166"/>
      <c r="H708" s="509"/>
      <c r="I708" s="510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  <c r="AB708" s="166"/>
      <c r="AC708" s="166"/>
      <c r="AD708" s="166"/>
      <c r="AE708" s="166"/>
      <c r="AF708" s="166"/>
      <c r="AG708" s="166"/>
    </row>
    <row r="709" spans="1:33">
      <c r="A709" s="166"/>
      <c r="B709" s="507"/>
      <c r="C709" s="507"/>
      <c r="D709" s="507"/>
      <c r="E709" s="507"/>
      <c r="F709" s="507"/>
      <c r="G709" s="166"/>
      <c r="H709" s="509"/>
      <c r="I709" s="510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  <c r="AB709" s="166"/>
      <c r="AC709" s="166"/>
      <c r="AD709" s="166"/>
      <c r="AE709" s="166"/>
      <c r="AF709" s="166"/>
      <c r="AG709" s="166"/>
    </row>
    <row r="710" spans="1:33">
      <c r="A710" s="166"/>
      <c r="B710" s="507"/>
      <c r="C710" s="507"/>
      <c r="D710" s="507"/>
      <c r="E710" s="507"/>
      <c r="F710" s="507"/>
      <c r="G710" s="166"/>
      <c r="H710" s="509"/>
      <c r="I710" s="510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  <c r="AB710" s="166"/>
      <c r="AC710" s="166"/>
      <c r="AD710" s="166"/>
      <c r="AE710" s="166"/>
      <c r="AF710" s="166"/>
      <c r="AG710" s="166"/>
    </row>
    <row r="711" spans="1:33">
      <c r="A711" s="166"/>
      <c r="B711" s="507"/>
      <c r="C711" s="507"/>
      <c r="D711" s="507"/>
      <c r="E711" s="507"/>
      <c r="F711" s="507"/>
      <c r="G711" s="166"/>
      <c r="H711" s="509"/>
      <c r="I711" s="510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  <c r="AB711" s="166"/>
      <c r="AC711" s="166"/>
      <c r="AD711" s="166"/>
      <c r="AE711" s="166"/>
      <c r="AF711" s="166"/>
      <c r="AG711" s="166"/>
    </row>
    <row r="712" spans="1:33">
      <c r="A712" s="166"/>
      <c r="B712" s="507"/>
      <c r="C712" s="507"/>
      <c r="D712" s="507"/>
      <c r="E712" s="507"/>
      <c r="F712" s="507"/>
      <c r="G712" s="166"/>
      <c r="H712" s="509"/>
      <c r="I712" s="510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  <c r="AB712" s="166"/>
      <c r="AC712" s="166"/>
      <c r="AD712" s="166"/>
      <c r="AE712" s="166"/>
      <c r="AF712" s="166"/>
      <c r="AG712" s="166"/>
    </row>
    <row r="713" spans="1:33">
      <c r="A713" s="166"/>
      <c r="B713" s="507"/>
      <c r="C713" s="507"/>
      <c r="D713" s="507"/>
      <c r="E713" s="507"/>
      <c r="F713" s="507"/>
      <c r="G713" s="166"/>
      <c r="H713" s="509"/>
      <c r="I713" s="510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  <c r="AB713" s="166"/>
      <c r="AC713" s="166"/>
      <c r="AD713" s="166"/>
      <c r="AE713" s="166"/>
      <c r="AF713" s="166"/>
      <c r="AG713" s="166"/>
    </row>
    <row r="714" spans="1:33">
      <c r="A714" s="166"/>
      <c r="B714" s="507"/>
      <c r="C714" s="507"/>
      <c r="D714" s="507"/>
      <c r="E714" s="507"/>
      <c r="F714" s="507"/>
      <c r="G714" s="166"/>
      <c r="H714" s="509"/>
      <c r="I714" s="510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  <c r="AB714" s="166"/>
      <c r="AC714" s="166"/>
      <c r="AD714" s="166"/>
      <c r="AE714" s="166"/>
      <c r="AF714" s="166"/>
      <c r="AG714" s="166"/>
    </row>
    <row r="715" spans="1:33">
      <c r="A715" s="166"/>
      <c r="B715" s="507"/>
      <c r="C715" s="507"/>
      <c r="D715" s="507"/>
      <c r="E715" s="507"/>
      <c r="F715" s="507"/>
      <c r="G715" s="166"/>
      <c r="H715" s="509"/>
      <c r="I715" s="510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  <c r="AB715" s="166"/>
      <c r="AC715" s="166"/>
      <c r="AD715" s="166"/>
      <c r="AE715" s="166"/>
      <c r="AF715" s="166"/>
      <c r="AG715" s="166"/>
    </row>
    <row r="716" spans="1:33">
      <c r="A716" s="166"/>
      <c r="B716" s="507"/>
      <c r="C716" s="507"/>
      <c r="D716" s="507"/>
      <c r="E716" s="507"/>
      <c r="F716" s="507"/>
      <c r="G716" s="166"/>
      <c r="H716" s="509"/>
      <c r="I716" s="510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  <c r="AB716" s="166"/>
      <c r="AC716" s="166"/>
      <c r="AD716" s="166"/>
      <c r="AE716" s="166"/>
      <c r="AF716" s="166"/>
      <c r="AG716" s="166"/>
    </row>
    <row r="717" spans="1:33">
      <c r="A717" s="166"/>
      <c r="B717" s="507"/>
      <c r="C717" s="507"/>
      <c r="D717" s="507"/>
      <c r="E717" s="507"/>
      <c r="F717" s="507"/>
      <c r="G717" s="166"/>
      <c r="H717" s="509"/>
      <c r="I717" s="510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  <c r="AB717" s="166"/>
      <c r="AC717" s="166"/>
      <c r="AD717" s="166"/>
      <c r="AE717" s="166"/>
      <c r="AF717" s="166"/>
      <c r="AG717" s="166"/>
    </row>
    <row r="718" spans="1:33">
      <c r="A718" s="166"/>
      <c r="B718" s="507"/>
      <c r="C718" s="507"/>
      <c r="D718" s="507"/>
      <c r="E718" s="507"/>
      <c r="F718" s="507"/>
      <c r="G718" s="166"/>
      <c r="H718" s="509"/>
      <c r="I718" s="510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  <c r="AB718" s="166"/>
      <c r="AC718" s="166"/>
      <c r="AD718" s="166"/>
      <c r="AE718" s="166"/>
      <c r="AF718" s="166"/>
      <c r="AG718" s="166"/>
    </row>
    <row r="719" spans="1:33">
      <c r="A719" s="166"/>
      <c r="B719" s="507"/>
      <c r="C719" s="507"/>
      <c r="D719" s="507"/>
      <c r="E719" s="507"/>
      <c r="F719" s="507"/>
      <c r="G719" s="166"/>
      <c r="H719" s="509"/>
      <c r="I719" s="510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  <c r="AB719" s="166"/>
      <c r="AC719" s="166"/>
      <c r="AD719" s="166"/>
      <c r="AE719" s="166"/>
      <c r="AF719" s="166"/>
      <c r="AG719" s="166"/>
    </row>
    <row r="720" spans="1:33">
      <c r="A720" s="166"/>
      <c r="B720" s="507"/>
      <c r="C720" s="507"/>
      <c r="D720" s="507"/>
      <c r="E720" s="507"/>
      <c r="F720" s="507"/>
      <c r="G720" s="166"/>
      <c r="H720" s="509"/>
      <c r="I720" s="510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  <c r="AB720" s="166"/>
      <c r="AC720" s="166"/>
      <c r="AD720" s="166"/>
      <c r="AE720" s="166"/>
      <c r="AF720" s="166"/>
      <c r="AG720" s="166"/>
    </row>
    <row r="721" spans="1:33">
      <c r="A721" s="166"/>
      <c r="B721" s="507"/>
      <c r="C721" s="507"/>
      <c r="D721" s="507"/>
      <c r="E721" s="507"/>
      <c r="F721" s="507"/>
      <c r="G721" s="166"/>
      <c r="H721" s="509"/>
      <c r="I721" s="510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  <c r="AB721" s="166"/>
      <c r="AC721" s="166"/>
      <c r="AD721" s="166"/>
      <c r="AE721" s="166"/>
      <c r="AF721" s="166"/>
      <c r="AG721" s="166"/>
    </row>
    <row r="722" spans="1:33">
      <c r="A722" s="166"/>
      <c r="B722" s="507"/>
      <c r="C722" s="507"/>
      <c r="D722" s="507"/>
      <c r="E722" s="507"/>
      <c r="F722" s="507"/>
      <c r="G722" s="166"/>
      <c r="H722" s="509"/>
      <c r="I722" s="510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  <c r="AB722" s="166"/>
      <c r="AC722" s="166"/>
      <c r="AD722" s="166"/>
      <c r="AE722" s="166"/>
      <c r="AF722" s="166"/>
      <c r="AG722" s="166"/>
    </row>
    <row r="723" spans="1:33">
      <c r="A723" s="166"/>
      <c r="B723" s="507"/>
      <c r="C723" s="507"/>
      <c r="D723" s="507"/>
      <c r="E723" s="507"/>
      <c r="F723" s="507"/>
      <c r="G723" s="166"/>
      <c r="H723" s="509"/>
      <c r="I723" s="510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  <c r="AB723" s="166"/>
      <c r="AC723" s="166"/>
      <c r="AD723" s="166"/>
      <c r="AE723" s="166"/>
      <c r="AF723" s="166"/>
      <c r="AG723" s="166"/>
    </row>
    <row r="724" spans="1:33">
      <c r="A724" s="166"/>
      <c r="B724" s="507"/>
      <c r="C724" s="507"/>
      <c r="D724" s="507"/>
      <c r="E724" s="507"/>
      <c r="F724" s="507"/>
      <c r="G724" s="166"/>
      <c r="H724" s="509"/>
      <c r="I724" s="510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  <c r="AB724" s="166"/>
      <c r="AC724" s="166"/>
      <c r="AD724" s="166"/>
      <c r="AE724" s="166"/>
      <c r="AF724" s="166"/>
      <c r="AG724" s="166"/>
    </row>
    <row r="725" spans="1:33">
      <c r="A725" s="166"/>
      <c r="B725" s="507"/>
      <c r="C725" s="507"/>
      <c r="D725" s="507"/>
      <c r="E725" s="507"/>
      <c r="F725" s="507"/>
      <c r="G725" s="166"/>
      <c r="H725" s="509"/>
      <c r="I725" s="510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  <c r="AB725" s="166"/>
      <c r="AC725" s="166"/>
      <c r="AD725" s="166"/>
      <c r="AE725" s="166"/>
      <c r="AF725" s="166"/>
      <c r="AG725" s="166"/>
    </row>
    <row r="726" spans="1:33">
      <c r="A726" s="166"/>
      <c r="B726" s="507"/>
      <c r="C726" s="507"/>
      <c r="D726" s="507"/>
      <c r="E726" s="507"/>
      <c r="F726" s="507"/>
      <c r="G726" s="166"/>
      <c r="H726" s="509"/>
      <c r="I726" s="510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  <c r="AB726" s="166"/>
      <c r="AC726" s="166"/>
      <c r="AD726" s="166"/>
      <c r="AE726" s="166"/>
      <c r="AF726" s="166"/>
      <c r="AG726" s="166"/>
    </row>
    <row r="727" spans="1:33">
      <c r="A727" s="166"/>
      <c r="B727" s="507"/>
      <c r="C727" s="507"/>
      <c r="D727" s="507"/>
      <c r="E727" s="507"/>
      <c r="F727" s="507"/>
      <c r="G727" s="166"/>
      <c r="H727" s="509"/>
      <c r="I727" s="510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  <c r="AB727" s="166"/>
      <c r="AC727" s="166"/>
      <c r="AD727" s="166"/>
      <c r="AE727" s="166"/>
      <c r="AF727" s="166"/>
      <c r="AG727" s="166"/>
    </row>
    <row r="728" spans="1:33">
      <c r="A728" s="166"/>
      <c r="B728" s="507"/>
      <c r="C728" s="507"/>
      <c r="D728" s="507"/>
      <c r="E728" s="507"/>
      <c r="F728" s="507"/>
      <c r="G728" s="166"/>
      <c r="H728" s="509"/>
      <c r="I728" s="510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  <c r="AB728" s="166"/>
      <c r="AC728" s="166"/>
      <c r="AD728" s="166"/>
      <c r="AE728" s="166"/>
      <c r="AF728" s="166"/>
      <c r="AG728" s="166"/>
    </row>
    <row r="729" spans="1:33">
      <c r="A729" s="166"/>
      <c r="B729" s="507"/>
      <c r="C729" s="507"/>
      <c r="D729" s="507"/>
      <c r="E729" s="507"/>
      <c r="F729" s="507"/>
      <c r="G729" s="166"/>
      <c r="H729" s="509"/>
      <c r="I729" s="510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  <c r="AB729" s="166"/>
      <c r="AC729" s="166"/>
      <c r="AD729" s="166"/>
      <c r="AE729" s="166"/>
      <c r="AF729" s="166"/>
      <c r="AG729" s="166"/>
    </row>
    <row r="730" spans="1:33">
      <c r="A730" s="166"/>
      <c r="B730" s="507"/>
      <c r="C730" s="507"/>
      <c r="D730" s="507"/>
      <c r="E730" s="507"/>
      <c r="F730" s="507"/>
      <c r="G730" s="166"/>
      <c r="H730" s="509"/>
      <c r="I730" s="510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  <c r="AB730" s="166"/>
      <c r="AC730" s="166"/>
      <c r="AD730" s="166"/>
      <c r="AE730" s="166"/>
      <c r="AF730" s="166"/>
      <c r="AG730" s="166"/>
    </row>
    <row r="731" spans="1:33">
      <c r="A731" s="166"/>
      <c r="B731" s="507"/>
      <c r="C731" s="507"/>
      <c r="D731" s="507"/>
      <c r="E731" s="507"/>
      <c r="F731" s="507"/>
      <c r="G731" s="166"/>
      <c r="H731" s="509"/>
      <c r="I731" s="510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  <c r="AB731" s="166"/>
      <c r="AC731" s="166"/>
      <c r="AD731" s="166"/>
      <c r="AE731" s="166"/>
      <c r="AF731" s="166"/>
      <c r="AG731" s="166"/>
    </row>
    <row r="732" spans="1:33">
      <c r="A732" s="166"/>
      <c r="B732" s="507"/>
      <c r="C732" s="507"/>
      <c r="D732" s="507"/>
      <c r="E732" s="507"/>
      <c r="F732" s="507"/>
      <c r="G732" s="166"/>
      <c r="H732" s="509"/>
      <c r="I732" s="510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  <c r="AB732" s="166"/>
      <c r="AC732" s="166"/>
      <c r="AD732" s="166"/>
      <c r="AE732" s="166"/>
      <c r="AF732" s="166"/>
      <c r="AG732" s="166"/>
    </row>
    <row r="733" spans="1:33">
      <c r="A733" s="166"/>
      <c r="B733" s="507"/>
      <c r="C733" s="507"/>
      <c r="D733" s="507"/>
      <c r="E733" s="507"/>
      <c r="F733" s="507"/>
      <c r="G733" s="166"/>
      <c r="H733" s="509"/>
      <c r="I733" s="510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  <c r="AB733" s="166"/>
      <c r="AC733" s="166"/>
      <c r="AD733" s="166"/>
      <c r="AE733" s="166"/>
      <c r="AF733" s="166"/>
      <c r="AG733" s="166"/>
    </row>
    <row r="734" spans="1:33">
      <c r="A734" s="166"/>
      <c r="B734" s="507"/>
      <c r="C734" s="507"/>
      <c r="D734" s="507"/>
      <c r="E734" s="507"/>
      <c r="F734" s="507"/>
      <c r="G734" s="166"/>
      <c r="H734" s="509"/>
      <c r="I734" s="510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  <c r="AB734" s="166"/>
      <c r="AC734" s="166"/>
      <c r="AD734" s="166"/>
      <c r="AE734" s="166"/>
      <c r="AF734" s="166"/>
      <c r="AG734" s="166"/>
    </row>
    <row r="735" spans="1:33">
      <c r="A735" s="166"/>
      <c r="B735" s="507"/>
      <c r="C735" s="507"/>
      <c r="D735" s="507"/>
      <c r="E735" s="507"/>
      <c r="F735" s="507"/>
      <c r="G735" s="166"/>
      <c r="H735" s="509"/>
      <c r="I735" s="510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  <c r="AB735" s="166"/>
      <c r="AC735" s="166"/>
      <c r="AD735" s="166"/>
      <c r="AE735" s="166"/>
      <c r="AF735" s="166"/>
      <c r="AG735" s="166"/>
    </row>
    <row r="736" spans="1:33">
      <c r="A736" s="166"/>
      <c r="B736" s="507"/>
      <c r="C736" s="507"/>
      <c r="D736" s="507"/>
      <c r="E736" s="507"/>
      <c r="F736" s="507"/>
      <c r="G736" s="166"/>
      <c r="H736" s="509"/>
      <c r="I736" s="510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  <c r="AB736" s="166"/>
      <c r="AC736" s="166"/>
      <c r="AD736" s="166"/>
      <c r="AE736" s="166"/>
      <c r="AF736" s="166"/>
      <c r="AG736" s="166"/>
    </row>
    <row r="737" spans="1:33">
      <c r="A737" s="166"/>
      <c r="B737" s="507"/>
      <c r="C737" s="507"/>
      <c r="D737" s="507"/>
      <c r="E737" s="507"/>
      <c r="F737" s="507"/>
      <c r="G737" s="166"/>
      <c r="H737" s="509"/>
      <c r="I737" s="510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  <c r="AB737" s="166"/>
      <c r="AC737" s="166"/>
      <c r="AD737" s="166"/>
      <c r="AE737" s="166"/>
      <c r="AF737" s="166"/>
      <c r="AG737" s="166"/>
    </row>
    <row r="738" spans="1:33">
      <c r="A738" s="166"/>
      <c r="B738" s="507"/>
      <c r="C738" s="507"/>
      <c r="D738" s="507"/>
      <c r="E738" s="507"/>
      <c r="F738" s="507"/>
      <c r="G738" s="166"/>
      <c r="H738" s="509"/>
      <c r="I738" s="510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  <c r="AB738" s="166"/>
      <c r="AC738" s="166"/>
      <c r="AD738" s="166"/>
      <c r="AE738" s="166"/>
      <c r="AF738" s="166"/>
      <c r="AG738" s="166"/>
    </row>
    <row r="739" spans="1:33">
      <c r="A739" s="166"/>
      <c r="B739" s="507"/>
      <c r="C739" s="507"/>
      <c r="D739" s="507"/>
      <c r="E739" s="507"/>
      <c r="F739" s="507"/>
      <c r="G739" s="166"/>
      <c r="H739" s="509"/>
      <c r="I739" s="510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  <c r="AB739" s="166"/>
      <c r="AC739" s="166"/>
      <c r="AD739" s="166"/>
      <c r="AE739" s="166"/>
      <c r="AF739" s="166"/>
      <c r="AG739" s="166"/>
    </row>
    <row r="740" spans="1:33">
      <c r="A740" s="166"/>
      <c r="B740" s="507"/>
      <c r="C740" s="507"/>
      <c r="D740" s="507"/>
      <c r="E740" s="507"/>
      <c r="F740" s="507"/>
      <c r="G740" s="166"/>
      <c r="H740" s="509"/>
      <c r="I740" s="510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  <c r="AB740" s="166"/>
      <c r="AC740" s="166"/>
      <c r="AD740" s="166"/>
      <c r="AE740" s="166"/>
      <c r="AF740" s="166"/>
      <c r="AG740" s="166"/>
    </row>
    <row r="741" spans="1:33">
      <c r="A741" s="166"/>
      <c r="B741" s="507"/>
      <c r="C741" s="507"/>
      <c r="D741" s="507"/>
      <c r="E741" s="507"/>
      <c r="F741" s="507"/>
      <c r="G741" s="166"/>
      <c r="H741" s="509"/>
      <c r="I741" s="510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  <c r="AB741" s="166"/>
      <c r="AC741" s="166"/>
      <c r="AD741" s="166"/>
      <c r="AE741" s="166"/>
      <c r="AF741" s="166"/>
      <c r="AG741" s="166"/>
    </row>
    <row r="742" spans="1:33">
      <c r="A742" s="166"/>
      <c r="B742" s="507"/>
      <c r="C742" s="507"/>
      <c r="D742" s="507"/>
      <c r="E742" s="507"/>
      <c r="F742" s="507"/>
      <c r="G742" s="166"/>
      <c r="H742" s="509"/>
      <c r="I742" s="510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  <c r="AB742" s="166"/>
      <c r="AC742" s="166"/>
      <c r="AD742" s="166"/>
      <c r="AE742" s="166"/>
      <c r="AF742" s="166"/>
      <c r="AG742" s="166"/>
    </row>
    <row r="743" spans="1:33">
      <c r="A743" s="166"/>
      <c r="B743" s="507"/>
      <c r="C743" s="507"/>
      <c r="D743" s="507"/>
      <c r="E743" s="507"/>
      <c r="F743" s="507"/>
      <c r="G743" s="166"/>
      <c r="H743" s="509"/>
      <c r="I743" s="510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  <c r="AB743" s="166"/>
      <c r="AC743" s="166"/>
      <c r="AD743" s="166"/>
      <c r="AE743" s="166"/>
      <c r="AF743" s="166"/>
      <c r="AG743" s="166"/>
    </row>
    <row r="744" spans="1:33">
      <c r="A744" s="166"/>
      <c r="B744" s="507"/>
      <c r="C744" s="507"/>
      <c r="D744" s="507"/>
      <c r="E744" s="507"/>
      <c r="F744" s="507"/>
      <c r="G744" s="166"/>
      <c r="H744" s="509"/>
      <c r="I744" s="510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  <c r="AB744" s="166"/>
      <c r="AC744" s="166"/>
      <c r="AD744" s="166"/>
      <c r="AE744" s="166"/>
      <c r="AF744" s="166"/>
      <c r="AG744" s="166"/>
    </row>
    <row r="745" spans="1:33">
      <c r="A745" s="166"/>
      <c r="B745" s="507"/>
      <c r="C745" s="507"/>
      <c r="D745" s="507"/>
      <c r="E745" s="507"/>
      <c r="F745" s="507"/>
      <c r="G745" s="166"/>
      <c r="H745" s="509"/>
      <c r="I745" s="510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  <c r="AB745" s="166"/>
      <c r="AC745" s="166"/>
      <c r="AD745" s="166"/>
      <c r="AE745" s="166"/>
      <c r="AF745" s="166"/>
      <c r="AG745" s="166"/>
    </row>
    <row r="746" spans="1:33">
      <c r="A746" s="166"/>
      <c r="B746" s="507"/>
      <c r="C746" s="507"/>
      <c r="D746" s="507"/>
      <c r="E746" s="507"/>
      <c r="F746" s="507"/>
      <c r="G746" s="166"/>
      <c r="H746" s="509"/>
      <c r="I746" s="510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  <c r="AB746" s="166"/>
      <c r="AC746" s="166"/>
      <c r="AD746" s="166"/>
      <c r="AE746" s="166"/>
      <c r="AF746" s="166"/>
      <c r="AG746" s="166"/>
    </row>
    <row r="747" spans="1:33">
      <c r="A747" s="166"/>
      <c r="B747" s="507"/>
      <c r="C747" s="507"/>
      <c r="D747" s="507"/>
      <c r="E747" s="507"/>
      <c r="F747" s="507"/>
      <c r="G747" s="166"/>
      <c r="H747" s="509"/>
      <c r="I747" s="510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  <c r="AB747" s="166"/>
      <c r="AC747" s="166"/>
      <c r="AD747" s="166"/>
      <c r="AE747" s="166"/>
      <c r="AF747" s="166"/>
      <c r="AG747" s="166"/>
    </row>
    <row r="748" spans="1:33">
      <c r="A748" s="166"/>
      <c r="B748" s="507"/>
      <c r="C748" s="507"/>
      <c r="D748" s="507"/>
      <c r="E748" s="507"/>
      <c r="F748" s="507"/>
      <c r="G748" s="166"/>
      <c r="H748" s="509"/>
      <c r="I748" s="510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  <c r="AB748" s="166"/>
      <c r="AC748" s="166"/>
      <c r="AD748" s="166"/>
      <c r="AE748" s="166"/>
      <c r="AF748" s="166"/>
      <c r="AG748" s="166"/>
    </row>
    <row r="749" spans="1:33">
      <c r="A749" s="166"/>
      <c r="B749" s="507"/>
      <c r="C749" s="507"/>
      <c r="D749" s="507"/>
      <c r="E749" s="507"/>
      <c r="F749" s="507"/>
      <c r="G749" s="166"/>
      <c r="H749" s="509"/>
      <c r="I749" s="510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  <c r="AB749" s="166"/>
      <c r="AC749" s="166"/>
      <c r="AD749" s="166"/>
      <c r="AE749" s="166"/>
      <c r="AF749" s="166"/>
      <c r="AG749" s="166"/>
    </row>
    <row r="750" spans="1:33">
      <c r="A750" s="166"/>
      <c r="B750" s="507"/>
      <c r="C750" s="507"/>
      <c r="D750" s="507"/>
      <c r="E750" s="507"/>
      <c r="F750" s="507"/>
      <c r="G750" s="166"/>
      <c r="H750" s="509"/>
      <c r="I750" s="510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  <c r="AB750" s="166"/>
      <c r="AC750" s="166"/>
      <c r="AD750" s="166"/>
      <c r="AE750" s="166"/>
      <c r="AF750" s="166"/>
      <c r="AG750" s="166"/>
    </row>
    <row r="751" spans="1:33">
      <c r="A751" s="166"/>
      <c r="B751" s="507"/>
      <c r="C751" s="507"/>
      <c r="D751" s="507"/>
      <c r="E751" s="507"/>
      <c r="F751" s="507"/>
      <c r="G751" s="166"/>
      <c r="H751" s="509"/>
      <c r="I751" s="510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  <c r="AB751" s="166"/>
      <c r="AC751" s="166"/>
      <c r="AD751" s="166"/>
      <c r="AE751" s="166"/>
      <c r="AF751" s="166"/>
      <c r="AG751" s="166"/>
    </row>
    <row r="752" spans="1:33">
      <c r="A752" s="166"/>
      <c r="B752" s="507"/>
      <c r="C752" s="507"/>
      <c r="D752" s="507"/>
      <c r="E752" s="507"/>
      <c r="F752" s="507"/>
      <c r="G752" s="166"/>
      <c r="H752" s="509"/>
      <c r="I752" s="510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  <c r="AB752" s="166"/>
      <c r="AC752" s="166"/>
      <c r="AD752" s="166"/>
      <c r="AE752" s="166"/>
      <c r="AF752" s="166"/>
      <c r="AG752" s="166"/>
    </row>
    <row r="753" spans="1:33">
      <c r="A753" s="166"/>
      <c r="B753" s="507"/>
      <c r="C753" s="507"/>
      <c r="D753" s="507"/>
      <c r="E753" s="507"/>
      <c r="F753" s="507"/>
      <c r="G753" s="166"/>
      <c r="H753" s="509"/>
      <c r="I753" s="510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  <c r="AB753" s="166"/>
      <c r="AC753" s="166"/>
      <c r="AD753" s="166"/>
      <c r="AE753" s="166"/>
      <c r="AF753" s="166"/>
      <c r="AG753" s="166"/>
    </row>
    <row r="754" spans="1:33">
      <c r="A754" s="166"/>
      <c r="B754" s="507"/>
      <c r="C754" s="507"/>
      <c r="D754" s="507"/>
      <c r="E754" s="507"/>
      <c r="F754" s="507"/>
      <c r="G754" s="166"/>
      <c r="H754" s="509"/>
      <c r="I754" s="510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  <c r="AB754" s="166"/>
      <c r="AC754" s="166"/>
      <c r="AD754" s="166"/>
      <c r="AE754" s="166"/>
      <c r="AF754" s="166"/>
      <c r="AG754" s="166"/>
    </row>
    <row r="755" spans="1:33">
      <c r="A755" s="166"/>
      <c r="B755" s="507"/>
      <c r="C755" s="507"/>
      <c r="D755" s="507"/>
      <c r="E755" s="507"/>
      <c r="F755" s="507"/>
      <c r="G755" s="166"/>
      <c r="H755" s="509"/>
      <c r="I755" s="510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  <c r="AB755" s="166"/>
      <c r="AC755" s="166"/>
      <c r="AD755" s="166"/>
      <c r="AE755" s="166"/>
      <c r="AF755" s="166"/>
      <c r="AG755" s="166"/>
    </row>
    <row r="756" spans="1:33">
      <c r="A756" s="166"/>
      <c r="B756" s="507"/>
      <c r="C756" s="507"/>
      <c r="D756" s="507"/>
      <c r="E756" s="507"/>
      <c r="F756" s="507"/>
      <c r="G756" s="166"/>
      <c r="H756" s="509"/>
      <c r="I756" s="510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  <c r="AB756" s="166"/>
      <c r="AC756" s="166"/>
      <c r="AD756" s="166"/>
      <c r="AE756" s="166"/>
      <c r="AF756" s="166"/>
      <c r="AG756" s="166"/>
    </row>
    <row r="757" spans="1:33">
      <c r="A757" s="166"/>
      <c r="B757" s="507"/>
      <c r="C757" s="507"/>
      <c r="D757" s="507"/>
      <c r="E757" s="507"/>
      <c r="F757" s="507"/>
      <c r="G757" s="166"/>
      <c r="H757" s="509"/>
      <c r="I757" s="510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  <c r="AB757" s="166"/>
      <c r="AC757" s="166"/>
      <c r="AD757" s="166"/>
      <c r="AE757" s="166"/>
      <c r="AF757" s="166"/>
      <c r="AG757" s="166"/>
    </row>
    <row r="758" spans="1:33">
      <c r="A758" s="166"/>
      <c r="B758" s="507"/>
      <c r="C758" s="507"/>
      <c r="D758" s="507"/>
      <c r="E758" s="507"/>
      <c r="F758" s="507"/>
      <c r="G758" s="166"/>
      <c r="H758" s="509"/>
      <c r="I758" s="510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  <c r="AB758" s="166"/>
      <c r="AC758" s="166"/>
      <c r="AD758" s="166"/>
      <c r="AE758" s="166"/>
      <c r="AF758" s="166"/>
      <c r="AG758" s="166"/>
    </row>
    <row r="759" spans="1:33">
      <c r="A759" s="166"/>
      <c r="B759" s="507"/>
      <c r="C759" s="507"/>
      <c r="D759" s="507"/>
      <c r="E759" s="507"/>
      <c r="F759" s="507"/>
      <c r="G759" s="166"/>
      <c r="H759" s="509"/>
      <c r="I759" s="510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  <c r="AB759" s="166"/>
      <c r="AC759" s="166"/>
      <c r="AD759" s="166"/>
      <c r="AE759" s="166"/>
      <c r="AF759" s="166"/>
      <c r="AG759" s="166"/>
    </row>
    <row r="760" spans="1:33">
      <c r="A760" s="166"/>
      <c r="B760" s="507"/>
      <c r="C760" s="507"/>
      <c r="D760" s="507"/>
      <c r="E760" s="507"/>
      <c r="F760" s="507"/>
      <c r="G760" s="166"/>
      <c r="H760" s="509"/>
      <c r="I760" s="510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  <c r="AB760" s="166"/>
      <c r="AC760" s="166"/>
      <c r="AD760" s="166"/>
      <c r="AE760" s="166"/>
      <c r="AF760" s="166"/>
      <c r="AG760" s="166"/>
    </row>
    <row r="761" spans="1:33">
      <c r="A761" s="166"/>
      <c r="B761" s="507"/>
      <c r="C761" s="507"/>
      <c r="D761" s="507"/>
      <c r="E761" s="507"/>
      <c r="F761" s="507"/>
      <c r="G761" s="166"/>
      <c r="H761" s="509"/>
      <c r="I761" s="510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  <c r="AB761" s="166"/>
      <c r="AC761" s="166"/>
      <c r="AD761" s="166"/>
      <c r="AE761" s="166"/>
      <c r="AF761" s="166"/>
      <c r="AG761" s="166"/>
    </row>
    <row r="762" spans="1:33">
      <c r="A762" s="166"/>
      <c r="B762" s="507"/>
      <c r="C762" s="507"/>
      <c r="D762" s="507"/>
      <c r="E762" s="507"/>
      <c r="F762" s="507"/>
      <c r="G762" s="166"/>
      <c r="H762" s="509"/>
      <c r="I762" s="510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  <c r="AB762" s="166"/>
      <c r="AC762" s="166"/>
      <c r="AD762" s="166"/>
      <c r="AE762" s="166"/>
      <c r="AF762" s="166"/>
      <c r="AG762" s="166"/>
    </row>
    <row r="763" spans="1:33">
      <c r="A763" s="166"/>
      <c r="B763" s="507"/>
      <c r="C763" s="507"/>
      <c r="D763" s="507"/>
      <c r="E763" s="507"/>
      <c r="F763" s="507"/>
      <c r="G763" s="166"/>
      <c r="H763" s="509"/>
      <c r="I763" s="510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  <c r="AB763" s="166"/>
      <c r="AC763" s="166"/>
      <c r="AD763" s="166"/>
      <c r="AE763" s="166"/>
      <c r="AF763" s="166"/>
      <c r="AG763" s="166"/>
    </row>
    <row r="764" spans="1:33">
      <c r="A764" s="166"/>
      <c r="B764" s="507"/>
      <c r="C764" s="507"/>
      <c r="D764" s="507"/>
      <c r="E764" s="507"/>
      <c r="F764" s="507"/>
      <c r="G764" s="166"/>
      <c r="H764" s="509"/>
      <c r="I764" s="510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  <c r="AB764" s="166"/>
      <c r="AC764" s="166"/>
      <c r="AD764" s="166"/>
      <c r="AE764" s="166"/>
      <c r="AF764" s="166"/>
      <c r="AG764" s="166"/>
    </row>
    <row r="765" spans="1:33">
      <c r="A765" s="166"/>
      <c r="B765" s="507"/>
      <c r="C765" s="507"/>
      <c r="D765" s="507"/>
      <c r="E765" s="507"/>
      <c r="F765" s="507"/>
      <c r="G765" s="166"/>
      <c r="H765" s="509"/>
      <c r="I765" s="510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  <c r="AB765" s="166"/>
      <c r="AC765" s="166"/>
      <c r="AD765" s="166"/>
      <c r="AE765" s="166"/>
      <c r="AF765" s="166"/>
      <c r="AG765" s="166"/>
    </row>
    <row r="766" spans="1:33">
      <c r="A766" s="166"/>
      <c r="B766" s="507"/>
      <c r="C766" s="507"/>
      <c r="D766" s="507"/>
      <c r="E766" s="507"/>
      <c r="F766" s="507"/>
      <c r="G766" s="166"/>
      <c r="H766" s="509"/>
      <c r="I766" s="510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  <c r="AB766" s="166"/>
      <c r="AC766" s="166"/>
      <c r="AD766" s="166"/>
      <c r="AE766" s="166"/>
      <c r="AF766" s="166"/>
      <c r="AG766" s="166"/>
    </row>
    <row r="767" spans="1:33">
      <c r="A767" s="166"/>
      <c r="B767" s="507"/>
      <c r="C767" s="507"/>
      <c r="D767" s="507"/>
      <c r="E767" s="507"/>
      <c r="F767" s="507"/>
      <c r="G767" s="166"/>
      <c r="H767" s="509"/>
      <c r="I767" s="510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  <c r="AB767" s="166"/>
      <c r="AC767" s="166"/>
      <c r="AD767" s="166"/>
      <c r="AE767" s="166"/>
      <c r="AF767" s="166"/>
      <c r="AG767" s="166"/>
    </row>
    <row r="768" spans="1:33">
      <c r="A768" s="166"/>
      <c r="B768" s="507"/>
      <c r="C768" s="507"/>
      <c r="D768" s="507"/>
      <c r="E768" s="507"/>
      <c r="F768" s="507"/>
      <c r="G768" s="166"/>
      <c r="H768" s="509"/>
      <c r="I768" s="510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  <c r="AB768" s="166"/>
      <c r="AC768" s="166"/>
      <c r="AD768" s="166"/>
      <c r="AE768" s="166"/>
      <c r="AF768" s="166"/>
      <c r="AG768" s="166"/>
    </row>
    <row r="769" spans="1:33">
      <c r="A769" s="166"/>
      <c r="B769" s="507"/>
      <c r="C769" s="507"/>
      <c r="D769" s="507"/>
      <c r="E769" s="507"/>
      <c r="F769" s="507"/>
      <c r="G769" s="166"/>
      <c r="H769" s="509"/>
      <c r="I769" s="510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  <c r="AB769" s="166"/>
      <c r="AC769" s="166"/>
      <c r="AD769" s="166"/>
      <c r="AE769" s="166"/>
      <c r="AF769" s="166"/>
      <c r="AG769" s="166"/>
    </row>
    <row r="770" spans="1:33">
      <c r="A770" s="166"/>
      <c r="B770" s="507"/>
      <c r="C770" s="507"/>
      <c r="D770" s="507"/>
      <c r="E770" s="507"/>
      <c r="F770" s="507"/>
      <c r="G770" s="166"/>
      <c r="H770" s="509"/>
      <c r="I770" s="510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  <c r="AB770" s="166"/>
      <c r="AC770" s="166"/>
      <c r="AD770" s="166"/>
      <c r="AE770" s="166"/>
      <c r="AF770" s="166"/>
      <c r="AG770" s="166"/>
    </row>
    <row r="771" spans="1:33">
      <c r="A771" s="166"/>
      <c r="B771" s="507"/>
      <c r="C771" s="507"/>
      <c r="D771" s="507"/>
      <c r="E771" s="507"/>
      <c r="F771" s="507"/>
      <c r="G771" s="166"/>
      <c r="H771" s="509"/>
      <c r="I771" s="510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  <c r="AB771" s="166"/>
      <c r="AC771" s="166"/>
      <c r="AD771" s="166"/>
      <c r="AE771" s="166"/>
      <c r="AF771" s="166"/>
      <c r="AG771" s="166"/>
    </row>
    <row r="772" spans="1:33">
      <c r="A772" s="166"/>
      <c r="B772" s="507"/>
      <c r="C772" s="507"/>
      <c r="D772" s="507"/>
      <c r="E772" s="507"/>
      <c r="F772" s="507"/>
      <c r="G772" s="166"/>
      <c r="H772" s="509"/>
      <c r="I772" s="510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  <c r="AB772" s="166"/>
      <c r="AC772" s="166"/>
      <c r="AD772" s="166"/>
      <c r="AE772" s="166"/>
      <c r="AF772" s="166"/>
      <c r="AG772" s="166"/>
    </row>
    <row r="773" spans="1:33">
      <c r="A773" s="166"/>
      <c r="B773" s="507"/>
      <c r="C773" s="507"/>
      <c r="D773" s="507"/>
      <c r="E773" s="507"/>
      <c r="F773" s="507"/>
      <c r="G773" s="166"/>
      <c r="H773" s="509"/>
      <c r="I773" s="510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  <c r="AB773" s="166"/>
      <c r="AC773" s="166"/>
      <c r="AD773" s="166"/>
      <c r="AE773" s="166"/>
      <c r="AF773" s="166"/>
      <c r="AG773" s="166"/>
    </row>
    <row r="774" spans="1:33">
      <c r="A774" s="166"/>
      <c r="B774" s="507"/>
      <c r="C774" s="507"/>
      <c r="D774" s="507"/>
      <c r="E774" s="507"/>
      <c r="F774" s="507"/>
      <c r="G774" s="166"/>
      <c r="H774" s="509"/>
      <c r="I774" s="510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  <c r="AB774" s="166"/>
      <c r="AC774" s="166"/>
      <c r="AD774" s="166"/>
      <c r="AE774" s="166"/>
      <c r="AF774" s="166"/>
      <c r="AG774" s="166"/>
    </row>
    <row r="775" spans="1:33">
      <c r="A775" s="166"/>
      <c r="B775" s="507"/>
      <c r="C775" s="507"/>
      <c r="D775" s="507"/>
      <c r="E775" s="507"/>
      <c r="F775" s="507"/>
      <c r="G775" s="166"/>
      <c r="H775" s="509"/>
      <c r="I775" s="510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  <c r="AB775" s="166"/>
      <c r="AC775" s="166"/>
      <c r="AD775" s="166"/>
      <c r="AE775" s="166"/>
      <c r="AF775" s="166"/>
      <c r="AG775" s="166"/>
    </row>
    <row r="776" spans="1:33">
      <c r="A776" s="166"/>
      <c r="B776" s="507"/>
      <c r="C776" s="507"/>
      <c r="D776" s="507"/>
      <c r="E776" s="507"/>
      <c r="F776" s="507"/>
      <c r="G776" s="166"/>
      <c r="H776" s="509"/>
      <c r="I776" s="510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  <c r="AB776" s="166"/>
      <c r="AC776" s="166"/>
      <c r="AD776" s="166"/>
      <c r="AE776" s="166"/>
      <c r="AF776" s="166"/>
      <c r="AG776" s="166"/>
    </row>
    <row r="777" spans="1:33">
      <c r="A777" s="166"/>
      <c r="B777" s="507"/>
      <c r="C777" s="507"/>
      <c r="D777" s="507"/>
      <c r="E777" s="507"/>
      <c r="F777" s="507"/>
      <c r="G777" s="166"/>
      <c r="H777" s="509"/>
      <c r="I777" s="510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  <c r="AB777" s="166"/>
      <c r="AC777" s="166"/>
      <c r="AD777" s="166"/>
      <c r="AE777" s="166"/>
      <c r="AF777" s="166"/>
      <c r="AG777" s="166"/>
    </row>
    <row r="778" spans="1:33">
      <c r="A778" s="166"/>
      <c r="B778" s="507"/>
      <c r="C778" s="507"/>
      <c r="D778" s="507"/>
      <c r="E778" s="507"/>
      <c r="F778" s="507"/>
      <c r="G778" s="166"/>
      <c r="H778" s="509"/>
      <c r="I778" s="510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  <c r="AB778" s="166"/>
      <c r="AC778" s="166"/>
      <c r="AD778" s="166"/>
      <c r="AE778" s="166"/>
      <c r="AF778" s="166"/>
      <c r="AG778" s="166"/>
    </row>
    <row r="779" spans="1:33">
      <c r="A779" s="166"/>
      <c r="B779" s="507"/>
      <c r="C779" s="507"/>
      <c r="D779" s="507"/>
      <c r="E779" s="507"/>
      <c r="F779" s="507"/>
      <c r="G779" s="166"/>
      <c r="H779" s="509"/>
      <c r="I779" s="510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  <c r="AB779" s="166"/>
      <c r="AC779" s="166"/>
      <c r="AD779" s="166"/>
      <c r="AE779" s="166"/>
      <c r="AF779" s="166"/>
      <c r="AG779" s="166"/>
    </row>
    <row r="780" spans="1:33">
      <c r="A780" s="166"/>
      <c r="B780" s="507"/>
      <c r="C780" s="507"/>
      <c r="D780" s="507"/>
      <c r="E780" s="507"/>
      <c r="F780" s="507"/>
      <c r="G780" s="166"/>
      <c r="H780" s="509"/>
      <c r="I780" s="510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  <c r="AB780" s="166"/>
      <c r="AC780" s="166"/>
      <c r="AD780" s="166"/>
      <c r="AE780" s="166"/>
      <c r="AF780" s="166"/>
      <c r="AG780" s="166"/>
    </row>
    <row r="781" spans="1:33">
      <c r="A781" s="166"/>
      <c r="B781" s="507"/>
      <c r="C781" s="507"/>
      <c r="D781" s="507"/>
      <c r="E781" s="507"/>
      <c r="F781" s="507"/>
      <c r="G781" s="166"/>
      <c r="H781" s="509"/>
      <c r="I781" s="510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  <c r="AB781" s="166"/>
      <c r="AC781" s="166"/>
      <c r="AD781" s="166"/>
      <c r="AE781" s="166"/>
      <c r="AF781" s="166"/>
      <c r="AG781" s="166"/>
    </row>
    <row r="782" spans="1:33">
      <c r="A782" s="166"/>
      <c r="B782" s="507"/>
      <c r="C782" s="507"/>
      <c r="D782" s="507"/>
      <c r="E782" s="507"/>
      <c r="F782" s="507"/>
      <c r="G782" s="166"/>
      <c r="H782" s="509"/>
      <c r="I782" s="510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  <c r="AB782" s="166"/>
      <c r="AC782" s="166"/>
      <c r="AD782" s="166"/>
      <c r="AE782" s="166"/>
      <c r="AF782" s="166"/>
      <c r="AG782" s="166"/>
    </row>
    <row r="783" spans="1:33">
      <c r="A783" s="166"/>
      <c r="B783" s="507"/>
      <c r="C783" s="507"/>
      <c r="D783" s="507"/>
      <c r="E783" s="507"/>
      <c r="F783" s="507"/>
      <c r="G783" s="166"/>
      <c r="H783" s="509"/>
      <c r="I783" s="510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  <c r="AB783" s="166"/>
      <c r="AC783" s="166"/>
      <c r="AD783" s="166"/>
      <c r="AE783" s="166"/>
      <c r="AF783" s="166"/>
      <c r="AG783" s="166"/>
    </row>
    <row r="784" spans="1:33">
      <c r="A784" s="166"/>
      <c r="B784" s="507"/>
      <c r="C784" s="507"/>
      <c r="D784" s="507"/>
      <c r="E784" s="507"/>
      <c r="F784" s="507"/>
      <c r="G784" s="166"/>
      <c r="H784" s="509"/>
      <c r="I784" s="510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  <c r="AB784" s="166"/>
      <c r="AC784" s="166"/>
      <c r="AD784" s="166"/>
      <c r="AE784" s="166"/>
      <c r="AF784" s="166"/>
      <c r="AG784" s="166"/>
    </row>
    <row r="785" spans="1:33">
      <c r="A785" s="166"/>
      <c r="B785" s="507"/>
      <c r="C785" s="507"/>
      <c r="D785" s="507"/>
      <c r="E785" s="507"/>
      <c r="F785" s="507"/>
      <c r="G785" s="166"/>
      <c r="H785" s="509"/>
      <c r="I785" s="510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  <c r="AB785" s="166"/>
      <c r="AC785" s="166"/>
      <c r="AD785" s="166"/>
      <c r="AE785" s="166"/>
      <c r="AF785" s="166"/>
      <c r="AG785" s="166"/>
    </row>
    <row r="786" spans="1:33">
      <c r="A786" s="166"/>
      <c r="B786" s="507"/>
      <c r="C786" s="507"/>
      <c r="D786" s="507"/>
      <c r="E786" s="507"/>
      <c r="F786" s="507"/>
      <c r="G786" s="166"/>
      <c r="H786" s="509"/>
      <c r="I786" s="510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  <c r="AB786" s="166"/>
      <c r="AC786" s="166"/>
      <c r="AD786" s="166"/>
      <c r="AE786" s="166"/>
      <c r="AF786" s="166"/>
      <c r="AG786" s="166"/>
    </row>
    <row r="787" spans="1:33">
      <c r="A787" s="166"/>
      <c r="B787" s="507"/>
      <c r="C787" s="507"/>
      <c r="D787" s="507"/>
      <c r="E787" s="507"/>
      <c r="F787" s="507"/>
      <c r="G787" s="166"/>
      <c r="H787" s="509"/>
      <c r="I787" s="510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  <c r="AB787" s="166"/>
      <c r="AC787" s="166"/>
      <c r="AD787" s="166"/>
      <c r="AE787" s="166"/>
      <c r="AF787" s="166"/>
      <c r="AG787" s="166"/>
    </row>
    <row r="788" spans="1:33">
      <c r="A788" s="166"/>
      <c r="B788" s="507"/>
      <c r="C788" s="507"/>
      <c r="D788" s="507"/>
      <c r="E788" s="507"/>
      <c r="F788" s="507"/>
      <c r="G788" s="166"/>
      <c r="H788" s="509"/>
      <c r="I788" s="510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  <c r="AB788" s="166"/>
      <c r="AC788" s="166"/>
      <c r="AD788" s="166"/>
      <c r="AE788" s="166"/>
      <c r="AF788" s="166"/>
      <c r="AG788" s="166"/>
    </row>
    <row r="789" spans="1:33">
      <c r="A789" s="166"/>
      <c r="B789" s="507"/>
      <c r="C789" s="507"/>
      <c r="D789" s="507"/>
      <c r="E789" s="507"/>
      <c r="F789" s="507"/>
      <c r="G789" s="166"/>
      <c r="H789" s="509"/>
      <c r="I789" s="510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  <c r="AB789" s="166"/>
      <c r="AC789" s="166"/>
      <c r="AD789" s="166"/>
      <c r="AE789" s="166"/>
      <c r="AF789" s="166"/>
      <c r="AG789" s="166"/>
    </row>
    <row r="790" spans="1:33">
      <c r="A790" s="166"/>
      <c r="B790" s="507"/>
      <c r="C790" s="507"/>
      <c r="D790" s="507"/>
      <c r="E790" s="507"/>
      <c r="F790" s="507"/>
      <c r="G790" s="166"/>
      <c r="H790" s="509"/>
      <c r="I790" s="510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  <c r="AB790" s="166"/>
      <c r="AC790" s="166"/>
      <c r="AD790" s="166"/>
      <c r="AE790" s="166"/>
      <c r="AF790" s="166"/>
      <c r="AG790" s="166"/>
    </row>
    <row r="791" spans="1:33">
      <c r="A791" s="166"/>
      <c r="B791" s="507"/>
      <c r="C791" s="507"/>
      <c r="D791" s="507"/>
      <c r="E791" s="507"/>
      <c r="F791" s="507"/>
      <c r="G791" s="166"/>
      <c r="H791" s="509"/>
      <c r="I791" s="510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  <c r="AB791" s="166"/>
      <c r="AC791" s="166"/>
      <c r="AD791" s="166"/>
      <c r="AE791" s="166"/>
      <c r="AF791" s="166"/>
      <c r="AG791" s="166"/>
    </row>
    <row r="792" spans="1:33">
      <c r="A792" s="166"/>
      <c r="B792" s="507"/>
      <c r="C792" s="507"/>
      <c r="D792" s="507"/>
      <c r="E792" s="507"/>
      <c r="F792" s="507"/>
      <c r="G792" s="166"/>
      <c r="H792" s="509"/>
      <c r="I792" s="510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  <c r="AB792" s="166"/>
      <c r="AC792" s="166"/>
      <c r="AD792" s="166"/>
      <c r="AE792" s="166"/>
      <c r="AF792" s="166"/>
      <c r="AG792" s="166"/>
    </row>
    <row r="793" spans="1:33">
      <c r="A793" s="166"/>
      <c r="B793" s="507"/>
      <c r="C793" s="507"/>
      <c r="D793" s="507"/>
      <c r="E793" s="507"/>
      <c r="F793" s="507"/>
      <c r="G793" s="166"/>
      <c r="H793" s="509"/>
      <c r="I793" s="510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  <c r="AB793" s="166"/>
      <c r="AC793" s="166"/>
      <c r="AD793" s="166"/>
      <c r="AE793" s="166"/>
      <c r="AF793" s="166"/>
      <c r="AG793" s="166"/>
    </row>
    <row r="794" spans="1:33">
      <c r="A794" s="166"/>
      <c r="B794" s="507"/>
      <c r="C794" s="507"/>
      <c r="D794" s="507"/>
      <c r="E794" s="507"/>
      <c r="F794" s="507"/>
      <c r="G794" s="166"/>
      <c r="H794" s="509"/>
      <c r="I794" s="510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  <c r="AB794" s="166"/>
      <c r="AC794" s="166"/>
      <c r="AD794" s="166"/>
      <c r="AE794" s="166"/>
      <c r="AF794" s="166"/>
      <c r="AG794" s="166"/>
    </row>
    <row r="795" spans="1:33">
      <c r="A795" s="166"/>
      <c r="B795" s="507"/>
      <c r="C795" s="507"/>
      <c r="D795" s="507"/>
      <c r="E795" s="507"/>
      <c r="F795" s="507"/>
      <c r="G795" s="166"/>
      <c r="H795" s="509"/>
      <c r="I795" s="510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  <c r="AB795" s="166"/>
      <c r="AC795" s="166"/>
      <c r="AD795" s="166"/>
      <c r="AE795" s="166"/>
      <c r="AF795" s="166"/>
      <c r="AG795" s="166"/>
    </row>
    <row r="796" spans="1:33">
      <c r="A796" s="166"/>
      <c r="B796" s="507"/>
      <c r="C796" s="507"/>
      <c r="D796" s="507"/>
      <c r="E796" s="507"/>
      <c r="F796" s="507"/>
      <c r="G796" s="166"/>
      <c r="H796" s="509"/>
      <c r="I796" s="510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  <c r="AB796" s="166"/>
      <c r="AC796" s="166"/>
      <c r="AD796" s="166"/>
      <c r="AE796" s="166"/>
      <c r="AF796" s="166"/>
      <c r="AG796" s="166"/>
    </row>
    <row r="797" spans="1:33">
      <c r="A797" s="166"/>
      <c r="B797" s="507"/>
      <c r="C797" s="507"/>
      <c r="D797" s="507"/>
      <c r="E797" s="507"/>
      <c r="F797" s="507"/>
      <c r="G797" s="166"/>
      <c r="H797" s="509"/>
      <c r="I797" s="510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  <c r="AB797" s="166"/>
      <c r="AC797" s="166"/>
      <c r="AD797" s="166"/>
      <c r="AE797" s="166"/>
      <c r="AF797" s="166"/>
      <c r="AG797" s="166"/>
    </row>
    <row r="798" spans="1:33">
      <c r="A798" s="166"/>
      <c r="B798" s="507"/>
      <c r="C798" s="507"/>
      <c r="D798" s="507"/>
      <c r="E798" s="507"/>
      <c r="F798" s="507"/>
      <c r="G798" s="166"/>
      <c r="H798" s="509"/>
      <c r="I798" s="510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  <c r="AB798" s="166"/>
      <c r="AC798" s="166"/>
      <c r="AD798" s="166"/>
      <c r="AE798" s="166"/>
      <c r="AF798" s="166"/>
      <c r="AG798" s="166"/>
    </row>
    <row r="799" spans="1:33">
      <c r="A799" s="166"/>
      <c r="B799" s="507"/>
      <c r="C799" s="507"/>
      <c r="D799" s="507"/>
      <c r="E799" s="507"/>
      <c r="F799" s="507"/>
      <c r="G799" s="166"/>
      <c r="H799" s="509"/>
      <c r="I799" s="510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  <c r="AB799" s="166"/>
      <c r="AC799" s="166"/>
      <c r="AD799" s="166"/>
      <c r="AE799" s="166"/>
      <c r="AF799" s="166"/>
      <c r="AG799" s="166"/>
    </row>
    <row r="800" spans="1:33">
      <c r="A800" s="166"/>
      <c r="B800" s="507"/>
      <c r="C800" s="507"/>
      <c r="D800" s="507"/>
      <c r="E800" s="507"/>
      <c r="F800" s="507"/>
      <c r="G800" s="166"/>
      <c r="H800" s="509"/>
      <c r="I800" s="510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  <c r="AB800" s="166"/>
      <c r="AC800" s="166"/>
      <c r="AD800" s="166"/>
      <c r="AE800" s="166"/>
      <c r="AF800" s="166"/>
      <c r="AG800" s="166"/>
    </row>
    <row r="801" spans="1:33">
      <c r="A801" s="166"/>
      <c r="B801" s="507"/>
      <c r="C801" s="507"/>
      <c r="D801" s="507"/>
      <c r="E801" s="507"/>
      <c r="F801" s="507"/>
      <c r="G801" s="166"/>
      <c r="H801" s="509"/>
      <c r="I801" s="510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  <c r="AB801" s="166"/>
      <c r="AC801" s="166"/>
      <c r="AD801" s="166"/>
      <c r="AE801" s="166"/>
      <c r="AF801" s="166"/>
      <c r="AG801" s="166"/>
    </row>
    <row r="802" spans="1:33">
      <c r="A802" s="166"/>
      <c r="B802" s="507"/>
      <c r="C802" s="507"/>
      <c r="D802" s="507"/>
      <c r="E802" s="507"/>
      <c r="F802" s="507"/>
      <c r="G802" s="166"/>
      <c r="H802" s="509"/>
      <c r="I802" s="510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  <c r="AB802" s="166"/>
      <c r="AC802" s="166"/>
      <c r="AD802" s="166"/>
      <c r="AE802" s="166"/>
      <c r="AF802" s="166"/>
      <c r="AG802" s="166"/>
    </row>
    <row r="803" spans="1:33">
      <c r="A803" s="166"/>
      <c r="B803" s="507"/>
      <c r="C803" s="507"/>
      <c r="D803" s="507"/>
      <c r="E803" s="507"/>
      <c r="F803" s="507"/>
      <c r="G803" s="166"/>
      <c r="H803" s="509"/>
      <c r="I803" s="510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  <c r="AB803" s="166"/>
      <c r="AC803" s="166"/>
      <c r="AD803" s="166"/>
      <c r="AE803" s="166"/>
      <c r="AF803" s="166"/>
      <c r="AG803" s="166"/>
    </row>
    <row r="804" spans="1:33">
      <c r="A804" s="166"/>
      <c r="B804" s="507"/>
      <c r="C804" s="507"/>
      <c r="D804" s="507"/>
      <c r="E804" s="507"/>
      <c r="F804" s="507"/>
      <c r="G804" s="166"/>
      <c r="H804" s="509"/>
      <c r="I804" s="510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  <c r="AB804" s="166"/>
      <c r="AC804" s="166"/>
      <c r="AD804" s="166"/>
      <c r="AE804" s="166"/>
      <c r="AF804" s="166"/>
      <c r="AG804" s="166"/>
    </row>
    <row r="805" spans="1:33">
      <c r="A805" s="166"/>
      <c r="B805" s="507"/>
      <c r="C805" s="507"/>
      <c r="D805" s="507"/>
      <c r="E805" s="507"/>
      <c r="F805" s="507"/>
      <c r="G805" s="166"/>
      <c r="H805" s="509"/>
      <c r="I805" s="510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  <c r="AB805" s="166"/>
      <c r="AC805" s="166"/>
      <c r="AD805" s="166"/>
      <c r="AE805" s="166"/>
      <c r="AF805" s="166"/>
      <c r="AG805" s="166"/>
    </row>
    <row r="806" spans="1:33">
      <c r="A806" s="166"/>
      <c r="B806" s="507"/>
      <c r="C806" s="507"/>
      <c r="D806" s="507"/>
      <c r="E806" s="507"/>
      <c r="F806" s="507"/>
      <c r="G806" s="166"/>
      <c r="H806" s="509"/>
      <c r="I806" s="510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  <c r="AB806" s="166"/>
      <c r="AC806" s="166"/>
      <c r="AD806" s="166"/>
      <c r="AE806" s="166"/>
      <c r="AF806" s="166"/>
      <c r="AG806" s="166"/>
    </row>
    <row r="807" spans="1:33">
      <c r="A807" s="166"/>
      <c r="B807" s="507"/>
      <c r="C807" s="507"/>
      <c r="D807" s="507"/>
      <c r="E807" s="507"/>
      <c r="F807" s="507"/>
      <c r="G807" s="166"/>
      <c r="H807" s="509"/>
      <c r="I807" s="510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  <c r="AB807" s="166"/>
      <c r="AC807" s="166"/>
      <c r="AD807" s="166"/>
      <c r="AE807" s="166"/>
      <c r="AF807" s="166"/>
      <c r="AG807" s="166"/>
    </row>
    <row r="808" spans="1:33">
      <c r="A808" s="166"/>
      <c r="B808" s="507"/>
      <c r="C808" s="507"/>
      <c r="D808" s="507"/>
      <c r="E808" s="507"/>
      <c r="F808" s="507"/>
      <c r="G808" s="166"/>
      <c r="H808" s="509"/>
      <c r="I808" s="510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  <c r="AB808" s="166"/>
      <c r="AC808" s="166"/>
      <c r="AD808" s="166"/>
      <c r="AE808" s="166"/>
      <c r="AF808" s="166"/>
      <c r="AG808" s="166"/>
    </row>
    <row r="809" spans="1:33">
      <c r="A809" s="166"/>
      <c r="B809" s="507"/>
      <c r="C809" s="507"/>
      <c r="D809" s="507"/>
      <c r="E809" s="507"/>
      <c r="F809" s="507"/>
      <c r="G809" s="166"/>
      <c r="H809" s="509"/>
      <c r="I809" s="510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  <c r="AB809" s="166"/>
      <c r="AC809" s="166"/>
      <c r="AD809" s="166"/>
      <c r="AE809" s="166"/>
      <c r="AF809" s="166"/>
      <c r="AG809" s="166"/>
    </row>
    <row r="810" spans="1:33">
      <c r="A810" s="166"/>
      <c r="B810" s="507"/>
      <c r="C810" s="507"/>
      <c r="D810" s="507"/>
      <c r="E810" s="507"/>
      <c r="F810" s="507"/>
      <c r="G810" s="166"/>
      <c r="H810" s="509"/>
      <c r="I810" s="510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  <c r="AB810" s="166"/>
      <c r="AC810" s="166"/>
      <c r="AD810" s="166"/>
      <c r="AE810" s="166"/>
      <c r="AF810" s="166"/>
      <c r="AG810" s="166"/>
    </row>
    <row r="811" spans="1:33">
      <c r="A811" s="166"/>
      <c r="B811" s="507"/>
      <c r="C811" s="507"/>
      <c r="D811" s="507"/>
      <c r="E811" s="507"/>
      <c r="F811" s="507"/>
      <c r="G811" s="166"/>
      <c r="H811" s="509"/>
      <c r="I811" s="510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  <c r="AB811" s="166"/>
      <c r="AC811" s="166"/>
      <c r="AD811" s="166"/>
      <c r="AE811" s="166"/>
      <c r="AF811" s="166"/>
      <c r="AG811" s="166"/>
    </row>
    <row r="812" spans="1:33">
      <c r="A812" s="166"/>
      <c r="B812" s="507"/>
      <c r="C812" s="507"/>
      <c r="D812" s="507"/>
      <c r="E812" s="507"/>
      <c r="F812" s="507"/>
      <c r="G812" s="166"/>
      <c r="H812" s="509"/>
      <c r="I812" s="510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  <c r="AB812" s="166"/>
      <c r="AC812" s="166"/>
      <c r="AD812" s="166"/>
      <c r="AE812" s="166"/>
      <c r="AF812" s="166"/>
      <c r="AG812" s="166"/>
    </row>
    <row r="813" spans="1:33">
      <c r="A813" s="166"/>
      <c r="B813" s="507"/>
      <c r="C813" s="507"/>
      <c r="D813" s="507"/>
      <c r="E813" s="507"/>
      <c r="F813" s="507"/>
      <c r="G813" s="166"/>
      <c r="H813" s="509"/>
      <c r="I813" s="510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  <c r="AB813" s="166"/>
      <c r="AC813" s="166"/>
      <c r="AD813" s="166"/>
      <c r="AE813" s="166"/>
      <c r="AF813" s="166"/>
      <c r="AG813" s="166"/>
    </row>
    <row r="814" spans="1:33">
      <c r="A814" s="166"/>
      <c r="B814" s="507"/>
      <c r="C814" s="507"/>
      <c r="D814" s="507"/>
      <c r="E814" s="507"/>
      <c r="F814" s="507"/>
      <c r="G814" s="166"/>
      <c r="H814" s="509"/>
      <c r="I814" s="510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  <c r="AB814" s="166"/>
      <c r="AC814" s="166"/>
      <c r="AD814" s="166"/>
      <c r="AE814" s="166"/>
      <c r="AF814" s="166"/>
      <c r="AG814" s="166"/>
    </row>
    <row r="815" spans="1:33">
      <c r="A815" s="166"/>
      <c r="B815" s="507"/>
      <c r="C815" s="507"/>
      <c r="D815" s="507"/>
      <c r="E815" s="507"/>
      <c r="F815" s="507"/>
      <c r="G815" s="166"/>
      <c r="H815" s="509"/>
      <c r="I815" s="510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  <c r="AB815" s="166"/>
      <c r="AC815" s="166"/>
      <c r="AD815" s="166"/>
      <c r="AE815" s="166"/>
      <c r="AF815" s="166"/>
      <c r="AG815" s="166"/>
    </row>
    <row r="816" spans="1:33">
      <c r="A816" s="166"/>
      <c r="B816" s="507"/>
      <c r="C816" s="507"/>
      <c r="D816" s="507"/>
      <c r="E816" s="507"/>
      <c r="F816" s="507"/>
      <c r="G816" s="166"/>
      <c r="H816" s="509"/>
      <c r="I816" s="510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  <c r="AB816" s="166"/>
      <c r="AC816" s="166"/>
      <c r="AD816" s="166"/>
      <c r="AE816" s="166"/>
      <c r="AF816" s="166"/>
      <c r="AG816" s="166"/>
    </row>
    <row r="817" spans="1:33">
      <c r="A817" s="166"/>
      <c r="B817" s="507"/>
      <c r="C817" s="507"/>
      <c r="D817" s="507"/>
      <c r="E817" s="507"/>
      <c r="F817" s="507"/>
      <c r="G817" s="166"/>
      <c r="H817" s="509"/>
      <c r="I817" s="510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  <c r="AB817" s="166"/>
      <c r="AC817" s="166"/>
      <c r="AD817" s="166"/>
      <c r="AE817" s="166"/>
      <c r="AF817" s="166"/>
      <c r="AG817" s="166"/>
    </row>
    <row r="818" spans="1:33">
      <c r="A818" s="166"/>
      <c r="B818" s="507"/>
      <c r="C818" s="507"/>
      <c r="D818" s="507"/>
      <c r="E818" s="507"/>
      <c r="F818" s="507"/>
      <c r="G818" s="166"/>
      <c r="H818" s="509"/>
      <c r="I818" s="510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  <c r="AB818" s="166"/>
      <c r="AC818" s="166"/>
      <c r="AD818" s="166"/>
      <c r="AE818" s="166"/>
      <c r="AF818" s="166"/>
      <c r="AG818" s="166"/>
    </row>
    <row r="819" spans="1:33">
      <c r="A819" s="166"/>
      <c r="B819" s="507"/>
      <c r="C819" s="507"/>
      <c r="D819" s="507"/>
      <c r="E819" s="507"/>
      <c r="F819" s="507"/>
      <c r="G819" s="166"/>
      <c r="H819" s="509"/>
      <c r="I819" s="510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  <c r="AB819" s="166"/>
      <c r="AC819" s="166"/>
      <c r="AD819" s="166"/>
      <c r="AE819" s="166"/>
      <c r="AF819" s="166"/>
      <c r="AG819" s="166"/>
    </row>
    <row r="820" spans="1:33">
      <c r="A820" s="166"/>
      <c r="B820" s="507"/>
      <c r="C820" s="507"/>
      <c r="D820" s="507"/>
      <c r="E820" s="507"/>
      <c r="F820" s="507"/>
      <c r="G820" s="166"/>
      <c r="H820" s="509"/>
      <c r="I820" s="510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  <c r="AB820" s="166"/>
      <c r="AC820" s="166"/>
      <c r="AD820" s="166"/>
      <c r="AE820" s="166"/>
      <c r="AF820" s="166"/>
      <c r="AG820" s="166"/>
    </row>
    <row r="821" spans="1:33">
      <c r="A821" s="166"/>
      <c r="B821" s="507"/>
      <c r="C821" s="507"/>
      <c r="D821" s="507"/>
      <c r="E821" s="507"/>
      <c r="F821" s="507"/>
      <c r="G821" s="166"/>
      <c r="H821" s="509"/>
      <c r="I821" s="510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  <c r="AB821" s="166"/>
      <c r="AC821" s="166"/>
      <c r="AD821" s="166"/>
      <c r="AE821" s="166"/>
      <c r="AF821" s="166"/>
      <c r="AG821" s="166"/>
    </row>
    <row r="822" spans="1:33">
      <c r="A822" s="166"/>
      <c r="B822" s="507"/>
      <c r="C822" s="507"/>
      <c r="D822" s="507"/>
      <c r="E822" s="507"/>
      <c r="F822" s="507"/>
      <c r="G822" s="166"/>
      <c r="H822" s="509"/>
      <c r="I822" s="510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  <c r="AB822" s="166"/>
      <c r="AC822" s="166"/>
      <c r="AD822" s="166"/>
      <c r="AE822" s="166"/>
      <c r="AF822" s="166"/>
      <c r="AG822" s="166"/>
    </row>
    <row r="823" spans="1:33">
      <c r="A823" s="166"/>
      <c r="B823" s="507"/>
      <c r="C823" s="507"/>
      <c r="D823" s="507"/>
      <c r="E823" s="507"/>
      <c r="F823" s="507"/>
      <c r="G823" s="166"/>
      <c r="H823" s="509"/>
      <c r="I823" s="510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  <c r="AB823" s="166"/>
      <c r="AC823" s="166"/>
      <c r="AD823" s="166"/>
      <c r="AE823" s="166"/>
      <c r="AF823" s="166"/>
      <c r="AG823" s="166"/>
    </row>
    <row r="824" spans="1:33">
      <c r="A824" s="166"/>
      <c r="B824" s="507"/>
      <c r="C824" s="507"/>
      <c r="D824" s="507"/>
      <c r="E824" s="507"/>
      <c r="F824" s="507"/>
      <c r="G824" s="166"/>
      <c r="H824" s="509"/>
      <c r="I824" s="510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  <c r="AB824" s="166"/>
      <c r="AC824" s="166"/>
      <c r="AD824" s="166"/>
      <c r="AE824" s="166"/>
      <c r="AF824" s="166"/>
      <c r="AG824" s="166"/>
    </row>
    <row r="825" spans="1:33">
      <c r="A825" s="166"/>
      <c r="B825" s="507"/>
      <c r="C825" s="507"/>
      <c r="D825" s="507"/>
      <c r="E825" s="507"/>
      <c r="F825" s="507"/>
      <c r="G825" s="166"/>
      <c r="H825" s="509"/>
      <c r="I825" s="510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  <c r="AB825" s="166"/>
      <c r="AC825" s="166"/>
      <c r="AD825" s="166"/>
      <c r="AE825" s="166"/>
      <c r="AF825" s="166"/>
      <c r="AG825" s="166"/>
    </row>
    <row r="826" spans="1:33">
      <c r="A826" s="166"/>
      <c r="B826" s="507"/>
      <c r="C826" s="507"/>
      <c r="D826" s="507"/>
      <c r="E826" s="507"/>
      <c r="F826" s="507"/>
      <c r="G826" s="166"/>
      <c r="H826" s="509"/>
      <c r="I826" s="510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  <c r="AB826" s="166"/>
      <c r="AC826" s="166"/>
      <c r="AD826" s="166"/>
      <c r="AE826" s="166"/>
      <c r="AF826" s="166"/>
      <c r="AG826" s="166"/>
    </row>
    <row r="827" spans="1:33">
      <c r="A827" s="166"/>
      <c r="B827" s="507"/>
      <c r="C827" s="507"/>
      <c r="D827" s="507"/>
      <c r="E827" s="507"/>
      <c r="F827" s="507"/>
      <c r="G827" s="166"/>
      <c r="H827" s="509"/>
      <c r="I827" s="510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/>
    </row>
    <row r="828" spans="1:33">
      <c r="A828" s="166"/>
      <c r="B828" s="507"/>
      <c r="C828" s="507"/>
      <c r="D828" s="507"/>
      <c r="E828" s="507"/>
      <c r="F828" s="507"/>
      <c r="G828" s="166"/>
      <c r="H828" s="509"/>
      <c r="I828" s="510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  <c r="AB828" s="166"/>
      <c r="AC828" s="166"/>
      <c r="AD828" s="166"/>
      <c r="AE828" s="166"/>
      <c r="AF828" s="166"/>
      <c r="AG828" s="166"/>
    </row>
    <row r="829" spans="1:33">
      <c r="A829" s="166"/>
      <c r="B829" s="507"/>
      <c r="C829" s="507"/>
      <c r="D829" s="507"/>
      <c r="E829" s="507"/>
      <c r="F829" s="507"/>
      <c r="G829" s="166"/>
      <c r="H829" s="509"/>
      <c r="I829" s="510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</row>
    <row r="830" spans="1:33">
      <c r="A830" s="166"/>
      <c r="B830" s="507"/>
      <c r="C830" s="507"/>
      <c r="D830" s="507"/>
      <c r="E830" s="507"/>
      <c r="F830" s="507"/>
      <c r="G830" s="166"/>
      <c r="H830" s="509"/>
      <c r="I830" s="510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  <c r="AB830" s="166"/>
      <c r="AC830" s="166"/>
      <c r="AD830" s="166"/>
      <c r="AE830" s="166"/>
      <c r="AF830" s="166"/>
      <c r="AG830" s="166"/>
    </row>
    <row r="831" spans="1:33">
      <c r="A831" s="166"/>
      <c r="B831" s="507"/>
      <c r="C831" s="507"/>
      <c r="D831" s="507"/>
      <c r="E831" s="507"/>
      <c r="F831" s="507"/>
      <c r="G831" s="166"/>
      <c r="H831" s="509"/>
      <c r="I831" s="510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</row>
    <row r="832" spans="1:33">
      <c r="A832" s="166"/>
      <c r="B832" s="507"/>
      <c r="C832" s="507"/>
      <c r="D832" s="507"/>
      <c r="E832" s="507"/>
      <c r="F832" s="507"/>
      <c r="G832" s="166"/>
      <c r="H832" s="509"/>
      <c r="I832" s="510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  <c r="AB832" s="166"/>
      <c r="AC832" s="166"/>
      <c r="AD832" s="166"/>
      <c r="AE832" s="166"/>
      <c r="AF832" s="166"/>
      <c r="AG832" s="166"/>
    </row>
    <row r="833" spans="1:33">
      <c r="A833" s="166"/>
      <c r="B833" s="507"/>
      <c r="C833" s="507"/>
      <c r="D833" s="507"/>
      <c r="E833" s="507"/>
      <c r="F833" s="507"/>
      <c r="G833" s="166"/>
      <c r="H833" s="509"/>
      <c r="I833" s="510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  <c r="AB833" s="166"/>
      <c r="AC833" s="166"/>
      <c r="AD833" s="166"/>
      <c r="AE833" s="166"/>
      <c r="AF833" s="166"/>
      <c r="AG833" s="166"/>
    </row>
    <row r="834" spans="1:33">
      <c r="A834" s="166"/>
      <c r="B834" s="507"/>
      <c r="C834" s="507"/>
      <c r="D834" s="507"/>
      <c r="E834" s="507"/>
      <c r="F834" s="507"/>
      <c r="G834" s="166"/>
      <c r="H834" s="509"/>
      <c r="I834" s="510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  <c r="AB834" s="166"/>
      <c r="AC834" s="166"/>
      <c r="AD834" s="166"/>
      <c r="AE834" s="166"/>
      <c r="AF834" s="166"/>
      <c r="AG834" s="166"/>
    </row>
    <row r="835" spans="1:33">
      <c r="A835" s="166"/>
      <c r="B835" s="507"/>
      <c r="C835" s="507"/>
      <c r="D835" s="507"/>
      <c r="E835" s="507"/>
      <c r="F835" s="507"/>
      <c r="G835" s="166"/>
      <c r="H835" s="509"/>
      <c r="I835" s="510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  <c r="AB835" s="166"/>
      <c r="AC835" s="166"/>
      <c r="AD835" s="166"/>
      <c r="AE835" s="166"/>
      <c r="AF835" s="166"/>
      <c r="AG835" s="166"/>
    </row>
    <row r="836" spans="1:33">
      <c r="A836" s="166"/>
      <c r="B836" s="507"/>
      <c r="C836" s="507"/>
      <c r="D836" s="507"/>
      <c r="E836" s="507"/>
      <c r="F836" s="507"/>
      <c r="G836" s="166"/>
      <c r="H836" s="509"/>
      <c r="I836" s="510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  <c r="AB836" s="166"/>
      <c r="AC836" s="166"/>
      <c r="AD836" s="166"/>
      <c r="AE836" s="166"/>
      <c r="AF836" s="166"/>
      <c r="AG836" s="166"/>
    </row>
    <row r="837" spans="1:33">
      <c r="A837" s="166"/>
      <c r="B837" s="507"/>
      <c r="C837" s="507"/>
      <c r="D837" s="507"/>
      <c r="E837" s="507"/>
      <c r="F837" s="507"/>
      <c r="G837" s="166"/>
      <c r="H837" s="509"/>
      <c r="I837" s="510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  <c r="AB837" s="166"/>
      <c r="AC837" s="166"/>
      <c r="AD837" s="166"/>
      <c r="AE837" s="166"/>
      <c r="AF837" s="166"/>
      <c r="AG837" s="166"/>
    </row>
    <row r="838" spans="1:33">
      <c r="A838" s="166"/>
      <c r="B838" s="507"/>
      <c r="C838" s="507"/>
      <c r="D838" s="507"/>
      <c r="E838" s="507"/>
      <c r="F838" s="507"/>
      <c r="G838" s="166"/>
      <c r="H838" s="509"/>
      <c r="I838" s="510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  <c r="AB838" s="166"/>
      <c r="AC838" s="166"/>
      <c r="AD838" s="166"/>
      <c r="AE838" s="166"/>
      <c r="AF838" s="166"/>
      <c r="AG838" s="166"/>
    </row>
    <row r="839" spans="1:33">
      <c r="A839" s="166"/>
      <c r="B839" s="507"/>
      <c r="C839" s="507"/>
      <c r="D839" s="507"/>
      <c r="E839" s="507"/>
      <c r="F839" s="507"/>
      <c r="G839" s="166"/>
      <c r="H839" s="509"/>
      <c r="I839" s="510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  <c r="AB839" s="166"/>
      <c r="AC839" s="166"/>
      <c r="AD839" s="166"/>
      <c r="AE839" s="166"/>
      <c r="AF839" s="166"/>
      <c r="AG839" s="166"/>
    </row>
    <row r="840" spans="1:33">
      <c r="A840" s="166"/>
      <c r="B840" s="507"/>
      <c r="C840" s="507"/>
      <c r="D840" s="507"/>
      <c r="E840" s="507"/>
      <c r="F840" s="507"/>
      <c r="G840" s="166"/>
      <c r="H840" s="509"/>
      <c r="I840" s="510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  <c r="AB840" s="166"/>
      <c r="AC840" s="166"/>
      <c r="AD840" s="166"/>
      <c r="AE840" s="166"/>
      <c r="AF840" s="166"/>
      <c r="AG840" s="166"/>
    </row>
    <row r="841" spans="1:33">
      <c r="A841" s="166"/>
      <c r="B841" s="507"/>
      <c r="C841" s="507"/>
      <c r="D841" s="507"/>
      <c r="E841" s="507"/>
      <c r="F841" s="507"/>
      <c r="G841" s="166"/>
      <c r="H841" s="509"/>
      <c r="I841" s="510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  <c r="AB841" s="166"/>
      <c r="AC841" s="166"/>
      <c r="AD841" s="166"/>
      <c r="AE841" s="166"/>
      <c r="AF841" s="166"/>
      <c r="AG841" s="166"/>
    </row>
    <row r="842" spans="1:33">
      <c r="A842" s="166"/>
      <c r="B842" s="507"/>
      <c r="C842" s="507"/>
      <c r="D842" s="507"/>
      <c r="E842" s="507"/>
      <c r="F842" s="507"/>
      <c r="G842" s="166"/>
      <c r="H842" s="509"/>
      <c r="I842" s="510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  <c r="AB842" s="166"/>
      <c r="AC842" s="166"/>
      <c r="AD842" s="166"/>
      <c r="AE842" s="166"/>
      <c r="AF842" s="166"/>
      <c r="AG842" s="166"/>
    </row>
    <row r="843" spans="1:33">
      <c r="A843" s="166"/>
      <c r="B843" s="507"/>
      <c r="C843" s="507"/>
      <c r="D843" s="507"/>
      <c r="E843" s="507"/>
      <c r="F843" s="507"/>
      <c r="G843" s="166"/>
      <c r="H843" s="509"/>
      <c r="I843" s="510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  <c r="AB843" s="166"/>
      <c r="AC843" s="166"/>
      <c r="AD843" s="166"/>
      <c r="AE843" s="166"/>
      <c r="AF843" s="166"/>
      <c r="AG843" s="166"/>
    </row>
    <row r="844" spans="1:33">
      <c r="A844" s="166"/>
      <c r="B844" s="507"/>
      <c r="C844" s="507"/>
      <c r="D844" s="507"/>
      <c r="E844" s="507"/>
      <c r="F844" s="507"/>
      <c r="G844" s="166"/>
      <c r="H844" s="509"/>
      <c r="I844" s="510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  <c r="AB844" s="166"/>
      <c r="AC844" s="166"/>
      <c r="AD844" s="166"/>
      <c r="AE844" s="166"/>
      <c r="AF844" s="166"/>
      <c r="AG844" s="166"/>
    </row>
    <row r="845" spans="1:33">
      <c r="A845" s="166"/>
      <c r="B845" s="507"/>
      <c r="C845" s="507"/>
      <c r="D845" s="507"/>
      <c r="E845" s="507"/>
      <c r="F845" s="507"/>
      <c r="G845" s="166"/>
      <c r="H845" s="509"/>
      <c r="I845" s="510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  <c r="AB845" s="166"/>
      <c r="AC845" s="166"/>
      <c r="AD845" s="166"/>
      <c r="AE845" s="166"/>
      <c r="AF845" s="166"/>
      <c r="AG845" s="166"/>
    </row>
    <row r="846" spans="1:33">
      <c r="A846" s="166"/>
      <c r="B846" s="507"/>
      <c r="C846" s="507"/>
      <c r="D846" s="507"/>
      <c r="E846" s="507"/>
      <c r="F846" s="507"/>
      <c r="G846" s="166"/>
      <c r="H846" s="509"/>
      <c r="I846" s="510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  <c r="AB846" s="166"/>
      <c r="AC846" s="166"/>
      <c r="AD846" s="166"/>
      <c r="AE846" s="166"/>
      <c r="AF846" s="166"/>
      <c r="AG846" s="166"/>
    </row>
    <row r="847" spans="1:33">
      <c r="A847" s="166"/>
      <c r="B847" s="507"/>
      <c r="C847" s="507"/>
      <c r="D847" s="507"/>
      <c r="E847" s="507"/>
      <c r="F847" s="507"/>
      <c r="G847" s="166"/>
      <c r="H847" s="509"/>
      <c r="I847" s="510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  <c r="AB847" s="166"/>
      <c r="AC847" s="166"/>
      <c r="AD847" s="166"/>
      <c r="AE847" s="166"/>
      <c r="AF847" s="166"/>
      <c r="AG847" s="166"/>
    </row>
    <row r="848" spans="1:33">
      <c r="A848" s="166"/>
      <c r="B848" s="507"/>
      <c r="C848" s="507"/>
      <c r="D848" s="507"/>
      <c r="E848" s="507"/>
      <c r="F848" s="507"/>
      <c r="G848" s="166"/>
      <c r="H848" s="509"/>
      <c r="I848" s="510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  <c r="AB848" s="166"/>
      <c r="AC848" s="166"/>
      <c r="AD848" s="166"/>
      <c r="AE848" s="166"/>
      <c r="AF848" s="166"/>
      <c r="AG848" s="166"/>
    </row>
    <row r="849" spans="1:33">
      <c r="A849" s="166"/>
      <c r="B849" s="507"/>
      <c r="C849" s="507"/>
      <c r="D849" s="507"/>
      <c r="E849" s="507"/>
      <c r="F849" s="507"/>
      <c r="G849" s="166"/>
      <c r="H849" s="509"/>
      <c r="I849" s="510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  <c r="AB849" s="166"/>
      <c r="AC849" s="166"/>
      <c r="AD849" s="166"/>
      <c r="AE849" s="166"/>
      <c r="AF849" s="166"/>
      <c r="AG849" s="166"/>
    </row>
    <row r="850" spans="1:33">
      <c r="A850" s="166"/>
      <c r="B850" s="507"/>
      <c r="C850" s="507"/>
      <c r="D850" s="507"/>
      <c r="E850" s="507"/>
      <c r="F850" s="507"/>
      <c r="G850" s="166"/>
      <c r="H850" s="509"/>
      <c r="I850" s="510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  <c r="AB850" s="166"/>
      <c r="AC850" s="166"/>
      <c r="AD850" s="166"/>
      <c r="AE850" s="166"/>
      <c r="AF850" s="166"/>
      <c r="AG850" s="166"/>
    </row>
    <row r="851" spans="1:33">
      <c r="A851" s="166"/>
      <c r="B851" s="507"/>
      <c r="C851" s="507"/>
      <c r="D851" s="507"/>
      <c r="E851" s="507"/>
      <c r="F851" s="507"/>
      <c r="G851" s="166"/>
      <c r="H851" s="509"/>
      <c r="I851" s="510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  <c r="AB851" s="166"/>
      <c r="AC851" s="166"/>
      <c r="AD851" s="166"/>
      <c r="AE851" s="166"/>
      <c r="AF851" s="166"/>
      <c r="AG851" s="166"/>
    </row>
    <row r="852" spans="1:33">
      <c r="A852" s="166"/>
      <c r="B852" s="507"/>
      <c r="C852" s="507"/>
      <c r="D852" s="507"/>
      <c r="E852" s="507"/>
      <c r="F852" s="507"/>
      <c r="G852" s="166"/>
      <c r="H852" s="509"/>
      <c r="I852" s="510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  <c r="AB852" s="166"/>
      <c r="AC852" s="166"/>
      <c r="AD852" s="166"/>
      <c r="AE852" s="166"/>
      <c r="AF852" s="166"/>
      <c r="AG852" s="166"/>
    </row>
    <row r="853" spans="1:33">
      <c r="A853" s="166"/>
      <c r="B853" s="507"/>
      <c r="C853" s="507"/>
      <c r="D853" s="507"/>
      <c r="E853" s="507"/>
      <c r="F853" s="507"/>
      <c r="G853" s="166"/>
      <c r="H853" s="509"/>
      <c r="I853" s="510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  <c r="AB853" s="166"/>
      <c r="AC853" s="166"/>
      <c r="AD853" s="166"/>
      <c r="AE853" s="166"/>
      <c r="AF853" s="166"/>
      <c r="AG853" s="166"/>
    </row>
    <row r="854" spans="1:33">
      <c r="A854" s="166"/>
      <c r="B854" s="507"/>
      <c r="C854" s="507"/>
      <c r="D854" s="507"/>
      <c r="E854" s="507"/>
      <c r="F854" s="507"/>
      <c r="G854" s="166"/>
      <c r="H854" s="509"/>
      <c r="I854" s="510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  <c r="AB854" s="166"/>
      <c r="AC854" s="166"/>
      <c r="AD854" s="166"/>
      <c r="AE854" s="166"/>
      <c r="AF854" s="166"/>
      <c r="AG854" s="166"/>
    </row>
    <row r="855" spans="1:33">
      <c r="A855" s="166"/>
      <c r="B855" s="507"/>
      <c r="C855" s="507"/>
      <c r="D855" s="507"/>
      <c r="E855" s="507"/>
      <c r="F855" s="507"/>
      <c r="G855" s="166"/>
      <c r="H855" s="509"/>
      <c r="I855" s="510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  <c r="AB855" s="166"/>
      <c r="AC855" s="166"/>
      <c r="AD855" s="166"/>
      <c r="AE855" s="166"/>
      <c r="AF855" s="166"/>
      <c r="AG855" s="166"/>
    </row>
    <row r="856" spans="1:33">
      <c r="A856" s="166"/>
      <c r="B856" s="507"/>
      <c r="C856" s="507"/>
      <c r="D856" s="507"/>
      <c r="E856" s="507"/>
      <c r="F856" s="507"/>
      <c r="G856" s="166"/>
      <c r="H856" s="509"/>
      <c r="I856" s="510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  <c r="AB856" s="166"/>
      <c r="AC856" s="166"/>
      <c r="AD856" s="166"/>
      <c r="AE856" s="166"/>
      <c r="AF856" s="166"/>
      <c r="AG856" s="166"/>
    </row>
    <row r="857" spans="1:33">
      <c r="A857" s="166"/>
      <c r="B857" s="507"/>
      <c r="C857" s="507"/>
      <c r="D857" s="507"/>
      <c r="E857" s="507"/>
      <c r="F857" s="507"/>
      <c r="G857" s="166"/>
      <c r="H857" s="509"/>
      <c r="I857" s="510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  <c r="AB857" s="166"/>
      <c r="AC857" s="166"/>
      <c r="AD857" s="166"/>
      <c r="AE857" s="166"/>
      <c r="AF857" s="166"/>
      <c r="AG857" s="166"/>
    </row>
    <row r="858" spans="1:33">
      <c r="A858" s="166"/>
      <c r="B858" s="507"/>
      <c r="C858" s="507"/>
      <c r="D858" s="507"/>
      <c r="E858" s="507"/>
      <c r="F858" s="507"/>
      <c r="G858" s="166"/>
      <c r="H858" s="509"/>
      <c r="I858" s="510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  <c r="AB858" s="166"/>
      <c r="AC858" s="166"/>
      <c r="AD858" s="166"/>
      <c r="AE858" s="166"/>
      <c r="AF858" s="166"/>
      <c r="AG858" s="166"/>
    </row>
    <row r="859" spans="1:33">
      <c r="A859" s="166"/>
      <c r="B859" s="507"/>
      <c r="C859" s="507"/>
      <c r="D859" s="507"/>
      <c r="E859" s="507"/>
      <c r="F859" s="507"/>
      <c r="G859" s="166"/>
      <c r="H859" s="509"/>
      <c r="I859" s="510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</row>
    <row r="860" spans="1:33">
      <c r="A860" s="166"/>
      <c r="B860" s="507"/>
      <c r="C860" s="507"/>
      <c r="D860" s="507"/>
      <c r="E860" s="507"/>
      <c r="F860" s="507"/>
      <c r="G860" s="166"/>
      <c r="H860" s="509"/>
      <c r="I860" s="510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</row>
    <row r="861" spans="1:33">
      <c r="A861" s="166"/>
      <c r="B861" s="507"/>
      <c r="C861" s="507"/>
      <c r="D861" s="507"/>
      <c r="E861" s="507"/>
      <c r="F861" s="507"/>
      <c r="G861" s="166"/>
      <c r="H861" s="509"/>
      <c r="I861" s="510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</row>
    <row r="862" spans="1:33">
      <c r="A862" s="166"/>
      <c r="B862" s="507"/>
      <c r="C862" s="507"/>
      <c r="D862" s="507"/>
      <c r="E862" s="507"/>
      <c r="F862" s="507"/>
      <c r="G862" s="166"/>
      <c r="H862" s="509"/>
      <c r="I862" s="510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</row>
    <row r="863" spans="1:33">
      <c r="A863" s="166"/>
      <c r="B863" s="507"/>
      <c r="C863" s="507"/>
      <c r="D863" s="507"/>
      <c r="E863" s="507"/>
      <c r="F863" s="507"/>
      <c r="G863" s="166"/>
      <c r="H863" s="509"/>
      <c r="I863" s="510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</row>
    <row r="864" spans="1:33">
      <c r="A864" s="166"/>
      <c r="B864" s="507"/>
      <c r="C864" s="507"/>
      <c r="D864" s="507"/>
      <c r="E864" s="507"/>
      <c r="F864" s="507"/>
      <c r="G864" s="166"/>
      <c r="H864" s="509"/>
      <c r="I864" s="510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</row>
    <row r="865" spans="1:33">
      <c r="A865" s="166"/>
      <c r="B865" s="507"/>
      <c r="C865" s="507"/>
      <c r="D865" s="507"/>
      <c r="E865" s="507"/>
      <c r="F865" s="507"/>
      <c r="G865" s="166"/>
      <c r="H865" s="509"/>
      <c r="I865" s="510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</row>
    <row r="866" spans="1:33">
      <c r="A866" s="166"/>
      <c r="B866" s="507"/>
      <c r="C866" s="507"/>
      <c r="D866" s="507"/>
      <c r="E866" s="507"/>
      <c r="F866" s="507"/>
      <c r="G866" s="166"/>
      <c r="H866" s="509"/>
      <c r="I866" s="510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  <c r="AB866" s="166"/>
      <c r="AC866" s="166"/>
      <c r="AD866" s="166"/>
      <c r="AE866" s="166"/>
      <c r="AF866" s="166"/>
      <c r="AG866" s="166"/>
    </row>
    <row r="867" spans="1:33">
      <c r="A867" s="166"/>
      <c r="B867" s="507"/>
      <c r="C867" s="507"/>
      <c r="D867" s="507"/>
      <c r="E867" s="507"/>
      <c r="F867" s="507"/>
      <c r="G867" s="166"/>
      <c r="H867" s="509"/>
      <c r="I867" s="510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  <c r="AB867" s="166"/>
      <c r="AC867" s="166"/>
      <c r="AD867" s="166"/>
      <c r="AE867" s="166"/>
      <c r="AF867" s="166"/>
      <c r="AG867" s="166"/>
    </row>
    <row r="868" spans="1:33">
      <c r="A868" s="166"/>
      <c r="B868" s="507"/>
      <c r="C868" s="507"/>
      <c r="D868" s="507"/>
      <c r="E868" s="507"/>
      <c r="F868" s="507"/>
      <c r="G868" s="166"/>
      <c r="H868" s="509"/>
      <c r="I868" s="510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</row>
    <row r="869" spans="1:33">
      <c r="A869" s="166"/>
      <c r="B869" s="507"/>
      <c r="C869" s="507"/>
      <c r="D869" s="507"/>
      <c r="E869" s="507"/>
      <c r="F869" s="507"/>
      <c r="G869" s="166"/>
      <c r="H869" s="509"/>
      <c r="I869" s="510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  <c r="AB869" s="166"/>
      <c r="AC869" s="166"/>
      <c r="AD869" s="166"/>
      <c r="AE869" s="166"/>
      <c r="AF869" s="166"/>
      <c r="AG869" s="166"/>
    </row>
    <row r="870" spans="1:33">
      <c r="A870" s="166"/>
      <c r="B870" s="507"/>
      <c r="C870" s="507"/>
      <c r="D870" s="507"/>
      <c r="E870" s="507"/>
      <c r="F870" s="507"/>
      <c r="G870" s="166"/>
      <c r="H870" s="509"/>
      <c r="I870" s="510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  <c r="AB870" s="166"/>
      <c r="AC870" s="166"/>
      <c r="AD870" s="166"/>
      <c r="AE870" s="166"/>
      <c r="AF870" s="166"/>
      <c r="AG870" s="166"/>
    </row>
    <row r="871" spans="1:33">
      <c r="A871" s="166"/>
      <c r="B871" s="507"/>
      <c r="C871" s="507"/>
      <c r="D871" s="507"/>
      <c r="E871" s="507"/>
      <c r="F871" s="507"/>
      <c r="G871" s="166"/>
      <c r="H871" s="509"/>
      <c r="I871" s="510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  <c r="AB871" s="166"/>
      <c r="AC871" s="166"/>
      <c r="AD871" s="166"/>
      <c r="AE871" s="166"/>
      <c r="AF871" s="166"/>
      <c r="AG871" s="166"/>
    </row>
    <row r="872" spans="1:33">
      <c r="A872" s="166"/>
      <c r="B872" s="507"/>
      <c r="C872" s="507"/>
      <c r="D872" s="507"/>
      <c r="E872" s="507"/>
      <c r="F872" s="507"/>
      <c r="G872" s="166"/>
      <c r="H872" s="509"/>
      <c r="I872" s="510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  <c r="AB872" s="166"/>
      <c r="AC872" s="166"/>
      <c r="AD872" s="166"/>
      <c r="AE872" s="166"/>
      <c r="AF872" s="166"/>
      <c r="AG872" s="166"/>
    </row>
    <row r="873" spans="1:33">
      <c r="A873" s="166"/>
      <c r="B873" s="507"/>
      <c r="C873" s="507"/>
      <c r="D873" s="507"/>
      <c r="E873" s="507"/>
      <c r="F873" s="507"/>
      <c r="G873" s="166"/>
      <c r="H873" s="509"/>
      <c r="I873" s="510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  <c r="AB873" s="166"/>
      <c r="AC873" s="166"/>
      <c r="AD873" s="166"/>
      <c r="AE873" s="166"/>
      <c r="AF873" s="166"/>
      <c r="AG873" s="166"/>
    </row>
    <row r="874" spans="1:33">
      <c r="A874" s="166"/>
      <c r="B874" s="507"/>
      <c r="C874" s="507"/>
      <c r="D874" s="507"/>
      <c r="E874" s="507"/>
      <c r="F874" s="507"/>
      <c r="G874" s="166"/>
      <c r="H874" s="509"/>
      <c r="I874" s="510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</row>
    <row r="875" spans="1:33">
      <c r="A875" s="166"/>
      <c r="B875" s="507"/>
      <c r="C875" s="507"/>
      <c r="D875" s="507"/>
      <c r="E875" s="507"/>
      <c r="F875" s="507"/>
      <c r="G875" s="166"/>
      <c r="H875" s="509"/>
      <c r="I875" s="510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</row>
    <row r="876" spans="1:33">
      <c r="A876" s="166"/>
      <c r="B876" s="507"/>
      <c r="C876" s="507"/>
      <c r="D876" s="507"/>
      <c r="E876" s="507"/>
      <c r="F876" s="507"/>
      <c r="G876" s="166"/>
      <c r="H876" s="509"/>
      <c r="I876" s="510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</row>
    <row r="877" spans="1:33">
      <c r="A877" s="166"/>
      <c r="B877" s="507"/>
      <c r="C877" s="507"/>
      <c r="D877" s="507"/>
      <c r="E877" s="507"/>
      <c r="F877" s="507"/>
      <c r="G877" s="166"/>
      <c r="H877" s="509"/>
      <c r="I877" s="510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  <c r="AB877" s="166"/>
      <c r="AC877" s="166"/>
      <c r="AD877" s="166"/>
      <c r="AE877" s="166"/>
      <c r="AF877" s="166"/>
      <c r="AG877" s="166"/>
    </row>
    <row r="878" spans="1:33">
      <c r="A878" s="166"/>
      <c r="B878" s="507"/>
      <c r="C878" s="507"/>
      <c r="D878" s="507"/>
      <c r="E878" s="507"/>
      <c r="F878" s="507"/>
      <c r="G878" s="166"/>
      <c r="H878" s="509"/>
      <c r="I878" s="510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</row>
    <row r="879" spans="1:33">
      <c r="A879" s="166"/>
      <c r="B879" s="507"/>
      <c r="C879" s="507"/>
      <c r="D879" s="507"/>
      <c r="E879" s="507"/>
      <c r="F879" s="507"/>
      <c r="G879" s="166"/>
      <c r="H879" s="509"/>
      <c r="I879" s="510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  <c r="AB879" s="166"/>
      <c r="AC879" s="166"/>
      <c r="AD879" s="166"/>
      <c r="AE879" s="166"/>
      <c r="AF879" s="166"/>
      <c r="AG879" s="166"/>
    </row>
    <row r="880" spans="1:33">
      <c r="A880" s="166"/>
      <c r="B880" s="507"/>
      <c r="C880" s="507"/>
      <c r="D880" s="507"/>
      <c r="E880" s="507"/>
      <c r="F880" s="507"/>
      <c r="G880" s="166"/>
      <c r="H880" s="509"/>
      <c r="I880" s="510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</row>
    <row r="881" spans="1:33">
      <c r="A881" s="166"/>
      <c r="B881" s="507"/>
      <c r="C881" s="507"/>
      <c r="D881" s="507"/>
      <c r="E881" s="507"/>
      <c r="F881" s="507"/>
      <c r="G881" s="166"/>
      <c r="H881" s="509"/>
      <c r="I881" s="510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  <c r="AB881" s="166"/>
      <c r="AC881" s="166"/>
      <c r="AD881" s="166"/>
      <c r="AE881" s="166"/>
      <c r="AF881" s="166"/>
      <c r="AG881" s="166"/>
    </row>
    <row r="882" spans="1:33">
      <c r="A882" s="166"/>
      <c r="B882" s="507"/>
      <c r="C882" s="507"/>
      <c r="D882" s="507"/>
      <c r="E882" s="507"/>
      <c r="F882" s="507"/>
      <c r="G882" s="166"/>
      <c r="H882" s="509"/>
      <c r="I882" s="510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</row>
    <row r="883" spans="1:33">
      <c r="A883" s="166"/>
      <c r="B883" s="507"/>
      <c r="C883" s="507"/>
      <c r="D883" s="507"/>
      <c r="E883" s="507"/>
      <c r="F883" s="507"/>
      <c r="G883" s="166"/>
      <c r="H883" s="509"/>
      <c r="I883" s="510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  <c r="AB883" s="166"/>
      <c r="AC883" s="166"/>
      <c r="AD883" s="166"/>
      <c r="AE883" s="166"/>
      <c r="AF883" s="166"/>
      <c r="AG883" s="166"/>
    </row>
    <row r="884" spans="1:33">
      <c r="A884" s="166"/>
      <c r="B884" s="507"/>
      <c r="C884" s="507"/>
      <c r="D884" s="507"/>
      <c r="E884" s="507"/>
      <c r="F884" s="507"/>
      <c r="G884" s="166"/>
      <c r="H884" s="509"/>
      <c r="I884" s="510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  <c r="AB884" s="166"/>
      <c r="AC884" s="166"/>
      <c r="AD884" s="166"/>
      <c r="AE884" s="166"/>
      <c r="AF884" s="166"/>
      <c r="AG884" s="166"/>
    </row>
    <row r="885" spans="1:33">
      <c r="A885" s="166"/>
      <c r="B885" s="507"/>
      <c r="C885" s="507"/>
      <c r="D885" s="507"/>
      <c r="E885" s="507"/>
      <c r="F885" s="507"/>
      <c r="G885" s="166"/>
      <c r="H885" s="509"/>
      <c r="I885" s="510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  <c r="AB885" s="166"/>
      <c r="AC885" s="166"/>
      <c r="AD885" s="166"/>
      <c r="AE885" s="166"/>
      <c r="AF885" s="166"/>
      <c r="AG885" s="166"/>
    </row>
    <row r="886" spans="1:33">
      <c r="A886" s="166"/>
      <c r="B886" s="507"/>
      <c r="C886" s="507"/>
      <c r="D886" s="507"/>
      <c r="E886" s="507"/>
      <c r="F886" s="507"/>
      <c r="G886" s="166"/>
      <c r="H886" s="509"/>
      <c r="I886" s="510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</row>
    <row r="887" spans="1:33">
      <c r="A887" s="166"/>
      <c r="B887" s="507"/>
      <c r="C887" s="507"/>
      <c r="D887" s="507"/>
      <c r="E887" s="507"/>
      <c r="F887" s="507"/>
      <c r="G887" s="166"/>
      <c r="H887" s="509"/>
      <c r="I887" s="510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  <c r="AB887" s="166"/>
      <c r="AC887" s="166"/>
      <c r="AD887" s="166"/>
      <c r="AE887" s="166"/>
      <c r="AF887" s="166"/>
      <c r="AG887" s="166"/>
    </row>
    <row r="888" spans="1:33">
      <c r="A888" s="166"/>
      <c r="B888" s="507"/>
      <c r="C888" s="507"/>
      <c r="D888" s="507"/>
      <c r="E888" s="507"/>
      <c r="F888" s="507"/>
      <c r="G888" s="166"/>
      <c r="H888" s="509"/>
      <c r="I888" s="510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  <c r="AB888" s="166"/>
      <c r="AC888" s="166"/>
      <c r="AD888" s="166"/>
      <c r="AE888" s="166"/>
      <c r="AF888" s="166"/>
      <c r="AG888" s="166"/>
    </row>
    <row r="889" spans="1:33">
      <c r="A889" s="166"/>
      <c r="B889" s="507"/>
      <c r="C889" s="507"/>
      <c r="D889" s="507"/>
      <c r="E889" s="507"/>
      <c r="F889" s="507"/>
      <c r="G889" s="166"/>
      <c r="H889" s="509"/>
      <c r="I889" s="510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  <c r="AB889" s="166"/>
      <c r="AC889" s="166"/>
      <c r="AD889" s="166"/>
      <c r="AE889" s="166"/>
      <c r="AF889" s="166"/>
      <c r="AG889" s="166"/>
    </row>
    <row r="890" spans="1:33">
      <c r="A890" s="166"/>
      <c r="B890" s="507"/>
      <c r="C890" s="507"/>
      <c r="D890" s="507"/>
      <c r="E890" s="507"/>
      <c r="F890" s="507"/>
      <c r="G890" s="166"/>
      <c r="H890" s="509"/>
      <c r="I890" s="510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  <c r="AB890" s="166"/>
      <c r="AC890" s="166"/>
      <c r="AD890" s="166"/>
      <c r="AE890" s="166"/>
      <c r="AF890" s="166"/>
      <c r="AG890" s="166"/>
    </row>
    <row r="891" spans="1:33">
      <c r="A891" s="166"/>
      <c r="B891" s="507"/>
      <c r="C891" s="507"/>
      <c r="D891" s="507"/>
      <c r="E891" s="507"/>
      <c r="F891" s="507"/>
      <c r="G891" s="166"/>
      <c r="H891" s="509"/>
      <c r="I891" s="510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  <c r="AB891" s="166"/>
      <c r="AC891" s="166"/>
      <c r="AD891" s="166"/>
      <c r="AE891" s="166"/>
      <c r="AF891" s="166"/>
      <c r="AG891" s="166"/>
    </row>
    <row r="892" spans="1:33">
      <c r="A892" s="166"/>
      <c r="B892" s="507"/>
      <c r="C892" s="507"/>
      <c r="D892" s="507"/>
      <c r="E892" s="507"/>
      <c r="F892" s="507"/>
      <c r="G892" s="166"/>
      <c r="H892" s="509"/>
      <c r="I892" s="510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  <c r="AB892" s="166"/>
      <c r="AC892" s="166"/>
      <c r="AD892" s="166"/>
      <c r="AE892" s="166"/>
      <c r="AF892" s="166"/>
      <c r="AG892" s="166"/>
    </row>
    <row r="893" spans="1:33">
      <c r="A893" s="166"/>
      <c r="B893" s="507"/>
      <c r="C893" s="507"/>
      <c r="D893" s="507"/>
      <c r="E893" s="507"/>
      <c r="F893" s="507"/>
      <c r="G893" s="166"/>
      <c r="H893" s="509"/>
      <c r="I893" s="510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  <c r="AB893" s="166"/>
      <c r="AC893" s="166"/>
      <c r="AD893" s="166"/>
      <c r="AE893" s="166"/>
      <c r="AF893" s="166"/>
      <c r="AG893" s="166"/>
    </row>
    <row r="894" spans="1:33">
      <c r="A894" s="166"/>
      <c r="B894" s="507"/>
      <c r="C894" s="507"/>
      <c r="D894" s="507"/>
      <c r="E894" s="507"/>
      <c r="F894" s="507"/>
      <c r="G894" s="166"/>
      <c r="H894" s="509"/>
      <c r="I894" s="510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  <c r="AB894" s="166"/>
      <c r="AC894" s="166"/>
      <c r="AD894" s="166"/>
      <c r="AE894" s="166"/>
      <c r="AF894" s="166"/>
      <c r="AG894" s="166"/>
    </row>
    <row r="895" spans="1:33">
      <c r="A895" s="166"/>
      <c r="B895" s="507"/>
      <c r="C895" s="507"/>
      <c r="D895" s="507"/>
      <c r="E895" s="507"/>
      <c r="F895" s="507"/>
      <c r="G895" s="166"/>
      <c r="H895" s="509"/>
      <c r="I895" s="510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  <c r="AB895" s="166"/>
      <c r="AC895" s="166"/>
      <c r="AD895" s="166"/>
      <c r="AE895" s="166"/>
      <c r="AF895" s="166"/>
      <c r="AG895" s="166"/>
    </row>
    <row r="896" spans="1:33">
      <c r="A896" s="166"/>
      <c r="B896" s="507"/>
      <c r="C896" s="507"/>
      <c r="D896" s="507"/>
      <c r="E896" s="507"/>
      <c r="F896" s="507"/>
      <c r="G896" s="166"/>
      <c r="H896" s="509"/>
      <c r="I896" s="510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  <c r="AB896" s="166"/>
      <c r="AC896" s="166"/>
      <c r="AD896" s="166"/>
      <c r="AE896" s="166"/>
      <c r="AF896" s="166"/>
      <c r="AG896" s="166"/>
    </row>
    <row r="897" spans="1:33">
      <c r="A897" s="166"/>
      <c r="B897" s="507"/>
      <c r="C897" s="507"/>
      <c r="D897" s="507"/>
      <c r="E897" s="507"/>
      <c r="F897" s="507"/>
      <c r="G897" s="166"/>
      <c r="H897" s="509"/>
      <c r="I897" s="510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  <c r="AB897" s="166"/>
      <c r="AC897" s="166"/>
      <c r="AD897" s="166"/>
      <c r="AE897" s="166"/>
      <c r="AF897" s="166"/>
      <c r="AG897" s="166"/>
    </row>
    <row r="898" spans="1:33">
      <c r="A898" s="166"/>
      <c r="B898" s="507"/>
      <c r="C898" s="507"/>
      <c r="D898" s="507"/>
      <c r="E898" s="507"/>
      <c r="F898" s="507"/>
      <c r="G898" s="166"/>
      <c r="H898" s="509"/>
      <c r="I898" s="510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  <c r="AB898" s="166"/>
      <c r="AC898" s="166"/>
      <c r="AD898" s="166"/>
      <c r="AE898" s="166"/>
      <c r="AF898" s="166"/>
      <c r="AG898" s="166"/>
    </row>
    <row r="899" spans="1:33">
      <c r="A899" s="166"/>
      <c r="B899" s="507"/>
      <c r="C899" s="507"/>
      <c r="D899" s="507"/>
      <c r="E899" s="507"/>
      <c r="F899" s="507"/>
      <c r="G899" s="166"/>
      <c r="H899" s="509"/>
      <c r="I899" s="510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  <c r="AB899" s="166"/>
      <c r="AC899" s="166"/>
      <c r="AD899" s="166"/>
      <c r="AE899" s="166"/>
      <c r="AF899" s="166"/>
      <c r="AG899" s="166"/>
    </row>
    <row r="900" spans="1:33">
      <c r="A900" s="166"/>
      <c r="B900" s="507"/>
      <c r="C900" s="507"/>
      <c r="D900" s="507"/>
      <c r="E900" s="507"/>
      <c r="F900" s="507"/>
      <c r="G900" s="166"/>
      <c r="H900" s="509"/>
      <c r="I900" s="510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  <c r="AB900" s="166"/>
      <c r="AC900" s="166"/>
      <c r="AD900" s="166"/>
      <c r="AE900" s="166"/>
      <c r="AF900" s="166"/>
      <c r="AG900" s="166"/>
    </row>
    <row r="901" spans="1:33">
      <c r="A901" s="166"/>
      <c r="B901" s="507"/>
      <c r="C901" s="507"/>
      <c r="D901" s="507"/>
      <c r="E901" s="507"/>
      <c r="F901" s="507"/>
      <c r="G901" s="166"/>
      <c r="H901" s="509"/>
      <c r="I901" s="510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  <c r="AB901" s="166"/>
      <c r="AC901" s="166"/>
      <c r="AD901" s="166"/>
      <c r="AE901" s="166"/>
      <c r="AF901" s="166"/>
      <c r="AG901" s="166"/>
    </row>
    <row r="902" spans="1:33">
      <c r="A902" s="166"/>
      <c r="B902" s="507"/>
      <c r="C902" s="507"/>
      <c r="D902" s="507"/>
      <c r="E902" s="507"/>
      <c r="F902" s="507"/>
      <c r="G902" s="166"/>
      <c r="H902" s="509"/>
      <c r="I902" s="510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  <c r="AB902" s="166"/>
      <c r="AC902" s="166"/>
      <c r="AD902" s="166"/>
      <c r="AE902" s="166"/>
      <c r="AF902" s="166"/>
      <c r="AG902" s="166"/>
    </row>
    <row r="903" spans="1:33">
      <c r="A903" s="166"/>
      <c r="B903" s="507"/>
      <c r="C903" s="507"/>
      <c r="D903" s="507"/>
      <c r="E903" s="507"/>
      <c r="F903" s="507"/>
      <c r="G903" s="166"/>
      <c r="H903" s="509"/>
      <c r="I903" s="510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  <c r="AB903" s="166"/>
      <c r="AC903" s="166"/>
      <c r="AD903" s="166"/>
      <c r="AE903" s="166"/>
      <c r="AF903" s="166"/>
      <c r="AG903" s="166"/>
    </row>
    <row r="904" spans="1:33">
      <c r="A904" s="166"/>
      <c r="B904" s="507"/>
      <c r="C904" s="507"/>
      <c r="D904" s="507"/>
      <c r="E904" s="507"/>
      <c r="F904" s="507"/>
      <c r="G904" s="166"/>
      <c r="H904" s="509"/>
      <c r="I904" s="510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  <c r="AB904" s="166"/>
      <c r="AC904" s="166"/>
      <c r="AD904" s="166"/>
      <c r="AE904" s="166"/>
      <c r="AF904" s="166"/>
      <c r="AG904" s="166"/>
    </row>
    <row r="905" spans="1:33">
      <c r="A905" s="166"/>
      <c r="B905" s="507"/>
      <c r="C905" s="507"/>
      <c r="D905" s="507"/>
      <c r="E905" s="507"/>
      <c r="F905" s="507"/>
      <c r="G905" s="166"/>
      <c r="H905" s="509"/>
      <c r="I905" s="510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  <c r="AB905" s="166"/>
      <c r="AC905" s="166"/>
      <c r="AD905" s="166"/>
      <c r="AE905" s="166"/>
      <c r="AF905" s="166"/>
      <c r="AG905" s="166"/>
    </row>
    <row r="906" spans="1:33">
      <c r="A906" s="166"/>
      <c r="B906" s="507"/>
      <c r="C906" s="507"/>
      <c r="D906" s="507"/>
      <c r="E906" s="507"/>
      <c r="F906" s="507"/>
      <c r="G906" s="166"/>
      <c r="H906" s="509"/>
      <c r="I906" s="510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  <c r="AB906" s="166"/>
      <c r="AC906" s="166"/>
      <c r="AD906" s="166"/>
      <c r="AE906" s="166"/>
      <c r="AF906" s="166"/>
      <c r="AG906" s="166"/>
    </row>
    <row r="907" spans="1:33">
      <c r="A907" s="166"/>
      <c r="B907" s="507"/>
      <c r="C907" s="507"/>
      <c r="D907" s="507"/>
      <c r="E907" s="507"/>
      <c r="F907" s="507"/>
      <c r="G907" s="166"/>
      <c r="H907" s="509"/>
      <c r="I907" s="510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  <c r="AB907" s="166"/>
      <c r="AC907" s="166"/>
      <c r="AD907" s="166"/>
      <c r="AE907" s="166"/>
      <c r="AF907" s="166"/>
      <c r="AG907" s="166"/>
    </row>
    <row r="908" spans="1:33">
      <c r="A908" s="166"/>
      <c r="B908" s="507"/>
      <c r="C908" s="507"/>
      <c r="D908" s="507"/>
      <c r="E908" s="507"/>
      <c r="F908" s="507"/>
      <c r="G908" s="166"/>
      <c r="H908" s="509"/>
      <c r="I908" s="510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  <c r="AB908" s="166"/>
      <c r="AC908" s="166"/>
      <c r="AD908" s="166"/>
      <c r="AE908" s="166"/>
      <c r="AF908" s="166"/>
      <c r="AG908" s="166"/>
    </row>
    <row r="909" spans="1:33">
      <c r="A909" s="166"/>
      <c r="B909" s="507"/>
      <c r="C909" s="507"/>
      <c r="D909" s="507"/>
      <c r="E909" s="507"/>
      <c r="F909" s="507"/>
      <c r="G909" s="166"/>
      <c r="H909" s="509"/>
      <c r="I909" s="510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  <c r="AB909" s="166"/>
      <c r="AC909" s="166"/>
      <c r="AD909" s="166"/>
      <c r="AE909" s="166"/>
      <c r="AF909" s="166"/>
      <c r="AG909" s="166"/>
    </row>
    <row r="910" spans="1:33">
      <c r="A910" s="166"/>
      <c r="B910" s="507"/>
      <c r="C910" s="507"/>
      <c r="D910" s="507"/>
      <c r="E910" s="507"/>
      <c r="F910" s="507"/>
      <c r="G910" s="166"/>
      <c r="H910" s="509"/>
      <c r="I910" s="510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  <c r="AB910" s="166"/>
      <c r="AC910" s="166"/>
      <c r="AD910" s="166"/>
      <c r="AE910" s="166"/>
      <c r="AF910" s="166"/>
      <c r="AG910" s="166"/>
    </row>
    <row r="911" spans="1:33">
      <c r="A911" s="166"/>
      <c r="B911" s="507"/>
      <c r="C911" s="507"/>
      <c r="D911" s="507"/>
      <c r="E911" s="507"/>
      <c r="F911" s="507"/>
      <c r="G911" s="166"/>
      <c r="H911" s="509"/>
      <c r="I911" s="510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  <c r="AB911" s="166"/>
      <c r="AC911" s="166"/>
      <c r="AD911" s="166"/>
      <c r="AE911" s="166"/>
      <c r="AF911" s="166"/>
      <c r="AG911" s="166"/>
    </row>
    <row r="912" spans="1:33">
      <c r="A912" s="166"/>
      <c r="B912" s="507"/>
      <c r="C912" s="507"/>
      <c r="D912" s="507"/>
      <c r="E912" s="507"/>
      <c r="F912" s="507"/>
      <c r="G912" s="166"/>
      <c r="H912" s="509"/>
      <c r="I912" s="510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  <c r="AB912" s="166"/>
      <c r="AC912" s="166"/>
      <c r="AD912" s="166"/>
      <c r="AE912" s="166"/>
      <c r="AF912" s="166"/>
      <c r="AG912" s="166"/>
    </row>
    <row r="913" spans="1:33">
      <c r="A913" s="166"/>
      <c r="B913" s="507"/>
      <c r="C913" s="507"/>
      <c r="D913" s="507"/>
      <c r="E913" s="507"/>
      <c r="F913" s="507"/>
      <c r="G913" s="166"/>
      <c r="H913" s="509"/>
      <c r="I913" s="510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  <c r="AB913" s="166"/>
      <c r="AC913" s="166"/>
      <c r="AD913" s="166"/>
      <c r="AE913" s="166"/>
      <c r="AF913" s="166"/>
      <c r="AG913" s="166"/>
    </row>
    <row r="914" spans="1:33">
      <c r="A914" s="166"/>
      <c r="B914" s="507"/>
      <c r="C914" s="507"/>
      <c r="D914" s="507"/>
      <c r="E914" s="507"/>
      <c r="F914" s="507"/>
      <c r="G914" s="166"/>
      <c r="H914" s="509"/>
      <c r="I914" s="510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  <c r="AB914" s="166"/>
      <c r="AC914" s="166"/>
      <c r="AD914" s="166"/>
      <c r="AE914" s="166"/>
      <c r="AF914" s="166"/>
      <c r="AG914" s="166"/>
    </row>
    <row r="915" spans="1:33">
      <c r="A915" s="166"/>
      <c r="B915" s="507"/>
      <c r="C915" s="507"/>
      <c r="D915" s="507"/>
      <c r="E915" s="507"/>
      <c r="F915" s="507"/>
      <c r="G915" s="166"/>
      <c r="H915" s="509"/>
      <c r="I915" s="510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  <c r="AB915" s="166"/>
      <c r="AC915" s="166"/>
      <c r="AD915" s="166"/>
      <c r="AE915" s="166"/>
      <c r="AF915" s="166"/>
      <c r="AG915" s="166"/>
    </row>
    <row r="916" spans="1:33">
      <c r="A916" s="166"/>
      <c r="B916" s="507"/>
      <c r="C916" s="507"/>
      <c r="D916" s="507"/>
      <c r="E916" s="507"/>
      <c r="F916" s="507"/>
      <c r="G916" s="166"/>
      <c r="H916" s="509"/>
      <c r="I916" s="510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  <c r="AB916" s="166"/>
      <c r="AC916" s="166"/>
      <c r="AD916" s="166"/>
      <c r="AE916" s="166"/>
      <c r="AF916" s="166"/>
      <c r="AG916" s="166"/>
    </row>
    <row r="917" spans="1:33">
      <c r="A917" s="166"/>
      <c r="B917" s="507"/>
      <c r="C917" s="507"/>
      <c r="D917" s="507"/>
      <c r="E917" s="507"/>
      <c r="F917" s="507"/>
      <c r="G917" s="166"/>
      <c r="H917" s="509"/>
      <c r="I917" s="510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  <c r="AB917" s="166"/>
      <c r="AC917" s="166"/>
      <c r="AD917" s="166"/>
      <c r="AE917" s="166"/>
      <c r="AF917" s="166"/>
      <c r="AG917" s="166"/>
    </row>
    <row r="918" spans="1:33">
      <c r="A918" s="166"/>
      <c r="B918" s="507"/>
      <c r="C918" s="507"/>
      <c r="D918" s="507"/>
      <c r="E918" s="507"/>
      <c r="F918" s="507"/>
      <c r="G918" s="166"/>
      <c r="H918" s="509"/>
      <c r="I918" s="510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  <c r="AB918" s="166"/>
      <c r="AC918" s="166"/>
      <c r="AD918" s="166"/>
      <c r="AE918" s="166"/>
      <c r="AF918" s="166"/>
      <c r="AG918" s="166"/>
    </row>
    <row r="919" spans="1:33">
      <c r="A919" s="166"/>
      <c r="B919" s="507"/>
      <c r="C919" s="507"/>
      <c r="D919" s="507"/>
      <c r="E919" s="507"/>
      <c r="F919" s="507"/>
      <c r="G919" s="166"/>
      <c r="H919" s="509"/>
      <c r="I919" s="510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  <c r="AB919" s="166"/>
      <c r="AC919" s="166"/>
      <c r="AD919" s="166"/>
      <c r="AE919" s="166"/>
      <c r="AF919" s="166"/>
      <c r="AG919" s="166"/>
    </row>
    <row r="920" spans="1:33">
      <c r="A920" s="166"/>
      <c r="B920" s="507"/>
      <c r="C920" s="507"/>
      <c r="D920" s="507"/>
      <c r="E920" s="507"/>
      <c r="F920" s="507"/>
      <c r="G920" s="166"/>
      <c r="H920" s="509"/>
      <c r="I920" s="510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  <c r="AB920" s="166"/>
      <c r="AC920" s="166"/>
      <c r="AD920" s="166"/>
      <c r="AE920" s="166"/>
      <c r="AF920" s="166"/>
      <c r="AG920" s="166"/>
    </row>
    <row r="921" spans="1:33">
      <c r="A921" s="166"/>
      <c r="B921" s="507"/>
      <c r="C921" s="507"/>
      <c r="D921" s="507"/>
      <c r="E921" s="507"/>
      <c r="F921" s="507"/>
      <c r="G921" s="166"/>
      <c r="H921" s="509"/>
      <c r="I921" s="510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  <c r="AB921" s="166"/>
      <c r="AC921" s="166"/>
      <c r="AD921" s="166"/>
      <c r="AE921" s="166"/>
      <c r="AF921" s="166"/>
      <c r="AG921" s="166"/>
    </row>
    <row r="922" spans="1:33">
      <c r="A922" s="166"/>
      <c r="B922" s="507"/>
      <c r="C922" s="507"/>
      <c r="D922" s="507"/>
      <c r="E922" s="507"/>
      <c r="F922" s="507"/>
      <c r="G922" s="166"/>
      <c r="H922" s="509"/>
      <c r="I922" s="510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  <c r="AB922" s="166"/>
      <c r="AC922" s="166"/>
      <c r="AD922" s="166"/>
      <c r="AE922" s="166"/>
      <c r="AF922" s="166"/>
      <c r="AG922" s="166"/>
    </row>
    <row r="923" spans="1:33">
      <c r="A923" s="166"/>
      <c r="B923" s="507"/>
      <c r="C923" s="507"/>
      <c r="D923" s="507"/>
      <c r="E923" s="507"/>
      <c r="F923" s="507"/>
      <c r="G923" s="166"/>
      <c r="H923" s="509"/>
      <c r="I923" s="510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  <c r="AB923" s="166"/>
      <c r="AC923" s="166"/>
      <c r="AD923" s="166"/>
      <c r="AE923" s="166"/>
      <c r="AF923" s="166"/>
      <c r="AG923" s="166"/>
    </row>
    <row r="924" spans="1:33">
      <c r="A924" s="166"/>
      <c r="B924" s="507"/>
      <c r="C924" s="507"/>
      <c r="D924" s="507"/>
      <c r="E924" s="507"/>
      <c r="F924" s="507"/>
      <c r="G924" s="166"/>
      <c r="H924" s="509"/>
      <c r="I924" s="510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  <c r="AB924" s="166"/>
      <c r="AC924" s="166"/>
      <c r="AD924" s="166"/>
      <c r="AE924" s="166"/>
      <c r="AF924" s="166"/>
      <c r="AG924" s="166"/>
    </row>
    <row r="925" spans="1:33">
      <c r="A925" s="166"/>
      <c r="B925" s="507"/>
      <c r="C925" s="507"/>
      <c r="D925" s="507"/>
      <c r="E925" s="507"/>
      <c r="F925" s="507"/>
      <c r="G925" s="166"/>
      <c r="H925" s="509"/>
      <c r="I925" s="510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  <c r="AB925" s="166"/>
      <c r="AC925" s="166"/>
      <c r="AD925" s="166"/>
      <c r="AE925" s="166"/>
      <c r="AF925" s="166"/>
      <c r="AG925" s="166"/>
    </row>
    <row r="926" spans="1:33">
      <c r="A926" s="166"/>
      <c r="B926" s="507"/>
      <c r="C926" s="507"/>
      <c r="D926" s="507"/>
      <c r="E926" s="507"/>
      <c r="F926" s="507"/>
      <c r="G926" s="166"/>
      <c r="H926" s="509"/>
      <c r="I926" s="510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  <c r="AB926" s="166"/>
      <c r="AC926" s="166"/>
      <c r="AD926" s="166"/>
      <c r="AE926" s="166"/>
      <c r="AF926" s="166"/>
      <c r="AG926" s="166"/>
    </row>
    <row r="927" spans="1:33">
      <c r="A927" s="166"/>
      <c r="B927" s="507"/>
      <c r="C927" s="507"/>
      <c r="D927" s="507"/>
      <c r="E927" s="507"/>
      <c r="F927" s="507"/>
      <c r="G927" s="166"/>
      <c r="H927" s="509"/>
      <c r="I927" s="510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  <c r="AB927" s="166"/>
      <c r="AC927" s="166"/>
      <c r="AD927" s="166"/>
      <c r="AE927" s="166"/>
      <c r="AF927" s="166"/>
      <c r="AG927" s="166"/>
    </row>
    <row r="928" spans="1:33">
      <c r="A928" s="166"/>
      <c r="B928" s="507"/>
      <c r="C928" s="507"/>
      <c r="D928" s="507"/>
      <c r="E928" s="507"/>
      <c r="F928" s="507"/>
      <c r="G928" s="166"/>
      <c r="H928" s="509"/>
      <c r="I928" s="510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  <c r="AB928" s="166"/>
      <c r="AC928" s="166"/>
      <c r="AD928" s="166"/>
      <c r="AE928" s="166"/>
      <c r="AF928" s="166"/>
      <c r="AG928" s="166"/>
    </row>
    <row r="929" spans="1:33">
      <c r="A929" s="166"/>
      <c r="B929" s="507"/>
      <c r="C929" s="507"/>
      <c r="D929" s="507"/>
      <c r="E929" s="507"/>
      <c r="F929" s="507"/>
      <c r="G929" s="166"/>
      <c r="H929" s="509"/>
      <c r="I929" s="510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  <c r="AB929" s="166"/>
      <c r="AC929" s="166"/>
      <c r="AD929" s="166"/>
      <c r="AE929" s="166"/>
      <c r="AF929" s="166"/>
      <c r="AG929" s="166"/>
    </row>
    <row r="930" spans="1:33">
      <c r="A930" s="166"/>
      <c r="B930" s="507"/>
      <c r="C930" s="507"/>
      <c r="D930" s="507"/>
      <c r="E930" s="507"/>
      <c r="F930" s="507"/>
      <c r="G930" s="166"/>
      <c r="H930" s="509"/>
      <c r="I930" s="510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  <c r="AB930" s="166"/>
      <c r="AC930" s="166"/>
      <c r="AD930" s="166"/>
      <c r="AE930" s="166"/>
      <c r="AF930" s="166"/>
      <c r="AG930" s="166"/>
    </row>
    <row r="931" spans="1:33">
      <c r="A931" s="166"/>
      <c r="B931" s="507"/>
      <c r="C931" s="507"/>
      <c r="D931" s="507"/>
      <c r="E931" s="507"/>
      <c r="F931" s="507"/>
      <c r="G931" s="166"/>
      <c r="H931" s="509"/>
      <c r="I931" s="510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  <c r="AB931" s="166"/>
      <c r="AC931" s="166"/>
      <c r="AD931" s="166"/>
      <c r="AE931" s="166"/>
      <c r="AF931" s="166"/>
      <c r="AG931" s="166"/>
    </row>
    <row r="932" spans="1:33">
      <c r="A932" s="166"/>
      <c r="B932" s="507"/>
      <c r="C932" s="507"/>
      <c r="D932" s="507"/>
      <c r="E932" s="507"/>
      <c r="F932" s="507"/>
      <c r="G932" s="166"/>
      <c r="H932" s="509"/>
      <c r="I932" s="510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  <c r="AB932" s="166"/>
      <c r="AC932" s="166"/>
      <c r="AD932" s="166"/>
      <c r="AE932" s="166"/>
      <c r="AF932" s="166"/>
      <c r="AG932" s="166"/>
    </row>
    <row r="933" spans="1:33">
      <c r="A933" s="166"/>
      <c r="B933" s="507"/>
      <c r="C933" s="507"/>
      <c r="D933" s="507"/>
      <c r="E933" s="507"/>
      <c r="F933" s="507"/>
      <c r="G933" s="166"/>
      <c r="H933" s="509"/>
      <c r="I933" s="510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  <c r="AB933" s="166"/>
      <c r="AC933" s="166"/>
      <c r="AD933" s="166"/>
      <c r="AE933" s="166"/>
      <c r="AF933" s="166"/>
      <c r="AG933" s="166"/>
    </row>
    <row r="934" spans="1:33">
      <c r="A934" s="166"/>
      <c r="B934" s="507"/>
      <c r="C934" s="507"/>
      <c r="D934" s="507"/>
      <c r="E934" s="507"/>
      <c r="F934" s="507"/>
      <c r="G934" s="166"/>
      <c r="H934" s="509"/>
      <c r="I934" s="510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  <c r="AB934" s="166"/>
      <c r="AC934" s="166"/>
      <c r="AD934" s="166"/>
      <c r="AE934" s="166"/>
      <c r="AF934" s="166"/>
      <c r="AG934" s="166"/>
    </row>
    <row r="935" spans="1:33">
      <c r="A935" s="166"/>
      <c r="B935" s="507"/>
      <c r="C935" s="507"/>
      <c r="D935" s="507"/>
      <c r="E935" s="507"/>
      <c r="F935" s="507"/>
      <c r="G935" s="166"/>
      <c r="H935" s="509"/>
      <c r="I935" s="510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  <c r="AB935" s="166"/>
      <c r="AC935" s="166"/>
      <c r="AD935" s="166"/>
      <c r="AE935" s="166"/>
      <c r="AF935" s="166"/>
      <c r="AG935" s="166"/>
    </row>
    <row r="936" spans="1:33">
      <c r="A936" s="166"/>
      <c r="B936" s="507"/>
      <c r="C936" s="507"/>
      <c r="D936" s="507"/>
      <c r="E936" s="507"/>
      <c r="F936" s="507"/>
      <c r="G936" s="166"/>
      <c r="H936" s="509"/>
      <c r="I936" s="510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  <c r="AB936" s="166"/>
      <c r="AC936" s="166"/>
      <c r="AD936" s="166"/>
      <c r="AE936" s="166"/>
      <c r="AF936" s="166"/>
      <c r="AG936" s="166"/>
    </row>
    <row r="937" spans="1:33">
      <c r="A937" s="166"/>
      <c r="B937" s="507"/>
      <c r="C937" s="507"/>
      <c r="D937" s="507"/>
      <c r="E937" s="507"/>
      <c r="F937" s="507"/>
      <c r="G937" s="166"/>
      <c r="H937" s="509"/>
      <c r="I937" s="510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  <c r="AB937" s="166"/>
      <c r="AC937" s="166"/>
      <c r="AD937" s="166"/>
      <c r="AE937" s="166"/>
      <c r="AF937" s="166"/>
      <c r="AG937" s="166"/>
    </row>
    <row r="938" spans="1:33">
      <c r="A938" s="166"/>
      <c r="B938" s="507"/>
      <c r="C938" s="507"/>
      <c r="D938" s="507"/>
      <c r="E938" s="507"/>
      <c r="F938" s="507"/>
      <c r="G938" s="166"/>
      <c r="H938" s="509"/>
      <c r="I938" s="510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  <c r="AB938" s="166"/>
      <c r="AC938" s="166"/>
      <c r="AD938" s="166"/>
      <c r="AE938" s="166"/>
      <c r="AF938" s="166"/>
      <c r="AG938" s="166"/>
    </row>
    <row r="939" spans="1:33">
      <c r="A939" s="166"/>
      <c r="B939" s="507"/>
      <c r="C939" s="507"/>
      <c r="D939" s="507"/>
      <c r="E939" s="507"/>
      <c r="F939" s="507"/>
      <c r="G939" s="166"/>
      <c r="H939" s="509"/>
      <c r="I939" s="510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  <c r="AB939" s="166"/>
      <c r="AC939" s="166"/>
      <c r="AD939" s="166"/>
      <c r="AE939" s="166"/>
      <c r="AF939" s="166"/>
      <c r="AG939" s="166"/>
    </row>
    <row r="940" spans="1:33">
      <c r="A940" s="166"/>
      <c r="B940" s="507"/>
      <c r="C940" s="507"/>
      <c r="D940" s="507"/>
      <c r="E940" s="507"/>
      <c r="F940" s="507"/>
      <c r="G940" s="166"/>
      <c r="H940" s="509"/>
      <c r="I940" s="510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  <c r="AB940" s="166"/>
      <c r="AC940" s="166"/>
      <c r="AD940" s="166"/>
      <c r="AE940" s="166"/>
      <c r="AF940" s="166"/>
      <c r="AG940" s="166"/>
    </row>
    <row r="941" spans="1:33">
      <c r="A941" s="166"/>
      <c r="B941" s="507"/>
      <c r="C941" s="507"/>
      <c r="D941" s="507"/>
      <c r="E941" s="507"/>
      <c r="F941" s="507"/>
      <c r="G941" s="166"/>
      <c r="H941" s="509"/>
      <c r="I941" s="510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  <c r="AB941" s="166"/>
      <c r="AC941" s="166"/>
      <c r="AD941" s="166"/>
      <c r="AE941" s="166"/>
      <c r="AF941" s="166"/>
      <c r="AG941" s="166"/>
    </row>
    <row r="942" spans="1:33">
      <c r="A942" s="166"/>
      <c r="B942" s="507"/>
      <c r="C942" s="507"/>
      <c r="D942" s="507"/>
      <c r="E942" s="507"/>
      <c r="F942" s="507"/>
      <c r="G942" s="166"/>
      <c r="H942" s="509"/>
      <c r="I942" s="510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  <c r="AB942" s="166"/>
      <c r="AC942" s="166"/>
      <c r="AD942" s="166"/>
      <c r="AE942" s="166"/>
      <c r="AF942" s="166"/>
      <c r="AG942" s="166"/>
    </row>
    <row r="943" spans="1:33">
      <c r="A943" s="166"/>
      <c r="B943" s="507"/>
      <c r="C943" s="507"/>
      <c r="D943" s="507"/>
      <c r="E943" s="507"/>
      <c r="F943" s="507"/>
      <c r="G943" s="166"/>
      <c r="H943" s="509"/>
      <c r="I943" s="510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  <c r="AB943" s="166"/>
      <c r="AC943" s="166"/>
      <c r="AD943" s="166"/>
      <c r="AE943" s="166"/>
      <c r="AF943" s="166"/>
      <c r="AG943" s="166"/>
    </row>
    <row r="944" spans="1:33">
      <c r="A944" s="166"/>
      <c r="B944" s="507"/>
      <c r="C944" s="507"/>
      <c r="D944" s="507"/>
      <c r="E944" s="507"/>
      <c r="F944" s="507"/>
      <c r="G944" s="166"/>
      <c r="H944" s="509"/>
      <c r="I944" s="510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  <c r="AB944" s="166"/>
      <c r="AC944" s="166"/>
      <c r="AD944" s="166"/>
      <c r="AE944" s="166"/>
      <c r="AF944" s="166"/>
      <c r="AG944" s="166"/>
    </row>
    <row r="945" spans="1:33">
      <c r="A945" s="166"/>
      <c r="B945" s="507"/>
      <c r="C945" s="507"/>
      <c r="D945" s="507"/>
      <c r="E945" s="507"/>
      <c r="F945" s="507"/>
      <c r="G945" s="166"/>
      <c r="H945" s="509"/>
      <c r="I945" s="510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  <c r="AB945" s="166"/>
      <c r="AC945" s="166"/>
      <c r="AD945" s="166"/>
      <c r="AE945" s="166"/>
      <c r="AF945" s="166"/>
      <c r="AG945" s="166"/>
    </row>
    <row r="946" spans="1:33">
      <c r="A946" s="166"/>
      <c r="B946" s="507"/>
      <c r="C946" s="507"/>
      <c r="D946" s="507"/>
      <c r="E946" s="507"/>
      <c r="F946" s="507"/>
      <c r="G946" s="166"/>
      <c r="H946" s="509"/>
      <c r="I946" s="510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  <c r="AB946" s="166"/>
      <c r="AC946" s="166"/>
      <c r="AD946" s="166"/>
      <c r="AE946" s="166"/>
      <c r="AF946" s="166"/>
      <c r="AG946" s="166"/>
    </row>
    <row r="947" spans="1:33">
      <c r="A947" s="166"/>
      <c r="B947" s="507"/>
      <c r="C947" s="507"/>
      <c r="D947" s="507"/>
      <c r="E947" s="507"/>
      <c r="F947" s="507"/>
      <c r="G947" s="166"/>
      <c r="H947" s="509"/>
      <c r="I947" s="510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  <c r="AB947" s="166"/>
      <c r="AC947" s="166"/>
      <c r="AD947" s="166"/>
      <c r="AE947" s="166"/>
      <c r="AF947" s="166"/>
      <c r="AG947" s="166"/>
    </row>
    <row r="948" spans="1:33">
      <c r="A948" s="166"/>
      <c r="B948" s="507"/>
      <c r="C948" s="507"/>
      <c r="D948" s="507"/>
      <c r="E948" s="507"/>
      <c r="F948" s="507"/>
      <c r="G948" s="166"/>
      <c r="H948" s="509"/>
      <c r="I948" s="510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  <c r="AB948" s="166"/>
      <c r="AC948" s="166"/>
      <c r="AD948" s="166"/>
      <c r="AE948" s="166"/>
      <c r="AF948" s="166"/>
      <c r="AG948" s="166"/>
    </row>
    <row r="949" spans="1:33">
      <c r="A949" s="166"/>
      <c r="B949" s="507"/>
      <c r="C949" s="507"/>
      <c r="D949" s="507"/>
      <c r="E949" s="507"/>
      <c r="F949" s="507"/>
      <c r="G949" s="166"/>
      <c r="H949" s="509"/>
      <c r="I949" s="510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  <c r="AB949" s="166"/>
      <c r="AC949" s="166"/>
      <c r="AD949" s="166"/>
      <c r="AE949" s="166"/>
      <c r="AF949" s="166"/>
      <c r="AG949" s="166"/>
    </row>
    <row r="950" spans="1:33">
      <c r="A950" s="166"/>
      <c r="B950" s="507"/>
      <c r="C950" s="507"/>
      <c r="D950" s="507"/>
      <c r="E950" s="507"/>
      <c r="F950" s="507"/>
      <c r="G950" s="166"/>
      <c r="H950" s="509"/>
      <c r="I950" s="510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  <c r="AB950" s="166"/>
      <c r="AC950" s="166"/>
      <c r="AD950" s="166"/>
      <c r="AE950" s="166"/>
      <c r="AF950" s="166"/>
      <c r="AG950" s="166"/>
    </row>
    <row r="951" spans="1:33">
      <c r="A951" s="166"/>
      <c r="B951" s="507"/>
      <c r="C951" s="507"/>
      <c r="D951" s="507"/>
      <c r="E951" s="507"/>
      <c r="F951" s="507"/>
      <c r="G951" s="166"/>
      <c r="H951" s="509"/>
      <c r="I951" s="510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  <c r="AB951" s="166"/>
      <c r="AC951" s="166"/>
      <c r="AD951" s="166"/>
      <c r="AE951" s="166"/>
      <c r="AF951" s="166"/>
      <c r="AG951" s="166"/>
    </row>
    <row r="952" spans="1:33">
      <c r="A952" s="166"/>
      <c r="B952" s="507"/>
      <c r="C952" s="507"/>
      <c r="D952" s="507"/>
      <c r="E952" s="507"/>
      <c r="F952" s="507"/>
      <c r="G952" s="166"/>
      <c r="H952" s="509"/>
      <c r="I952" s="510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  <c r="AB952" s="166"/>
      <c r="AC952" s="166"/>
      <c r="AD952" s="166"/>
      <c r="AE952" s="166"/>
      <c r="AF952" s="166"/>
      <c r="AG952" s="166"/>
    </row>
    <row r="953" spans="1:33">
      <c r="A953" s="166"/>
      <c r="B953" s="507"/>
      <c r="C953" s="507"/>
      <c r="D953" s="507"/>
      <c r="E953" s="507"/>
      <c r="F953" s="507"/>
      <c r="G953" s="166"/>
      <c r="H953" s="509"/>
      <c r="I953" s="510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  <c r="AB953" s="166"/>
      <c r="AC953" s="166"/>
      <c r="AD953" s="166"/>
      <c r="AE953" s="166"/>
      <c r="AF953" s="166"/>
      <c r="AG953" s="166"/>
    </row>
    <row r="954" spans="1:33">
      <c r="A954" s="166"/>
      <c r="B954" s="507"/>
      <c r="C954" s="507"/>
      <c r="D954" s="507"/>
      <c r="E954" s="507"/>
      <c r="F954" s="507"/>
      <c r="G954" s="166"/>
      <c r="H954" s="509"/>
      <c r="I954" s="510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  <c r="AB954" s="166"/>
      <c r="AC954" s="166"/>
      <c r="AD954" s="166"/>
      <c r="AE954" s="166"/>
      <c r="AF954" s="166"/>
      <c r="AG954" s="166"/>
    </row>
  </sheetData>
  <mergeCells count="68">
    <mergeCell ref="D1:O1"/>
    <mergeCell ref="B2:C3"/>
    <mergeCell ref="D2:F2"/>
    <mergeCell ref="D3:F3"/>
    <mergeCell ref="B6:B8"/>
    <mergeCell ref="J6:J8"/>
    <mergeCell ref="K6:K8"/>
    <mergeCell ref="L6:L8"/>
    <mergeCell ref="M6:M8"/>
    <mergeCell ref="N6:N8"/>
    <mergeCell ref="O6:O8"/>
    <mergeCell ref="B9:B15"/>
    <mergeCell ref="J9:J15"/>
    <mergeCell ref="K9:K15"/>
    <mergeCell ref="L9:L15"/>
    <mergeCell ref="M9:M15"/>
    <mergeCell ref="N9:N15"/>
    <mergeCell ref="O9:O15"/>
    <mergeCell ref="B16:B20"/>
    <mergeCell ref="J16:J20"/>
    <mergeCell ref="K16:K20"/>
    <mergeCell ref="L16:L20"/>
    <mergeCell ref="M16:M20"/>
    <mergeCell ref="N16:N20"/>
    <mergeCell ref="O16:O20"/>
    <mergeCell ref="B21:B25"/>
    <mergeCell ref="J21:J25"/>
    <mergeCell ref="K21:K25"/>
    <mergeCell ref="L21:L25"/>
    <mergeCell ref="M21:M25"/>
    <mergeCell ref="N21:N25"/>
    <mergeCell ref="O21:O25"/>
    <mergeCell ref="B26:B30"/>
    <mergeCell ref="J26:J30"/>
    <mergeCell ref="K26:K30"/>
    <mergeCell ref="L26:L30"/>
    <mergeCell ref="M26:M30"/>
    <mergeCell ref="N26:N30"/>
    <mergeCell ref="O26:O30"/>
    <mergeCell ref="B31:B33"/>
    <mergeCell ref="J31:J33"/>
    <mergeCell ref="K31:K33"/>
    <mergeCell ref="L31:L33"/>
    <mergeCell ref="M31:M33"/>
    <mergeCell ref="N31:N33"/>
    <mergeCell ref="O31:O33"/>
    <mergeCell ref="B34:B37"/>
    <mergeCell ref="J34:J37"/>
    <mergeCell ref="K34:K37"/>
    <mergeCell ref="L34:L37"/>
    <mergeCell ref="M34:M37"/>
    <mergeCell ref="N34:N37"/>
    <mergeCell ref="O34:O37"/>
    <mergeCell ref="B38:B41"/>
    <mergeCell ref="J38:J41"/>
    <mergeCell ref="K38:K41"/>
    <mergeCell ref="L38:L41"/>
    <mergeCell ref="M38:M41"/>
    <mergeCell ref="N38:N41"/>
    <mergeCell ref="O38:O41"/>
    <mergeCell ref="B42:B45"/>
    <mergeCell ref="J42:J45"/>
    <mergeCell ref="K42:K45"/>
    <mergeCell ref="L42:L45"/>
    <mergeCell ref="M42:M45"/>
    <mergeCell ref="N42:N45"/>
    <mergeCell ref="O42:O45"/>
    <mergeCell ref="B46:O46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bdbdbd"/>
  </sheetPr>
  <dimension ref="A1:AC791"/>
  <sheetViews>
    <sheetView workbookViewId="0">
      <selection activeCell="A1" sqref="A1"/>
    </sheetView>
  </sheetViews>
  <sheetFormatPr defaultColWidth="12.63000000" defaultRowHeight="15.750000" customHeight="1"/>
  <cols>
    <col min="2" max="2" width="14.57642828" customWidth="1" outlineLevel="0"/>
    <col min="5" max="5" width="13.00499998" customWidth="1" outlineLevel="0"/>
    <col min="6" max="7" width="14.71928583" customWidth="1" outlineLevel="0"/>
    <col min="8" max="8" width="37.43356977" customWidth="1" outlineLevel="0"/>
    <col min="9" max="9" width="74.29071699" customWidth="1" outlineLevel="0"/>
    <col min="10" max="10" width="15.43357168" customWidth="1" outlineLevel="0"/>
    <col min="12" max="12" width="24.00499998" customWidth="1" outlineLevel="0"/>
    <col min="16" max="16" width="6.71928583" customWidth="1" outlineLevel="0"/>
    <col min="17" max="17" width="11.00499998" customWidth="1" outlineLevel="0"/>
    <col min="18" max="18" width="18.43357168" customWidth="1" outlineLevel="0"/>
  </cols>
  <sheetData>
    <row r="1" spans="1:29">
      <c r="A1" s="548"/>
      <c r="B1" s="339" t="s">
        <v>100</v>
      </c>
      <c r="C1" s="549" t="s">
        <v>101</v>
      </c>
      <c r="D1" s="549" t="s">
        <v>102</v>
      </c>
      <c r="E1" s="460" t="s">
        <v>11911</v>
      </c>
      <c r="F1" s="460" t="s">
        <v>104</v>
      </c>
      <c r="G1" s="550" t="s">
        <v>105</v>
      </c>
      <c r="H1" s="339" t="s">
        <v>107</v>
      </c>
      <c r="I1" s="339" t="s">
        <v>108</v>
      </c>
      <c r="J1" s="339" t="s">
        <v>109</v>
      </c>
      <c r="K1" s="339" t="s">
        <v>110</v>
      </c>
      <c r="L1" s="551" t="s">
        <v>111</v>
      </c>
      <c r="M1" s="551" t="s">
        <v>112</v>
      </c>
      <c r="N1" s="551" t="s">
        <v>113</v>
      </c>
      <c r="O1" s="552" t="s">
        <v>11912</v>
      </c>
      <c r="P1" s="553" t="s">
        <v>11913</v>
      </c>
      <c r="Q1" s="554" t="s">
        <v>11914</v>
      </c>
      <c r="R1" s="183"/>
      <c r="S1" s="183"/>
      <c r="T1" s="183"/>
      <c r="U1" s="183"/>
      <c r="V1" s="555" t="s">
        <v>11915</v>
      </c>
      <c r="W1" s="555" t="s">
        <v>11916</v>
      </c>
      <c r="X1" s="555" t="s">
        <v>11917</v>
      </c>
      <c r="Y1" s="183"/>
      <c r="Z1" s="183"/>
      <c r="AA1" s="183"/>
      <c r="AB1" s="183"/>
      <c r="AC1" s="183"/>
    </row>
    <row r="2" spans="1:29">
      <c r="A2" s="554" t="s">
        <v>11918</v>
      </c>
      <c r="B2" s="556"/>
      <c r="C2" s="557"/>
      <c r="D2" s="557"/>
      <c r="E2" s="158">
        <f>F2*120%</f>
        <v>0</v>
      </c>
      <c r="F2" s="158">
        <f>(D2-C2+1)*G2</f>
        <v>0</v>
      </c>
      <c r="G2" s="159">
        <f>M2*20</f>
        <v>0</v>
      </c>
      <c r="H2" s="183"/>
      <c r="I2" s="183"/>
      <c r="J2" s="1"/>
      <c r="K2" s="183"/>
      <c r="L2" s="1"/>
      <c r="M2" s="56"/>
      <c r="N2" s="558">
        <f>IF(A2="쇼핑","",IF(A2="플레이스",LEN(J2),""))</f>
        <v>0</v>
      </c>
      <c r="O2" s="183"/>
      <c r="P2" s="183"/>
      <c r="Q2" s="1"/>
      <c r="R2" s="1"/>
      <c r="S2" s="1"/>
      <c r="T2" s="1"/>
      <c r="U2" s="1"/>
      <c r="V2" s="559" t="str">
        <f>IF(C2&lt;=$W$2,IF(D2&gt;=$W$2,"진행중","종료"),"대기")</f>
        <v>종료</v>
      </c>
      <c r="W2" s="560">
        <v>45628</v>
      </c>
      <c r="X2" s="559">
        <f>SUMIF(V:V,"진행중",G:G)</f>
        <v>0</v>
      </c>
      <c r="Y2" s="1"/>
      <c r="Z2" s="1"/>
      <c r="AA2" s="1"/>
      <c r="AB2" s="1"/>
      <c r="AC2" s="1"/>
    </row>
    <row r="3" spans="1:29">
      <c r="A3" s="113" t="s">
        <v>11919</v>
      </c>
      <c r="B3" s="556"/>
      <c r="C3" s="557"/>
      <c r="D3" s="557"/>
      <c r="E3" s="158">
        <f>F3*120%</f>
        <v>0</v>
      </c>
      <c r="F3" s="158">
        <f>(D3-C3+1)*G3</f>
        <v>0</v>
      </c>
      <c r="G3" s="159">
        <f>M3*20</f>
        <v>0</v>
      </c>
      <c r="H3" s="1"/>
      <c r="I3" s="183"/>
      <c r="J3" s="183"/>
      <c r="K3" s="1"/>
      <c r="L3" s="1"/>
      <c r="M3" s="56"/>
      <c r="N3" s="558" t="str">
        <f>IF(A3="쇼핑","",IF(A3="플레이스",LEN(J3),""))</f>
        <v/>
      </c>
      <c r="O3" s="183"/>
      <c r="P3" s="183"/>
      <c r="Q3" s="1"/>
      <c r="R3" s="120"/>
      <c r="S3" s="120"/>
      <c r="T3" s="1"/>
      <c r="U3" s="1"/>
      <c r="V3" s="559"/>
      <c r="W3" s="1"/>
      <c r="X3" s="1"/>
      <c r="Y3" s="1"/>
      <c r="Z3" s="1"/>
      <c r="AA3" s="1"/>
      <c r="AB3" s="1"/>
      <c r="AC3" s="1"/>
    </row>
    <row r="4" spans="1:29">
      <c r="A4" s="1"/>
      <c r="B4" s="88"/>
      <c r="C4" s="561"/>
      <c r="D4" s="562"/>
      <c r="E4" s="158">
        <f>F4*120%</f>
        <v>0</v>
      </c>
      <c r="F4" s="158">
        <f>(D4-C4+1)*G4</f>
        <v>0</v>
      </c>
      <c r="G4" s="159">
        <f>M4*20</f>
        <v>0</v>
      </c>
      <c r="H4" s="215"/>
      <c r="I4" s="215"/>
      <c r="J4" s="322"/>
      <c r="K4" s="563"/>
      <c r="L4" s="65"/>
      <c r="M4" s="65"/>
      <c r="N4" s="163">
        <f>LEN(J4)</f>
        <v>0</v>
      </c>
      <c r="O4" s="243"/>
      <c r="P4" s="215"/>
      <c r="Q4" s="65"/>
      <c r="R4" s="65"/>
      <c r="V4" s="559"/>
    </row>
    <row r="5" spans="1:29">
      <c r="A5" s="1"/>
      <c r="B5" s="88"/>
      <c r="C5" s="561"/>
      <c r="D5" s="562"/>
      <c r="E5" s="158">
        <f>F5*120%</f>
        <v>0</v>
      </c>
      <c r="F5" s="158">
        <f>(D5-C5+1)*G5</f>
        <v>0</v>
      </c>
      <c r="G5" s="159">
        <f>M5*20</f>
        <v>0</v>
      </c>
      <c r="H5" s="215"/>
      <c r="I5" s="215"/>
      <c r="J5" s="322"/>
      <c r="K5" s="563"/>
      <c r="L5" s="65"/>
      <c r="M5" s="65"/>
      <c r="N5" s="163">
        <f>LEN(J5)</f>
        <v>0</v>
      </c>
      <c r="O5" s="243"/>
      <c r="P5" s="215"/>
      <c r="Q5" s="65"/>
      <c r="R5" s="65"/>
      <c r="V5" s="559"/>
    </row>
    <row r="6" spans="1:29">
      <c r="A6" s="1"/>
      <c r="B6" s="88"/>
      <c r="C6" s="561"/>
      <c r="D6" s="562"/>
      <c r="E6" s="158">
        <f>F6*120%</f>
        <v>0</v>
      </c>
      <c r="F6" s="158">
        <f>(D6-C6+1)*G6</f>
        <v>0</v>
      </c>
      <c r="G6" s="159">
        <f>M6*20</f>
        <v>0</v>
      </c>
      <c r="H6" s="215"/>
      <c r="I6" s="215"/>
      <c r="J6" s="322"/>
      <c r="K6" s="563"/>
      <c r="L6" s="65"/>
      <c r="M6" s="65"/>
      <c r="N6" s="163">
        <f>LEN(J6)</f>
        <v>0</v>
      </c>
      <c r="O6" s="243"/>
      <c r="P6" s="215"/>
      <c r="Q6" s="65"/>
      <c r="R6" s="65"/>
      <c r="V6" s="559"/>
    </row>
    <row r="7" spans="1:29">
      <c r="A7" s="1"/>
      <c r="B7" s="88"/>
      <c r="C7" s="561"/>
      <c r="D7" s="562"/>
      <c r="E7" s="158">
        <f>F7*120%</f>
        <v>0</v>
      </c>
      <c r="F7" s="158">
        <f>(D7-C7+1)*G7</f>
        <v>0</v>
      </c>
      <c r="G7" s="159">
        <f>M7*20</f>
        <v>0</v>
      </c>
      <c r="H7" s="215"/>
      <c r="I7" s="215"/>
      <c r="J7" s="322"/>
      <c r="K7" s="563"/>
      <c r="L7" s="65"/>
      <c r="M7" s="65"/>
      <c r="N7" s="163">
        <f>LEN(J7)</f>
        <v>0</v>
      </c>
      <c r="O7" s="243"/>
      <c r="P7" s="215"/>
      <c r="Q7" s="65"/>
      <c r="R7" s="65"/>
      <c r="V7" s="559"/>
    </row>
    <row r="8" spans="1:29">
      <c r="A8" s="1"/>
      <c r="B8" s="88"/>
      <c r="C8" s="561"/>
      <c r="D8" s="562"/>
      <c r="E8" s="158">
        <f>F8*120%</f>
        <v>0</v>
      </c>
      <c r="F8" s="158">
        <f>(D8-C8+1)*G8</f>
        <v>0</v>
      </c>
      <c r="G8" s="159">
        <f>M8*20</f>
        <v>0</v>
      </c>
      <c r="H8" s="215"/>
      <c r="I8" s="215"/>
      <c r="J8" s="322"/>
      <c r="K8" s="563"/>
      <c r="L8" s="65"/>
      <c r="M8" s="65"/>
      <c r="N8" s="163">
        <f>LEN(J8)</f>
        <v>0</v>
      </c>
      <c r="O8" s="243"/>
      <c r="P8" s="215"/>
      <c r="Q8" s="65"/>
      <c r="R8" s="65"/>
      <c r="V8" s="559"/>
    </row>
    <row r="9" spans="1:29">
      <c r="A9" s="1"/>
      <c r="B9" s="88"/>
      <c r="C9" s="561"/>
      <c r="D9" s="562"/>
      <c r="E9" s="158">
        <f>F9*120%</f>
        <v>0</v>
      </c>
      <c r="F9" s="158">
        <f>(D9-C9+1)*G9</f>
        <v>0</v>
      </c>
      <c r="G9" s="159">
        <f>M9*20</f>
        <v>0</v>
      </c>
      <c r="H9" s="215"/>
      <c r="I9" s="215"/>
      <c r="J9" s="322"/>
      <c r="K9" s="563"/>
      <c r="L9" s="65"/>
      <c r="M9" s="65"/>
      <c r="N9" s="163">
        <f>LEN(J9)</f>
        <v>0</v>
      </c>
      <c r="O9" s="243"/>
      <c r="P9" s="215"/>
      <c r="Q9" s="65"/>
      <c r="R9" s="65"/>
      <c r="V9" s="559"/>
    </row>
    <row r="10" spans="1:29">
      <c r="A10" s="1"/>
      <c r="B10" s="88"/>
      <c r="C10" s="561"/>
      <c r="D10" s="562"/>
      <c r="E10" s="158">
        <f>F10*120%</f>
        <v>0</v>
      </c>
      <c r="F10" s="158">
        <f>(D10-C10+1)*G10</f>
        <v>0</v>
      </c>
      <c r="G10" s="159">
        <f>M10*20</f>
        <v>0</v>
      </c>
      <c r="H10" s="215"/>
      <c r="I10" s="215"/>
      <c r="J10" s="322"/>
      <c r="K10" s="563"/>
      <c r="L10" s="65"/>
      <c r="M10" s="65"/>
      <c r="N10" s="163">
        <f>LEN(J10)</f>
        <v>0</v>
      </c>
      <c r="O10" s="243"/>
      <c r="P10" s="215"/>
      <c r="Q10" s="65"/>
      <c r="R10" s="65"/>
      <c r="V10" s="559"/>
    </row>
    <row r="11" spans="1:29">
      <c r="A11" s="1"/>
      <c r="B11" s="88"/>
      <c r="C11" s="561"/>
      <c r="D11" s="562"/>
      <c r="E11" s="158">
        <f>F11*120%</f>
        <v>0</v>
      </c>
      <c r="F11" s="158">
        <f>(D11-C11+1)*G11</f>
        <v>0</v>
      </c>
      <c r="G11" s="159">
        <f>M11*20</f>
        <v>0</v>
      </c>
      <c r="H11" s="215"/>
      <c r="I11" s="215"/>
      <c r="J11" s="322"/>
      <c r="K11" s="563"/>
      <c r="L11" s="65"/>
      <c r="M11" s="65"/>
      <c r="N11" s="163">
        <f>LEN(J11)</f>
        <v>0</v>
      </c>
      <c r="O11" s="243"/>
      <c r="P11" s="215"/>
      <c r="Q11" s="65"/>
      <c r="R11" s="65"/>
      <c r="V11" s="559"/>
    </row>
    <row r="12" spans="1:29">
      <c r="A12" s="1"/>
      <c r="B12" s="88"/>
      <c r="C12" s="561"/>
      <c r="D12" s="562"/>
      <c r="E12" s="158">
        <f>F12*120%</f>
        <v>0</v>
      </c>
      <c r="F12" s="158">
        <f>(D12-C12+1)*G12</f>
        <v>0</v>
      </c>
      <c r="G12" s="159">
        <f>M12*20</f>
        <v>0</v>
      </c>
      <c r="H12" s="215"/>
      <c r="I12" s="215"/>
      <c r="J12" s="322"/>
      <c r="K12" s="563"/>
      <c r="L12" s="65"/>
      <c r="M12" s="65"/>
      <c r="N12" s="163">
        <f>LEN(J12)</f>
        <v>0</v>
      </c>
      <c r="O12" s="243"/>
      <c r="P12" s="215"/>
      <c r="Q12" s="65"/>
      <c r="R12" s="65"/>
      <c r="V12" s="559"/>
    </row>
    <row r="13" spans="1:29">
      <c r="A13" s="1"/>
      <c r="B13" s="88"/>
      <c r="C13" s="561"/>
      <c r="D13" s="562"/>
      <c r="E13" s="158">
        <f>F13*120%</f>
        <v>0</v>
      </c>
      <c r="F13" s="158">
        <f>(D13-C13+1)*G13</f>
        <v>0</v>
      </c>
      <c r="G13" s="159">
        <f>M13*20</f>
        <v>0</v>
      </c>
      <c r="H13" s="215"/>
      <c r="I13" s="215"/>
      <c r="J13" s="322"/>
      <c r="K13" s="563"/>
      <c r="L13" s="65"/>
      <c r="M13" s="65"/>
      <c r="N13" s="163">
        <f>LEN(J13)</f>
        <v>0</v>
      </c>
      <c r="O13" s="243"/>
      <c r="P13" s="215"/>
      <c r="Q13" s="65"/>
      <c r="R13" s="65"/>
      <c r="V13" s="559"/>
    </row>
    <row r="14" spans="1:29">
      <c r="A14" s="1"/>
      <c r="B14" s="88"/>
      <c r="C14" s="561"/>
      <c r="D14" s="562"/>
      <c r="E14" s="158">
        <f>F14*120%</f>
        <v>0</v>
      </c>
      <c r="F14" s="158">
        <f>(D14-C14+1)*G14</f>
        <v>0</v>
      </c>
      <c r="G14" s="159">
        <f>M14*20</f>
        <v>0</v>
      </c>
      <c r="H14" s="215"/>
      <c r="I14" s="215"/>
      <c r="J14" s="322"/>
      <c r="K14" s="563"/>
      <c r="L14" s="65"/>
      <c r="M14" s="65"/>
      <c r="N14" s="163">
        <f>LEN(J14)</f>
        <v>0</v>
      </c>
      <c r="O14" s="243"/>
      <c r="P14" s="215"/>
      <c r="Q14" s="65"/>
      <c r="R14" s="65"/>
      <c r="V14" s="559"/>
    </row>
    <row r="15" spans="1:29">
      <c r="A15" s="1"/>
      <c r="B15" s="88"/>
      <c r="C15" s="561"/>
      <c r="D15" s="562"/>
      <c r="E15" s="158">
        <f>F15*120%</f>
        <v>0</v>
      </c>
      <c r="F15" s="158">
        <f>(D15-C15+1)*G15</f>
        <v>0</v>
      </c>
      <c r="G15" s="159">
        <f>M15*20</f>
        <v>0</v>
      </c>
      <c r="H15" s="215"/>
      <c r="I15" s="215"/>
      <c r="J15" s="322"/>
      <c r="K15" s="563"/>
      <c r="L15" s="65"/>
      <c r="M15" s="65"/>
      <c r="N15" s="163">
        <f>LEN(J15)</f>
        <v>0</v>
      </c>
      <c r="O15" s="243"/>
      <c r="P15" s="215"/>
      <c r="Q15" s="65"/>
      <c r="R15" s="65"/>
      <c r="V15" s="559"/>
    </row>
    <row r="16" spans="1:29">
      <c r="A16" s="1"/>
      <c r="B16" s="88"/>
      <c r="C16" s="561"/>
      <c r="D16" s="562"/>
      <c r="E16" s="158">
        <f>F16*120%</f>
        <v>0</v>
      </c>
      <c r="F16" s="158">
        <f>(D16-C16+1)*G16</f>
        <v>0</v>
      </c>
      <c r="G16" s="159">
        <f>M16*20</f>
        <v>0</v>
      </c>
      <c r="H16" s="215"/>
      <c r="I16" s="215"/>
      <c r="J16" s="322"/>
      <c r="K16" s="563"/>
      <c r="L16" s="65"/>
      <c r="M16" s="65"/>
      <c r="N16" s="163">
        <f>LEN(J16)</f>
        <v>0</v>
      </c>
      <c r="O16" s="243"/>
      <c r="P16" s="215"/>
      <c r="Q16" s="65"/>
      <c r="R16" s="65"/>
      <c r="V16" s="559"/>
    </row>
    <row r="17" spans="1:22">
      <c r="A17" s="1"/>
      <c r="B17" s="88"/>
      <c r="C17" s="561"/>
      <c r="D17" s="562"/>
      <c r="E17" s="158">
        <f>F17*120%</f>
        <v>0</v>
      </c>
      <c r="F17" s="158">
        <f>(D17-C17+1)*G17</f>
        <v>0</v>
      </c>
      <c r="G17" s="159">
        <f>M17*20</f>
        <v>0</v>
      </c>
      <c r="H17" s="215"/>
      <c r="I17" s="215"/>
      <c r="J17" s="322"/>
      <c r="K17" s="563"/>
      <c r="L17" s="65"/>
      <c r="M17" s="65"/>
      <c r="N17" s="163">
        <f>LEN(J17)</f>
        <v>0</v>
      </c>
      <c r="O17" s="243"/>
      <c r="P17" s="215"/>
      <c r="Q17" s="65"/>
      <c r="R17" s="65"/>
      <c r="V17" s="559"/>
    </row>
    <row r="18" spans="1:22">
      <c r="A18" s="1"/>
      <c r="B18" s="88"/>
      <c r="C18" s="561"/>
      <c r="D18" s="562"/>
      <c r="E18" s="158">
        <f>F18*120%</f>
        <v>0</v>
      </c>
      <c r="F18" s="158">
        <f>(D18-C18+1)*G18</f>
        <v>0</v>
      </c>
      <c r="G18" s="159">
        <f>M18*20</f>
        <v>0</v>
      </c>
      <c r="H18" s="215"/>
      <c r="I18" s="215"/>
      <c r="J18" s="322"/>
      <c r="K18" s="563"/>
      <c r="L18" s="65"/>
      <c r="M18" s="65"/>
      <c r="N18" s="163">
        <f>LEN(J18)</f>
        <v>0</v>
      </c>
      <c r="O18" s="243"/>
      <c r="P18" s="215"/>
      <c r="Q18" s="65"/>
      <c r="R18" s="65"/>
      <c r="V18" s="559"/>
    </row>
    <row r="19" spans="1:22">
      <c r="A19" s="1"/>
      <c r="B19" s="88"/>
      <c r="C19" s="561"/>
      <c r="D19" s="562"/>
      <c r="E19" s="158">
        <f>F19*120%</f>
        <v>0</v>
      </c>
      <c r="F19" s="158">
        <f>(D19-C19+1)*G19</f>
        <v>0</v>
      </c>
      <c r="G19" s="159">
        <f>M19*20</f>
        <v>0</v>
      </c>
      <c r="H19" s="215"/>
      <c r="I19" s="215"/>
      <c r="J19" s="322"/>
      <c r="K19" s="563"/>
      <c r="L19" s="65"/>
      <c r="M19" s="65"/>
      <c r="N19" s="163">
        <f>LEN(J19)</f>
        <v>0</v>
      </c>
      <c r="O19" s="243"/>
      <c r="P19" s="215"/>
      <c r="Q19" s="65"/>
      <c r="R19" s="65"/>
      <c r="V19" s="559"/>
    </row>
    <row r="20" spans="1:22">
      <c r="A20" s="1"/>
      <c r="B20" s="88"/>
      <c r="C20" s="561"/>
      <c r="D20" s="562"/>
      <c r="E20" s="158">
        <f>F20*120%</f>
        <v>0</v>
      </c>
      <c r="F20" s="158">
        <f>(D20-C20+1)*G20</f>
        <v>0</v>
      </c>
      <c r="G20" s="159">
        <f>M20*20</f>
        <v>0</v>
      </c>
      <c r="H20" s="215"/>
      <c r="I20" s="215"/>
      <c r="J20" s="322"/>
      <c r="K20" s="563"/>
      <c r="L20" s="65"/>
      <c r="M20" s="65"/>
      <c r="N20" s="163">
        <f>LEN(J20)</f>
        <v>0</v>
      </c>
      <c r="O20" s="243"/>
      <c r="P20" s="215"/>
      <c r="Q20" s="65"/>
      <c r="R20" s="65"/>
      <c r="V20" s="559"/>
    </row>
    <row r="21" spans="1:22">
      <c r="A21" s="1"/>
      <c r="B21" s="88"/>
      <c r="C21" s="561"/>
      <c r="D21" s="562"/>
      <c r="E21" s="158">
        <f>F21*120%</f>
        <v>0</v>
      </c>
      <c r="F21" s="158">
        <f>(D21-C21+1)*G21</f>
        <v>0</v>
      </c>
      <c r="G21" s="159">
        <f>M21*20</f>
        <v>0</v>
      </c>
      <c r="H21" s="215"/>
      <c r="I21" s="215"/>
      <c r="J21" s="322"/>
      <c r="K21" s="563"/>
      <c r="L21" s="65"/>
      <c r="M21" s="65"/>
      <c r="N21" s="163">
        <f>LEN(J21)</f>
        <v>0</v>
      </c>
      <c r="O21" s="243"/>
      <c r="P21" s="215"/>
      <c r="Q21" s="65"/>
      <c r="R21" s="65"/>
      <c r="V21" s="559"/>
    </row>
    <row r="22" spans="1:22">
      <c r="A22" s="1"/>
      <c r="B22" s="88"/>
      <c r="C22" s="561"/>
      <c r="D22" s="562"/>
      <c r="E22" s="158">
        <f>F22*120%</f>
        <v>0</v>
      </c>
      <c r="F22" s="158">
        <f>(D22-C22+1)*G22</f>
        <v>0</v>
      </c>
      <c r="G22" s="159">
        <f>M22*20</f>
        <v>0</v>
      </c>
      <c r="H22" s="215"/>
      <c r="I22" s="215"/>
      <c r="J22" s="322"/>
      <c r="K22" s="563"/>
      <c r="L22" s="65"/>
      <c r="M22" s="65"/>
      <c r="N22" s="163">
        <f>LEN(J22)</f>
        <v>0</v>
      </c>
      <c r="O22" s="243"/>
      <c r="P22" s="215"/>
      <c r="Q22" s="65"/>
      <c r="R22" s="65"/>
      <c r="V22" s="559"/>
    </row>
    <row r="23" spans="1:22">
      <c r="A23" s="1"/>
      <c r="B23" s="88"/>
      <c r="C23" s="561"/>
      <c r="D23" s="562"/>
      <c r="E23" s="158">
        <f>F23*120%</f>
        <v>0</v>
      </c>
      <c r="F23" s="158">
        <f>(D23-C23+1)*G23</f>
        <v>0</v>
      </c>
      <c r="G23" s="159">
        <f>M23*20</f>
        <v>0</v>
      </c>
      <c r="H23" s="215"/>
      <c r="I23" s="215"/>
      <c r="J23" s="322"/>
      <c r="K23" s="563"/>
      <c r="L23" s="65"/>
      <c r="M23" s="65"/>
      <c r="N23" s="163">
        <f>LEN(J23)</f>
        <v>0</v>
      </c>
      <c r="O23" s="243"/>
      <c r="P23" s="215"/>
      <c r="Q23" s="65"/>
      <c r="R23" s="65"/>
      <c r="V23" s="559"/>
    </row>
    <row r="24" spans="1:22">
      <c r="A24" s="1"/>
      <c r="B24" s="88"/>
      <c r="C24" s="561"/>
      <c r="D24" s="562"/>
      <c r="E24" s="158">
        <f>F24*120%</f>
        <v>0</v>
      </c>
      <c r="F24" s="158">
        <f>(D24-C24+1)*G24</f>
        <v>0</v>
      </c>
      <c r="G24" s="159">
        <f>M24*20</f>
        <v>0</v>
      </c>
      <c r="H24" s="215"/>
      <c r="I24" s="215"/>
      <c r="J24" s="322"/>
      <c r="K24" s="563"/>
      <c r="L24" s="65"/>
      <c r="M24" s="65"/>
      <c r="N24" s="163">
        <f>LEN(J24)</f>
        <v>0</v>
      </c>
      <c r="O24" s="243"/>
      <c r="P24" s="215"/>
      <c r="Q24" s="65"/>
      <c r="R24" s="65"/>
      <c r="V24" s="559"/>
    </row>
    <row r="25" spans="1:22">
      <c r="A25" s="1"/>
      <c r="B25" s="88"/>
      <c r="C25" s="561"/>
      <c r="D25" s="562"/>
      <c r="E25" s="158">
        <f>F25*120%</f>
        <v>0</v>
      </c>
      <c r="F25" s="158">
        <f>(D25-C25+1)*G25</f>
        <v>0</v>
      </c>
      <c r="G25" s="159">
        <f>M25*20</f>
        <v>0</v>
      </c>
      <c r="H25" s="215"/>
      <c r="I25" s="215"/>
      <c r="J25" s="322"/>
      <c r="K25" s="563"/>
      <c r="L25" s="65"/>
      <c r="M25" s="65"/>
      <c r="N25" s="163">
        <f>LEN(J25)</f>
        <v>0</v>
      </c>
      <c r="O25" s="243"/>
      <c r="P25" s="215"/>
      <c r="Q25" s="65"/>
      <c r="R25" s="65"/>
      <c r="V25" s="559"/>
    </row>
    <row r="26" spans="1:22">
      <c r="A26" s="1"/>
      <c r="B26" s="88"/>
      <c r="C26" s="561"/>
      <c r="D26" s="562"/>
      <c r="E26" s="158">
        <f>F26*120%</f>
        <v>0</v>
      </c>
      <c r="F26" s="158">
        <f>(D26-C26+1)*G26</f>
        <v>0</v>
      </c>
      <c r="G26" s="159">
        <f>M26*20</f>
        <v>0</v>
      </c>
      <c r="H26" s="215"/>
      <c r="I26" s="215"/>
      <c r="J26" s="322"/>
      <c r="K26" s="563"/>
      <c r="L26" s="65"/>
      <c r="M26" s="65"/>
      <c r="N26" s="163">
        <f>LEN(J26)</f>
        <v>0</v>
      </c>
      <c r="O26" s="243"/>
      <c r="P26" s="215"/>
      <c r="Q26" s="65"/>
      <c r="R26" s="65"/>
      <c r="V26" s="559"/>
    </row>
    <row r="27" spans="1:22">
      <c r="A27" s="1"/>
      <c r="B27" s="88"/>
      <c r="C27" s="561"/>
      <c r="D27" s="562"/>
      <c r="E27" s="158">
        <f>F27*120%</f>
        <v>0</v>
      </c>
      <c r="F27" s="158">
        <f>(D27-C27+1)*G27</f>
        <v>0</v>
      </c>
      <c r="G27" s="159">
        <f>M27*20</f>
        <v>0</v>
      </c>
      <c r="H27" s="215"/>
      <c r="I27" s="215"/>
      <c r="J27" s="322"/>
      <c r="K27" s="563"/>
      <c r="L27" s="65"/>
      <c r="M27" s="65"/>
      <c r="N27" s="163">
        <f>LEN(J27)</f>
        <v>0</v>
      </c>
      <c r="O27" s="243"/>
      <c r="P27" s="215"/>
      <c r="Q27" s="65"/>
      <c r="R27" s="65"/>
      <c r="V27" s="559"/>
    </row>
    <row r="28" spans="1:22">
      <c r="A28" s="1"/>
      <c r="B28" s="88"/>
      <c r="C28" s="561"/>
      <c r="D28" s="562"/>
      <c r="E28" s="158">
        <f>F28*120%</f>
        <v>0</v>
      </c>
      <c r="F28" s="158">
        <f>(D28-C28+1)*G28</f>
        <v>0</v>
      </c>
      <c r="G28" s="159">
        <f>M28*20</f>
        <v>0</v>
      </c>
      <c r="H28" s="215"/>
      <c r="I28" s="215"/>
      <c r="J28" s="322"/>
      <c r="K28" s="563"/>
      <c r="L28" s="65"/>
      <c r="M28" s="65"/>
      <c r="N28" s="163">
        <f>LEN(J28)</f>
        <v>0</v>
      </c>
      <c r="O28" s="243"/>
      <c r="P28" s="215"/>
      <c r="Q28" s="65"/>
      <c r="R28" s="65"/>
      <c r="V28" s="559"/>
    </row>
    <row r="29" spans="1:22">
      <c r="A29" s="1"/>
      <c r="B29" s="88"/>
      <c r="C29" s="561"/>
      <c r="D29" s="562"/>
      <c r="E29" s="158">
        <f>F29*120%</f>
        <v>0</v>
      </c>
      <c r="F29" s="158">
        <f>(D29-C29+1)*G29</f>
        <v>0</v>
      </c>
      <c r="G29" s="159">
        <f>M29*20</f>
        <v>0</v>
      </c>
      <c r="H29" s="215"/>
      <c r="I29" s="215"/>
      <c r="J29" s="322"/>
      <c r="K29" s="563"/>
      <c r="L29" s="65"/>
      <c r="M29" s="65"/>
      <c r="N29" s="163">
        <f>LEN(J29)</f>
        <v>0</v>
      </c>
      <c r="O29" s="243"/>
      <c r="P29" s="215"/>
      <c r="Q29" s="65"/>
      <c r="R29" s="65"/>
      <c r="V29" s="559"/>
    </row>
    <row r="30" spans="1:22">
      <c r="A30" s="1"/>
      <c r="B30" s="88"/>
      <c r="C30" s="561"/>
      <c r="D30" s="562"/>
      <c r="E30" s="158">
        <f>F30*120%</f>
        <v>0</v>
      </c>
      <c r="F30" s="158">
        <f>(D30-C30+1)*G30</f>
        <v>0</v>
      </c>
      <c r="G30" s="159">
        <f>M30*20</f>
        <v>0</v>
      </c>
      <c r="H30" s="215"/>
      <c r="I30" s="215"/>
      <c r="J30" s="322"/>
      <c r="K30" s="563"/>
      <c r="L30" s="65"/>
      <c r="M30" s="65"/>
      <c r="N30" s="163">
        <f>LEN(J30)</f>
        <v>0</v>
      </c>
      <c r="O30" s="243"/>
      <c r="P30" s="215"/>
      <c r="Q30" s="65"/>
      <c r="R30" s="65"/>
      <c r="V30" s="559"/>
    </row>
    <row r="31" spans="1:22">
      <c r="A31" s="1"/>
      <c r="B31" s="88"/>
      <c r="C31" s="561"/>
      <c r="D31" s="562"/>
      <c r="E31" s="158">
        <f>F31*120%</f>
        <v>0</v>
      </c>
      <c r="F31" s="158">
        <f>(D31-C31+1)*G31</f>
        <v>0</v>
      </c>
      <c r="G31" s="159">
        <f>M31*20</f>
        <v>0</v>
      </c>
      <c r="H31" s="215"/>
      <c r="I31" s="215"/>
      <c r="J31" s="322"/>
      <c r="K31" s="563"/>
      <c r="L31" s="65"/>
      <c r="M31" s="65"/>
      <c r="N31" s="163">
        <f>LEN(J31)</f>
        <v>0</v>
      </c>
      <c r="O31" s="243"/>
      <c r="P31" s="215"/>
      <c r="Q31" s="65"/>
      <c r="R31" s="65"/>
      <c r="V31" s="559"/>
    </row>
    <row r="32" spans="1:22">
      <c r="A32" s="1"/>
      <c r="B32" s="88"/>
      <c r="C32" s="561"/>
      <c r="D32" s="562"/>
      <c r="E32" s="158">
        <f>F32*120%</f>
        <v>0</v>
      </c>
      <c r="F32" s="158">
        <f>(D32-C32+1)*G32</f>
        <v>0</v>
      </c>
      <c r="G32" s="159">
        <f>M32*20</f>
        <v>0</v>
      </c>
      <c r="H32" s="215"/>
      <c r="I32" s="215"/>
      <c r="J32" s="322"/>
      <c r="K32" s="563"/>
      <c r="L32" s="65"/>
      <c r="M32" s="65"/>
      <c r="N32" s="163">
        <f>LEN(J32)</f>
        <v>0</v>
      </c>
      <c r="O32" s="243"/>
      <c r="P32" s="215"/>
      <c r="Q32" s="65"/>
      <c r="R32" s="65"/>
      <c r="V32" s="559"/>
    </row>
    <row r="33" spans="1:22">
      <c r="A33" s="1"/>
      <c r="B33" s="88"/>
      <c r="C33" s="561"/>
      <c r="D33" s="562"/>
      <c r="E33" s="158">
        <f>F33*120%</f>
        <v>0</v>
      </c>
      <c r="F33" s="158">
        <f>(D33-C33+1)*G33</f>
        <v>0</v>
      </c>
      <c r="G33" s="159">
        <f>M33*20</f>
        <v>0</v>
      </c>
      <c r="H33" s="215"/>
      <c r="I33" s="215"/>
      <c r="J33" s="322"/>
      <c r="K33" s="563"/>
      <c r="L33" s="65"/>
      <c r="M33" s="65"/>
      <c r="N33" s="163">
        <f>LEN(J33)</f>
        <v>0</v>
      </c>
      <c r="O33" s="243"/>
      <c r="P33" s="215"/>
      <c r="Q33" s="65"/>
      <c r="R33" s="65"/>
      <c r="V33" s="559"/>
    </row>
    <row r="34" spans="1:22">
      <c r="A34" s="1"/>
      <c r="B34" s="88"/>
      <c r="C34" s="561"/>
      <c r="D34" s="562"/>
      <c r="E34" s="158">
        <f>F34*120%</f>
        <v>0</v>
      </c>
      <c r="F34" s="158">
        <f>(D34-C34+1)*G34</f>
        <v>0</v>
      </c>
      <c r="G34" s="159">
        <f>M34*20</f>
        <v>0</v>
      </c>
      <c r="H34" s="215"/>
      <c r="I34" s="215"/>
      <c r="J34" s="322"/>
      <c r="K34" s="563"/>
      <c r="L34" s="65"/>
      <c r="M34" s="65"/>
      <c r="N34" s="163">
        <f>LEN(J34)</f>
        <v>0</v>
      </c>
      <c r="O34" s="243"/>
      <c r="P34" s="215"/>
      <c r="Q34" s="65"/>
      <c r="R34" s="65"/>
      <c r="V34" s="559"/>
    </row>
    <row r="35" spans="1:22">
      <c r="A35" s="1"/>
      <c r="B35" s="88"/>
      <c r="C35" s="561"/>
      <c r="D35" s="562"/>
      <c r="E35" s="158">
        <f>F35*120%</f>
        <v>0</v>
      </c>
      <c r="F35" s="158">
        <f>(D35-C35+1)*G35</f>
        <v>0</v>
      </c>
      <c r="G35" s="159">
        <f>M35*20</f>
        <v>0</v>
      </c>
      <c r="H35" s="215"/>
      <c r="I35" s="215"/>
      <c r="J35" s="322"/>
      <c r="K35" s="563"/>
      <c r="L35" s="65"/>
      <c r="M35" s="65"/>
      <c r="N35" s="163">
        <f>LEN(J35)</f>
        <v>0</v>
      </c>
      <c r="O35" s="243"/>
      <c r="P35" s="215"/>
      <c r="Q35" s="65"/>
      <c r="R35" s="65"/>
      <c r="V35" s="559"/>
    </row>
    <row r="36" spans="1:22">
      <c r="A36" s="1"/>
      <c r="B36" s="88"/>
      <c r="C36" s="561"/>
      <c r="D36" s="562"/>
      <c r="E36" s="158">
        <f>F36*120%</f>
        <v>0</v>
      </c>
      <c r="F36" s="158">
        <f>(D36-C36+1)*G36</f>
        <v>0</v>
      </c>
      <c r="G36" s="159">
        <f>M36*20</f>
        <v>0</v>
      </c>
      <c r="H36" s="215"/>
      <c r="I36" s="215"/>
      <c r="J36" s="322"/>
      <c r="K36" s="563"/>
      <c r="L36" s="65"/>
      <c r="M36" s="65"/>
      <c r="N36" s="163">
        <f>LEN(J36)</f>
        <v>0</v>
      </c>
      <c r="O36" s="243"/>
      <c r="P36" s="215"/>
      <c r="Q36" s="65"/>
      <c r="R36" s="65"/>
      <c r="V36" s="559"/>
    </row>
    <row r="37" spans="1:22">
      <c r="A37" s="1"/>
      <c r="B37" s="88"/>
      <c r="C37" s="561"/>
      <c r="D37" s="562"/>
      <c r="E37" s="158">
        <f>F37*120%</f>
        <v>0</v>
      </c>
      <c r="F37" s="158">
        <f>(D37-C37+1)*G37</f>
        <v>0</v>
      </c>
      <c r="G37" s="159">
        <f>M37*20</f>
        <v>0</v>
      </c>
      <c r="H37" s="215"/>
      <c r="I37" s="215"/>
      <c r="J37" s="322"/>
      <c r="K37" s="563"/>
      <c r="L37" s="65"/>
      <c r="M37" s="65"/>
      <c r="N37" s="163">
        <f>LEN(J37)</f>
        <v>0</v>
      </c>
      <c r="O37" s="243"/>
      <c r="P37" s="215"/>
      <c r="Q37" s="65"/>
      <c r="R37" s="65"/>
      <c r="V37" s="559"/>
    </row>
    <row r="38" spans="1:22">
      <c r="A38" s="1"/>
      <c r="B38" s="88"/>
      <c r="C38" s="561"/>
      <c r="D38" s="562"/>
      <c r="E38" s="158">
        <f>F38*120%</f>
        <v>0</v>
      </c>
      <c r="F38" s="158">
        <f>(D38-C38+1)*G38</f>
        <v>0</v>
      </c>
      <c r="G38" s="159">
        <f>M38*20</f>
        <v>0</v>
      </c>
      <c r="H38" s="215"/>
      <c r="I38" s="215"/>
      <c r="J38" s="322"/>
      <c r="K38" s="563"/>
      <c r="L38" s="65"/>
      <c r="M38" s="65"/>
      <c r="N38" s="163">
        <f>LEN(J38)</f>
        <v>0</v>
      </c>
      <c r="O38" s="243"/>
      <c r="P38" s="215"/>
      <c r="Q38" s="65"/>
      <c r="R38" s="65"/>
      <c r="V38" s="559"/>
    </row>
    <row r="39" spans="1:22">
      <c r="A39" s="1"/>
      <c r="B39" s="88"/>
      <c r="C39" s="561"/>
      <c r="D39" s="562"/>
      <c r="E39" s="158">
        <f>F39*120%</f>
        <v>0</v>
      </c>
      <c r="F39" s="158">
        <f>(D39-C39+1)*G39</f>
        <v>0</v>
      </c>
      <c r="G39" s="159">
        <f>M39*20</f>
        <v>0</v>
      </c>
      <c r="H39" s="215"/>
      <c r="I39" s="215"/>
      <c r="J39" s="322"/>
      <c r="K39" s="563"/>
      <c r="L39" s="65"/>
      <c r="M39" s="65"/>
      <c r="N39" s="163">
        <f>LEN(J39)</f>
        <v>0</v>
      </c>
      <c r="O39" s="243"/>
      <c r="P39" s="215"/>
      <c r="Q39" s="65"/>
      <c r="R39" s="65"/>
      <c r="V39" s="559"/>
    </row>
    <row r="40" spans="1:22">
      <c r="A40" s="1"/>
      <c r="B40" s="88"/>
      <c r="C40" s="561"/>
      <c r="D40" s="562"/>
      <c r="E40" s="158">
        <f>F40*120%</f>
        <v>0</v>
      </c>
      <c r="F40" s="158">
        <f>(D40-C40+1)*G40</f>
        <v>0</v>
      </c>
      <c r="G40" s="159">
        <f>M40*20</f>
        <v>0</v>
      </c>
      <c r="H40" s="215"/>
      <c r="I40" s="215"/>
      <c r="J40" s="322"/>
      <c r="K40" s="563"/>
      <c r="L40" s="65"/>
      <c r="M40" s="65"/>
      <c r="N40" s="163">
        <f>LEN(J40)</f>
        <v>0</v>
      </c>
      <c r="O40" s="243"/>
      <c r="P40" s="215"/>
      <c r="Q40" s="65"/>
      <c r="R40" s="65"/>
      <c r="V40" s="559"/>
    </row>
    <row r="41" spans="1:22">
      <c r="A41" s="1"/>
      <c r="B41" s="88"/>
      <c r="C41" s="561"/>
      <c r="D41" s="562"/>
      <c r="E41" s="158">
        <f>F41*120%</f>
        <v>0</v>
      </c>
      <c r="F41" s="158">
        <f>(D41-C41+1)*G41</f>
        <v>0</v>
      </c>
      <c r="G41" s="159">
        <f>M41*20</f>
        <v>0</v>
      </c>
      <c r="H41" s="215"/>
      <c r="I41" s="215"/>
      <c r="J41" s="322"/>
      <c r="K41" s="563"/>
      <c r="L41" s="65"/>
      <c r="M41" s="65"/>
      <c r="N41" s="163">
        <f>LEN(J41)</f>
        <v>0</v>
      </c>
      <c r="O41" s="243"/>
      <c r="P41" s="215"/>
      <c r="Q41" s="65"/>
      <c r="R41" s="65"/>
      <c r="V41" s="559"/>
    </row>
    <row r="42" spans="1:22">
      <c r="A42" s="1"/>
      <c r="B42" s="88"/>
      <c r="C42" s="561"/>
      <c r="D42" s="562"/>
      <c r="E42" s="158">
        <f>F42*120%</f>
        <v>0</v>
      </c>
      <c r="F42" s="158">
        <f>(D42-C42+1)*G42</f>
        <v>0</v>
      </c>
      <c r="G42" s="159">
        <f>M42*20</f>
        <v>0</v>
      </c>
      <c r="H42" s="215"/>
      <c r="I42" s="215"/>
      <c r="J42" s="322"/>
      <c r="K42" s="563"/>
      <c r="L42" s="65"/>
      <c r="M42" s="65"/>
      <c r="N42" s="163">
        <f>LEN(J42)</f>
        <v>0</v>
      </c>
      <c r="O42" s="243"/>
      <c r="P42" s="215"/>
      <c r="Q42" s="65"/>
      <c r="R42" s="65"/>
      <c r="V42" s="559"/>
    </row>
    <row r="43" spans="1:22">
      <c r="A43" s="1"/>
      <c r="B43" s="88"/>
      <c r="C43" s="561"/>
      <c r="D43" s="562"/>
      <c r="E43" s="158">
        <f>F43*120%</f>
        <v>0</v>
      </c>
      <c r="F43" s="158">
        <f>(D43-C43+1)*G43</f>
        <v>0</v>
      </c>
      <c r="G43" s="159">
        <f>M43*20</f>
        <v>0</v>
      </c>
      <c r="H43" s="215"/>
      <c r="I43" s="215"/>
      <c r="J43" s="322"/>
      <c r="K43" s="563"/>
      <c r="L43" s="65"/>
      <c r="M43" s="65"/>
      <c r="N43" s="163">
        <f>LEN(J43)</f>
        <v>0</v>
      </c>
      <c r="O43" s="243"/>
      <c r="P43" s="215"/>
      <c r="Q43" s="65"/>
      <c r="R43" s="65"/>
      <c r="V43" s="559"/>
    </row>
    <row r="44" spans="1:22">
      <c r="A44" s="1"/>
      <c r="B44" s="88"/>
      <c r="C44" s="561"/>
      <c r="D44" s="562"/>
      <c r="E44" s="158">
        <f>F44*120%</f>
        <v>0</v>
      </c>
      <c r="F44" s="158">
        <f>(D44-C44+1)*G44</f>
        <v>0</v>
      </c>
      <c r="G44" s="159">
        <f>M44*20</f>
        <v>0</v>
      </c>
      <c r="H44" s="215"/>
      <c r="I44" s="215"/>
      <c r="J44" s="322"/>
      <c r="K44" s="563"/>
      <c r="L44" s="65"/>
      <c r="M44" s="65"/>
      <c r="N44" s="163">
        <f>LEN(J44)</f>
        <v>0</v>
      </c>
      <c r="O44" s="243"/>
      <c r="P44" s="215"/>
      <c r="Q44" s="65"/>
      <c r="R44" s="65"/>
      <c r="V44" s="559"/>
    </row>
    <row r="45" spans="1:22">
      <c r="A45" s="1"/>
      <c r="B45" s="88"/>
      <c r="C45" s="561"/>
      <c r="D45" s="562"/>
      <c r="E45" s="158">
        <f>F45*120%</f>
        <v>0</v>
      </c>
      <c r="F45" s="158">
        <f>(D45-C45+1)*G45</f>
        <v>0</v>
      </c>
      <c r="G45" s="159">
        <f>M45*20</f>
        <v>0</v>
      </c>
      <c r="H45" s="215"/>
      <c r="I45" s="215"/>
      <c r="J45" s="322"/>
      <c r="K45" s="563"/>
      <c r="L45" s="65"/>
      <c r="M45" s="65"/>
      <c r="N45" s="163">
        <f>LEN(J45)</f>
        <v>0</v>
      </c>
      <c r="O45" s="243"/>
      <c r="P45" s="215"/>
      <c r="Q45" s="65"/>
      <c r="R45" s="65"/>
      <c r="V45" s="559"/>
    </row>
    <row r="46" spans="1:22">
      <c r="A46" s="1"/>
      <c r="B46" s="88"/>
      <c r="C46" s="561"/>
      <c r="D46" s="562"/>
      <c r="E46" s="158">
        <f>F46*120%</f>
        <v>0</v>
      </c>
      <c r="F46" s="158">
        <f>(D46-C46+1)*G46</f>
        <v>0</v>
      </c>
      <c r="G46" s="159">
        <f>M46*20</f>
        <v>0</v>
      </c>
      <c r="H46" s="215"/>
      <c r="I46" s="215"/>
      <c r="J46" s="322"/>
      <c r="K46" s="563"/>
      <c r="L46" s="65"/>
      <c r="M46" s="65"/>
      <c r="N46" s="163">
        <f>LEN(J46)</f>
        <v>0</v>
      </c>
      <c r="O46" s="243"/>
      <c r="P46" s="215"/>
      <c r="Q46" s="65"/>
      <c r="R46" s="65"/>
      <c r="V46" s="559"/>
    </row>
    <row r="47" spans="1:22">
      <c r="A47" s="1"/>
      <c r="B47" s="88"/>
      <c r="C47" s="561"/>
      <c r="D47" s="562"/>
      <c r="E47" s="158">
        <f>F47*120%</f>
        <v>0</v>
      </c>
      <c r="F47" s="158">
        <f>(D47-C47+1)*G47</f>
        <v>0</v>
      </c>
      <c r="G47" s="159">
        <f>M47*20</f>
        <v>0</v>
      </c>
      <c r="H47" s="215"/>
      <c r="I47" s="215"/>
      <c r="J47" s="322"/>
      <c r="K47" s="563"/>
      <c r="L47" s="65"/>
      <c r="M47" s="65"/>
      <c r="N47" s="163">
        <f>LEN(J47)</f>
        <v>0</v>
      </c>
      <c r="O47" s="243"/>
      <c r="P47" s="215"/>
      <c r="Q47" s="65"/>
      <c r="R47" s="65"/>
      <c r="V47" s="559"/>
    </row>
    <row r="48" spans="1:22">
      <c r="A48" s="1"/>
      <c r="B48" s="88"/>
      <c r="C48" s="561"/>
      <c r="D48" s="562"/>
      <c r="E48" s="158">
        <f>F48*120%</f>
        <v>0</v>
      </c>
      <c r="F48" s="158">
        <f>(D48-C48+1)*G48</f>
        <v>0</v>
      </c>
      <c r="G48" s="159">
        <f>M48*20</f>
        <v>0</v>
      </c>
      <c r="H48" s="215"/>
      <c r="I48" s="215"/>
      <c r="J48" s="322"/>
      <c r="K48" s="563"/>
      <c r="L48" s="65"/>
      <c r="M48" s="65"/>
      <c r="N48" s="163">
        <f>LEN(J48)</f>
        <v>0</v>
      </c>
      <c r="O48" s="243"/>
      <c r="P48" s="215"/>
      <c r="Q48" s="65"/>
      <c r="R48" s="65"/>
      <c r="V48" s="559"/>
    </row>
    <row r="49" spans="1:22">
      <c r="A49" s="1"/>
      <c r="B49" s="88"/>
      <c r="C49" s="561"/>
      <c r="D49" s="562"/>
      <c r="E49" s="158">
        <f>F49*120%</f>
        <v>0</v>
      </c>
      <c r="F49" s="158">
        <f>(D49-C49+1)*G49</f>
        <v>0</v>
      </c>
      <c r="G49" s="159">
        <f>M49*20</f>
        <v>0</v>
      </c>
      <c r="H49" s="215"/>
      <c r="I49" s="215"/>
      <c r="J49" s="322"/>
      <c r="K49" s="563"/>
      <c r="L49" s="65"/>
      <c r="M49" s="65"/>
      <c r="N49" s="163">
        <f>LEN(J49)</f>
        <v>0</v>
      </c>
      <c r="O49" s="243"/>
      <c r="P49" s="215"/>
      <c r="Q49" s="65"/>
      <c r="R49" s="65"/>
      <c r="V49" s="559"/>
    </row>
    <row r="50" spans="1:22">
      <c r="A50" s="1"/>
      <c r="B50" s="88"/>
      <c r="C50" s="561"/>
      <c r="D50" s="562"/>
      <c r="E50" s="158">
        <f>F50*120%</f>
        <v>0</v>
      </c>
      <c r="F50" s="158">
        <f>(D50-C50+1)*G50</f>
        <v>0</v>
      </c>
      <c r="G50" s="159">
        <f>M50*20</f>
        <v>0</v>
      </c>
      <c r="H50" s="215"/>
      <c r="I50" s="215"/>
      <c r="J50" s="322"/>
      <c r="K50" s="563"/>
      <c r="L50" s="65"/>
      <c r="M50" s="65"/>
      <c r="N50" s="163">
        <f>LEN(J50)</f>
        <v>0</v>
      </c>
      <c r="O50" s="243"/>
      <c r="P50" s="215"/>
      <c r="Q50" s="65"/>
      <c r="R50" s="65"/>
      <c r="V50" s="559"/>
    </row>
    <row r="51" spans="1:22">
      <c r="A51" s="1"/>
      <c r="B51" s="88"/>
      <c r="C51" s="561"/>
      <c r="D51" s="562"/>
      <c r="E51" s="158">
        <f>F51*120%</f>
        <v>0</v>
      </c>
      <c r="F51" s="158">
        <f>(D51-C51+1)*G51</f>
        <v>0</v>
      </c>
      <c r="G51" s="159">
        <f>M51*20</f>
        <v>0</v>
      </c>
      <c r="H51" s="215"/>
      <c r="I51" s="215"/>
      <c r="J51" s="322"/>
      <c r="K51" s="563"/>
      <c r="L51" s="65"/>
      <c r="M51" s="65"/>
      <c r="N51" s="163">
        <f>LEN(J51)</f>
        <v>0</v>
      </c>
      <c r="O51" s="243"/>
      <c r="P51" s="215"/>
      <c r="Q51" s="65"/>
      <c r="R51" s="65"/>
      <c r="V51" s="559"/>
    </row>
    <row r="52" spans="1:22">
      <c r="A52" s="1"/>
      <c r="B52" s="88"/>
      <c r="C52" s="561"/>
      <c r="D52" s="562"/>
      <c r="E52" s="158">
        <f>F52*120%</f>
        <v>0</v>
      </c>
      <c r="F52" s="158">
        <f>(D52-C52+1)*G52</f>
        <v>0</v>
      </c>
      <c r="G52" s="159">
        <f>M52*20</f>
        <v>0</v>
      </c>
      <c r="H52" s="215"/>
      <c r="I52" s="215"/>
      <c r="J52" s="322"/>
      <c r="K52" s="563"/>
      <c r="L52" s="65"/>
      <c r="M52" s="65"/>
      <c r="N52" s="163">
        <f>LEN(J52)</f>
        <v>0</v>
      </c>
      <c r="O52" s="243"/>
      <c r="P52" s="215"/>
      <c r="Q52" s="65"/>
      <c r="R52" s="65"/>
      <c r="V52" s="559"/>
    </row>
    <row r="53" spans="1:22">
      <c r="A53" s="1"/>
      <c r="B53" s="88"/>
      <c r="C53" s="561"/>
      <c r="D53" s="562"/>
      <c r="E53" s="158">
        <f>F53*120%</f>
        <v>0</v>
      </c>
      <c r="F53" s="158">
        <f>(D53-C53+1)*G53</f>
        <v>0</v>
      </c>
      <c r="G53" s="159">
        <f>M53*20</f>
        <v>0</v>
      </c>
      <c r="H53" s="215"/>
      <c r="I53" s="215"/>
      <c r="J53" s="322"/>
      <c r="K53" s="563"/>
      <c r="L53" s="65"/>
      <c r="M53" s="65"/>
      <c r="N53" s="163">
        <f>LEN(J53)</f>
        <v>0</v>
      </c>
      <c r="O53" s="243"/>
      <c r="P53" s="215"/>
      <c r="Q53" s="65"/>
      <c r="R53" s="65"/>
      <c r="V53" s="559"/>
    </row>
    <row r="54" spans="1:22">
      <c r="A54" s="1"/>
      <c r="B54" s="88"/>
      <c r="C54" s="561"/>
      <c r="D54" s="562"/>
      <c r="E54" s="158">
        <f>F54*120%</f>
        <v>0</v>
      </c>
      <c r="F54" s="158">
        <f>(D54-C54+1)*G54</f>
        <v>0</v>
      </c>
      <c r="G54" s="159">
        <f>M54*20</f>
        <v>0</v>
      </c>
      <c r="H54" s="215"/>
      <c r="I54" s="215"/>
      <c r="J54" s="322"/>
      <c r="K54" s="563"/>
      <c r="L54" s="65"/>
      <c r="M54" s="65"/>
      <c r="N54" s="163">
        <f>LEN(J54)</f>
        <v>0</v>
      </c>
      <c r="O54" s="243"/>
      <c r="P54" s="215"/>
      <c r="Q54" s="65"/>
      <c r="R54" s="65"/>
      <c r="V54" s="559"/>
    </row>
    <row r="55" spans="1:22">
      <c r="A55" s="1"/>
      <c r="B55" s="88"/>
      <c r="C55" s="561"/>
      <c r="D55" s="562"/>
      <c r="E55" s="158">
        <f>F55*120%</f>
        <v>0</v>
      </c>
      <c r="F55" s="158">
        <f>(D55-C55+1)*G55</f>
        <v>0</v>
      </c>
      <c r="G55" s="159">
        <f>M55*20</f>
        <v>0</v>
      </c>
      <c r="H55" s="215"/>
      <c r="I55" s="215"/>
      <c r="J55" s="322"/>
      <c r="K55" s="563"/>
      <c r="L55" s="65"/>
      <c r="M55" s="65"/>
      <c r="N55" s="163">
        <f>LEN(J55)</f>
        <v>0</v>
      </c>
      <c r="O55" s="243"/>
      <c r="P55" s="215"/>
      <c r="Q55" s="65"/>
      <c r="R55" s="65"/>
      <c r="V55" s="559"/>
    </row>
    <row r="56" spans="1:22">
      <c r="A56" s="1"/>
      <c r="B56" s="88"/>
      <c r="C56" s="561"/>
      <c r="D56" s="562"/>
      <c r="E56" s="158">
        <f>F56*120%</f>
        <v>0</v>
      </c>
      <c r="F56" s="158">
        <f>(D56-C56+1)*G56</f>
        <v>0</v>
      </c>
      <c r="G56" s="159">
        <f>M56*20</f>
        <v>0</v>
      </c>
      <c r="H56" s="215"/>
      <c r="I56" s="215"/>
      <c r="J56" s="322"/>
      <c r="K56" s="563"/>
      <c r="L56" s="65"/>
      <c r="M56" s="65"/>
      <c r="N56" s="163">
        <f>LEN(J56)</f>
        <v>0</v>
      </c>
      <c r="O56" s="243"/>
      <c r="P56" s="215"/>
      <c r="Q56" s="65"/>
      <c r="R56" s="65"/>
      <c r="V56" s="559"/>
    </row>
    <row r="57" spans="1:22">
      <c r="A57" s="1"/>
      <c r="B57" s="88"/>
      <c r="C57" s="561"/>
      <c r="D57" s="562"/>
      <c r="E57" s="158">
        <f>F57*120%</f>
        <v>0</v>
      </c>
      <c r="F57" s="158">
        <f>(D57-C57+1)*G57</f>
        <v>0</v>
      </c>
      <c r="G57" s="159">
        <f>M57*20</f>
        <v>0</v>
      </c>
      <c r="H57" s="215"/>
      <c r="I57" s="215"/>
      <c r="J57" s="322"/>
      <c r="K57" s="563"/>
      <c r="L57" s="65"/>
      <c r="M57" s="65"/>
      <c r="N57" s="163">
        <f>LEN(J57)</f>
        <v>0</v>
      </c>
      <c r="O57" s="243"/>
      <c r="P57" s="215"/>
      <c r="Q57" s="65"/>
      <c r="R57" s="65"/>
      <c r="V57" s="559"/>
    </row>
    <row r="58" spans="1:22">
      <c r="A58" s="1"/>
      <c r="B58" s="88"/>
      <c r="C58" s="561"/>
      <c r="D58" s="562"/>
      <c r="E58" s="158">
        <f>F58*120%</f>
        <v>0</v>
      </c>
      <c r="F58" s="158">
        <f>(D58-C58+1)*G58</f>
        <v>0</v>
      </c>
      <c r="G58" s="159">
        <f>M58*20</f>
        <v>0</v>
      </c>
      <c r="H58" s="215"/>
      <c r="I58" s="215"/>
      <c r="J58" s="322"/>
      <c r="K58" s="563"/>
      <c r="L58" s="65"/>
      <c r="M58" s="65"/>
      <c r="N58" s="163">
        <f>LEN(J58)</f>
        <v>0</v>
      </c>
      <c r="O58" s="243"/>
      <c r="P58" s="215"/>
      <c r="Q58" s="65"/>
      <c r="R58" s="65"/>
      <c r="V58" s="559"/>
    </row>
    <row r="59" spans="1:22">
      <c r="A59" s="1"/>
      <c r="B59" s="88"/>
      <c r="C59" s="561"/>
      <c r="D59" s="562"/>
      <c r="E59" s="158">
        <f>F59*120%</f>
        <v>0</v>
      </c>
      <c r="F59" s="158">
        <f>(D59-C59+1)*G59</f>
        <v>0</v>
      </c>
      <c r="G59" s="159">
        <f>M59*20</f>
        <v>0</v>
      </c>
      <c r="H59" s="215"/>
      <c r="I59" s="215"/>
      <c r="J59" s="322"/>
      <c r="K59" s="563"/>
      <c r="L59" s="65"/>
      <c r="M59" s="65"/>
      <c r="N59" s="163">
        <f>LEN(J59)</f>
        <v>0</v>
      </c>
      <c r="O59" s="243"/>
      <c r="P59" s="215"/>
      <c r="Q59" s="65"/>
      <c r="R59" s="65"/>
      <c r="V59" s="559"/>
    </row>
    <row r="60" spans="1:22">
      <c r="A60" s="1"/>
      <c r="B60" s="88"/>
      <c r="C60" s="561"/>
      <c r="D60" s="562"/>
      <c r="E60" s="158">
        <f>F60*120%</f>
        <v>0</v>
      </c>
      <c r="F60" s="158">
        <f>(D60-C60+1)*G60</f>
        <v>0</v>
      </c>
      <c r="G60" s="159">
        <f>M60*20</f>
        <v>0</v>
      </c>
      <c r="H60" s="215"/>
      <c r="I60" s="215"/>
      <c r="J60" s="322"/>
      <c r="K60" s="563"/>
      <c r="L60" s="65"/>
      <c r="M60" s="65"/>
      <c r="N60" s="163">
        <f>LEN(J60)</f>
        <v>0</v>
      </c>
      <c r="O60" s="243"/>
      <c r="P60" s="215"/>
      <c r="Q60" s="65"/>
      <c r="R60" s="65"/>
      <c r="V60" s="559"/>
    </row>
    <row r="61" spans="1:22">
      <c r="A61" s="1"/>
      <c r="B61" s="88"/>
      <c r="C61" s="561"/>
      <c r="D61" s="562"/>
      <c r="E61" s="158">
        <f>F61*120%</f>
        <v>0</v>
      </c>
      <c r="F61" s="158">
        <f>(D61-C61+1)*G61</f>
        <v>0</v>
      </c>
      <c r="G61" s="159">
        <f>M61*20</f>
        <v>0</v>
      </c>
      <c r="H61" s="215"/>
      <c r="I61" s="215"/>
      <c r="J61" s="322"/>
      <c r="K61" s="563"/>
      <c r="L61" s="65"/>
      <c r="M61" s="65"/>
      <c r="N61" s="163">
        <f>LEN(J61)</f>
        <v>0</v>
      </c>
      <c r="O61" s="243"/>
      <c r="P61" s="215"/>
      <c r="Q61" s="65"/>
      <c r="R61" s="65"/>
      <c r="V61" s="559"/>
    </row>
    <row r="62" spans="1:22">
      <c r="A62" s="1"/>
      <c r="B62" s="88"/>
      <c r="C62" s="561"/>
      <c r="D62" s="562"/>
      <c r="E62" s="158">
        <f>F62*120%</f>
        <v>0</v>
      </c>
      <c r="F62" s="158">
        <f>(D62-C62+1)*G62</f>
        <v>0</v>
      </c>
      <c r="G62" s="159">
        <f>M62*20</f>
        <v>0</v>
      </c>
      <c r="H62" s="215"/>
      <c r="I62" s="215"/>
      <c r="J62" s="322"/>
      <c r="K62" s="563"/>
      <c r="L62" s="65"/>
      <c r="M62" s="65"/>
      <c r="N62" s="163">
        <f>LEN(J62)</f>
        <v>0</v>
      </c>
      <c r="O62" s="243"/>
      <c r="P62" s="215"/>
      <c r="Q62" s="65"/>
      <c r="R62" s="65"/>
      <c r="V62" s="559"/>
    </row>
    <row r="63" spans="1:22">
      <c r="A63" s="1"/>
      <c r="B63" s="88"/>
      <c r="C63" s="561"/>
      <c r="D63" s="562"/>
      <c r="E63" s="158">
        <f>F63*120%</f>
        <v>0</v>
      </c>
      <c r="F63" s="158">
        <f>(D63-C63+1)*G63</f>
        <v>0</v>
      </c>
      <c r="G63" s="159">
        <f>M63*20</f>
        <v>0</v>
      </c>
      <c r="H63" s="215"/>
      <c r="I63" s="215"/>
      <c r="J63" s="322"/>
      <c r="K63" s="563"/>
      <c r="L63" s="65"/>
      <c r="M63" s="65"/>
      <c r="N63" s="163">
        <f>LEN(J63)</f>
        <v>0</v>
      </c>
      <c r="O63" s="243"/>
      <c r="P63" s="215"/>
      <c r="Q63" s="65"/>
      <c r="R63" s="65"/>
      <c r="V63" s="559"/>
    </row>
    <row r="64" spans="1:22">
      <c r="A64" s="1"/>
      <c r="B64" s="88"/>
      <c r="C64" s="561"/>
      <c r="D64" s="562"/>
      <c r="E64" s="158">
        <f>F64*120%</f>
        <v>0</v>
      </c>
      <c r="F64" s="158">
        <f>(D64-C64+1)*G64</f>
        <v>0</v>
      </c>
      <c r="G64" s="159">
        <f>M64*20</f>
        <v>0</v>
      </c>
      <c r="H64" s="215"/>
      <c r="I64" s="215"/>
      <c r="J64" s="322"/>
      <c r="K64" s="563"/>
      <c r="L64" s="65"/>
      <c r="M64" s="65"/>
      <c r="N64" s="163">
        <f>LEN(J64)</f>
        <v>0</v>
      </c>
      <c r="O64" s="243"/>
      <c r="P64" s="215"/>
      <c r="Q64" s="65"/>
      <c r="R64" s="65"/>
      <c r="V64" s="559"/>
    </row>
    <row r="65" spans="1:22">
      <c r="A65" s="1"/>
      <c r="B65" s="88"/>
      <c r="C65" s="561"/>
      <c r="D65" s="562"/>
      <c r="E65" s="158">
        <f>F65*120%</f>
        <v>0</v>
      </c>
      <c r="F65" s="158">
        <f>(D65-C65+1)*G65</f>
        <v>0</v>
      </c>
      <c r="G65" s="159">
        <f>M65*20</f>
        <v>0</v>
      </c>
      <c r="H65" s="215"/>
      <c r="I65" s="215"/>
      <c r="J65" s="322"/>
      <c r="K65" s="563"/>
      <c r="L65" s="65"/>
      <c r="M65" s="65"/>
      <c r="N65" s="163">
        <f>LEN(J65)</f>
        <v>0</v>
      </c>
      <c r="O65" s="243"/>
      <c r="P65" s="215"/>
      <c r="Q65" s="65"/>
      <c r="R65" s="65"/>
      <c r="V65" s="559"/>
    </row>
    <row r="66" spans="1:22">
      <c r="A66" s="1"/>
      <c r="B66" s="88"/>
      <c r="C66" s="561"/>
      <c r="D66" s="562"/>
      <c r="E66" s="158">
        <f>F66*120%</f>
        <v>0</v>
      </c>
      <c r="F66" s="158">
        <f>(D66-C66+1)*G66</f>
        <v>0</v>
      </c>
      <c r="G66" s="159">
        <f>M66*20</f>
        <v>0</v>
      </c>
      <c r="H66" s="215"/>
      <c r="I66" s="215"/>
      <c r="J66" s="322"/>
      <c r="K66" s="563"/>
      <c r="L66" s="65"/>
      <c r="M66" s="65"/>
      <c r="N66" s="163">
        <f>LEN(J66)</f>
        <v>0</v>
      </c>
      <c r="O66" s="243"/>
      <c r="P66" s="215"/>
      <c r="Q66" s="65"/>
      <c r="R66" s="65"/>
      <c r="V66" s="559"/>
    </row>
    <row r="67" spans="1:22">
      <c r="A67" s="1"/>
      <c r="B67" s="88"/>
      <c r="C67" s="561"/>
      <c r="D67" s="562"/>
      <c r="E67" s="158">
        <f>F67*120%</f>
        <v>0</v>
      </c>
      <c r="F67" s="158">
        <f>(D67-C67+1)*G67</f>
        <v>0</v>
      </c>
      <c r="G67" s="159">
        <f>M67*20</f>
        <v>0</v>
      </c>
      <c r="H67" s="215"/>
      <c r="I67" s="215"/>
      <c r="J67" s="322"/>
      <c r="K67" s="563"/>
      <c r="L67" s="65"/>
      <c r="M67" s="65"/>
      <c r="N67" s="163">
        <f>LEN(J67)</f>
        <v>0</v>
      </c>
      <c r="O67" s="243"/>
      <c r="P67" s="215"/>
      <c r="Q67" s="65"/>
      <c r="R67" s="65"/>
      <c r="V67" s="559"/>
    </row>
    <row r="68" spans="1:22">
      <c r="A68" s="1"/>
      <c r="B68" s="88"/>
      <c r="C68" s="561"/>
      <c r="D68" s="562"/>
      <c r="E68" s="158">
        <f>F68*120%</f>
        <v>0</v>
      </c>
      <c r="F68" s="158">
        <f>(D68-C68+1)*G68</f>
        <v>0</v>
      </c>
      <c r="G68" s="159">
        <f>M68*20</f>
        <v>0</v>
      </c>
      <c r="H68" s="215"/>
      <c r="I68" s="215"/>
      <c r="J68" s="322"/>
      <c r="K68" s="563"/>
      <c r="L68" s="65"/>
      <c r="M68" s="65"/>
      <c r="N68" s="163">
        <f>LEN(J68)</f>
        <v>0</v>
      </c>
      <c r="O68" s="243"/>
      <c r="P68" s="215"/>
      <c r="Q68" s="65"/>
      <c r="R68" s="65"/>
      <c r="V68" s="559"/>
    </row>
    <row r="69" spans="1:22">
      <c r="A69" s="1"/>
      <c r="B69" s="88"/>
      <c r="C69" s="561"/>
      <c r="D69" s="562"/>
      <c r="E69" s="158">
        <f>F69*120%</f>
        <v>0</v>
      </c>
      <c r="F69" s="158">
        <f>(D69-C69+1)*G69</f>
        <v>0</v>
      </c>
      <c r="G69" s="159">
        <f>M69*20</f>
        <v>0</v>
      </c>
      <c r="H69" s="215"/>
      <c r="I69" s="215"/>
      <c r="J69" s="322"/>
      <c r="K69" s="563"/>
      <c r="L69" s="65"/>
      <c r="M69" s="65"/>
      <c r="N69" s="163">
        <f>LEN(J69)</f>
        <v>0</v>
      </c>
      <c r="O69" s="243"/>
      <c r="P69" s="215"/>
      <c r="Q69" s="65"/>
      <c r="R69" s="65"/>
      <c r="V69" s="559"/>
    </row>
    <row r="70" spans="1:22">
      <c r="A70" s="1"/>
      <c r="B70" s="88"/>
      <c r="C70" s="561"/>
      <c r="D70" s="562"/>
      <c r="E70" s="158">
        <f>F70*120%</f>
        <v>0</v>
      </c>
      <c r="F70" s="158">
        <f>(D70-C70+1)*G70</f>
        <v>0</v>
      </c>
      <c r="G70" s="159">
        <f>M70*20</f>
        <v>0</v>
      </c>
      <c r="H70" s="215"/>
      <c r="I70" s="215"/>
      <c r="J70" s="322"/>
      <c r="K70" s="563"/>
      <c r="L70" s="65"/>
      <c r="M70" s="65"/>
      <c r="N70" s="163">
        <f>LEN(J70)</f>
        <v>0</v>
      </c>
      <c r="O70" s="243"/>
      <c r="P70" s="215"/>
      <c r="Q70" s="65"/>
      <c r="R70" s="65"/>
      <c r="V70" s="559"/>
    </row>
    <row r="71" spans="1:22">
      <c r="A71" s="1"/>
      <c r="B71" s="88"/>
      <c r="C71" s="561"/>
      <c r="D71" s="562"/>
      <c r="E71" s="158">
        <f>F71*120%</f>
        <v>0</v>
      </c>
      <c r="F71" s="158">
        <f>(D71-C71+1)*G71</f>
        <v>0</v>
      </c>
      <c r="G71" s="159">
        <f>M71*20</f>
        <v>0</v>
      </c>
      <c r="H71" s="215"/>
      <c r="I71" s="215"/>
      <c r="J71" s="322"/>
      <c r="K71" s="563"/>
      <c r="L71" s="65"/>
      <c r="M71" s="65"/>
      <c r="N71" s="163">
        <f>LEN(J71)</f>
        <v>0</v>
      </c>
      <c r="O71" s="243"/>
      <c r="P71" s="215"/>
      <c r="Q71" s="65"/>
      <c r="R71" s="65"/>
      <c r="V71" s="559"/>
    </row>
    <row r="72" spans="1:22">
      <c r="A72" s="1"/>
      <c r="B72" s="88"/>
      <c r="C72" s="561"/>
      <c r="D72" s="562"/>
      <c r="E72" s="158">
        <f>F72*120%</f>
        <v>0</v>
      </c>
      <c r="F72" s="158">
        <f>(D72-C72+1)*G72</f>
        <v>0</v>
      </c>
      <c r="G72" s="159">
        <f>M72*20</f>
        <v>0</v>
      </c>
      <c r="H72" s="215"/>
      <c r="I72" s="215"/>
      <c r="J72" s="322"/>
      <c r="K72" s="563"/>
      <c r="L72" s="65"/>
      <c r="M72" s="65"/>
      <c r="N72" s="163">
        <f>LEN(J72)</f>
        <v>0</v>
      </c>
      <c r="O72" s="243"/>
      <c r="P72" s="215"/>
      <c r="Q72" s="65"/>
      <c r="R72" s="65"/>
      <c r="V72" s="559"/>
    </row>
    <row r="73" spans="1:22">
      <c r="A73" s="1"/>
      <c r="B73" s="88"/>
      <c r="C73" s="561"/>
      <c r="D73" s="562"/>
      <c r="E73" s="158">
        <f>F73*120%</f>
        <v>0</v>
      </c>
      <c r="F73" s="158">
        <f>(D73-C73+1)*G73</f>
        <v>0</v>
      </c>
      <c r="G73" s="159">
        <f>M73*20</f>
        <v>0</v>
      </c>
      <c r="H73" s="215"/>
      <c r="I73" s="215"/>
      <c r="J73" s="322"/>
      <c r="K73" s="563"/>
      <c r="L73" s="65"/>
      <c r="M73" s="65"/>
      <c r="N73" s="163">
        <f>LEN(J73)</f>
        <v>0</v>
      </c>
      <c r="O73" s="243"/>
      <c r="P73" s="215"/>
      <c r="Q73" s="65"/>
      <c r="R73" s="65"/>
      <c r="V73" s="559"/>
    </row>
    <row r="74" spans="1:22">
      <c r="A74" s="1"/>
      <c r="B74" s="88"/>
      <c r="C74" s="561"/>
      <c r="D74" s="562"/>
      <c r="E74" s="158">
        <f>F74*120%</f>
        <v>0</v>
      </c>
      <c r="F74" s="158">
        <f>(D74-C74+1)*G74</f>
        <v>0</v>
      </c>
      <c r="G74" s="159">
        <f>M74*20</f>
        <v>0</v>
      </c>
      <c r="H74" s="215"/>
      <c r="I74" s="215"/>
      <c r="J74" s="322"/>
      <c r="K74" s="563"/>
      <c r="L74" s="65"/>
      <c r="M74" s="65"/>
      <c r="N74" s="163">
        <f>LEN(J74)</f>
        <v>0</v>
      </c>
      <c r="O74" s="243"/>
      <c r="P74" s="215"/>
      <c r="Q74" s="65"/>
      <c r="R74" s="65"/>
      <c r="V74" s="559"/>
    </row>
    <row r="75" spans="1:22">
      <c r="A75" s="1"/>
      <c r="B75" s="88"/>
      <c r="C75" s="561"/>
      <c r="D75" s="562"/>
      <c r="E75" s="158">
        <f>F75*120%</f>
        <v>0</v>
      </c>
      <c r="F75" s="158">
        <f>(D75-C75+1)*G75</f>
        <v>0</v>
      </c>
      <c r="G75" s="159">
        <f>M75*20</f>
        <v>0</v>
      </c>
      <c r="H75" s="215"/>
      <c r="I75" s="215"/>
      <c r="J75" s="322"/>
      <c r="K75" s="563"/>
      <c r="L75" s="65"/>
      <c r="M75" s="65"/>
      <c r="N75" s="163">
        <f>LEN(J75)</f>
        <v>0</v>
      </c>
      <c r="O75" s="243"/>
      <c r="P75" s="215"/>
      <c r="Q75" s="65"/>
      <c r="R75" s="65"/>
      <c r="V75" s="559"/>
    </row>
    <row r="76" spans="1:22">
      <c r="A76" s="1"/>
      <c r="B76" s="88"/>
      <c r="C76" s="561"/>
      <c r="D76" s="562"/>
      <c r="E76" s="158">
        <f>F76*120%</f>
        <v>0</v>
      </c>
      <c r="F76" s="158">
        <f>(D76-C76+1)*G76</f>
        <v>0</v>
      </c>
      <c r="G76" s="159">
        <f>M76*20</f>
        <v>0</v>
      </c>
      <c r="H76" s="215"/>
      <c r="I76" s="215"/>
      <c r="J76" s="322"/>
      <c r="K76" s="563"/>
      <c r="L76" s="65"/>
      <c r="M76" s="65"/>
      <c r="N76" s="163">
        <f>LEN(J76)</f>
        <v>0</v>
      </c>
      <c r="O76" s="243"/>
      <c r="P76" s="215"/>
      <c r="Q76" s="65"/>
      <c r="R76" s="65"/>
      <c r="V76" s="559"/>
    </row>
    <row r="77" spans="1:22">
      <c r="A77" s="1"/>
      <c r="B77" s="88"/>
      <c r="C77" s="561"/>
      <c r="D77" s="562"/>
      <c r="E77" s="158">
        <f>F77*120%</f>
        <v>0</v>
      </c>
      <c r="F77" s="158">
        <f>(D77-C77+1)*G77</f>
        <v>0</v>
      </c>
      <c r="G77" s="159">
        <f>M77*20</f>
        <v>0</v>
      </c>
      <c r="H77" s="215"/>
      <c r="I77" s="215"/>
      <c r="J77" s="322"/>
      <c r="K77" s="563"/>
      <c r="L77" s="65"/>
      <c r="M77" s="65"/>
      <c r="N77" s="163">
        <f>LEN(J77)</f>
        <v>0</v>
      </c>
      <c r="O77" s="243"/>
      <c r="P77" s="215"/>
      <c r="Q77" s="65"/>
      <c r="R77" s="65"/>
      <c r="V77" s="559"/>
    </row>
    <row r="78" spans="1:22">
      <c r="A78" s="1"/>
      <c r="B78" s="88"/>
      <c r="C78" s="561"/>
      <c r="D78" s="562"/>
      <c r="E78" s="158">
        <f>F78*120%</f>
        <v>0</v>
      </c>
      <c r="F78" s="158">
        <f>(D78-C78+1)*G78</f>
        <v>0</v>
      </c>
      <c r="G78" s="159">
        <f>M78*20</f>
        <v>0</v>
      </c>
      <c r="H78" s="215"/>
      <c r="I78" s="215"/>
      <c r="J78" s="322"/>
      <c r="K78" s="563"/>
      <c r="L78" s="65"/>
      <c r="M78" s="65"/>
      <c r="N78" s="163">
        <f>LEN(J78)</f>
        <v>0</v>
      </c>
      <c r="O78" s="243"/>
      <c r="P78" s="215"/>
      <c r="Q78" s="65"/>
      <c r="R78" s="65"/>
      <c r="V78" s="559"/>
    </row>
    <row r="79" spans="1:22">
      <c r="A79" s="1"/>
      <c r="B79" s="88"/>
      <c r="C79" s="561"/>
      <c r="D79" s="562"/>
      <c r="E79" s="158">
        <f>F79*120%</f>
        <v>0</v>
      </c>
      <c r="F79" s="158">
        <f>(D79-C79+1)*G79</f>
        <v>0</v>
      </c>
      <c r="G79" s="159">
        <f>M79*20</f>
        <v>0</v>
      </c>
      <c r="H79" s="215"/>
      <c r="I79" s="215"/>
      <c r="J79" s="322"/>
      <c r="K79" s="563"/>
      <c r="L79" s="65"/>
      <c r="M79" s="65"/>
      <c r="N79" s="163">
        <f>LEN(J79)</f>
        <v>0</v>
      </c>
      <c r="O79" s="243"/>
      <c r="P79" s="215"/>
      <c r="Q79" s="65"/>
      <c r="R79" s="65"/>
      <c r="V79" s="559"/>
    </row>
    <row r="80" spans="1:22">
      <c r="A80" s="1"/>
      <c r="B80" s="88"/>
      <c r="C80" s="561"/>
      <c r="D80" s="562"/>
      <c r="E80" s="158">
        <f>F80*120%</f>
        <v>0</v>
      </c>
      <c r="F80" s="158">
        <f>(D80-C80+1)*G80</f>
        <v>0</v>
      </c>
      <c r="G80" s="159">
        <f>M80*20</f>
        <v>0</v>
      </c>
      <c r="H80" s="215"/>
      <c r="I80" s="215"/>
      <c r="J80" s="322"/>
      <c r="K80" s="563"/>
      <c r="L80" s="65"/>
      <c r="M80" s="65"/>
      <c r="N80" s="163">
        <f>LEN(J80)</f>
        <v>0</v>
      </c>
      <c r="O80" s="243"/>
      <c r="P80" s="215"/>
      <c r="Q80" s="65"/>
      <c r="R80" s="65"/>
      <c r="V80" s="559"/>
    </row>
    <row r="81" spans="1:22">
      <c r="A81" s="1"/>
      <c r="B81" s="88"/>
      <c r="C81" s="561"/>
      <c r="D81" s="562"/>
      <c r="E81" s="158">
        <f>F81*120%</f>
        <v>0</v>
      </c>
      <c r="F81" s="158">
        <f>(D81-C81+1)*G81</f>
        <v>0</v>
      </c>
      <c r="G81" s="159">
        <f>M81*20</f>
        <v>0</v>
      </c>
      <c r="H81" s="215"/>
      <c r="I81" s="215"/>
      <c r="J81" s="322"/>
      <c r="K81" s="563"/>
      <c r="L81" s="65"/>
      <c r="M81" s="65"/>
      <c r="N81" s="163">
        <f>LEN(J81)</f>
        <v>0</v>
      </c>
      <c r="O81" s="243"/>
      <c r="P81" s="215"/>
      <c r="Q81" s="65"/>
      <c r="R81" s="65"/>
      <c r="V81" s="559"/>
    </row>
    <row r="82" spans="1:22">
      <c r="A82" s="1"/>
      <c r="B82" s="88"/>
      <c r="C82" s="561"/>
      <c r="D82" s="562"/>
      <c r="E82" s="158">
        <f>F82*120%</f>
        <v>0</v>
      </c>
      <c r="F82" s="158">
        <f>(D82-C82+1)*G82</f>
        <v>0</v>
      </c>
      <c r="G82" s="159">
        <f>M82*20</f>
        <v>0</v>
      </c>
      <c r="H82" s="215"/>
      <c r="I82" s="215"/>
      <c r="J82" s="322"/>
      <c r="K82" s="563"/>
      <c r="L82" s="65"/>
      <c r="M82" s="65"/>
      <c r="N82" s="163">
        <f>LEN(J82)</f>
        <v>0</v>
      </c>
      <c r="O82" s="243"/>
      <c r="P82" s="215"/>
      <c r="Q82" s="65"/>
      <c r="R82" s="65"/>
      <c r="V82" s="559"/>
    </row>
    <row r="83" spans="1:22">
      <c r="A83" s="1"/>
      <c r="B83" s="88"/>
      <c r="C83" s="561"/>
      <c r="D83" s="562"/>
      <c r="E83" s="158">
        <f>F83*120%</f>
        <v>0</v>
      </c>
      <c r="F83" s="158">
        <f>(D83-C83+1)*G83</f>
        <v>0</v>
      </c>
      <c r="G83" s="159">
        <f>M83*20</f>
        <v>0</v>
      </c>
      <c r="H83" s="215"/>
      <c r="I83" s="215"/>
      <c r="J83" s="322"/>
      <c r="K83" s="563"/>
      <c r="L83" s="65"/>
      <c r="M83" s="65"/>
      <c r="N83" s="163">
        <f>LEN(J83)</f>
        <v>0</v>
      </c>
      <c r="O83" s="243"/>
      <c r="P83" s="215"/>
      <c r="Q83" s="65"/>
      <c r="R83" s="65"/>
      <c r="V83" s="559"/>
    </row>
    <row r="84" spans="1:22">
      <c r="A84" s="1"/>
      <c r="B84" s="88"/>
      <c r="C84" s="561"/>
      <c r="D84" s="562"/>
      <c r="E84" s="158">
        <f>F84*120%</f>
        <v>0</v>
      </c>
      <c r="F84" s="158">
        <f>(D84-C84+1)*G84</f>
        <v>0</v>
      </c>
      <c r="G84" s="159">
        <f>M84*20</f>
        <v>0</v>
      </c>
      <c r="H84" s="215"/>
      <c r="I84" s="215"/>
      <c r="J84" s="322"/>
      <c r="K84" s="563"/>
      <c r="L84" s="65"/>
      <c r="M84" s="65"/>
      <c r="N84" s="163">
        <f>LEN(J84)</f>
        <v>0</v>
      </c>
      <c r="O84" s="243"/>
      <c r="P84" s="215"/>
      <c r="Q84" s="65"/>
      <c r="R84" s="65"/>
      <c r="V84" s="559"/>
    </row>
    <row r="85" spans="1:22">
      <c r="A85" s="1"/>
      <c r="B85" s="88"/>
      <c r="C85" s="561"/>
      <c r="D85" s="562"/>
      <c r="E85" s="158">
        <f>F85*120%</f>
        <v>0</v>
      </c>
      <c r="F85" s="158">
        <f>(D85-C85+1)*G85</f>
        <v>0</v>
      </c>
      <c r="G85" s="159">
        <f>M85*20</f>
        <v>0</v>
      </c>
      <c r="H85" s="215"/>
      <c r="I85" s="215"/>
      <c r="J85" s="322"/>
      <c r="K85" s="563"/>
      <c r="L85" s="65"/>
      <c r="M85" s="65"/>
      <c r="N85" s="163">
        <f>LEN(J85)</f>
        <v>0</v>
      </c>
      <c r="O85" s="243"/>
      <c r="P85" s="215"/>
      <c r="Q85" s="65"/>
      <c r="R85" s="65"/>
      <c r="V85" s="559"/>
    </row>
    <row r="86" spans="1:22">
      <c r="A86" s="1"/>
      <c r="B86" s="88"/>
      <c r="C86" s="561"/>
      <c r="D86" s="562"/>
      <c r="E86" s="158">
        <f>F86*120%</f>
        <v>0</v>
      </c>
      <c r="F86" s="158">
        <f>(D86-C86+1)*G86</f>
        <v>0</v>
      </c>
      <c r="G86" s="159">
        <f>M86*20</f>
        <v>0</v>
      </c>
      <c r="H86" s="215"/>
      <c r="I86" s="215"/>
      <c r="J86" s="322"/>
      <c r="K86" s="563"/>
      <c r="L86" s="65"/>
      <c r="M86" s="65"/>
      <c r="N86" s="163">
        <f>LEN(J86)</f>
        <v>0</v>
      </c>
      <c r="O86" s="243"/>
      <c r="P86" s="215"/>
      <c r="Q86" s="65"/>
      <c r="R86" s="65"/>
      <c r="V86" s="559"/>
    </row>
    <row r="87" spans="1:22">
      <c r="A87" s="1"/>
      <c r="B87" s="88"/>
      <c r="C87" s="561"/>
      <c r="D87" s="562"/>
      <c r="E87" s="158">
        <f>F87*120%</f>
        <v>0</v>
      </c>
      <c r="F87" s="158">
        <f>(D87-C87+1)*G87</f>
        <v>0</v>
      </c>
      <c r="G87" s="159">
        <f>M87*20</f>
        <v>0</v>
      </c>
      <c r="H87" s="215"/>
      <c r="I87" s="215"/>
      <c r="J87" s="322"/>
      <c r="K87" s="563"/>
      <c r="L87" s="65"/>
      <c r="M87" s="65"/>
      <c r="N87" s="163">
        <f>LEN(J87)</f>
        <v>0</v>
      </c>
      <c r="O87" s="243"/>
      <c r="P87" s="215"/>
      <c r="Q87" s="65"/>
      <c r="R87" s="65"/>
      <c r="V87" s="559"/>
    </row>
    <row r="88" spans="1:22">
      <c r="A88" s="1"/>
      <c r="B88" s="88"/>
      <c r="C88" s="561"/>
      <c r="D88" s="562"/>
      <c r="E88" s="158">
        <f>F88*120%</f>
        <v>0</v>
      </c>
      <c r="F88" s="158">
        <f>(D88-C88+1)*G88</f>
        <v>0</v>
      </c>
      <c r="G88" s="159">
        <f>M88*20</f>
        <v>0</v>
      </c>
      <c r="H88" s="215"/>
      <c r="I88" s="215"/>
      <c r="J88" s="322"/>
      <c r="K88" s="563"/>
      <c r="L88" s="65"/>
      <c r="M88" s="65"/>
      <c r="N88" s="163">
        <f>LEN(J88)</f>
        <v>0</v>
      </c>
      <c r="O88" s="243"/>
      <c r="P88" s="215"/>
      <c r="Q88" s="65"/>
      <c r="R88" s="65"/>
      <c r="V88" s="559"/>
    </row>
    <row r="89" spans="1:22">
      <c r="A89" s="1"/>
      <c r="B89" s="88"/>
      <c r="C89" s="561"/>
      <c r="D89" s="562"/>
      <c r="E89" s="158">
        <f>F89*120%</f>
        <v>0</v>
      </c>
      <c r="F89" s="158">
        <f>(D89-C89+1)*G89</f>
        <v>0</v>
      </c>
      <c r="G89" s="159">
        <f>M89*20</f>
        <v>0</v>
      </c>
      <c r="H89" s="215"/>
      <c r="I89" s="215"/>
      <c r="J89" s="322"/>
      <c r="K89" s="563"/>
      <c r="L89" s="65"/>
      <c r="M89" s="65"/>
      <c r="N89" s="163">
        <f>LEN(J89)</f>
        <v>0</v>
      </c>
      <c r="O89" s="243"/>
      <c r="P89" s="215"/>
      <c r="Q89" s="65"/>
      <c r="R89" s="65"/>
      <c r="V89" s="559"/>
    </row>
    <row r="90" spans="1:22">
      <c r="A90" s="1"/>
      <c r="B90" s="88"/>
      <c r="C90" s="561"/>
      <c r="D90" s="562"/>
      <c r="E90" s="158">
        <f>F90*120%</f>
        <v>0</v>
      </c>
      <c r="F90" s="158">
        <f>(D90-C90+1)*G90</f>
        <v>0</v>
      </c>
      <c r="G90" s="159">
        <f>M90*20</f>
        <v>0</v>
      </c>
      <c r="H90" s="215"/>
      <c r="I90" s="215"/>
      <c r="J90" s="322"/>
      <c r="K90" s="563"/>
      <c r="L90" s="65"/>
      <c r="M90" s="65"/>
      <c r="N90" s="163">
        <f>LEN(J90)</f>
        <v>0</v>
      </c>
      <c r="O90" s="243"/>
      <c r="P90" s="215"/>
      <c r="Q90" s="65"/>
      <c r="R90" s="65"/>
      <c r="V90" s="559"/>
    </row>
    <row r="91" spans="1:22">
      <c r="A91" s="1"/>
      <c r="B91" s="88"/>
      <c r="C91" s="561"/>
      <c r="D91" s="562"/>
      <c r="E91" s="158">
        <f>F91*120%</f>
        <v>0</v>
      </c>
      <c r="F91" s="158">
        <f>(D91-C91+1)*G91</f>
        <v>0</v>
      </c>
      <c r="G91" s="159">
        <f>M91*20</f>
        <v>0</v>
      </c>
      <c r="H91" s="215"/>
      <c r="I91" s="215"/>
      <c r="J91" s="322"/>
      <c r="K91" s="563"/>
      <c r="L91" s="65"/>
      <c r="M91" s="65"/>
      <c r="N91" s="163">
        <f>LEN(J91)</f>
        <v>0</v>
      </c>
      <c r="O91" s="243"/>
      <c r="P91" s="215"/>
      <c r="Q91" s="65"/>
      <c r="R91" s="65"/>
      <c r="V91" s="559"/>
    </row>
    <row r="92" spans="1:22">
      <c r="A92" s="1"/>
      <c r="B92" s="88"/>
      <c r="C92" s="561"/>
      <c r="D92" s="562"/>
      <c r="E92" s="158">
        <f>F92*120%</f>
        <v>0</v>
      </c>
      <c r="F92" s="158">
        <f>(D92-C92+1)*G92</f>
        <v>0</v>
      </c>
      <c r="G92" s="159">
        <f>M92*20</f>
        <v>0</v>
      </c>
      <c r="H92" s="215"/>
      <c r="I92" s="215"/>
      <c r="J92" s="322"/>
      <c r="K92" s="563"/>
      <c r="L92" s="65"/>
      <c r="M92" s="65"/>
      <c r="N92" s="163">
        <f>LEN(J92)</f>
        <v>0</v>
      </c>
      <c r="O92" s="243"/>
      <c r="P92" s="215"/>
      <c r="Q92" s="65"/>
      <c r="R92" s="65"/>
      <c r="V92" s="559"/>
    </row>
    <row r="93" spans="1:22">
      <c r="A93" s="1"/>
      <c r="B93" s="88"/>
      <c r="C93" s="561"/>
      <c r="D93" s="562"/>
      <c r="E93" s="158">
        <f>F93*120%</f>
        <v>0</v>
      </c>
      <c r="F93" s="158">
        <f>(D93-C93+1)*G93</f>
        <v>0</v>
      </c>
      <c r="G93" s="159">
        <f>M93*20</f>
        <v>0</v>
      </c>
      <c r="H93" s="215"/>
      <c r="I93" s="215"/>
      <c r="J93" s="322"/>
      <c r="K93" s="563"/>
      <c r="L93" s="65"/>
      <c r="M93" s="65"/>
      <c r="N93" s="163">
        <f>LEN(J93)</f>
        <v>0</v>
      </c>
      <c r="O93" s="243"/>
      <c r="P93" s="215"/>
      <c r="Q93" s="65"/>
      <c r="R93" s="65"/>
      <c r="V93" s="559"/>
    </row>
    <row r="94" spans="1:22">
      <c r="A94" s="1"/>
      <c r="B94" s="88"/>
      <c r="C94" s="561"/>
      <c r="D94" s="562"/>
      <c r="E94" s="158">
        <f>F94*120%</f>
        <v>0</v>
      </c>
      <c r="F94" s="158">
        <f>(D94-C94+1)*G94</f>
        <v>0</v>
      </c>
      <c r="G94" s="159">
        <f>M94*20</f>
        <v>0</v>
      </c>
      <c r="H94" s="215"/>
      <c r="I94" s="215"/>
      <c r="J94" s="322"/>
      <c r="K94" s="563"/>
      <c r="L94" s="65"/>
      <c r="M94" s="65"/>
      <c r="N94" s="163">
        <f>LEN(J94)</f>
        <v>0</v>
      </c>
      <c r="O94" s="243"/>
      <c r="P94" s="215"/>
      <c r="Q94" s="65"/>
      <c r="R94" s="65"/>
      <c r="V94" s="559"/>
    </row>
    <row r="95" spans="1:22">
      <c r="A95" s="1"/>
      <c r="B95" s="88"/>
      <c r="C95" s="561"/>
      <c r="D95" s="562"/>
      <c r="E95" s="158">
        <f>F95*120%</f>
        <v>0</v>
      </c>
      <c r="F95" s="158">
        <f>(D95-C95+1)*G95</f>
        <v>0</v>
      </c>
      <c r="G95" s="159">
        <f>M95*20</f>
        <v>0</v>
      </c>
      <c r="H95" s="215"/>
      <c r="I95" s="215"/>
      <c r="J95" s="322"/>
      <c r="K95" s="563"/>
      <c r="L95" s="65"/>
      <c r="M95" s="65"/>
      <c r="N95" s="163">
        <f>LEN(J95)</f>
        <v>0</v>
      </c>
      <c r="O95" s="243"/>
      <c r="P95" s="215"/>
      <c r="Q95" s="65"/>
      <c r="R95" s="65"/>
      <c r="V95" s="559"/>
    </row>
    <row r="96" spans="1:22">
      <c r="A96" s="1"/>
      <c r="B96" s="88"/>
      <c r="C96" s="561"/>
      <c r="D96" s="562"/>
      <c r="E96" s="158">
        <f>F96*120%</f>
        <v>0</v>
      </c>
      <c r="F96" s="158">
        <f>(D96-C96+1)*G96</f>
        <v>0</v>
      </c>
      <c r="G96" s="159">
        <f>M96*20</f>
        <v>0</v>
      </c>
      <c r="H96" s="215"/>
      <c r="I96" s="215"/>
      <c r="J96" s="322"/>
      <c r="K96" s="563"/>
      <c r="L96" s="65"/>
      <c r="M96" s="65"/>
      <c r="N96" s="163">
        <f>LEN(J96)</f>
        <v>0</v>
      </c>
      <c r="O96" s="243"/>
      <c r="P96" s="215"/>
      <c r="Q96" s="65"/>
      <c r="R96" s="65"/>
      <c r="V96" s="559"/>
    </row>
    <row r="97" spans="1:22">
      <c r="A97" s="1"/>
      <c r="B97" s="88"/>
      <c r="C97" s="561"/>
      <c r="D97" s="562"/>
      <c r="E97" s="158">
        <f>F97*120%</f>
        <v>0</v>
      </c>
      <c r="F97" s="158">
        <f>(D97-C97+1)*G97</f>
        <v>0</v>
      </c>
      <c r="G97" s="159">
        <f>M97*20</f>
        <v>0</v>
      </c>
      <c r="H97" s="215"/>
      <c r="I97" s="215"/>
      <c r="J97" s="322"/>
      <c r="K97" s="563"/>
      <c r="L97" s="65"/>
      <c r="M97" s="65"/>
      <c r="N97" s="163">
        <f>LEN(J97)</f>
        <v>0</v>
      </c>
      <c r="O97" s="243"/>
      <c r="P97" s="215"/>
      <c r="Q97" s="65"/>
      <c r="R97" s="65"/>
      <c r="V97" s="559"/>
    </row>
    <row r="98" spans="1:22">
      <c r="A98" s="1"/>
      <c r="B98" s="88"/>
      <c r="C98" s="561"/>
      <c r="D98" s="562"/>
      <c r="E98" s="158">
        <f>F98*120%</f>
        <v>0</v>
      </c>
      <c r="F98" s="158">
        <f>(D98-C98+1)*G98</f>
        <v>0</v>
      </c>
      <c r="G98" s="159">
        <f>M98*20</f>
        <v>0</v>
      </c>
      <c r="H98" s="215"/>
      <c r="I98" s="215"/>
      <c r="J98" s="322"/>
      <c r="K98" s="563"/>
      <c r="L98" s="65"/>
      <c r="M98" s="65"/>
      <c r="N98" s="163">
        <f>LEN(J98)</f>
        <v>0</v>
      </c>
      <c r="O98" s="243"/>
      <c r="P98" s="215"/>
      <c r="Q98" s="65"/>
      <c r="R98" s="65"/>
      <c r="V98" s="559"/>
    </row>
    <row r="99" spans="1:22">
      <c r="A99" s="1"/>
      <c r="B99" s="88"/>
      <c r="C99" s="561"/>
      <c r="D99" s="562"/>
      <c r="E99" s="158">
        <f>F99*120%</f>
        <v>0</v>
      </c>
      <c r="F99" s="158">
        <f>(D99-C99+1)*G99</f>
        <v>0</v>
      </c>
      <c r="G99" s="159">
        <f>M99*20</f>
        <v>0</v>
      </c>
      <c r="H99" s="215"/>
      <c r="I99" s="215"/>
      <c r="J99" s="322"/>
      <c r="K99" s="563"/>
      <c r="L99" s="65"/>
      <c r="M99" s="65"/>
      <c r="N99" s="163">
        <f>LEN(J99)</f>
        <v>0</v>
      </c>
      <c r="O99" s="243"/>
      <c r="P99" s="215"/>
      <c r="Q99" s="65"/>
      <c r="R99" s="65"/>
      <c r="V99" s="559"/>
    </row>
    <row r="100" spans="1:22">
      <c r="A100" s="1"/>
      <c r="B100" s="88"/>
      <c r="C100" s="561"/>
      <c r="D100" s="562"/>
      <c r="E100" s="158">
        <f>F100*120%</f>
        <v>0</v>
      </c>
      <c r="F100" s="158">
        <f>(D100-C100+1)*G100</f>
        <v>0</v>
      </c>
      <c r="G100" s="159">
        <f>M100*20</f>
        <v>0</v>
      </c>
      <c r="H100" s="215"/>
      <c r="I100" s="215"/>
      <c r="J100" s="322"/>
      <c r="K100" s="563"/>
      <c r="L100" s="65"/>
      <c r="M100" s="65"/>
      <c r="N100" s="163">
        <f>LEN(J100)</f>
        <v>0</v>
      </c>
      <c r="O100" s="243"/>
      <c r="P100" s="215"/>
      <c r="Q100" s="65"/>
      <c r="R100" s="65"/>
      <c r="V100" s="559"/>
    </row>
    <row r="101" spans="1:22">
      <c r="A101" s="1"/>
      <c r="B101" s="88"/>
      <c r="C101" s="561"/>
      <c r="D101" s="562"/>
      <c r="E101" s="158">
        <f>F101*120%</f>
        <v>0</v>
      </c>
      <c r="F101" s="158">
        <f>(D101-C101+1)*G101</f>
        <v>0</v>
      </c>
      <c r="G101" s="159">
        <f>M101*20</f>
        <v>0</v>
      </c>
      <c r="H101" s="215"/>
      <c r="I101" s="215"/>
      <c r="J101" s="322"/>
      <c r="K101" s="563"/>
      <c r="L101" s="65"/>
      <c r="M101" s="65"/>
      <c r="N101" s="163">
        <f>LEN(J101)</f>
        <v>0</v>
      </c>
      <c r="O101" s="243"/>
      <c r="P101" s="215"/>
      <c r="Q101" s="65"/>
      <c r="R101" s="65"/>
      <c r="V101" s="559"/>
    </row>
    <row r="102" spans="1:22">
      <c r="A102" s="1"/>
      <c r="B102" s="88"/>
      <c r="C102" s="561"/>
      <c r="D102" s="562"/>
      <c r="E102" s="158">
        <f>F102*120%</f>
        <v>0</v>
      </c>
      <c r="F102" s="158">
        <f>(D102-C102+1)*G102</f>
        <v>0</v>
      </c>
      <c r="G102" s="159">
        <f>M102*20</f>
        <v>0</v>
      </c>
      <c r="H102" s="215"/>
      <c r="I102" s="215"/>
      <c r="J102" s="322"/>
      <c r="K102" s="563"/>
      <c r="L102" s="65"/>
      <c r="M102" s="65"/>
      <c r="N102" s="163">
        <f>LEN(J102)</f>
        <v>0</v>
      </c>
      <c r="O102" s="243"/>
      <c r="P102" s="215"/>
      <c r="Q102" s="65"/>
      <c r="R102" s="65"/>
      <c r="V102" s="559"/>
    </row>
    <row r="103" spans="1:22">
      <c r="A103" s="1"/>
      <c r="B103" s="88"/>
      <c r="C103" s="561"/>
      <c r="D103" s="562"/>
      <c r="E103" s="158">
        <f>F103*120%</f>
        <v>0</v>
      </c>
      <c r="F103" s="158">
        <f>(D103-C103+1)*G103</f>
        <v>0</v>
      </c>
      <c r="G103" s="159">
        <f>M103*20</f>
        <v>0</v>
      </c>
      <c r="H103" s="215"/>
      <c r="I103" s="215"/>
      <c r="J103" s="322"/>
      <c r="K103" s="563"/>
      <c r="L103" s="65"/>
      <c r="M103" s="65"/>
      <c r="N103" s="163">
        <f>LEN(J103)</f>
        <v>0</v>
      </c>
      <c r="O103" s="243"/>
      <c r="P103" s="215"/>
      <c r="Q103" s="65"/>
      <c r="R103" s="65"/>
      <c r="V103" s="559"/>
    </row>
    <row r="104" spans="1:22">
      <c r="A104" s="1"/>
      <c r="B104" s="88"/>
      <c r="C104" s="561"/>
      <c r="D104" s="562"/>
      <c r="E104" s="158">
        <f>F104*120%</f>
        <v>0</v>
      </c>
      <c r="F104" s="158">
        <f>(D104-C104+1)*G104</f>
        <v>0</v>
      </c>
      <c r="G104" s="159">
        <f>M104*20</f>
        <v>0</v>
      </c>
      <c r="H104" s="215"/>
      <c r="I104" s="215"/>
      <c r="J104" s="322"/>
      <c r="K104" s="563"/>
      <c r="L104" s="65"/>
      <c r="M104" s="65"/>
      <c r="N104" s="163">
        <f>LEN(J104)</f>
        <v>0</v>
      </c>
      <c r="O104" s="243"/>
      <c r="P104" s="215"/>
      <c r="Q104" s="65"/>
      <c r="R104" s="65"/>
      <c r="V104" s="559"/>
    </row>
    <row r="105" spans="1:22">
      <c r="A105" s="1"/>
      <c r="B105" s="88"/>
      <c r="C105" s="561"/>
      <c r="D105" s="562"/>
      <c r="E105" s="158">
        <f>F105*120%</f>
        <v>0</v>
      </c>
      <c r="F105" s="158">
        <f>(D105-C105+1)*G105</f>
        <v>0</v>
      </c>
      <c r="G105" s="159">
        <f>M105*20</f>
        <v>0</v>
      </c>
      <c r="H105" s="215"/>
      <c r="I105" s="215"/>
      <c r="J105" s="322"/>
      <c r="K105" s="563"/>
      <c r="L105" s="65"/>
      <c r="M105" s="65"/>
      <c r="N105" s="163">
        <f>LEN(J105)</f>
        <v>0</v>
      </c>
      <c r="O105" s="243"/>
      <c r="P105" s="215"/>
      <c r="Q105" s="65"/>
      <c r="R105" s="65"/>
      <c r="V105" s="559"/>
    </row>
    <row r="106" spans="1:22">
      <c r="A106" s="1"/>
      <c r="B106" s="88"/>
      <c r="C106" s="561"/>
      <c r="D106" s="562"/>
      <c r="E106" s="158">
        <f>F106*120%</f>
        <v>0</v>
      </c>
      <c r="F106" s="158">
        <f>(D106-C106+1)*G106</f>
        <v>0</v>
      </c>
      <c r="G106" s="159">
        <f>M106*20</f>
        <v>0</v>
      </c>
      <c r="H106" s="215"/>
      <c r="I106" s="215"/>
      <c r="J106" s="322"/>
      <c r="K106" s="563"/>
      <c r="L106" s="65"/>
      <c r="M106" s="65"/>
      <c r="N106" s="163">
        <f>LEN(J106)</f>
        <v>0</v>
      </c>
      <c r="O106" s="243"/>
      <c r="P106" s="215"/>
      <c r="Q106" s="65"/>
      <c r="R106" s="65"/>
      <c r="V106" s="559"/>
    </row>
    <row r="107" spans="1:22">
      <c r="A107" s="1"/>
      <c r="B107" s="88"/>
      <c r="C107" s="561"/>
      <c r="D107" s="562"/>
      <c r="E107" s="158">
        <f>F107*120%</f>
        <v>0</v>
      </c>
      <c r="F107" s="158">
        <f>(D107-C107+1)*G107</f>
        <v>0</v>
      </c>
      <c r="G107" s="159">
        <f>M107*20</f>
        <v>0</v>
      </c>
      <c r="H107" s="215"/>
      <c r="I107" s="215"/>
      <c r="J107" s="322"/>
      <c r="K107" s="563"/>
      <c r="L107" s="65"/>
      <c r="M107" s="65"/>
      <c r="N107" s="163">
        <f>LEN(J107)</f>
        <v>0</v>
      </c>
      <c r="O107" s="243"/>
      <c r="P107" s="215"/>
      <c r="Q107" s="65"/>
      <c r="R107" s="65"/>
      <c r="V107" s="559"/>
    </row>
    <row r="108" spans="1:22">
      <c r="A108" s="1"/>
      <c r="B108" s="88"/>
      <c r="C108" s="561"/>
      <c r="D108" s="562"/>
      <c r="E108" s="158">
        <f>F108*120%</f>
        <v>0</v>
      </c>
      <c r="F108" s="158">
        <f>(D108-C108+1)*G108</f>
        <v>0</v>
      </c>
      <c r="G108" s="159">
        <f>M108*20</f>
        <v>0</v>
      </c>
      <c r="H108" s="215"/>
      <c r="I108" s="215"/>
      <c r="J108" s="322"/>
      <c r="K108" s="563"/>
      <c r="L108" s="65"/>
      <c r="M108" s="65"/>
      <c r="N108" s="163">
        <f>LEN(J108)</f>
        <v>0</v>
      </c>
      <c r="O108" s="243"/>
      <c r="P108" s="215"/>
      <c r="Q108" s="65"/>
      <c r="R108" s="65"/>
      <c r="V108" s="559"/>
    </row>
    <row r="109" spans="1:22">
      <c r="A109" s="1"/>
      <c r="B109" s="88"/>
      <c r="C109" s="561"/>
      <c r="D109" s="562"/>
      <c r="E109" s="158">
        <f>F109*120%</f>
        <v>0</v>
      </c>
      <c r="F109" s="158">
        <f>(D109-C109+1)*G109</f>
        <v>0</v>
      </c>
      <c r="G109" s="159">
        <f>M109*20</f>
        <v>0</v>
      </c>
      <c r="H109" s="215"/>
      <c r="I109" s="215"/>
      <c r="J109" s="322"/>
      <c r="K109" s="563"/>
      <c r="L109" s="65"/>
      <c r="M109" s="65"/>
      <c r="N109" s="163">
        <f>LEN(J109)</f>
        <v>0</v>
      </c>
      <c r="O109" s="243"/>
      <c r="P109" s="215"/>
      <c r="Q109" s="65"/>
      <c r="R109" s="65"/>
      <c r="V109" s="559"/>
    </row>
    <row r="110" spans="1:22">
      <c r="A110" s="1"/>
      <c r="B110" s="88"/>
      <c r="C110" s="561"/>
      <c r="D110" s="562"/>
      <c r="E110" s="158">
        <f>F110*120%</f>
        <v>0</v>
      </c>
      <c r="F110" s="158">
        <f>(D110-C110+1)*G110</f>
        <v>0</v>
      </c>
      <c r="G110" s="159">
        <f>M110*20</f>
        <v>0</v>
      </c>
      <c r="H110" s="215"/>
      <c r="I110" s="215"/>
      <c r="J110" s="322"/>
      <c r="K110" s="563"/>
      <c r="L110" s="65"/>
      <c r="M110" s="65"/>
      <c r="N110" s="163">
        <f>LEN(J110)</f>
        <v>0</v>
      </c>
      <c r="O110" s="243"/>
      <c r="P110" s="215"/>
      <c r="Q110" s="65"/>
      <c r="R110" s="65"/>
      <c r="V110" s="559"/>
    </row>
    <row r="111" spans="1:22">
      <c r="A111" s="1"/>
      <c r="B111" s="88"/>
      <c r="C111" s="561"/>
      <c r="D111" s="562"/>
      <c r="E111" s="158">
        <f>F111*120%</f>
        <v>0</v>
      </c>
      <c r="F111" s="158">
        <f>(D111-C111+1)*G111</f>
        <v>0</v>
      </c>
      <c r="G111" s="159">
        <f>M111*20</f>
        <v>0</v>
      </c>
      <c r="H111" s="215"/>
      <c r="I111" s="215"/>
      <c r="J111" s="322"/>
      <c r="K111" s="563"/>
      <c r="L111" s="65"/>
      <c r="M111" s="65"/>
      <c r="N111" s="163">
        <f>LEN(J111)</f>
        <v>0</v>
      </c>
      <c r="O111" s="243"/>
      <c r="P111" s="215"/>
      <c r="Q111" s="65"/>
      <c r="R111" s="65"/>
      <c r="V111" s="559"/>
    </row>
    <row r="112" spans="1:22">
      <c r="A112" s="1"/>
      <c r="B112" s="88"/>
      <c r="C112" s="561"/>
      <c r="D112" s="562"/>
      <c r="E112" s="158">
        <f>F112*120%</f>
        <v>0</v>
      </c>
      <c r="F112" s="158">
        <f>(D112-C112+1)*G112</f>
        <v>0</v>
      </c>
      <c r="G112" s="159">
        <f>M112*20</f>
        <v>0</v>
      </c>
      <c r="H112" s="215"/>
      <c r="I112" s="215"/>
      <c r="J112" s="322"/>
      <c r="K112" s="563"/>
      <c r="L112" s="65"/>
      <c r="M112" s="65"/>
      <c r="N112" s="163">
        <f>LEN(J112)</f>
        <v>0</v>
      </c>
      <c r="O112" s="243"/>
      <c r="P112" s="215"/>
      <c r="Q112" s="65"/>
      <c r="R112" s="65"/>
      <c r="V112" s="559"/>
    </row>
    <row r="113" spans="1:22">
      <c r="A113" s="1"/>
      <c r="B113" s="88"/>
      <c r="C113" s="561"/>
      <c r="D113" s="562"/>
      <c r="E113" s="158">
        <f>F113*120%</f>
        <v>0</v>
      </c>
      <c r="F113" s="158">
        <f>(D113-C113+1)*G113</f>
        <v>0</v>
      </c>
      <c r="G113" s="159">
        <f>M113*20</f>
        <v>0</v>
      </c>
      <c r="H113" s="215"/>
      <c r="I113" s="215"/>
      <c r="J113" s="322"/>
      <c r="K113" s="563"/>
      <c r="L113" s="65"/>
      <c r="M113" s="65"/>
      <c r="N113" s="163">
        <f>LEN(J113)</f>
        <v>0</v>
      </c>
      <c r="O113" s="243"/>
      <c r="P113" s="215"/>
      <c r="Q113" s="65"/>
      <c r="R113" s="65"/>
      <c r="V113" s="559"/>
    </row>
    <row r="114" spans="1:22">
      <c r="A114" s="1"/>
      <c r="B114" s="88"/>
      <c r="C114" s="561"/>
      <c r="D114" s="562"/>
      <c r="E114" s="158">
        <f>F114*120%</f>
        <v>0</v>
      </c>
      <c r="F114" s="158">
        <f>(D114-C114+1)*G114</f>
        <v>0</v>
      </c>
      <c r="G114" s="159">
        <f>M114*20</f>
        <v>0</v>
      </c>
      <c r="H114" s="215"/>
      <c r="I114" s="215"/>
      <c r="J114" s="322"/>
      <c r="K114" s="563"/>
      <c r="L114" s="65"/>
      <c r="M114" s="65"/>
      <c r="N114" s="163">
        <f>LEN(J114)</f>
        <v>0</v>
      </c>
      <c r="O114" s="243"/>
      <c r="P114" s="215"/>
      <c r="Q114" s="65"/>
      <c r="R114" s="65"/>
      <c r="V114" s="559"/>
    </row>
    <row r="115" spans="1:22">
      <c r="A115" s="1"/>
      <c r="B115" s="88"/>
      <c r="C115" s="561"/>
      <c r="D115" s="562"/>
      <c r="E115" s="158">
        <f>F115*120%</f>
        <v>0</v>
      </c>
      <c r="F115" s="158">
        <f>(D115-C115+1)*G115</f>
        <v>0</v>
      </c>
      <c r="G115" s="159">
        <f>M115*20</f>
        <v>0</v>
      </c>
      <c r="H115" s="215"/>
      <c r="I115" s="215"/>
      <c r="J115" s="322"/>
      <c r="K115" s="563"/>
      <c r="L115" s="65"/>
      <c r="M115" s="65"/>
      <c r="N115" s="163">
        <f>LEN(J115)</f>
        <v>0</v>
      </c>
      <c r="O115" s="243"/>
      <c r="P115" s="215"/>
      <c r="Q115" s="65"/>
      <c r="R115" s="65"/>
      <c r="V115" s="559"/>
    </row>
    <row r="116" spans="1:22">
      <c r="A116" s="1"/>
      <c r="B116" s="88"/>
      <c r="C116" s="561"/>
      <c r="D116" s="562"/>
      <c r="E116" s="158">
        <f>F116*120%</f>
        <v>0</v>
      </c>
      <c r="F116" s="158">
        <f>(D116-C116+1)*G116</f>
        <v>0</v>
      </c>
      <c r="G116" s="159">
        <f>M116*20</f>
        <v>0</v>
      </c>
      <c r="H116" s="215"/>
      <c r="I116" s="215"/>
      <c r="J116" s="322"/>
      <c r="K116" s="563"/>
      <c r="L116" s="65"/>
      <c r="M116" s="65"/>
      <c r="N116" s="163">
        <f>LEN(J116)</f>
        <v>0</v>
      </c>
      <c r="O116" s="243"/>
      <c r="P116" s="215"/>
      <c r="Q116" s="65"/>
      <c r="R116" s="65"/>
      <c r="V116" s="559"/>
    </row>
    <row r="117" spans="1:22">
      <c r="A117" s="1"/>
      <c r="B117" s="88"/>
      <c r="C117" s="561"/>
      <c r="D117" s="562"/>
      <c r="E117" s="158">
        <f>F117*120%</f>
        <v>0</v>
      </c>
      <c r="F117" s="158">
        <f>(D117-C117+1)*G117</f>
        <v>0</v>
      </c>
      <c r="G117" s="159">
        <f>M117*20</f>
        <v>0</v>
      </c>
      <c r="H117" s="215"/>
      <c r="I117" s="215"/>
      <c r="J117" s="322"/>
      <c r="K117" s="563"/>
      <c r="L117" s="65"/>
      <c r="M117" s="65"/>
      <c r="N117" s="163">
        <f>LEN(J117)</f>
        <v>0</v>
      </c>
      <c r="O117" s="243"/>
      <c r="P117" s="215"/>
      <c r="Q117" s="65"/>
      <c r="R117" s="65"/>
      <c r="V117" s="559"/>
    </row>
    <row r="118" spans="1:22">
      <c r="A118" s="1"/>
      <c r="B118" s="88"/>
      <c r="C118" s="561"/>
      <c r="D118" s="562"/>
      <c r="E118" s="158">
        <f>F118*120%</f>
        <v>0</v>
      </c>
      <c r="F118" s="158">
        <f>(D118-C118+1)*G118</f>
        <v>0</v>
      </c>
      <c r="G118" s="159">
        <f>M118*20</f>
        <v>0</v>
      </c>
      <c r="H118" s="215"/>
      <c r="I118" s="215"/>
      <c r="J118" s="322"/>
      <c r="K118" s="563"/>
      <c r="L118" s="65"/>
      <c r="M118" s="65"/>
      <c r="N118" s="163">
        <f>LEN(J118)</f>
        <v>0</v>
      </c>
      <c r="O118" s="243"/>
      <c r="P118" s="215"/>
      <c r="Q118" s="65"/>
      <c r="R118" s="65"/>
      <c r="V118" s="559"/>
    </row>
    <row r="119" spans="1:22">
      <c r="A119" s="1"/>
      <c r="B119" s="88"/>
      <c r="C119" s="561"/>
      <c r="D119" s="562"/>
      <c r="E119" s="158">
        <f>F119*120%</f>
        <v>0</v>
      </c>
      <c r="F119" s="158">
        <f>(D119-C119+1)*G119</f>
        <v>0</v>
      </c>
      <c r="G119" s="159">
        <f>M119*20</f>
        <v>0</v>
      </c>
      <c r="H119" s="215"/>
      <c r="I119" s="215"/>
      <c r="J119" s="322"/>
      <c r="K119" s="563"/>
      <c r="L119" s="65"/>
      <c r="M119" s="65"/>
      <c r="N119" s="163">
        <f>LEN(J119)</f>
        <v>0</v>
      </c>
      <c r="O119" s="243"/>
      <c r="P119" s="215"/>
      <c r="Q119" s="65"/>
      <c r="R119" s="65"/>
      <c r="V119" s="559"/>
    </row>
    <row r="120" spans="1:22">
      <c r="A120" s="1"/>
      <c r="B120" s="88"/>
      <c r="C120" s="561"/>
      <c r="D120" s="562"/>
      <c r="E120" s="158">
        <f>F120*120%</f>
        <v>0</v>
      </c>
      <c r="F120" s="158">
        <f>(D120-C120+1)*G120</f>
        <v>0</v>
      </c>
      <c r="G120" s="159">
        <f>M120*20</f>
        <v>0</v>
      </c>
      <c r="H120" s="215"/>
      <c r="I120" s="215"/>
      <c r="J120" s="322"/>
      <c r="K120" s="563"/>
      <c r="L120" s="65"/>
      <c r="M120" s="65"/>
      <c r="N120" s="163">
        <f>LEN(J120)</f>
        <v>0</v>
      </c>
      <c r="O120" s="243"/>
      <c r="P120" s="215"/>
      <c r="Q120" s="65"/>
      <c r="R120" s="65"/>
      <c r="V120" s="559"/>
    </row>
    <row r="121" spans="1:22">
      <c r="A121" s="1"/>
      <c r="B121" s="88"/>
      <c r="C121" s="561"/>
      <c r="D121" s="562"/>
      <c r="E121" s="158">
        <f>F121*120%</f>
        <v>0</v>
      </c>
      <c r="F121" s="158">
        <f>(D121-C121+1)*G121</f>
        <v>0</v>
      </c>
      <c r="G121" s="159">
        <f>M121*20</f>
        <v>0</v>
      </c>
      <c r="H121" s="215"/>
      <c r="I121" s="215"/>
      <c r="J121" s="322"/>
      <c r="K121" s="563"/>
      <c r="L121" s="65"/>
      <c r="M121" s="65"/>
      <c r="N121" s="163">
        <f>LEN(J121)</f>
        <v>0</v>
      </c>
      <c r="O121" s="243"/>
      <c r="P121" s="215"/>
      <c r="Q121" s="65"/>
      <c r="R121" s="65"/>
      <c r="V121" s="559"/>
    </row>
    <row r="122" spans="1:22">
      <c r="A122" s="1"/>
      <c r="B122" s="88"/>
      <c r="C122" s="561"/>
      <c r="D122" s="562"/>
      <c r="E122" s="158">
        <f>F122*120%</f>
        <v>0</v>
      </c>
      <c r="F122" s="158">
        <f>(D122-C122+1)*G122</f>
        <v>0</v>
      </c>
      <c r="G122" s="159">
        <f>M122*20</f>
        <v>0</v>
      </c>
      <c r="H122" s="215"/>
      <c r="I122" s="215"/>
      <c r="J122" s="322"/>
      <c r="K122" s="563"/>
      <c r="L122" s="65"/>
      <c r="M122" s="65"/>
      <c r="N122" s="163">
        <f>LEN(J122)</f>
        <v>0</v>
      </c>
      <c r="O122" s="243"/>
      <c r="P122" s="215"/>
      <c r="Q122" s="65"/>
      <c r="R122" s="65"/>
      <c r="V122" s="559"/>
    </row>
    <row r="123" spans="1:22">
      <c r="A123" s="1"/>
      <c r="B123" s="88"/>
      <c r="C123" s="561"/>
      <c r="D123" s="562"/>
      <c r="E123" s="158">
        <f>F123*120%</f>
        <v>0</v>
      </c>
      <c r="F123" s="158">
        <f>(D123-C123+1)*G123</f>
        <v>0</v>
      </c>
      <c r="G123" s="159">
        <f>M123*20</f>
        <v>0</v>
      </c>
      <c r="H123" s="215"/>
      <c r="I123" s="215"/>
      <c r="J123" s="322"/>
      <c r="K123" s="563"/>
      <c r="L123" s="65"/>
      <c r="M123" s="65"/>
      <c r="N123" s="163">
        <f>LEN(J123)</f>
        <v>0</v>
      </c>
      <c r="O123" s="243"/>
      <c r="P123" s="215"/>
      <c r="Q123" s="65"/>
      <c r="R123" s="65"/>
      <c r="V123" s="559"/>
    </row>
    <row r="124" spans="1:22">
      <c r="A124" s="1"/>
      <c r="B124" s="88"/>
      <c r="C124" s="561"/>
      <c r="D124" s="562"/>
      <c r="E124" s="158">
        <f>F124*120%</f>
        <v>0</v>
      </c>
      <c r="F124" s="158">
        <f>(D124-C124+1)*G124</f>
        <v>0</v>
      </c>
      <c r="G124" s="159">
        <f>M124*20</f>
        <v>0</v>
      </c>
      <c r="H124" s="215"/>
      <c r="I124" s="215"/>
      <c r="J124" s="322"/>
      <c r="K124" s="563"/>
      <c r="L124" s="65"/>
      <c r="M124" s="65"/>
      <c r="N124" s="163">
        <f>LEN(J124)</f>
        <v>0</v>
      </c>
      <c r="O124" s="243"/>
      <c r="P124" s="215"/>
      <c r="Q124" s="65"/>
      <c r="R124" s="65"/>
      <c r="V124" s="559"/>
    </row>
    <row r="125" spans="1:22">
      <c r="A125" s="1"/>
      <c r="B125" s="88"/>
      <c r="C125" s="561"/>
      <c r="D125" s="562"/>
      <c r="E125" s="158">
        <f>F125*120%</f>
        <v>0</v>
      </c>
      <c r="F125" s="158">
        <f>(D125-C125+1)*G125</f>
        <v>0</v>
      </c>
      <c r="G125" s="159">
        <f>M125*20</f>
        <v>0</v>
      </c>
      <c r="H125" s="215"/>
      <c r="I125" s="215"/>
      <c r="J125" s="322"/>
      <c r="K125" s="563"/>
      <c r="L125" s="65"/>
      <c r="M125" s="65"/>
      <c r="N125" s="163">
        <f>LEN(J125)</f>
        <v>0</v>
      </c>
      <c r="O125" s="243"/>
      <c r="P125" s="215"/>
      <c r="Q125" s="65"/>
      <c r="R125" s="65"/>
      <c r="V125" s="559"/>
    </row>
    <row r="126" spans="1:22">
      <c r="A126" s="1"/>
      <c r="B126" s="88"/>
      <c r="C126" s="561"/>
      <c r="D126" s="562"/>
      <c r="E126" s="158">
        <f>F126*120%</f>
        <v>0</v>
      </c>
      <c r="F126" s="158">
        <f>(D126-C126+1)*G126</f>
        <v>0</v>
      </c>
      <c r="G126" s="159">
        <f>M126*20</f>
        <v>0</v>
      </c>
      <c r="H126" s="215"/>
      <c r="I126" s="215"/>
      <c r="J126" s="322"/>
      <c r="K126" s="563"/>
      <c r="L126" s="65"/>
      <c r="M126" s="65"/>
      <c r="N126" s="163">
        <f>LEN(J126)</f>
        <v>0</v>
      </c>
      <c r="O126" s="243"/>
      <c r="P126" s="215"/>
      <c r="Q126" s="65"/>
      <c r="R126" s="65"/>
      <c r="V126" s="559"/>
    </row>
    <row r="127" spans="1:22">
      <c r="A127" s="1"/>
      <c r="B127" s="88"/>
      <c r="C127" s="561"/>
      <c r="D127" s="562"/>
      <c r="E127" s="158">
        <f>F127*120%</f>
        <v>0</v>
      </c>
      <c r="F127" s="158">
        <f>(D127-C127+1)*G127</f>
        <v>0</v>
      </c>
      <c r="G127" s="159">
        <f>M127*20</f>
        <v>0</v>
      </c>
      <c r="H127" s="215"/>
      <c r="I127" s="215"/>
      <c r="J127" s="322"/>
      <c r="K127" s="563"/>
      <c r="L127" s="65"/>
      <c r="M127" s="65"/>
      <c r="N127" s="163">
        <f>LEN(J127)</f>
        <v>0</v>
      </c>
      <c r="O127" s="243"/>
      <c r="P127" s="215"/>
      <c r="Q127" s="65"/>
      <c r="R127" s="65"/>
      <c r="V127" s="559"/>
    </row>
    <row r="128" spans="1:22">
      <c r="A128" s="1"/>
      <c r="B128" s="88"/>
      <c r="C128" s="561"/>
      <c r="D128" s="562"/>
      <c r="E128" s="158">
        <f>F128*120%</f>
        <v>0</v>
      </c>
      <c r="F128" s="158">
        <f>(D128-C128+1)*G128</f>
        <v>0</v>
      </c>
      <c r="G128" s="159">
        <f>M128*20</f>
        <v>0</v>
      </c>
      <c r="H128" s="215"/>
      <c r="I128" s="215"/>
      <c r="J128" s="322"/>
      <c r="K128" s="563"/>
      <c r="L128" s="65"/>
      <c r="M128" s="65"/>
      <c r="N128" s="163">
        <f>LEN(J128)</f>
        <v>0</v>
      </c>
      <c r="O128" s="243"/>
      <c r="P128" s="215"/>
      <c r="Q128" s="65"/>
      <c r="R128" s="65"/>
      <c r="V128" s="559"/>
    </row>
    <row r="129" spans="1:22">
      <c r="A129" s="1"/>
      <c r="B129" s="88"/>
      <c r="C129" s="561"/>
      <c r="D129" s="562"/>
      <c r="E129" s="158">
        <f>F129*120%</f>
        <v>0</v>
      </c>
      <c r="F129" s="158">
        <f>(D129-C129+1)*G129</f>
        <v>0</v>
      </c>
      <c r="G129" s="159">
        <f>M129*20</f>
        <v>0</v>
      </c>
      <c r="H129" s="215"/>
      <c r="I129" s="215"/>
      <c r="J129" s="322"/>
      <c r="K129" s="563"/>
      <c r="L129" s="65"/>
      <c r="M129" s="65"/>
      <c r="N129" s="163">
        <f>LEN(J129)</f>
        <v>0</v>
      </c>
      <c r="O129" s="243"/>
      <c r="P129" s="215"/>
      <c r="Q129" s="65"/>
      <c r="R129" s="65"/>
      <c r="V129" s="559"/>
    </row>
    <row r="130" spans="1:22">
      <c r="A130" s="1"/>
      <c r="B130" s="88"/>
      <c r="C130" s="561"/>
      <c r="D130" s="562"/>
      <c r="E130" s="158">
        <f>F130*120%</f>
        <v>0</v>
      </c>
      <c r="F130" s="158">
        <f>(D130-C130+1)*G130</f>
        <v>0</v>
      </c>
      <c r="G130" s="159">
        <f>M130*20</f>
        <v>0</v>
      </c>
      <c r="H130" s="215"/>
      <c r="I130" s="215"/>
      <c r="J130" s="322"/>
      <c r="K130" s="563"/>
      <c r="L130" s="65"/>
      <c r="M130" s="65"/>
      <c r="N130" s="163">
        <f>LEN(J130)</f>
        <v>0</v>
      </c>
      <c r="O130" s="243"/>
      <c r="P130" s="215"/>
      <c r="Q130" s="65"/>
      <c r="R130" s="65"/>
      <c r="V130" s="559"/>
    </row>
    <row r="131" spans="1:22">
      <c r="A131" s="1"/>
      <c r="B131" s="88"/>
      <c r="C131" s="561"/>
      <c r="D131" s="562"/>
      <c r="E131" s="158">
        <f>F131*120%</f>
        <v>0</v>
      </c>
      <c r="F131" s="158">
        <f>(D131-C131+1)*G131</f>
        <v>0</v>
      </c>
      <c r="G131" s="159">
        <f>M131*20</f>
        <v>0</v>
      </c>
      <c r="H131" s="215"/>
      <c r="I131" s="215"/>
      <c r="J131" s="322"/>
      <c r="K131" s="563"/>
      <c r="L131" s="65"/>
      <c r="M131" s="65"/>
      <c r="N131" s="163">
        <f>LEN(J131)</f>
        <v>0</v>
      </c>
      <c r="O131" s="243"/>
      <c r="P131" s="215"/>
      <c r="Q131" s="65"/>
      <c r="R131" s="65"/>
      <c r="V131" s="559"/>
    </row>
    <row r="132" spans="1:22">
      <c r="A132" s="1"/>
      <c r="B132" s="88"/>
      <c r="C132" s="561"/>
      <c r="D132" s="562"/>
      <c r="E132" s="158">
        <f>F132*120%</f>
        <v>0</v>
      </c>
      <c r="F132" s="158">
        <f>(D132-C132+1)*G132</f>
        <v>0</v>
      </c>
      <c r="G132" s="159">
        <f>M132*20</f>
        <v>0</v>
      </c>
      <c r="H132" s="215"/>
      <c r="I132" s="215"/>
      <c r="J132" s="322"/>
      <c r="K132" s="563"/>
      <c r="L132" s="65"/>
      <c r="M132" s="65"/>
      <c r="N132" s="163">
        <f>LEN(J132)</f>
        <v>0</v>
      </c>
      <c r="O132" s="243"/>
      <c r="P132" s="215"/>
      <c r="Q132" s="65"/>
      <c r="R132" s="65"/>
      <c r="V132" s="559"/>
    </row>
    <row r="133" spans="1:22">
      <c r="A133" s="1"/>
      <c r="B133" s="88"/>
      <c r="C133" s="561"/>
      <c r="D133" s="562"/>
      <c r="E133" s="158">
        <f>F133*120%</f>
        <v>0</v>
      </c>
      <c r="F133" s="158">
        <f>(D133-C133+1)*G133</f>
        <v>0</v>
      </c>
      <c r="G133" s="159">
        <f>M133*20</f>
        <v>0</v>
      </c>
      <c r="H133" s="215"/>
      <c r="I133" s="215"/>
      <c r="J133" s="322"/>
      <c r="K133" s="563"/>
      <c r="L133" s="65"/>
      <c r="M133" s="65"/>
      <c r="N133" s="163">
        <f>LEN(J133)</f>
        <v>0</v>
      </c>
      <c r="O133" s="243"/>
      <c r="P133" s="215"/>
      <c r="Q133" s="65"/>
      <c r="R133" s="65"/>
      <c r="V133" s="559"/>
    </row>
    <row r="134" spans="1:22">
      <c r="A134" s="1"/>
      <c r="B134" s="88"/>
      <c r="C134" s="561"/>
      <c r="D134" s="562"/>
      <c r="E134" s="158">
        <f>F134*120%</f>
        <v>0</v>
      </c>
      <c r="F134" s="158">
        <f>(D134-C134+1)*G134</f>
        <v>0</v>
      </c>
      <c r="G134" s="159">
        <f>M134*20</f>
        <v>0</v>
      </c>
      <c r="H134" s="215"/>
      <c r="I134" s="215"/>
      <c r="J134" s="322"/>
      <c r="K134" s="563"/>
      <c r="L134" s="65"/>
      <c r="M134" s="65"/>
      <c r="N134" s="163">
        <f>LEN(J134)</f>
        <v>0</v>
      </c>
      <c r="O134" s="243"/>
      <c r="P134" s="215"/>
      <c r="Q134" s="65"/>
      <c r="R134" s="65"/>
      <c r="V134" s="559"/>
    </row>
    <row r="135" spans="1:22">
      <c r="A135" s="1"/>
      <c r="B135" s="88"/>
      <c r="C135" s="561"/>
      <c r="D135" s="562"/>
      <c r="E135" s="158">
        <f>F135*120%</f>
        <v>0</v>
      </c>
      <c r="F135" s="158">
        <f>(D135-C135+1)*G135</f>
        <v>0</v>
      </c>
      <c r="G135" s="159">
        <f>M135*20</f>
        <v>0</v>
      </c>
      <c r="H135" s="215"/>
      <c r="I135" s="215"/>
      <c r="J135" s="322"/>
      <c r="K135" s="563"/>
      <c r="L135" s="65"/>
      <c r="M135" s="65"/>
      <c r="N135" s="163">
        <f>LEN(J135)</f>
        <v>0</v>
      </c>
      <c r="O135" s="243"/>
      <c r="P135" s="215"/>
      <c r="Q135" s="65"/>
      <c r="R135" s="65"/>
      <c r="V135" s="559"/>
    </row>
    <row r="136" spans="1:22">
      <c r="A136" s="1"/>
      <c r="B136" s="88"/>
      <c r="C136" s="561"/>
      <c r="D136" s="562"/>
      <c r="E136" s="158">
        <f>F136*120%</f>
        <v>0</v>
      </c>
      <c r="F136" s="158">
        <f>(D136-C136+1)*G136</f>
        <v>0</v>
      </c>
      <c r="G136" s="159">
        <f>M136*20</f>
        <v>0</v>
      </c>
      <c r="H136" s="215"/>
      <c r="I136" s="215"/>
      <c r="J136" s="322"/>
      <c r="K136" s="563"/>
      <c r="L136" s="65"/>
      <c r="M136" s="65"/>
      <c r="N136" s="163">
        <f>LEN(J136)</f>
        <v>0</v>
      </c>
      <c r="O136" s="243"/>
      <c r="P136" s="215"/>
      <c r="Q136" s="65"/>
      <c r="R136" s="65"/>
      <c r="V136" s="559"/>
    </row>
    <row r="137" spans="1:22">
      <c r="A137" s="1"/>
      <c r="B137" s="88"/>
      <c r="C137" s="561"/>
      <c r="D137" s="562"/>
      <c r="E137" s="158">
        <f>F137*120%</f>
        <v>0</v>
      </c>
      <c r="F137" s="158">
        <f>(D137-C137+1)*G137</f>
        <v>0</v>
      </c>
      <c r="G137" s="159">
        <f>M137*20</f>
        <v>0</v>
      </c>
      <c r="H137" s="215"/>
      <c r="I137" s="215"/>
      <c r="J137" s="322"/>
      <c r="K137" s="563"/>
      <c r="L137" s="65"/>
      <c r="M137" s="65"/>
      <c r="N137" s="163">
        <f>LEN(J137)</f>
        <v>0</v>
      </c>
      <c r="O137" s="243"/>
      <c r="P137" s="215"/>
      <c r="Q137" s="65"/>
      <c r="R137" s="65"/>
      <c r="V137" s="559"/>
    </row>
    <row r="138" spans="1:22">
      <c r="A138" s="1"/>
      <c r="B138" s="88"/>
      <c r="C138" s="561"/>
      <c r="D138" s="562"/>
      <c r="E138" s="158">
        <f>F138*120%</f>
        <v>0</v>
      </c>
      <c r="F138" s="158">
        <f>(D138-C138+1)*G138</f>
        <v>0</v>
      </c>
      <c r="G138" s="159">
        <f>M138*20</f>
        <v>0</v>
      </c>
      <c r="H138" s="215"/>
      <c r="I138" s="215"/>
      <c r="J138" s="322"/>
      <c r="K138" s="563"/>
      <c r="L138" s="65"/>
      <c r="M138" s="65"/>
      <c r="N138" s="163">
        <f>LEN(J138)</f>
        <v>0</v>
      </c>
      <c r="O138" s="243"/>
      <c r="P138" s="215"/>
      <c r="Q138" s="65"/>
      <c r="R138" s="65"/>
      <c r="V138" s="559"/>
    </row>
    <row r="139" spans="1:22">
      <c r="A139" s="1"/>
      <c r="B139" s="88"/>
      <c r="C139" s="561"/>
      <c r="D139" s="562"/>
      <c r="E139" s="158">
        <f>F139*120%</f>
        <v>0</v>
      </c>
      <c r="F139" s="158">
        <f>(D139-C139+1)*G139</f>
        <v>0</v>
      </c>
      <c r="G139" s="159">
        <f>M139*20</f>
        <v>0</v>
      </c>
      <c r="H139" s="215"/>
      <c r="I139" s="215"/>
      <c r="J139" s="322"/>
      <c r="K139" s="563"/>
      <c r="L139" s="65"/>
      <c r="M139" s="65"/>
      <c r="N139" s="163">
        <f>LEN(J139)</f>
        <v>0</v>
      </c>
      <c r="O139" s="243"/>
      <c r="P139" s="215"/>
      <c r="Q139" s="65"/>
      <c r="R139" s="65"/>
      <c r="V139" s="559"/>
    </row>
    <row r="140" spans="1:22">
      <c r="A140" s="1"/>
      <c r="B140" s="88"/>
      <c r="C140" s="561"/>
      <c r="D140" s="562"/>
      <c r="E140" s="158">
        <f>F140*120%</f>
        <v>0</v>
      </c>
      <c r="F140" s="158">
        <f>(D140-C140+1)*G140</f>
        <v>0</v>
      </c>
      <c r="G140" s="159">
        <f>M140*20</f>
        <v>0</v>
      </c>
      <c r="H140" s="215"/>
      <c r="I140" s="215"/>
      <c r="J140" s="322"/>
      <c r="K140" s="563"/>
      <c r="L140" s="65"/>
      <c r="M140" s="65"/>
      <c r="N140" s="163">
        <f>LEN(J140)</f>
        <v>0</v>
      </c>
      <c r="O140" s="243"/>
      <c r="P140" s="215"/>
      <c r="Q140" s="65"/>
      <c r="R140" s="65"/>
      <c r="V140" s="559"/>
    </row>
    <row r="141" spans="1:22">
      <c r="A141" s="1"/>
      <c r="B141" s="88"/>
      <c r="C141" s="561"/>
      <c r="D141" s="562"/>
      <c r="E141" s="158">
        <f>F141*120%</f>
        <v>0</v>
      </c>
      <c r="F141" s="158">
        <f>(D141-C141+1)*G141</f>
        <v>0</v>
      </c>
      <c r="G141" s="159">
        <f>M141*20</f>
        <v>0</v>
      </c>
      <c r="H141" s="215"/>
      <c r="I141" s="215"/>
      <c r="J141" s="322"/>
      <c r="K141" s="563"/>
      <c r="L141" s="65"/>
      <c r="M141" s="65"/>
      <c r="N141" s="163">
        <f>LEN(J141)</f>
        <v>0</v>
      </c>
      <c r="O141" s="243"/>
      <c r="P141" s="215"/>
      <c r="Q141" s="65"/>
      <c r="R141" s="65"/>
      <c r="V141" s="559"/>
    </row>
    <row r="142" spans="1:22">
      <c r="A142" s="1"/>
      <c r="B142" s="88"/>
      <c r="C142" s="561"/>
      <c r="D142" s="562"/>
      <c r="E142" s="158">
        <f>F142*120%</f>
        <v>0</v>
      </c>
      <c r="F142" s="158">
        <f>(D142-C142+1)*G142</f>
        <v>0</v>
      </c>
      <c r="G142" s="159">
        <f>M142*20</f>
        <v>0</v>
      </c>
      <c r="H142" s="215"/>
      <c r="I142" s="215"/>
      <c r="J142" s="322"/>
      <c r="K142" s="563"/>
      <c r="L142" s="65"/>
      <c r="M142" s="65"/>
      <c r="N142" s="163">
        <f>LEN(J142)</f>
        <v>0</v>
      </c>
      <c r="O142" s="243"/>
      <c r="P142" s="215"/>
      <c r="Q142" s="65"/>
      <c r="R142" s="65"/>
      <c r="V142" s="559"/>
    </row>
    <row r="143" spans="1:22">
      <c r="A143" s="1"/>
      <c r="B143" s="88"/>
      <c r="C143" s="561"/>
      <c r="D143" s="562"/>
      <c r="E143" s="158">
        <f>F143*120%</f>
        <v>0</v>
      </c>
      <c r="F143" s="158">
        <f>(D143-C143+1)*G143</f>
        <v>0</v>
      </c>
      <c r="G143" s="159">
        <f>M143*20</f>
        <v>0</v>
      </c>
      <c r="H143" s="215"/>
      <c r="I143" s="215"/>
      <c r="J143" s="322"/>
      <c r="K143" s="563"/>
      <c r="L143" s="65"/>
      <c r="M143" s="65"/>
      <c r="N143" s="163">
        <f>LEN(J143)</f>
        <v>0</v>
      </c>
      <c r="O143" s="243"/>
      <c r="P143" s="215"/>
      <c r="Q143" s="65"/>
      <c r="R143" s="65"/>
      <c r="V143" s="559"/>
    </row>
    <row r="144" spans="1:22">
      <c r="A144" s="1"/>
      <c r="B144" s="88"/>
      <c r="C144" s="561"/>
      <c r="D144" s="562"/>
      <c r="E144" s="158">
        <f>F144*120%</f>
        <v>0</v>
      </c>
      <c r="F144" s="158">
        <f>(D144-C144+1)*G144</f>
        <v>0</v>
      </c>
      <c r="G144" s="159">
        <f>M144*20</f>
        <v>0</v>
      </c>
      <c r="H144" s="215"/>
      <c r="I144" s="215"/>
      <c r="J144" s="322"/>
      <c r="K144" s="563"/>
      <c r="L144" s="65"/>
      <c r="M144" s="65"/>
      <c r="N144" s="163">
        <f>LEN(J144)</f>
        <v>0</v>
      </c>
      <c r="O144" s="243"/>
      <c r="P144" s="215"/>
      <c r="Q144" s="65"/>
      <c r="R144" s="65"/>
      <c r="V144" s="559"/>
    </row>
    <row r="145" spans="1:22">
      <c r="A145" s="1"/>
      <c r="B145" s="88"/>
      <c r="C145" s="561"/>
      <c r="D145" s="562"/>
      <c r="E145" s="158">
        <f>F145*120%</f>
        <v>0</v>
      </c>
      <c r="F145" s="158">
        <f>(D145-C145+1)*G145</f>
        <v>0</v>
      </c>
      <c r="G145" s="159">
        <f>M145*20</f>
        <v>0</v>
      </c>
      <c r="H145" s="215"/>
      <c r="I145" s="215"/>
      <c r="J145" s="322"/>
      <c r="K145" s="563"/>
      <c r="L145" s="65"/>
      <c r="M145" s="65"/>
      <c r="N145" s="163">
        <f>LEN(J145)</f>
        <v>0</v>
      </c>
      <c r="O145" s="243"/>
      <c r="P145" s="215"/>
      <c r="Q145" s="65"/>
      <c r="R145" s="65"/>
      <c r="V145" s="559"/>
    </row>
    <row r="146" spans="1:22">
      <c r="A146" s="1"/>
      <c r="B146" s="88"/>
      <c r="C146" s="561"/>
      <c r="D146" s="562"/>
      <c r="E146" s="158">
        <f>F146*120%</f>
        <v>0</v>
      </c>
      <c r="F146" s="158">
        <f>(D146-C146+1)*G146</f>
        <v>0</v>
      </c>
      <c r="G146" s="159">
        <f>M146*20</f>
        <v>0</v>
      </c>
      <c r="H146" s="215"/>
      <c r="I146" s="215"/>
      <c r="J146" s="322"/>
      <c r="K146" s="563"/>
      <c r="L146" s="65"/>
      <c r="M146" s="65"/>
      <c r="N146" s="163">
        <f>LEN(J146)</f>
        <v>0</v>
      </c>
      <c r="O146" s="243"/>
      <c r="P146" s="215"/>
      <c r="Q146" s="65"/>
      <c r="R146" s="65"/>
      <c r="V146" s="559"/>
    </row>
    <row r="147" spans="1:22">
      <c r="A147" s="1"/>
      <c r="B147" s="88"/>
      <c r="C147" s="561"/>
      <c r="D147" s="562"/>
      <c r="E147" s="158">
        <f>F147*120%</f>
        <v>0</v>
      </c>
      <c r="F147" s="158">
        <f>(D147-C147+1)*G147</f>
        <v>0</v>
      </c>
      <c r="G147" s="159">
        <f>M147*20</f>
        <v>0</v>
      </c>
      <c r="H147" s="215"/>
      <c r="I147" s="215"/>
      <c r="J147" s="322"/>
      <c r="K147" s="563"/>
      <c r="L147" s="65"/>
      <c r="M147" s="65"/>
      <c r="N147" s="163">
        <f>LEN(J147)</f>
        <v>0</v>
      </c>
      <c r="O147" s="243"/>
      <c r="P147" s="215"/>
      <c r="Q147" s="65"/>
      <c r="R147" s="65"/>
      <c r="V147" s="559"/>
    </row>
    <row r="148" spans="1:22">
      <c r="A148" s="1"/>
      <c r="B148" s="88"/>
      <c r="C148" s="561"/>
      <c r="D148" s="562"/>
      <c r="E148" s="158">
        <f>F148*120%</f>
        <v>0</v>
      </c>
      <c r="F148" s="158">
        <f>(D148-C148+1)*G148</f>
        <v>0</v>
      </c>
      <c r="G148" s="159">
        <f>M148*20</f>
        <v>0</v>
      </c>
      <c r="H148" s="215"/>
      <c r="I148" s="215"/>
      <c r="J148" s="322"/>
      <c r="K148" s="563"/>
      <c r="L148" s="65"/>
      <c r="M148" s="65"/>
      <c r="N148" s="163">
        <f>LEN(J148)</f>
        <v>0</v>
      </c>
      <c r="O148" s="243"/>
      <c r="P148" s="215"/>
      <c r="Q148" s="65"/>
      <c r="R148" s="65"/>
      <c r="V148" s="559"/>
    </row>
    <row r="149" spans="1:22">
      <c r="A149" s="1"/>
      <c r="B149" s="88"/>
      <c r="C149" s="561"/>
      <c r="D149" s="562"/>
      <c r="E149" s="158">
        <f>F149*120%</f>
        <v>0</v>
      </c>
      <c r="F149" s="158">
        <f>(D149-C149+1)*G149</f>
        <v>0</v>
      </c>
      <c r="G149" s="159">
        <f>M149*20</f>
        <v>0</v>
      </c>
      <c r="H149" s="215"/>
      <c r="I149" s="215"/>
      <c r="J149" s="322"/>
      <c r="K149" s="563"/>
      <c r="L149" s="65"/>
      <c r="M149" s="65"/>
      <c r="N149" s="163">
        <f>LEN(J149)</f>
        <v>0</v>
      </c>
      <c r="O149" s="243"/>
      <c r="P149" s="215"/>
      <c r="Q149" s="65"/>
      <c r="R149" s="65"/>
      <c r="V149" s="559"/>
    </row>
    <row r="150" spans="1:22">
      <c r="A150" s="1"/>
      <c r="B150" s="88"/>
      <c r="C150" s="561"/>
      <c r="D150" s="562"/>
      <c r="E150" s="158">
        <f>F150*120%</f>
        <v>0</v>
      </c>
      <c r="F150" s="158">
        <f>(D150-C150+1)*G150</f>
        <v>0</v>
      </c>
      <c r="G150" s="159">
        <f>M150*20</f>
        <v>0</v>
      </c>
      <c r="H150" s="215"/>
      <c r="I150" s="215"/>
      <c r="J150" s="322"/>
      <c r="K150" s="563"/>
      <c r="L150" s="65"/>
      <c r="M150" s="65"/>
      <c r="N150" s="163">
        <f>LEN(J150)</f>
        <v>0</v>
      </c>
      <c r="O150" s="243"/>
      <c r="P150" s="215"/>
      <c r="Q150" s="65"/>
      <c r="R150" s="65"/>
      <c r="V150" s="559"/>
    </row>
    <row r="151" spans="1:22">
      <c r="A151" s="1"/>
      <c r="B151" s="88"/>
      <c r="C151" s="561"/>
      <c r="D151" s="562"/>
      <c r="E151" s="158">
        <f>F151*120%</f>
        <v>0</v>
      </c>
      <c r="F151" s="158">
        <f>(D151-C151+1)*G151</f>
        <v>0</v>
      </c>
      <c r="G151" s="159">
        <f>M151*20</f>
        <v>0</v>
      </c>
      <c r="H151" s="215"/>
      <c r="I151" s="215"/>
      <c r="J151" s="322"/>
      <c r="K151" s="563"/>
      <c r="L151" s="65"/>
      <c r="M151" s="65"/>
      <c r="N151" s="163">
        <f>LEN(J151)</f>
        <v>0</v>
      </c>
      <c r="O151" s="243"/>
      <c r="P151" s="215"/>
      <c r="Q151" s="65"/>
      <c r="R151" s="65"/>
      <c r="V151" s="559"/>
    </row>
    <row r="152" spans="1:22">
      <c r="A152" s="1"/>
      <c r="B152" s="88"/>
      <c r="C152" s="561"/>
      <c r="D152" s="562"/>
      <c r="E152" s="158">
        <f>F152*120%</f>
        <v>0</v>
      </c>
      <c r="F152" s="158">
        <f>(D152-C152+1)*G152</f>
        <v>0</v>
      </c>
      <c r="G152" s="159">
        <f>M152*20</f>
        <v>0</v>
      </c>
      <c r="H152" s="215"/>
      <c r="I152" s="215"/>
      <c r="J152" s="322"/>
      <c r="K152" s="563"/>
      <c r="L152" s="65"/>
      <c r="M152" s="65"/>
      <c r="N152" s="163">
        <f>LEN(J152)</f>
        <v>0</v>
      </c>
      <c r="O152" s="243"/>
      <c r="P152" s="215"/>
      <c r="Q152" s="65"/>
      <c r="R152" s="65"/>
      <c r="V152" s="559"/>
    </row>
    <row r="153" spans="1:22">
      <c r="A153" s="1"/>
      <c r="B153" s="88"/>
      <c r="C153" s="561"/>
      <c r="D153" s="562"/>
      <c r="E153" s="158">
        <f>F153*120%</f>
        <v>0</v>
      </c>
      <c r="F153" s="158">
        <f>(D153-C153+1)*G153</f>
        <v>0</v>
      </c>
      <c r="G153" s="159">
        <f>M153*20</f>
        <v>0</v>
      </c>
      <c r="H153" s="215"/>
      <c r="I153" s="215"/>
      <c r="J153" s="322"/>
      <c r="K153" s="563"/>
      <c r="L153" s="65"/>
      <c r="M153" s="65"/>
      <c r="N153" s="163">
        <f>LEN(J153)</f>
        <v>0</v>
      </c>
      <c r="O153" s="243"/>
      <c r="P153" s="215"/>
      <c r="Q153" s="65"/>
      <c r="R153" s="65"/>
      <c r="V153" s="559"/>
    </row>
    <row r="154" spans="1:22">
      <c r="A154" s="1"/>
      <c r="B154" s="88"/>
      <c r="C154" s="561"/>
      <c r="D154" s="562"/>
      <c r="E154" s="158">
        <f>F154*120%</f>
        <v>0</v>
      </c>
      <c r="F154" s="158">
        <f>(D154-C154+1)*G154</f>
        <v>0</v>
      </c>
      <c r="G154" s="159">
        <f>M154*20</f>
        <v>0</v>
      </c>
      <c r="H154" s="215"/>
      <c r="I154" s="215"/>
      <c r="J154" s="322"/>
      <c r="K154" s="563"/>
      <c r="L154" s="65"/>
      <c r="M154" s="65"/>
      <c r="N154" s="163">
        <f>LEN(J154)</f>
        <v>0</v>
      </c>
      <c r="O154" s="243"/>
      <c r="P154" s="215"/>
      <c r="Q154" s="65"/>
      <c r="R154" s="65"/>
      <c r="V154" s="559"/>
    </row>
    <row r="155" spans="1:22">
      <c r="A155" s="1"/>
      <c r="B155" s="88"/>
      <c r="C155" s="561"/>
      <c r="D155" s="562"/>
      <c r="E155" s="158">
        <f>F155*120%</f>
        <v>0</v>
      </c>
      <c r="F155" s="158">
        <f>(D155-C155+1)*G155</f>
        <v>0</v>
      </c>
      <c r="G155" s="159">
        <f>M155*20</f>
        <v>0</v>
      </c>
      <c r="H155" s="215"/>
      <c r="I155" s="215"/>
      <c r="J155" s="322"/>
      <c r="K155" s="563"/>
      <c r="L155" s="65"/>
      <c r="M155" s="65"/>
      <c r="N155" s="163">
        <f>LEN(J155)</f>
        <v>0</v>
      </c>
      <c r="O155" s="243"/>
      <c r="P155" s="215"/>
      <c r="Q155" s="65"/>
      <c r="R155" s="65"/>
      <c r="V155" s="559"/>
    </row>
    <row r="156" spans="1:22">
      <c r="A156" s="1"/>
      <c r="B156" s="88"/>
      <c r="C156" s="561"/>
      <c r="D156" s="562"/>
      <c r="E156" s="158">
        <f>F156*120%</f>
        <v>0</v>
      </c>
      <c r="F156" s="158">
        <f>(D156-C156+1)*G156</f>
        <v>0</v>
      </c>
      <c r="G156" s="159">
        <f>M156*20</f>
        <v>0</v>
      </c>
      <c r="H156" s="215"/>
      <c r="I156" s="215"/>
      <c r="J156" s="322"/>
      <c r="K156" s="563"/>
      <c r="L156" s="65"/>
      <c r="M156" s="65"/>
      <c r="N156" s="163">
        <f>LEN(J156)</f>
        <v>0</v>
      </c>
      <c r="O156" s="243"/>
      <c r="P156" s="215"/>
      <c r="Q156" s="65"/>
      <c r="R156" s="65"/>
      <c r="V156" s="559"/>
    </row>
    <row r="157" spans="1:22">
      <c r="A157" s="1"/>
      <c r="B157" s="88"/>
      <c r="C157" s="561"/>
      <c r="D157" s="562"/>
      <c r="E157" s="158">
        <f>F157*120%</f>
        <v>0</v>
      </c>
      <c r="F157" s="158">
        <f>(D157-C157+1)*G157</f>
        <v>0</v>
      </c>
      <c r="G157" s="159">
        <f>M157*20</f>
        <v>0</v>
      </c>
      <c r="H157" s="215"/>
      <c r="I157" s="215"/>
      <c r="J157" s="322"/>
      <c r="K157" s="563"/>
      <c r="L157" s="65"/>
      <c r="M157" s="65"/>
      <c r="N157" s="163">
        <f>LEN(J157)</f>
        <v>0</v>
      </c>
      <c r="O157" s="243"/>
      <c r="P157" s="215"/>
      <c r="Q157" s="65"/>
      <c r="R157" s="65"/>
      <c r="V157" s="559"/>
    </row>
    <row r="158" spans="1:22">
      <c r="A158" s="1"/>
      <c r="B158" s="88"/>
      <c r="C158" s="561"/>
      <c r="D158" s="562"/>
      <c r="E158" s="158">
        <f>F158*120%</f>
        <v>0</v>
      </c>
      <c r="F158" s="158">
        <f>(D158-C158+1)*G158</f>
        <v>0</v>
      </c>
      <c r="G158" s="159">
        <f>M158*20</f>
        <v>0</v>
      </c>
      <c r="H158" s="215"/>
      <c r="I158" s="215"/>
      <c r="J158" s="322"/>
      <c r="K158" s="563"/>
      <c r="L158" s="65"/>
      <c r="M158" s="65"/>
      <c r="N158" s="163">
        <f>LEN(J158)</f>
        <v>0</v>
      </c>
      <c r="O158" s="243"/>
      <c r="P158" s="215"/>
      <c r="Q158" s="65"/>
      <c r="R158" s="65"/>
      <c r="V158" s="559"/>
    </row>
    <row r="159" spans="1:22">
      <c r="A159" s="1"/>
      <c r="B159" s="88"/>
      <c r="C159" s="561"/>
      <c r="D159" s="562"/>
      <c r="E159" s="158">
        <f>F159*120%</f>
        <v>0</v>
      </c>
      <c r="F159" s="158">
        <f>(D159-C159+1)*G159</f>
        <v>0</v>
      </c>
      <c r="G159" s="159">
        <f>M159*20</f>
        <v>0</v>
      </c>
      <c r="H159" s="215"/>
      <c r="I159" s="215"/>
      <c r="J159" s="322"/>
      <c r="K159" s="563"/>
      <c r="L159" s="65"/>
      <c r="M159" s="65"/>
      <c r="N159" s="163">
        <f>LEN(J159)</f>
        <v>0</v>
      </c>
      <c r="O159" s="243"/>
      <c r="P159" s="215"/>
      <c r="Q159" s="65"/>
      <c r="R159" s="65"/>
      <c r="V159" s="559"/>
    </row>
    <row r="160" spans="1:22">
      <c r="A160" s="1"/>
      <c r="B160" s="88"/>
      <c r="C160" s="561"/>
      <c r="D160" s="562"/>
      <c r="E160" s="158">
        <f>F160*120%</f>
        <v>0</v>
      </c>
      <c r="F160" s="158">
        <f>(D160-C160+1)*G160</f>
        <v>0</v>
      </c>
      <c r="G160" s="159">
        <f>M160*20</f>
        <v>0</v>
      </c>
      <c r="H160" s="215"/>
      <c r="I160" s="215"/>
      <c r="J160" s="322"/>
      <c r="K160" s="563"/>
      <c r="L160" s="65"/>
      <c r="M160" s="65"/>
      <c r="N160" s="163">
        <f>LEN(J160)</f>
        <v>0</v>
      </c>
      <c r="O160" s="243"/>
      <c r="P160" s="215"/>
      <c r="Q160" s="65"/>
      <c r="R160" s="65"/>
      <c r="V160" s="559"/>
    </row>
    <row r="161" spans="1:22">
      <c r="A161" s="1"/>
      <c r="B161" s="88"/>
      <c r="C161" s="561"/>
      <c r="D161" s="562"/>
      <c r="E161" s="158">
        <f>F161*120%</f>
        <v>0</v>
      </c>
      <c r="F161" s="158">
        <f>(D161-C161+1)*G161</f>
        <v>0</v>
      </c>
      <c r="G161" s="159">
        <f>M161*20</f>
        <v>0</v>
      </c>
      <c r="H161" s="215"/>
      <c r="I161" s="215"/>
      <c r="J161" s="322"/>
      <c r="K161" s="563"/>
      <c r="L161" s="65"/>
      <c r="M161" s="65"/>
      <c r="N161" s="163">
        <f>LEN(J161)</f>
        <v>0</v>
      </c>
      <c r="O161" s="243"/>
      <c r="P161" s="215"/>
      <c r="Q161" s="65"/>
      <c r="R161" s="65"/>
      <c r="V161" s="559"/>
    </row>
    <row r="162" spans="1:22">
      <c r="A162" s="1"/>
      <c r="B162" s="88"/>
      <c r="C162" s="561"/>
      <c r="D162" s="562"/>
      <c r="E162" s="158">
        <f>F162*120%</f>
        <v>0</v>
      </c>
      <c r="F162" s="158">
        <f>(D162-C162+1)*G162</f>
        <v>0</v>
      </c>
      <c r="G162" s="159">
        <f>M162*20</f>
        <v>0</v>
      </c>
      <c r="H162" s="215"/>
      <c r="I162" s="215"/>
      <c r="J162" s="322"/>
      <c r="K162" s="563"/>
      <c r="L162" s="65"/>
      <c r="M162" s="65"/>
      <c r="N162" s="163">
        <f>LEN(J162)</f>
        <v>0</v>
      </c>
      <c r="O162" s="243"/>
      <c r="P162" s="215"/>
      <c r="Q162" s="65"/>
      <c r="R162" s="65"/>
      <c r="V162" s="559"/>
    </row>
    <row r="163" spans="1:22">
      <c r="A163" s="1"/>
      <c r="B163" s="88"/>
      <c r="C163" s="561"/>
      <c r="D163" s="562"/>
      <c r="E163" s="158">
        <f>F163*120%</f>
        <v>0</v>
      </c>
      <c r="F163" s="158">
        <f>(D163-C163+1)*G163</f>
        <v>0</v>
      </c>
      <c r="G163" s="159">
        <f>M163*20</f>
        <v>0</v>
      </c>
      <c r="H163" s="215"/>
      <c r="I163" s="215"/>
      <c r="J163" s="322"/>
      <c r="K163" s="563"/>
      <c r="L163" s="65"/>
      <c r="M163" s="65"/>
      <c r="N163" s="163">
        <f>LEN(J163)</f>
        <v>0</v>
      </c>
      <c r="O163" s="243"/>
      <c r="P163" s="215"/>
      <c r="Q163" s="65"/>
      <c r="R163" s="65"/>
      <c r="V163" s="559"/>
    </row>
    <row r="164" spans="1:22">
      <c r="A164" s="1"/>
      <c r="B164" s="88"/>
      <c r="C164" s="561"/>
      <c r="D164" s="562"/>
      <c r="E164" s="158">
        <f>F164*120%</f>
        <v>0</v>
      </c>
      <c r="F164" s="158">
        <f>(D164-C164+1)*G164</f>
        <v>0</v>
      </c>
      <c r="G164" s="159">
        <f>M164*20</f>
        <v>0</v>
      </c>
      <c r="H164" s="215"/>
      <c r="I164" s="215"/>
      <c r="J164" s="322"/>
      <c r="K164" s="563"/>
      <c r="L164" s="65"/>
      <c r="M164" s="65"/>
      <c r="N164" s="163">
        <f>LEN(J164)</f>
        <v>0</v>
      </c>
      <c r="O164" s="243"/>
      <c r="P164" s="215"/>
      <c r="Q164" s="65"/>
      <c r="R164" s="65"/>
      <c r="V164" s="559"/>
    </row>
    <row r="165" spans="1:22">
      <c r="A165" s="1"/>
      <c r="B165" s="88"/>
      <c r="C165" s="561"/>
      <c r="D165" s="562"/>
      <c r="E165" s="158">
        <f>F165*120%</f>
        <v>0</v>
      </c>
      <c r="F165" s="158">
        <f>(D165-C165+1)*G165</f>
        <v>0</v>
      </c>
      <c r="G165" s="159">
        <f>M165*20</f>
        <v>0</v>
      </c>
      <c r="H165" s="215"/>
      <c r="I165" s="215"/>
      <c r="J165" s="322"/>
      <c r="K165" s="563"/>
      <c r="L165" s="65"/>
      <c r="M165" s="65"/>
      <c r="N165" s="163">
        <f>LEN(J165)</f>
        <v>0</v>
      </c>
      <c r="O165" s="243"/>
      <c r="P165" s="215"/>
      <c r="Q165" s="65"/>
      <c r="R165" s="65"/>
      <c r="V165" s="559"/>
    </row>
    <row r="166" spans="1:22">
      <c r="A166" s="1"/>
      <c r="B166" s="88"/>
      <c r="C166" s="561"/>
      <c r="D166" s="562"/>
      <c r="E166" s="158">
        <f>F166*120%</f>
        <v>0</v>
      </c>
      <c r="F166" s="158">
        <f>(D166-C166+1)*G166</f>
        <v>0</v>
      </c>
      <c r="G166" s="159">
        <f>M166*20</f>
        <v>0</v>
      </c>
      <c r="H166" s="215"/>
      <c r="I166" s="215"/>
      <c r="J166" s="322"/>
      <c r="K166" s="563"/>
      <c r="L166" s="65"/>
      <c r="M166" s="65"/>
      <c r="N166" s="163">
        <f>LEN(J166)</f>
        <v>0</v>
      </c>
      <c r="O166" s="243"/>
      <c r="P166" s="215"/>
      <c r="Q166" s="65"/>
      <c r="R166" s="65"/>
      <c r="V166" s="559"/>
    </row>
    <row r="167" spans="1:22">
      <c r="A167" s="1"/>
      <c r="B167" s="88"/>
      <c r="C167" s="561"/>
      <c r="D167" s="562"/>
      <c r="E167" s="158">
        <f>F167*120%</f>
        <v>0</v>
      </c>
      <c r="F167" s="158">
        <f>(D167-C167+1)*G167</f>
        <v>0</v>
      </c>
      <c r="G167" s="159">
        <f>M167*20</f>
        <v>0</v>
      </c>
      <c r="H167" s="215"/>
      <c r="I167" s="215"/>
      <c r="J167" s="322"/>
      <c r="K167" s="563"/>
      <c r="L167" s="65"/>
      <c r="M167" s="65"/>
      <c r="N167" s="163">
        <f>LEN(J167)</f>
        <v>0</v>
      </c>
      <c r="O167" s="243"/>
      <c r="P167" s="215"/>
      <c r="Q167" s="65"/>
      <c r="R167" s="65"/>
      <c r="V167" s="559"/>
    </row>
    <row r="168" spans="1:22">
      <c r="A168" s="1"/>
      <c r="B168" s="88"/>
      <c r="C168" s="561"/>
      <c r="D168" s="562"/>
      <c r="E168" s="158">
        <f>F168*120%</f>
        <v>0</v>
      </c>
      <c r="F168" s="158">
        <f>(D168-C168+1)*G168</f>
        <v>0</v>
      </c>
      <c r="G168" s="159">
        <f>M168*20</f>
        <v>0</v>
      </c>
      <c r="H168" s="215"/>
      <c r="I168" s="215"/>
      <c r="J168" s="322"/>
      <c r="K168" s="563"/>
      <c r="L168" s="65"/>
      <c r="M168" s="65"/>
      <c r="N168" s="163">
        <f>LEN(J168)</f>
        <v>0</v>
      </c>
      <c r="O168" s="243"/>
      <c r="P168" s="215"/>
      <c r="Q168" s="65"/>
      <c r="R168" s="65"/>
      <c r="V168" s="559"/>
    </row>
    <row r="169" spans="1:22">
      <c r="A169" s="1"/>
      <c r="B169" s="88"/>
      <c r="C169" s="561"/>
      <c r="D169" s="562"/>
      <c r="E169" s="158">
        <f>F169*120%</f>
        <v>0</v>
      </c>
      <c r="F169" s="158">
        <f>(D169-C169+1)*G169</f>
        <v>0</v>
      </c>
      <c r="G169" s="159">
        <f>M169*20</f>
        <v>0</v>
      </c>
      <c r="H169" s="215"/>
      <c r="I169" s="215"/>
      <c r="J169" s="322"/>
      <c r="K169" s="563"/>
      <c r="L169" s="65"/>
      <c r="M169" s="65"/>
      <c r="N169" s="163">
        <f>LEN(J169)</f>
        <v>0</v>
      </c>
      <c r="O169" s="243"/>
      <c r="P169" s="215"/>
      <c r="Q169" s="65"/>
      <c r="R169" s="65"/>
      <c r="V169" s="559"/>
    </row>
    <row r="170" spans="1:22">
      <c r="A170" s="1"/>
      <c r="B170" s="88"/>
      <c r="C170" s="561"/>
      <c r="D170" s="562"/>
      <c r="E170" s="158">
        <f>F170*120%</f>
        <v>0</v>
      </c>
      <c r="F170" s="158">
        <f>(D170-C170+1)*G170</f>
        <v>0</v>
      </c>
      <c r="G170" s="159">
        <f>M170*20</f>
        <v>0</v>
      </c>
      <c r="H170" s="215"/>
      <c r="I170" s="215"/>
      <c r="J170" s="322"/>
      <c r="K170" s="563"/>
      <c r="L170" s="65"/>
      <c r="M170" s="65"/>
      <c r="N170" s="163">
        <f>LEN(J170)</f>
        <v>0</v>
      </c>
      <c r="O170" s="243"/>
      <c r="P170" s="215"/>
      <c r="Q170" s="65"/>
      <c r="R170" s="65"/>
      <c r="V170" s="559"/>
    </row>
    <row r="171" spans="1:22">
      <c r="A171" s="1"/>
      <c r="B171" s="88"/>
      <c r="C171" s="561"/>
      <c r="D171" s="562"/>
      <c r="E171" s="158">
        <f>F171*120%</f>
        <v>0</v>
      </c>
      <c r="F171" s="158">
        <f>(D171-C171+1)*G171</f>
        <v>0</v>
      </c>
      <c r="G171" s="159">
        <f>M171*20</f>
        <v>0</v>
      </c>
      <c r="H171" s="215"/>
      <c r="I171" s="215"/>
      <c r="J171" s="322"/>
      <c r="K171" s="563"/>
      <c r="L171" s="65"/>
      <c r="M171" s="65"/>
      <c r="N171" s="163">
        <f>LEN(J171)</f>
        <v>0</v>
      </c>
      <c r="O171" s="243"/>
      <c r="P171" s="215"/>
      <c r="Q171" s="65"/>
      <c r="R171" s="65"/>
      <c r="V171" s="559"/>
    </row>
    <row r="172" spans="1:22">
      <c r="A172" s="1"/>
      <c r="B172" s="88"/>
      <c r="C172" s="561"/>
      <c r="D172" s="562"/>
      <c r="E172" s="158">
        <f>F172*120%</f>
        <v>0</v>
      </c>
      <c r="F172" s="158">
        <f>(D172-C172+1)*G172</f>
        <v>0</v>
      </c>
      <c r="G172" s="159">
        <f>M172*20</f>
        <v>0</v>
      </c>
      <c r="H172" s="215"/>
      <c r="I172" s="215"/>
      <c r="J172" s="322"/>
      <c r="K172" s="563"/>
      <c r="L172" s="65"/>
      <c r="M172" s="65"/>
      <c r="N172" s="163">
        <f>LEN(J172)</f>
        <v>0</v>
      </c>
      <c r="O172" s="243"/>
      <c r="P172" s="215"/>
      <c r="Q172" s="65"/>
      <c r="R172" s="65"/>
      <c r="V172" s="559"/>
    </row>
    <row r="173" spans="1:22">
      <c r="A173" s="1"/>
      <c r="B173" s="88"/>
      <c r="C173" s="561"/>
      <c r="D173" s="562"/>
      <c r="E173" s="158">
        <f>F173*120%</f>
        <v>0</v>
      </c>
      <c r="F173" s="158">
        <f>(D173-C173+1)*G173</f>
        <v>0</v>
      </c>
      <c r="G173" s="159">
        <f>M173*20</f>
        <v>0</v>
      </c>
      <c r="H173" s="215"/>
      <c r="I173" s="215"/>
      <c r="J173" s="322"/>
      <c r="K173" s="563"/>
      <c r="L173" s="65"/>
      <c r="M173" s="65"/>
      <c r="N173" s="163">
        <f>LEN(J173)</f>
        <v>0</v>
      </c>
      <c r="O173" s="243"/>
      <c r="P173" s="215"/>
      <c r="Q173" s="65"/>
      <c r="R173" s="65"/>
      <c r="V173" s="559"/>
    </row>
    <row r="174" spans="1:22">
      <c r="A174" s="1"/>
      <c r="B174" s="88"/>
      <c r="C174" s="561"/>
      <c r="D174" s="562"/>
      <c r="E174" s="158">
        <f>F174*120%</f>
        <v>0</v>
      </c>
      <c r="F174" s="158">
        <f>(D174-C174+1)*G174</f>
        <v>0</v>
      </c>
      <c r="G174" s="159">
        <f>M174*20</f>
        <v>0</v>
      </c>
      <c r="H174" s="215"/>
      <c r="I174" s="215"/>
      <c r="J174" s="322"/>
      <c r="K174" s="563"/>
      <c r="L174" s="65"/>
      <c r="M174" s="65"/>
      <c r="N174" s="163">
        <f>LEN(J174)</f>
        <v>0</v>
      </c>
      <c r="O174" s="243"/>
      <c r="P174" s="215"/>
      <c r="Q174" s="65"/>
      <c r="R174" s="65"/>
      <c r="V174" s="559"/>
    </row>
    <row r="175" spans="1:22">
      <c r="A175" s="1"/>
      <c r="B175" s="88"/>
      <c r="C175" s="561"/>
      <c r="D175" s="562"/>
      <c r="E175" s="158">
        <f>F175*120%</f>
        <v>0</v>
      </c>
      <c r="F175" s="158">
        <f>(D175-C175+1)*G175</f>
        <v>0</v>
      </c>
      <c r="G175" s="159">
        <f>M175*20</f>
        <v>0</v>
      </c>
      <c r="H175" s="215"/>
      <c r="I175" s="215"/>
      <c r="J175" s="322"/>
      <c r="K175" s="563"/>
      <c r="L175" s="65"/>
      <c r="M175" s="65"/>
      <c r="N175" s="163">
        <f>LEN(J175)</f>
        <v>0</v>
      </c>
      <c r="O175" s="243"/>
      <c r="P175" s="215"/>
      <c r="Q175" s="65"/>
      <c r="R175" s="65"/>
      <c r="V175" s="559"/>
    </row>
    <row r="176" spans="1:22">
      <c r="A176" s="1"/>
      <c r="B176" s="88"/>
      <c r="C176" s="561"/>
      <c r="D176" s="562"/>
      <c r="E176" s="158">
        <f>F176*120%</f>
        <v>0</v>
      </c>
      <c r="F176" s="158">
        <f>(D176-C176+1)*G176</f>
        <v>0</v>
      </c>
      <c r="G176" s="159">
        <f>M176*20</f>
        <v>0</v>
      </c>
      <c r="H176" s="215"/>
      <c r="I176" s="215"/>
      <c r="J176" s="322"/>
      <c r="K176" s="563"/>
      <c r="L176" s="65"/>
      <c r="M176" s="65"/>
      <c r="N176" s="163">
        <f>LEN(J176)</f>
        <v>0</v>
      </c>
      <c r="O176" s="243"/>
      <c r="P176" s="215"/>
      <c r="Q176" s="65"/>
      <c r="R176" s="65"/>
      <c r="V176" s="559"/>
    </row>
    <row r="177" spans="1:22">
      <c r="A177" s="1"/>
      <c r="B177" s="88"/>
      <c r="C177" s="561"/>
      <c r="D177" s="562"/>
      <c r="E177" s="158">
        <f>F177*120%</f>
        <v>0</v>
      </c>
      <c r="F177" s="158">
        <f>(D177-C177+1)*G177</f>
        <v>0</v>
      </c>
      <c r="G177" s="159">
        <f>M177*20</f>
        <v>0</v>
      </c>
      <c r="H177" s="215"/>
      <c r="I177" s="215"/>
      <c r="J177" s="322"/>
      <c r="K177" s="563"/>
      <c r="L177" s="65"/>
      <c r="M177" s="65"/>
      <c r="N177" s="163">
        <f>LEN(J177)</f>
        <v>0</v>
      </c>
      <c r="O177" s="243"/>
      <c r="P177" s="215"/>
      <c r="Q177" s="65"/>
      <c r="R177" s="65"/>
      <c r="V177" s="559"/>
    </row>
    <row r="178" spans="1:22">
      <c r="A178" s="1"/>
      <c r="B178" s="88"/>
      <c r="C178" s="561"/>
      <c r="D178" s="562"/>
      <c r="E178" s="158">
        <f>F178*120%</f>
        <v>0</v>
      </c>
      <c r="F178" s="158">
        <f>(D178-C178+1)*G178</f>
        <v>0</v>
      </c>
      <c r="G178" s="159">
        <f>M178*20</f>
        <v>0</v>
      </c>
      <c r="H178" s="215"/>
      <c r="I178" s="215"/>
      <c r="J178" s="322"/>
      <c r="K178" s="563"/>
      <c r="L178" s="65"/>
      <c r="M178" s="65"/>
      <c r="N178" s="163">
        <f>LEN(J178)</f>
        <v>0</v>
      </c>
      <c r="O178" s="243"/>
      <c r="P178" s="215"/>
      <c r="Q178" s="65"/>
      <c r="R178" s="65"/>
      <c r="V178" s="559"/>
    </row>
    <row r="179" spans="1:22">
      <c r="A179" s="1"/>
      <c r="B179" s="88"/>
      <c r="C179" s="561"/>
      <c r="D179" s="562"/>
      <c r="E179" s="158">
        <f>F179*120%</f>
        <v>0</v>
      </c>
      <c r="F179" s="158">
        <f>(D179-C179+1)*G179</f>
        <v>0</v>
      </c>
      <c r="G179" s="159">
        <f>M179*20</f>
        <v>0</v>
      </c>
      <c r="H179" s="215"/>
      <c r="I179" s="215"/>
      <c r="J179" s="322"/>
      <c r="K179" s="563"/>
      <c r="L179" s="65"/>
      <c r="M179" s="65"/>
      <c r="N179" s="163">
        <f>LEN(J179)</f>
        <v>0</v>
      </c>
      <c r="O179" s="243"/>
      <c r="P179" s="215"/>
      <c r="Q179" s="65"/>
      <c r="R179" s="65"/>
      <c r="V179" s="559"/>
    </row>
    <row r="180" spans="1:22">
      <c r="A180" s="1"/>
      <c r="B180" s="88"/>
      <c r="C180" s="561"/>
      <c r="D180" s="562"/>
      <c r="E180" s="158">
        <f>F180*120%</f>
        <v>0</v>
      </c>
      <c r="F180" s="158">
        <f>(D180-C180+1)*G180</f>
        <v>0</v>
      </c>
      <c r="G180" s="159">
        <f>M180*20</f>
        <v>0</v>
      </c>
      <c r="H180" s="215"/>
      <c r="I180" s="215"/>
      <c r="J180" s="322"/>
      <c r="K180" s="563"/>
      <c r="L180" s="65"/>
      <c r="M180" s="65"/>
      <c r="N180" s="163">
        <f>LEN(J180)</f>
        <v>0</v>
      </c>
      <c r="O180" s="243"/>
      <c r="P180" s="215"/>
      <c r="Q180" s="65"/>
      <c r="R180" s="65"/>
      <c r="V180" s="559"/>
    </row>
    <row r="181" spans="1:22">
      <c r="A181" s="1"/>
      <c r="B181" s="88"/>
      <c r="C181" s="561"/>
      <c r="D181" s="562"/>
      <c r="E181" s="158">
        <f>F181*120%</f>
        <v>0</v>
      </c>
      <c r="F181" s="158">
        <f>(D181-C181+1)*G181</f>
        <v>0</v>
      </c>
      <c r="G181" s="159">
        <f>M181*20</f>
        <v>0</v>
      </c>
      <c r="H181" s="215"/>
      <c r="I181" s="215"/>
      <c r="J181" s="322"/>
      <c r="K181" s="563"/>
      <c r="L181" s="65"/>
      <c r="M181" s="65"/>
      <c r="N181" s="163">
        <f>LEN(J181)</f>
        <v>0</v>
      </c>
      <c r="O181" s="243"/>
      <c r="P181" s="215"/>
      <c r="Q181" s="65"/>
      <c r="R181" s="65"/>
      <c r="V181" s="559"/>
    </row>
    <row r="182" spans="1:22">
      <c r="A182" s="1"/>
      <c r="B182" s="88"/>
      <c r="C182" s="561"/>
      <c r="D182" s="562"/>
      <c r="E182" s="158">
        <f>F182*120%</f>
        <v>0</v>
      </c>
      <c r="F182" s="158">
        <f>(D182-C182+1)*G182</f>
        <v>0</v>
      </c>
      <c r="G182" s="159">
        <f>M182*20</f>
        <v>0</v>
      </c>
      <c r="H182" s="215"/>
      <c r="I182" s="215"/>
      <c r="J182" s="322"/>
      <c r="K182" s="563"/>
      <c r="L182" s="65"/>
      <c r="M182" s="65"/>
      <c r="N182" s="163">
        <f>LEN(J182)</f>
        <v>0</v>
      </c>
      <c r="O182" s="243"/>
      <c r="P182" s="215"/>
      <c r="Q182" s="65"/>
      <c r="R182" s="65"/>
      <c r="V182" s="559"/>
    </row>
    <row r="183" spans="1:22">
      <c r="A183" s="1"/>
      <c r="B183" s="88"/>
      <c r="C183" s="561"/>
      <c r="D183" s="562"/>
      <c r="E183" s="158">
        <f>F183*120%</f>
        <v>0</v>
      </c>
      <c r="F183" s="158">
        <f>(D183-C183+1)*G183</f>
        <v>0</v>
      </c>
      <c r="G183" s="159">
        <f>M183*20</f>
        <v>0</v>
      </c>
      <c r="H183" s="215"/>
      <c r="I183" s="215"/>
      <c r="J183" s="322"/>
      <c r="K183" s="563"/>
      <c r="L183" s="65"/>
      <c r="M183" s="65"/>
      <c r="N183" s="163">
        <f>LEN(J183)</f>
        <v>0</v>
      </c>
      <c r="O183" s="243"/>
      <c r="P183" s="215"/>
      <c r="Q183" s="65"/>
      <c r="R183" s="65"/>
      <c r="V183" s="559"/>
    </row>
    <row r="184" spans="1:22">
      <c r="A184" s="1"/>
      <c r="B184" s="88"/>
      <c r="C184" s="561"/>
      <c r="D184" s="562"/>
      <c r="E184" s="158">
        <f>F184*120%</f>
        <v>0</v>
      </c>
      <c r="F184" s="158">
        <f>(D184-C184+1)*G184</f>
        <v>0</v>
      </c>
      <c r="G184" s="159">
        <f>M184*20</f>
        <v>0</v>
      </c>
      <c r="H184" s="215"/>
      <c r="I184" s="215"/>
      <c r="J184" s="322"/>
      <c r="K184" s="563"/>
      <c r="L184" s="65"/>
      <c r="M184" s="65"/>
      <c r="N184" s="163">
        <f>LEN(J184)</f>
        <v>0</v>
      </c>
      <c r="O184" s="243"/>
      <c r="P184" s="215"/>
      <c r="Q184" s="65"/>
      <c r="R184" s="65"/>
      <c r="V184" s="559"/>
    </row>
    <row r="185" spans="1:22">
      <c r="A185" s="1"/>
      <c r="B185" s="88"/>
      <c r="C185" s="561"/>
      <c r="D185" s="562"/>
      <c r="E185" s="158">
        <f>F185*120%</f>
        <v>0</v>
      </c>
      <c r="F185" s="158">
        <f>(D185-C185+1)*G185</f>
        <v>0</v>
      </c>
      <c r="G185" s="159">
        <f>M185*20</f>
        <v>0</v>
      </c>
      <c r="H185" s="215"/>
      <c r="I185" s="215"/>
      <c r="J185" s="322"/>
      <c r="K185" s="563"/>
      <c r="L185" s="65"/>
      <c r="M185" s="65"/>
      <c r="N185" s="163">
        <f>LEN(J185)</f>
        <v>0</v>
      </c>
      <c r="O185" s="243"/>
      <c r="P185" s="215"/>
      <c r="Q185" s="65"/>
      <c r="R185" s="65"/>
      <c r="V185" s="559"/>
    </row>
    <row r="186" spans="1:22">
      <c r="A186" s="1"/>
      <c r="B186" s="88"/>
      <c r="C186" s="561"/>
      <c r="D186" s="562"/>
      <c r="E186" s="158">
        <f>F186*120%</f>
        <v>0</v>
      </c>
      <c r="F186" s="158">
        <f>(D186-C186+1)*G186</f>
        <v>0</v>
      </c>
      <c r="G186" s="159">
        <f>M186*20</f>
        <v>0</v>
      </c>
      <c r="H186" s="215"/>
      <c r="I186" s="215"/>
      <c r="J186" s="322"/>
      <c r="K186" s="563"/>
      <c r="L186" s="65"/>
      <c r="M186" s="65"/>
      <c r="N186" s="163">
        <f>LEN(J186)</f>
        <v>0</v>
      </c>
      <c r="O186" s="243"/>
      <c r="P186" s="215"/>
      <c r="Q186" s="65"/>
      <c r="R186" s="65"/>
      <c r="V186" s="559"/>
    </row>
    <row r="187" spans="1:22">
      <c r="A187" s="1"/>
      <c r="B187" s="88"/>
      <c r="C187" s="561"/>
      <c r="D187" s="562"/>
      <c r="E187" s="158">
        <f>F187*120%</f>
        <v>0</v>
      </c>
      <c r="F187" s="158">
        <f>(D187-C187+1)*G187</f>
        <v>0</v>
      </c>
      <c r="G187" s="159">
        <f>M187*20</f>
        <v>0</v>
      </c>
      <c r="H187" s="215"/>
      <c r="I187" s="215"/>
      <c r="J187" s="322"/>
      <c r="K187" s="563"/>
      <c r="L187" s="65"/>
      <c r="M187" s="65"/>
      <c r="N187" s="163">
        <f>LEN(J187)</f>
        <v>0</v>
      </c>
      <c r="O187" s="243"/>
      <c r="P187" s="215"/>
      <c r="Q187" s="65"/>
      <c r="R187" s="65"/>
      <c r="V187" s="559"/>
    </row>
    <row r="188" spans="1:22">
      <c r="A188" s="1"/>
      <c r="B188" s="88"/>
      <c r="C188" s="561"/>
      <c r="D188" s="562"/>
      <c r="E188" s="158">
        <f>F188*120%</f>
        <v>0</v>
      </c>
      <c r="F188" s="158">
        <f>(D188-C188+1)*G188</f>
        <v>0</v>
      </c>
      <c r="G188" s="159">
        <f>M188*20</f>
        <v>0</v>
      </c>
      <c r="H188" s="215"/>
      <c r="I188" s="215"/>
      <c r="J188" s="322"/>
      <c r="K188" s="563"/>
      <c r="L188" s="65"/>
      <c r="M188" s="65"/>
      <c r="N188" s="163">
        <f>LEN(J188)</f>
        <v>0</v>
      </c>
      <c r="O188" s="243"/>
      <c r="P188" s="215"/>
      <c r="Q188" s="65"/>
      <c r="R188" s="65"/>
      <c r="V188" s="559"/>
    </row>
    <row r="189" spans="1:22">
      <c r="A189" s="1"/>
      <c r="B189" s="88"/>
      <c r="C189" s="561"/>
      <c r="D189" s="562"/>
      <c r="E189" s="158">
        <f>F189*120%</f>
        <v>0</v>
      </c>
      <c r="F189" s="158">
        <f>(D189-C189+1)*G189</f>
        <v>0</v>
      </c>
      <c r="G189" s="159">
        <f>M189*20</f>
        <v>0</v>
      </c>
      <c r="H189" s="215"/>
      <c r="I189" s="215"/>
      <c r="J189" s="322"/>
      <c r="K189" s="563"/>
      <c r="L189" s="65"/>
      <c r="M189" s="65"/>
      <c r="N189" s="163">
        <f>LEN(J189)</f>
        <v>0</v>
      </c>
      <c r="O189" s="243"/>
      <c r="P189" s="215"/>
      <c r="Q189" s="65"/>
      <c r="R189" s="65"/>
      <c r="V189" s="559"/>
    </row>
    <row r="190" spans="1:22">
      <c r="A190" s="1"/>
      <c r="B190" s="88"/>
      <c r="C190" s="561"/>
      <c r="D190" s="562"/>
      <c r="E190" s="158">
        <f>F190*120%</f>
        <v>0</v>
      </c>
      <c r="F190" s="158">
        <f>(D190-C190+1)*G190</f>
        <v>0</v>
      </c>
      <c r="G190" s="159">
        <f>M190*20</f>
        <v>0</v>
      </c>
      <c r="H190" s="215"/>
      <c r="I190" s="215"/>
      <c r="J190" s="322"/>
      <c r="K190" s="563"/>
      <c r="L190" s="65"/>
      <c r="M190" s="65"/>
      <c r="N190" s="163">
        <f>LEN(J190)</f>
        <v>0</v>
      </c>
      <c r="O190" s="243"/>
      <c r="P190" s="215"/>
      <c r="Q190" s="65"/>
      <c r="R190" s="65"/>
      <c r="V190" s="559"/>
    </row>
    <row r="191" spans="1:22">
      <c r="A191" s="1"/>
      <c r="B191" s="88"/>
      <c r="C191" s="561"/>
      <c r="D191" s="562"/>
      <c r="E191" s="158">
        <f>F191*120%</f>
        <v>0</v>
      </c>
      <c r="F191" s="158">
        <f>(D191-C191+1)*G191</f>
        <v>0</v>
      </c>
      <c r="G191" s="159">
        <f>M191*20</f>
        <v>0</v>
      </c>
      <c r="H191" s="215"/>
      <c r="I191" s="215"/>
      <c r="J191" s="322"/>
      <c r="K191" s="563"/>
      <c r="L191" s="65"/>
      <c r="M191" s="65"/>
      <c r="N191" s="163">
        <f>LEN(J191)</f>
        <v>0</v>
      </c>
      <c r="O191" s="243"/>
      <c r="P191" s="215"/>
      <c r="Q191" s="65"/>
      <c r="R191" s="65"/>
      <c r="V191" s="559"/>
    </row>
    <row r="192" spans="1:22">
      <c r="A192" s="1"/>
      <c r="B192" s="88"/>
      <c r="C192" s="561"/>
      <c r="D192" s="562"/>
      <c r="E192" s="158">
        <f>F192*120%</f>
        <v>0</v>
      </c>
      <c r="F192" s="158">
        <f>(D192-C192+1)*G192</f>
        <v>0</v>
      </c>
      <c r="G192" s="159">
        <f>M192*20</f>
        <v>0</v>
      </c>
      <c r="H192" s="215"/>
      <c r="I192" s="215"/>
      <c r="J192" s="322"/>
      <c r="K192" s="563"/>
      <c r="L192" s="65"/>
      <c r="M192" s="65"/>
      <c r="N192" s="163">
        <f>LEN(J192)</f>
        <v>0</v>
      </c>
      <c r="O192" s="243"/>
      <c r="P192" s="215"/>
      <c r="Q192" s="65"/>
      <c r="R192" s="65"/>
      <c r="V192" s="559"/>
    </row>
    <row r="193" spans="1:22">
      <c r="A193" s="1"/>
      <c r="B193" s="88"/>
      <c r="C193" s="561"/>
      <c r="D193" s="562"/>
      <c r="E193" s="158">
        <f>F193*120%</f>
        <v>0</v>
      </c>
      <c r="F193" s="158">
        <f>(D193-C193+1)*G193</f>
        <v>0</v>
      </c>
      <c r="G193" s="159">
        <f>M193*20</f>
        <v>0</v>
      </c>
      <c r="H193" s="215"/>
      <c r="I193" s="215"/>
      <c r="J193" s="322"/>
      <c r="K193" s="563"/>
      <c r="L193" s="65"/>
      <c r="M193" s="65"/>
      <c r="N193" s="163"/>
      <c r="O193" s="243"/>
      <c r="P193" s="215"/>
      <c r="Q193" s="65"/>
      <c r="R193" s="65"/>
      <c r="V193" s="559"/>
    </row>
    <row r="194" spans="1:22">
      <c r="A194" s="1"/>
      <c r="B194" s="88"/>
      <c r="C194" s="561"/>
      <c r="D194" s="562"/>
      <c r="E194" s="158">
        <f>F194*120%</f>
        <v>0</v>
      </c>
      <c r="F194" s="158">
        <f>(D194-C194+1)*G194</f>
        <v>0</v>
      </c>
      <c r="G194" s="159">
        <f>M194*20</f>
        <v>0</v>
      </c>
      <c r="H194" s="215"/>
      <c r="I194" s="215"/>
      <c r="J194" s="322"/>
      <c r="K194" s="563"/>
      <c r="L194" s="65"/>
      <c r="M194" s="65"/>
      <c r="N194" s="163"/>
      <c r="O194" s="243"/>
      <c r="P194" s="215"/>
      <c r="Q194" s="65"/>
      <c r="R194" s="65"/>
      <c r="V194" s="559"/>
    </row>
    <row r="195" spans="1:22">
      <c r="A195" s="1"/>
      <c r="B195" s="88"/>
      <c r="C195" s="561"/>
      <c r="D195" s="562"/>
      <c r="E195" s="158">
        <f>F195*120%</f>
        <v>0</v>
      </c>
      <c r="F195" s="158">
        <f>(D195-C195+1)*G195</f>
        <v>0</v>
      </c>
      <c r="G195" s="159">
        <f>M195*20</f>
        <v>0</v>
      </c>
      <c r="H195" s="215"/>
      <c r="I195" s="215"/>
      <c r="J195" s="322"/>
      <c r="K195" s="563"/>
      <c r="L195" s="65"/>
      <c r="M195" s="65"/>
      <c r="N195" s="163"/>
      <c r="O195" s="243"/>
      <c r="P195" s="215"/>
      <c r="Q195" s="65"/>
      <c r="R195" s="65"/>
      <c r="V195" s="559"/>
    </row>
    <row r="196" spans="1:22">
      <c r="A196" s="1"/>
      <c r="B196" s="88"/>
      <c r="C196" s="561"/>
      <c r="D196" s="562"/>
      <c r="E196" s="158">
        <f>F196*120%</f>
        <v>0</v>
      </c>
      <c r="F196" s="158">
        <f>(D196-C196+1)*G196</f>
        <v>0</v>
      </c>
      <c r="G196" s="159">
        <f>M196*20</f>
        <v>0</v>
      </c>
      <c r="H196" s="215"/>
      <c r="I196" s="215"/>
      <c r="J196" s="322"/>
      <c r="K196" s="563"/>
      <c r="L196" s="65"/>
      <c r="M196" s="65"/>
      <c r="N196" s="163"/>
      <c r="O196" s="243"/>
      <c r="P196" s="215"/>
      <c r="Q196" s="65"/>
      <c r="R196" s="65"/>
      <c r="V196" s="559"/>
    </row>
    <row r="197" spans="1:22">
      <c r="A197" s="1"/>
      <c r="B197" s="88"/>
      <c r="C197" s="561"/>
      <c r="D197" s="562"/>
      <c r="E197" s="158">
        <f>F197*120%</f>
        <v>0</v>
      </c>
      <c r="F197" s="158">
        <f>(D197-C197+1)*G197</f>
        <v>0</v>
      </c>
      <c r="G197" s="159">
        <f>M197*20</f>
        <v>0</v>
      </c>
      <c r="H197" s="215"/>
      <c r="I197" s="215"/>
      <c r="J197" s="322"/>
      <c r="K197" s="563"/>
      <c r="L197" s="65"/>
      <c r="M197" s="65"/>
      <c r="N197" s="163"/>
      <c r="O197" s="243"/>
      <c r="P197" s="215"/>
      <c r="Q197" s="65"/>
      <c r="R197" s="65"/>
      <c r="V197" s="559"/>
    </row>
    <row r="198" spans="1:22">
      <c r="A198" s="1"/>
      <c r="B198" s="88"/>
      <c r="C198" s="561"/>
      <c r="D198" s="562"/>
      <c r="E198" s="158">
        <f>F198*120%</f>
        <v>0</v>
      </c>
      <c r="F198" s="158">
        <f>(D198-C198+1)*G198</f>
        <v>0</v>
      </c>
      <c r="G198" s="159">
        <f>M198*20</f>
        <v>0</v>
      </c>
      <c r="H198" s="215"/>
      <c r="I198" s="215"/>
      <c r="J198" s="322"/>
      <c r="K198" s="563"/>
      <c r="L198" s="65"/>
      <c r="M198" s="65"/>
      <c r="N198" s="163"/>
      <c r="O198" s="243"/>
      <c r="P198" s="215"/>
      <c r="Q198" s="65"/>
      <c r="R198" s="65"/>
      <c r="V198" s="559"/>
    </row>
    <row r="199" spans="1:22">
      <c r="A199" s="1"/>
      <c r="B199" s="88"/>
      <c r="C199" s="561"/>
      <c r="D199" s="562"/>
      <c r="E199" s="158">
        <f>F199*120%</f>
        <v>0</v>
      </c>
      <c r="F199" s="158">
        <f>(D199-C199+1)*G199</f>
        <v>0</v>
      </c>
      <c r="G199" s="159">
        <f>M199*20</f>
        <v>0</v>
      </c>
      <c r="H199" s="215"/>
      <c r="I199" s="215"/>
      <c r="J199" s="322"/>
      <c r="K199" s="563"/>
      <c r="L199" s="65"/>
      <c r="M199" s="65"/>
      <c r="N199" s="163"/>
      <c r="O199" s="243"/>
      <c r="P199" s="215"/>
      <c r="Q199" s="65"/>
      <c r="R199" s="65"/>
      <c r="V199" s="559"/>
    </row>
    <row r="200" spans="1:22">
      <c r="A200" s="1"/>
      <c r="B200" s="88"/>
      <c r="C200" s="561"/>
      <c r="D200" s="562"/>
      <c r="E200" s="158">
        <f>F200*120%</f>
        <v>0</v>
      </c>
      <c r="F200" s="158">
        <f>(D200-C200+1)*G200</f>
        <v>0</v>
      </c>
      <c r="G200" s="159">
        <f>M200*20</f>
        <v>0</v>
      </c>
      <c r="H200" s="215"/>
      <c r="I200" s="215"/>
      <c r="J200" s="322"/>
      <c r="K200" s="563"/>
      <c r="L200" s="65"/>
      <c r="M200" s="65"/>
      <c r="N200" s="163"/>
      <c r="O200" s="243"/>
      <c r="P200" s="215"/>
      <c r="Q200" s="65"/>
      <c r="R200" s="65"/>
      <c r="V200" s="559"/>
    </row>
    <row r="201" spans="1:22">
      <c r="A201" s="1"/>
      <c r="B201" s="88"/>
      <c r="C201" s="561"/>
      <c r="D201" s="562"/>
      <c r="E201" s="158">
        <f>F201*120%</f>
        <v>0</v>
      </c>
      <c r="F201" s="158">
        <f>(D201-C201+1)*G201</f>
        <v>0</v>
      </c>
      <c r="G201" s="159">
        <f>M201*20</f>
        <v>0</v>
      </c>
      <c r="H201" s="215"/>
      <c r="I201" s="215"/>
      <c r="J201" s="322"/>
      <c r="K201" s="563"/>
      <c r="L201" s="65"/>
      <c r="M201" s="65"/>
      <c r="N201" s="163"/>
      <c r="O201" s="243"/>
      <c r="P201" s="215"/>
      <c r="Q201" s="65"/>
      <c r="R201" s="65"/>
      <c r="V201" s="559"/>
    </row>
    <row r="202" spans="1:22">
      <c r="A202" s="1"/>
      <c r="B202" s="88"/>
      <c r="C202" s="561"/>
      <c r="D202" s="562"/>
      <c r="E202" s="158">
        <f>F202*120%</f>
        <v>0</v>
      </c>
      <c r="F202" s="158">
        <f>(D202-C202+1)*G202</f>
        <v>0</v>
      </c>
      <c r="G202" s="159">
        <f>M202*20</f>
        <v>0</v>
      </c>
      <c r="H202" s="215"/>
      <c r="I202" s="215"/>
      <c r="J202" s="322"/>
      <c r="K202" s="563"/>
      <c r="L202" s="65"/>
      <c r="M202" s="65"/>
      <c r="N202" s="163"/>
      <c r="O202" s="243"/>
      <c r="P202" s="215"/>
      <c r="Q202" s="65"/>
      <c r="R202" s="65"/>
      <c r="V202" s="559"/>
    </row>
    <row r="203" spans="1:22">
      <c r="A203" s="1"/>
      <c r="B203" s="88"/>
      <c r="C203" s="561"/>
      <c r="D203" s="562"/>
      <c r="E203" s="158">
        <f>F203*120%</f>
        <v>0</v>
      </c>
      <c r="F203" s="158">
        <f>(D203-C203+1)*G203</f>
        <v>0</v>
      </c>
      <c r="G203" s="159">
        <f>M203*20</f>
        <v>0</v>
      </c>
      <c r="H203" s="215"/>
      <c r="I203" s="215"/>
      <c r="J203" s="322"/>
      <c r="K203" s="563"/>
      <c r="L203" s="65"/>
      <c r="M203" s="65"/>
      <c r="N203" s="163"/>
      <c r="O203" s="243"/>
      <c r="P203" s="215"/>
      <c r="Q203" s="65"/>
      <c r="R203" s="65"/>
      <c r="V203" s="559"/>
    </row>
    <row r="204" spans="1:22">
      <c r="A204" s="1"/>
      <c r="B204" s="88"/>
      <c r="C204" s="561"/>
      <c r="D204" s="562"/>
      <c r="E204" s="158">
        <f>F204*120%</f>
        <v>0</v>
      </c>
      <c r="F204" s="158">
        <f>(D204-C204+1)*G204</f>
        <v>0</v>
      </c>
      <c r="G204" s="159">
        <f>M204*20</f>
        <v>0</v>
      </c>
      <c r="H204" s="215"/>
      <c r="I204" s="215"/>
      <c r="J204" s="322"/>
      <c r="K204" s="563"/>
      <c r="L204" s="65"/>
      <c r="M204" s="65"/>
      <c r="N204" s="163"/>
      <c r="O204" s="243"/>
      <c r="P204" s="215"/>
      <c r="Q204" s="65"/>
      <c r="R204" s="65"/>
      <c r="V204" s="559"/>
    </row>
    <row r="205" spans="1:22">
      <c r="A205" s="1"/>
      <c r="B205" s="88"/>
      <c r="C205" s="561"/>
      <c r="D205" s="562"/>
      <c r="E205" s="158">
        <f>F205*120%</f>
        <v>0</v>
      </c>
      <c r="F205" s="158">
        <f>(D205-C205+1)*G205</f>
        <v>0</v>
      </c>
      <c r="G205" s="159">
        <f>M205*20</f>
        <v>0</v>
      </c>
      <c r="H205" s="215"/>
      <c r="I205" s="215"/>
      <c r="J205" s="322"/>
      <c r="K205" s="563"/>
      <c r="L205" s="65"/>
      <c r="M205" s="65"/>
      <c r="N205" s="163"/>
      <c r="O205" s="243"/>
      <c r="P205" s="215"/>
      <c r="Q205" s="65"/>
      <c r="R205" s="65"/>
      <c r="V205" s="559"/>
    </row>
    <row r="206" spans="1:22">
      <c r="A206" s="1"/>
      <c r="B206" s="88"/>
      <c r="C206" s="561"/>
      <c r="D206" s="562"/>
      <c r="E206" s="158">
        <f>F206*120%</f>
        <v>0</v>
      </c>
      <c r="F206" s="158">
        <f>(D206-C206+1)*G206</f>
        <v>0</v>
      </c>
      <c r="G206" s="159">
        <f>M206*20</f>
        <v>0</v>
      </c>
      <c r="H206" s="215"/>
      <c r="I206" s="215"/>
      <c r="J206" s="322"/>
      <c r="K206" s="563"/>
      <c r="L206" s="65"/>
      <c r="M206" s="65"/>
      <c r="N206" s="163"/>
      <c r="O206" s="243"/>
      <c r="P206" s="215"/>
      <c r="Q206" s="65"/>
      <c r="R206" s="65"/>
      <c r="V206" s="559"/>
    </row>
    <row r="207" spans="1:22">
      <c r="A207" s="1"/>
      <c r="B207" s="88"/>
      <c r="C207" s="561"/>
      <c r="D207" s="562"/>
      <c r="E207" s="158">
        <f>F207*120%</f>
        <v>0</v>
      </c>
      <c r="F207" s="158">
        <f>(D207-C207+1)*G207</f>
        <v>0</v>
      </c>
      <c r="G207" s="159">
        <f>M207*20</f>
        <v>0</v>
      </c>
      <c r="H207" s="215"/>
      <c r="I207" s="215"/>
      <c r="J207" s="322"/>
      <c r="K207" s="563"/>
      <c r="L207" s="65"/>
      <c r="M207" s="65"/>
      <c r="N207" s="163"/>
      <c r="O207" s="243"/>
      <c r="P207" s="215"/>
      <c r="Q207" s="65"/>
      <c r="R207" s="65"/>
      <c r="V207" s="559"/>
    </row>
    <row r="208" spans="1:22">
      <c r="A208" s="1"/>
      <c r="B208" s="88"/>
      <c r="C208" s="561"/>
      <c r="D208" s="562"/>
      <c r="E208" s="158">
        <f>F208*120%</f>
        <v>0</v>
      </c>
      <c r="F208" s="158">
        <f>(D208-C208+1)*G208</f>
        <v>0</v>
      </c>
      <c r="G208" s="159">
        <f>M208*20</f>
        <v>0</v>
      </c>
      <c r="H208" s="215"/>
      <c r="I208" s="215"/>
      <c r="J208" s="322"/>
      <c r="K208" s="563"/>
      <c r="L208" s="65"/>
      <c r="M208" s="65"/>
      <c r="N208" s="163"/>
      <c r="O208" s="243"/>
      <c r="P208" s="215"/>
      <c r="Q208" s="65"/>
      <c r="R208" s="65"/>
      <c r="V208" s="559"/>
    </row>
    <row r="209" spans="1:22">
      <c r="A209" s="1"/>
      <c r="B209" s="88"/>
      <c r="C209" s="561"/>
      <c r="D209" s="562"/>
      <c r="E209" s="158">
        <f>F209*120%</f>
        <v>0</v>
      </c>
      <c r="F209" s="158">
        <f>(D209-C209+1)*G209</f>
        <v>0</v>
      </c>
      <c r="G209" s="159">
        <f>M209*20</f>
        <v>0</v>
      </c>
      <c r="H209" s="215"/>
      <c r="I209" s="215"/>
      <c r="J209" s="322"/>
      <c r="K209" s="563"/>
      <c r="L209" s="65"/>
      <c r="M209" s="65"/>
      <c r="N209" s="163"/>
      <c r="O209" s="243"/>
      <c r="P209" s="215"/>
      <c r="Q209" s="65"/>
      <c r="R209" s="65"/>
      <c r="V209" s="559"/>
    </row>
    <row r="210" spans="1:22">
      <c r="A210" s="1"/>
      <c r="B210" s="88"/>
      <c r="C210" s="561"/>
      <c r="D210" s="562"/>
      <c r="E210" s="158">
        <f>F210*120%</f>
        <v>0</v>
      </c>
      <c r="F210" s="158">
        <f>(D210-C210+1)*G210</f>
        <v>0</v>
      </c>
      <c r="G210" s="159">
        <f>M210*20</f>
        <v>0</v>
      </c>
      <c r="H210" s="215"/>
      <c r="I210" s="215"/>
      <c r="J210" s="322"/>
      <c r="K210" s="563"/>
      <c r="L210" s="65"/>
      <c r="M210" s="65"/>
      <c r="N210" s="163"/>
      <c r="O210" s="243"/>
      <c r="P210" s="215"/>
      <c r="Q210" s="65"/>
      <c r="R210" s="65"/>
      <c r="V210" s="559"/>
    </row>
    <row r="211" spans="1:22">
      <c r="A211" s="1"/>
      <c r="B211" s="88"/>
      <c r="C211" s="561"/>
      <c r="D211" s="562"/>
      <c r="E211" s="158">
        <f>F211*120%</f>
        <v>0</v>
      </c>
      <c r="F211" s="158">
        <f>(D211-C211+1)*G211</f>
        <v>0</v>
      </c>
      <c r="G211" s="159">
        <f>M211*20</f>
        <v>0</v>
      </c>
      <c r="H211" s="215"/>
      <c r="I211" s="215"/>
      <c r="J211" s="322"/>
      <c r="K211" s="563"/>
      <c r="L211" s="65"/>
      <c r="M211" s="65"/>
      <c r="N211" s="163"/>
      <c r="O211" s="243"/>
      <c r="P211" s="215"/>
      <c r="Q211" s="65"/>
      <c r="R211" s="65"/>
      <c r="V211" s="559"/>
    </row>
    <row r="212" spans="1:22">
      <c r="A212" s="1"/>
      <c r="B212" s="88"/>
      <c r="C212" s="561"/>
      <c r="D212" s="562"/>
      <c r="E212" s="158">
        <f>F212*120%</f>
        <v>0</v>
      </c>
      <c r="F212" s="158">
        <f>(D212-C212+1)*G212</f>
        <v>0</v>
      </c>
      <c r="G212" s="159">
        <f>M212*20</f>
        <v>0</v>
      </c>
      <c r="H212" s="215"/>
      <c r="I212" s="215"/>
      <c r="J212" s="322"/>
      <c r="K212" s="563"/>
      <c r="L212" s="65"/>
      <c r="M212" s="65"/>
      <c r="N212" s="163"/>
      <c r="O212" s="243"/>
      <c r="P212" s="215"/>
      <c r="Q212" s="65"/>
      <c r="R212" s="65"/>
      <c r="V212" s="559"/>
    </row>
    <row r="213" spans="1:22">
      <c r="A213" s="1"/>
      <c r="B213" s="88"/>
      <c r="C213" s="561"/>
      <c r="D213" s="562"/>
      <c r="E213" s="158">
        <f>F213*120%</f>
        <v>0</v>
      </c>
      <c r="F213" s="158">
        <f>(D213-C213+1)*G213</f>
        <v>0</v>
      </c>
      <c r="G213" s="159">
        <f>M213*20</f>
        <v>0</v>
      </c>
      <c r="H213" s="215"/>
      <c r="I213" s="215"/>
      <c r="J213" s="322"/>
      <c r="K213" s="563"/>
      <c r="L213" s="65"/>
      <c r="M213" s="65"/>
      <c r="N213" s="163"/>
      <c r="O213" s="243"/>
      <c r="P213" s="215"/>
      <c r="Q213" s="65"/>
      <c r="R213" s="65"/>
      <c r="V213" s="559"/>
    </row>
    <row r="214" spans="1:22">
      <c r="A214" s="1"/>
      <c r="B214" s="88"/>
      <c r="C214" s="561"/>
      <c r="D214" s="562"/>
      <c r="E214" s="158">
        <f>F214*120%</f>
        <v>0</v>
      </c>
      <c r="F214" s="158">
        <f>(D214-C214+1)*G214</f>
        <v>0</v>
      </c>
      <c r="G214" s="159">
        <f>M214*20</f>
        <v>0</v>
      </c>
      <c r="H214" s="215"/>
      <c r="I214" s="215"/>
      <c r="J214" s="322"/>
      <c r="K214" s="563"/>
      <c r="L214" s="65"/>
      <c r="M214" s="65"/>
      <c r="N214" s="163"/>
      <c r="O214" s="243"/>
      <c r="P214" s="215"/>
      <c r="Q214" s="65"/>
      <c r="R214" s="65"/>
      <c r="V214" s="559"/>
    </row>
    <row r="215" spans="1:22">
      <c r="A215" s="1"/>
      <c r="B215" s="88"/>
      <c r="C215" s="561"/>
      <c r="D215" s="562"/>
      <c r="E215" s="158">
        <f>F215*120%</f>
        <v>0</v>
      </c>
      <c r="F215" s="158">
        <f>(D215-C215+1)*G215</f>
        <v>0</v>
      </c>
      <c r="G215" s="159">
        <f>M215*20</f>
        <v>0</v>
      </c>
      <c r="H215" s="215"/>
      <c r="I215" s="215"/>
      <c r="J215" s="322"/>
      <c r="K215" s="563"/>
      <c r="L215" s="65"/>
      <c r="M215" s="65"/>
      <c r="N215" s="163"/>
      <c r="O215" s="243"/>
      <c r="P215" s="215"/>
      <c r="Q215" s="65"/>
      <c r="R215" s="65"/>
      <c r="V215" s="559"/>
    </row>
    <row r="216" spans="1:22">
      <c r="A216" s="1"/>
      <c r="B216" s="88"/>
      <c r="C216" s="561"/>
      <c r="D216" s="562"/>
      <c r="E216" s="158">
        <f>F216*120%</f>
        <v>0</v>
      </c>
      <c r="F216" s="158">
        <f>(D216-C216+1)*G216</f>
        <v>0</v>
      </c>
      <c r="G216" s="159">
        <f>M216*20</f>
        <v>0</v>
      </c>
      <c r="H216" s="215"/>
      <c r="I216" s="215"/>
      <c r="J216" s="322"/>
      <c r="K216" s="563"/>
      <c r="L216" s="65"/>
      <c r="M216" s="65"/>
      <c r="N216" s="163"/>
      <c r="O216" s="243"/>
      <c r="P216" s="215"/>
      <c r="Q216" s="65"/>
      <c r="R216" s="65"/>
      <c r="V216" s="559"/>
    </row>
    <row r="217" spans="1:22">
      <c r="A217" s="1"/>
      <c r="B217" s="88"/>
      <c r="C217" s="561"/>
      <c r="D217" s="562"/>
      <c r="E217" s="158">
        <f>F217*120%</f>
        <v>0</v>
      </c>
      <c r="F217" s="158">
        <f>(D217-C217+1)*G217</f>
        <v>0</v>
      </c>
      <c r="G217" s="159">
        <f>M217*20</f>
        <v>0</v>
      </c>
      <c r="H217" s="215"/>
      <c r="I217" s="215"/>
      <c r="J217" s="322"/>
      <c r="K217" s="563"/>
      <c r="L217" s="65"/>
      <c r="M217" s="65"/>
      <c r="N217" s="163"/>
      <c r="O217" s="243"/>
      <c r="P217" s="215"/>
      <c r="Q217" s="65"/>
      <c r="R217" s="65"/>
      <c r="V217" s="559"/>
    </row>
    <row r="218" spans="1:22">
      <c r="A218" s="1"/>
      <c r="B218" s="88"/>
      <c r="C218" s="561"/>
      <c r="D218" s="562"/>
      <c r="E218" s="158">
        <f>F218*120%</f>
        <v>0</v>
      </c>
      <c r="F218" s="158">
        <f>(D218-C218+1)*G218</f>
        <v>0</v>
      </c>
      <c r="G218" s="159">
        <f>M218*20</f>
        <v>0</v>
      </c>
      <c r="H218" s="215"/>
      <c r="I218" s="215"/>
      <c r="J218" s="322"/>
      <c r="K218" s="563"/>
      <c r="L218" s="65"/>
      <c r="M218" s="65"/>
      <c r="N218" s="163"/>
      <c r="O218" s="243"/>
      <c r="P218" s="215"/>
      <c r="Q218" s="65"/>
      <c r="R218" s="65"/>
      <c r="V218" s="559"/>
    </row>
    <row r="219" spans="1:22">
      <c r="A219" s="1"/>
      <c r="B219" s="88"/>
      <c r="C219" s="561"/>
      <c r="D219" s="562"/>
      <c r="E219" s="158">
        <f>F219*120%</f>
        <v>0</v>
      </c>
      <c r="F219" s="158">
        <f>(D219-C219+1)*G219</f>
        <v>0</v>
      </c>
      <c r="G219" s="159">
        <f>M219*20</f>
        <v>0</v>
      </c>
      <c r="H219" s="215"/>
      <c r="I219" s="215"/>
      <c r="J219" s="322"/>
      <c r="K219" s="563"/>
      <c r="L219" s="65"/>
      <c r="M219" s="65"/>
      <c r="N219" s="163"/>
      <c r="O219" s="243"/>
      <c r="P219" s="215"/>
      <c r="Q219" s="65"/>
      <c r="R219" s="65"/>
      <c r="V219" s="559"/>
    </row>
    <row r="220" spans="1:22">
      <c r="A220" s="1"/>
      <c r="B220" s="88"/>
      <c r="C220" s="561"/>
      <c r="D220" s="562"/>
      <c r="E220" s="158">
        <f>F220*120%</f>
        <v>0</v>
      </c>
      <c r="F220" s="158">
        <f>(D220-C220+1)*G220</f>
        <v>0</v>
      </c>
      <c r="G220" s="159">
        <f>M220*20</f>
        <v>0</v>
      </c>
      <c r="H220" s="215"/>
      <c r="I220" s="215"/>
      <c r="J220" s="322"/>
      <c r="K220" s="563"/>
      <c r="L220" s="65"/>
      <c r="M220" s="65"/>
      <c r="N220" s="163"/>
      <c r="O220" s="243"/>
      <c r="P220" s="215"/>
      <c r="Q220" s="65"/>
      <c r="R220" s="65"/>
      <c r="V220" s="559"/>
    </row>
    <row r="221" spans="1:22">
      <c r="A221" s="1"/>
      <c r="B221" s="88"/>
      <c r="C221" s="561"/>
      <c r="D221" s="562"/>
      <c r="E221" s="158">
        <f>F221*120%</f>
        <v>0</v>
      </c>
      <c r="F221" s="158">
        <f>(D221-C221+1)*G221</f>
        <v>0</v>
      </c>
      <c r="G221" s="159">
        <f>M221*20</f>
        <v>0</v>
      </c>
      <c r="H221" s="215"/>
      <c r="I221" s="215"/>
      <c r="J221" s="322"/>
      <c r="K221" s="563"/>
      <c r="L221" s="65"/>
      <c r="M221" s="65"/>
      <c r="N221" s="163"/>
      <c r="O221" s="243"/>
      <c r="P221" s="215"/>
      <c r="Q221" s="65"/>
      <c r="R221" s="65"/>
      <c r="V221" s="559"/>
    </row>
    <row r="222" spans="1:22">
      <c r="A222" s="1"/>
      <c r="B222" s="88"/>
      <c r="C222" s="561"/>
      <c r="D222" s="562"/>
      <c r="E222" s="158">
        <f>F222*120%</f>
        <v>0</v>
      </c>
      <c r="F222" s="158">
        <f>(D222-C222+1)*G222</f>
        <v>0</v>
      </c>
      <c r="G222" s="159">
        <f>M222*20</f>
        <v>0</v>
      </c>
      <c r="H222" s="215"/>
      <c r="I222" s="215"/>
      <c r="J222" s="322"/>
      <c r="K222" s="563"/>
      <c r="L222" s="65"/>
      <c r="M222" s="65"/>
      <c r="N222" s="163"/>
      <c r="O222" s="243"/>
      <c r="P222" s="215"/>
      <c r="Q222" s="65"/>
      <c r="R222" s="65"/>
      <c r="V222" s="559"/>
    </row>
    <row r="223" spans="1:22">
      <c r="A223" s="1"/>
      <c r="B223" s="88"/>
      <c r="C223" s="561"/>
      <c r="D223" s="562"/>
      <c r="E223" s="158">
        <f>F223*120%</f>
        <v>0</v>
      </c>
      <c r="F223" s="158">
        <f>(D223-C223+1)*G223</f>
        <v>0</v>
      </c>
      <c r="G223" s="159">
        <f>M223*20</f>
        <v>0</v>
      </c>
      <c r="H223" s="215"/>
      <c r="I223" s="215"/>
      <c r="J223" s="322"/>
      <c r="K223" s="563"/>
      <c r="L223" s="65"/>
      <c r="M223" s="65"/>
      <c r="N223" s="163"/>
      <c r="O223" s="243"/>
      <c r="P223" s="215"/>
      <c r="Q223" s="65"/>
      <c r="R223" s="65"/>
      <c r="V223" s="559"/>
    </row>
    <row r="224" spans="1:22">
      <c r="A224" s="1"/>
      <c r="B224" s="88"/>
      <c r="C224" s="561"/>
      <c r="D224" s="562"/>
      <c r="E224" s="158">
        <f>F224*120%</f>
        <v>0</v>
      </c>
      <c r="F224" s="158">
        <f>(D224-C224+1)*G224</f>
        <v>0</v>
      </c>
      <c r="G224" s="159">
        <f>M224*20</f>
        <v>0</v>
      </c>
      <c r="H224" s="215"/>
      <c r="I224" s="215"/>
      <c r="J224" s="322"/>
      <c r="K224" s="563"/>
      <c r="L224" s="65"/>
      <c r="M224" s="65"/>
      <c r="N224" s="163"/>
      <c r="O224" s="243"/>
      <c r="P224" s="215"/>
      <c r="Q224" s="65"/>
      <c r="R224" s="65"/>
      <c r="V224" s="559"/>
    </row>
    <row r="225" spans="1:22">
      <c r="A225" s="1"/>
      <c r="B225" s="88"/>
      <c r="C225" s="561"/>
      <c r="D225" s="562"/>
      <c r="E225" s="158">
        <f>F225*120%</f>
        <v>0</v>
      </c>
      <c r="F225" s="158">
        <f>(D225-C225+1)*G225</f>
        <v>0</v>
      </c>
      <c r="G225" s="159">
        <f>M225*20</f>
        <v>0</v>
      </c>
      <c r="H225" s="215"/>
      <c r="I225" s="215"/>
      <c r="J225" s="322"/>
      <c r="K225" s="563"/>
      <c r="L225" s="65"/>
      <c r="M225" s="65"/>
      <c r="N225" s="163"/>
      <c r="O225" s="243"/>
      <c r="P225" s="215"/>
      <c r="Q225" s="65"/>
      <c r="R225" s="65"/>
      <c r="V225" s="559"/>
    </row>
    <row r="226" spans="1:22">
      <c r="A226" s="1"/>
      <c r="B226" s="88"/>
      <c r="C226" s="561"/>
      <c r="D226" s="562"/>
      <c r="E226" s="158">
        <f>F226*120%</f>
        <v>0</v>
      </c>
      <c r="F226" s="158">
        <f>(D226-C226+1)*G226</f>
        <v>0</v>
      </c>
      <c r="G226" s="159">
        <f>M226*20</f>
        <v>0</v>
      </c>
      <c r="H226" s="215"/>
      <c r="I226" s="215"/>
      <c r="J226" s="322"/>
      <c r="K226" s="563"/>
      <c r="L226" s="65"/>
      <c r="M226" s="65"/>
      <c r="N226" s="163"/>
      <c r="O226" s="243"/>
      <c r="P226" s="215"/>
      <c r="Q226" s="65"/>
      <c r="R226" s="65"/>
      <c r="V226" s="559"/>
    </row>
    <row r="227" spans="1:22">
      <c r="A227" s="1"/>
      <c r="B227" s="88"/>
      <c r="C227" s="561"/>
      <c r="D227" s="562"/>
      <c r="E227" s="158">
        <f>F227*120%</f>
        <v>0</v>
      </c>
      <c r="F227" s="158">
        <f>(D227-C227+1)*G227</f>
        <v>0</v>
      </c>
      <c r="G227" s="159">
        <f>M227*20</f>
        <v>0</v>
      </c>
      <c r="H227" s="215"/>
      <c r="I227" s="215"/>
      <c r="J227" s="322"/>
      <c r="K227" s="563"/>
      <c r="L227" s="65"/>
      <c r="M227" s="65"/>
      <c r="N227" s="163"/>
      <c r="O227" s="243"/>
      <c r="P227" s="215"/>
      <c r="Q227" s="65"/>
      <c r="R227" s="65"/>
      <c r="V227" s="559"/>
    </row>
    <row r="228" spans="1:22">
      <c r="A228" s="1"/>
      <c r="B228" s="88"/>
      <c r="C228" s="561"/>
      <c r="D228" s="562"/>
      <c r="E228" s="158">
        <f>F228*120%</f>
        <v>0</v>
      </c>
      <c r="F228" s="158">
        <f>(D228-C228+1)*G228</f>
        <v>0</v>
      </c>
      <c r="G228" s="159">
        <f>M228*20</f>
        <v>0</v>
      </c>
      <c r="H228" s="215"/>
      <c r="I228" s="215"/>
      <c r="J228" s="322"/>
      <c r="K228" s="563"/>
      <c r="L228" s="65"/>
      <c r="M228" s="65"/>
      <c r="N228" s="163"/>
      <c r="O228" s="243"/>
      <c r="P228" s="215"/>
      <c r="Q228" s="65"/>
      <c r="R228" s="65"/>
      <c r="V228" s="559"/>
    </row>
    <row r="229" spans="1:22">
      <c r="A229" s="1"/>
      <c r="B229" s="88"/>
      <c r="C229" s="561"/>
      <c r="D229" s="562"/>
      <c r="E229" s="158">
        <f>F229*120%</f>
        <v>0</v>
      </c>
      <c r="F229" s="158">
        <f>(D229-C229+1)*G229</f>
        <v>0</v>
      </c>
      <c r="G229" s="159">
        <f>M229*20</f>
        <v>0</v>
      </c>
      <c r="H229" s="215"/>
      <c r="I229" s="215"/>
      <c r="J229" s="322"/>
      <c r="K229" s="563"/>
      <c r="L229" s="65"/>
      <c r="M229" s="65"/>
      <c r="N229" s="163"/>
      <c r="O229" s="243"/>
      <c r="P229" s="215"/>
      <c r="Q229" s="65"/>
      <c r="R229" s="65"/>
      <c r="V229" s="559"/>
    </row>
    <row r="230" spans="1:22">
      <c r="A230" s="1"/>
      <c r="B230" s="88"/>
      <c r="C230" s="561"/>
      <c r="D230" s="562"/>
      <c r="E230" s="158">
        <f>F230*120%</f>
        <v>0</v>
      </c>
      <c r="F230" s="158">
        <f>(D230-C230+1)*G230</f>
        <v>0</v>
      </c>
      <c r="G230" s="159">
        <f>M230*20</f>
        <v>0</v>
      </c>
      <c r="H230" s="215"/>
      <c r="I230" s="215"/>
      <c r="J230" s="322"/>
      <c r="K230" s="563"/>
      <c r="L230" s="65"/>
      <c r="M230" s="65"/>
      <c r="N230" s="163"/>
      <c r="O230" s="243"/>
      <c r="P230" s="215"/>
      <c r="Q230" s="65"/>
      <c r="R230" s="65"/>
      <c r="V230" s="559"/>
    </row>
    <row r="231" spans="1:22">
      <c r="A231" s="1"/>
      <c r="B231" s="88"/>
      <c r="C231" s="561"/>
      <c r="D231" s="562"/>
      <c r="E231" s="158">
        <f>F231*120%</f>
        <v>0</v>
      </c>
      <c r="F231" s="158">
        <f>(D231-C231+1)*G231</f>
        <v>0</v>
      </c>
      <c r="G231" s="159">
        <f>M231*20</f>
        <v>0</v>
      </c>
      <c r="H231" s="215"/>
      <c r="I231" s="215"/>
      <c r="J231" s="322"/>
      <c r="K231" s="563"/>
      <c r="L231" s="65"/>
      <c r="M231" s="65"/>
      <c r="N231" s="163"/>
      <c r="O231" s="243"/>
      <c r="P231" s="215"/>
      <c r="Q231" s="65"/>
      <c r="R231" s="65"/>
      <c r="V231" s="559"/>
    </row>
    <row r="232" spans="1:22">
      <c r="A232" s="1"/>
      <c r="B232" s="88"/>
      <c r="C232" s="561"/>
      <c r="D232" s="562"/>
      <c r="E232" s="158">
        <f>F232*120%</f>
        <v>0</v>
      </c>
      <c r="F232" s="158">
        <f>(D232-C232+1)*G232</f>
        <v>0</v>
      </c>
      <c r="G232" s="159">
        <f>M232*20</f>
        <v>0</v>
      </c>
      <c r="H232" s="215"/>
      <c r="I232" s="215"/>
      <c r="J232" s="322"/>
      <c r="K232" s="563"/>
      <c r="L232" s="65"/>
      <c r="M232" s="65"/>
      <c r="N232" s="163"/>
      <c r="O232" s="243"/>
      <c r="P232" s="215"/>
      <c r="Q232" s="65"/>
      <c r="R232" s="65"/>
      <c r="V232" s="559"/>
    </row>
    <row r="233" spans="1:22">
      <c r="A233" s="1"/>
      <c r="B233" s="88"/>
      <c r="C233" s="561"/>
      <c r="D233" s="562"/>
      <c r="E233" s="158">
        <f>F233*120%</f>
        <v>0</v>
      </c>
      <c r="F233" s="158">
        <f>(D233-C233+1)*G233</f>
        <v>0</v>
      </c>
      <c r="G233" s="159">
        <f>M233*20</f>
        <v>0</v>
      </c>
      <c r="H233" s="215"/>
      <c r="I233" s="215"/>
      <c r="J233" s="322"/>
      <c r="K233" s="563"/>
      <c r="L233" s="65"/>
      <c r="M233" s="65"/>
      <c r="N233" s="163"/>
      <c r="O233" s="243"/>
      <c r="P233" s="215"/>
      <c r="Q233" s="65"/>
      <c r="R233" s="65"/>
      <c r="V233" s="559"/>
    </row>
    <row r="234" spans="1:22">
      <c r="A234" s="1"/>
      <c r="B234" s="88"/>
      <c r="C234" s="561"/>
      <c r="D234" s="562"/>
      <c r="E234" s="158">
        <f>F234*120%</f>
        <v>0</v>
      </c>
      <c r="F234" s="158">
        <f>(D234-C234+1)*G234</f>
        <v>0</v>
      </c>
      <c r="G234" s="159">
        <f>M234*20</f>
        <v>0</v>
      </c>
      <c r="H234" s="215"/>
      <c r="I234" s="215"/>
      <c r="J234" s="322"/>
      <c r="K234" s="563"/>
      <c r="L234" s="65"/>
      <c r="M234" s="65"/>
      <c r="N234" s="163"/>
      <c r="O234" s="243"/>
      <c r="P234" s="215"/>
      <c r="Q234" s="65"/>
      <c r="R234" s="65"/>
      <c r="V234" s="559"/>
    </row>
    <row r="235" spans="1:22">
      <c r="A235" s="1"/>
      <c r="B235" s="88"/>
      <c r="C235" s="561"/>
      <c r="D235" s="562"/>
      <c r="E235" s="158">
        <f>F235*120%</f>
        <v>0</v>
      </c>
      <c r="F235" s="158">
        <f>(D235-C235+1)*G235</f>
        <v>0</v>
      </c>
      <c r="G235" s="159">
        <f>M235*20</f>
        <v>0</v>
      </c>
      <c r="H235" s="215"/>
      <c r="I235" s="215"/>
      <c r="J235" s="322"/>
      <c r="K235" s="563"/>
      <c r="L235" s="65"/>
      <c r="M235" s="65"/>
      <c r="N235" s="163"/>
      <c r="O235" s="243"/>
      <c r="P235" s="215"/>
      <c r="Q235" s="65"/>
      <c r="R235" s="65"/>
      <c r="V235" s="559"/>
    </row>
    <row r="236" spans="1:22">
      <c r="A236" s="1"/>
      <c r="B236" s="88"/>
      <c r="C236" s="561"/>
      <c r="D236" s="562"/>
      <c r="E236" s="158">
        <f>F236*120%</f>
        <v>0</v>
      </c>
      <c r="F236" s="158">
        <f>(D236-C236+1)*G236</f>
        <v>0</v>
      </c>
      <c r="G236" s="159">
        <f>M236*20</f>
        <v>0</v>
      </c>
      <c r="H236" s="215"/>
      <c r="I236" s="215"/>
      <c r="J236" s="322"/>
      <c r="K236" s="563"/>
      <c r="L236" s="65"/>
      <c r="M236" s="65"/>
      <c r="N236" s="163"/>
      <c r="O236" s="243"/>
      <c r="P236" s="215"/>
      <c r="Q236" s="65"/>
      <c r="R236" s="65"/>
      <c r="V236" s="559"/>
    </row>
    <row r="237" spans="1:22">
      <c r="A237" s="1"/>
      <c r="B237" s="88"/>
      <c r="C237" s="561"/>
      <c r="D237" s="562"/>
      <c r="E237" s="158">
        <f>F237*120%</f>
        <v>0</v>
      </c>
      <c r="F237" s="158">
        <f>(D237-C237+1)*G237</f>
        <v>0</v>
      </c>
      <c r="G237" s="159">
        <f>M237*20</f>
        <v>0</v>
      </c>
      <c r="H237" s="215"/>
      <c r="I237" s="215"/>
      <c r="J237" s="322"/>
      <c r="K237" s="563"/>
      <c r="L237" s="65"/>
      <c r="M237" s="65"/>
      <c r="N237" s="163"/>
      <c r="O237" s="243"/>
      <c r="P237" s="215"/>
      <c r="Q237" s="65"/>
      <c r="R237" s="65"/>
      <c r="V237" s="559"/>
    </row>
    <row r="238" spans="1:22">
      <c r="A238" s="1"/>
      <c r="B238" s="88"/>
      <c r="C238" s="561"/>
      <c r="D238" s="562"/>
      <c r="E238" s="158">
        <f>F238*120%</f>
        <v>0</v>
      </c>
      <c r="F238" s="158">
        <f>(D238-C238+1)*G238</f>
        <v>0</v>
      </c>
      <c r="G238" s="159">
        <f>M238*20</f>
        <v>0</v>
      </c>
      <c r="H238" s="215"/>
      <c r="I238" s="215"/>
      <c r="J238" s="322"/>
      <c r="K238" s="563"/>
      <c r="L238" s="65"/>
      <c r="M238" s="65"/>
      <c r="N238" s="163"/>
      <c r="O238" s="243"/>
      <c r="P238" s="215"/>
      <c r="Q238" s="65"/>
      <c r="R238" s="65"/>
      <c r="V238" s="559"/>
    </row>
    <row r="239" spans="1:22">
      <c r="A239" s="1"/>
      <c r="B239" s="88"/>
      <c r="C239" s="561"/>
      <c r="D239" s="562"/>
      <c r="E239" s="158">
        <f>F239*120%</f>
        <v>0</v>
      </c>
      <c r="F239" s="158">
        <f>(D239-C239+1)*G239</f>
        <v>0</v>
      </c>
      <c r="G239" s="159">
        <f>M239*20</f>
        <v>0</v>
      </c>
      <c r="H239" s="215"/>
      <c r="I239" s="215"/>
      <c r="J239" s="322"/>
      <c r="K239" s="563"/>
      <c r="L239" s="65"/>
      <c r="M239" s="65"/>
      <c r="N239" s="163"/>
      <c r="O239" s="243"/>
      <c r="P239" s="215"/>
      <c r="Q239" s="65"/>
      <c r="R239" s="65"/>
      <c r="V239" s="559"/>
    </row>
    <row r="240" spans="1:22">
      <c r="A240" s="1"/>
      <c r="B240" s="88"/>
      <c r="C240" s="561"/>
      <c r="D240" s="562"/>
      <c r="E240" s="158">
        <f>F240*120%</f>
        <v>0</v>
      </c>
      <c r="F240" s="158">
        <f>(D240-C240+1)*G240</f>
        <v>0</v>
      </c>
      <c r="G240" s="159">
        <f>M240*20</f>
        <v>0</v>
      </c>
      <c r="H240" s="215"/>
      <c r="I240" s="215"/>
      <c r="J240" s="322"/>
      <c r="K240" s="563"/>
      <c r="L240" s="65"/>
      <c r="M240" s="65"/>
      <c r="N240" s="163"/>
      <c r="O240" s="243"/>
      <c r="P240" s="215"/>
      <c r="Q240" s="65"/>
      <c r="R240" s="65"/>
      <c r="V240" s="559"/>
    </row>
    <row r="241" spans="1:22">
      <c r="A241" s="1"/>
      <c r="B241" s="88"/>
      <c r="C241" s="561"/>
      <c r="D241" s="562"/>
      <c r="E241" s="158">
        <f>F241*120%</f>
        <v>0</v>
      </c>
      <c r="F241" s="158">
        <f>(D241-C241+1)*G241</f>
        <v>0</v>
      </c>
      <c r="G241" s="159">
        <f>M241*20</f>
        <v>0</v>
      </c>
      <c r="H241" s="215"/>
      <c r="I241" s="215"/>
      <c r="J241" s="322"/>
      <c r="K241" s="563"/>
      <c r="L241" s="65"/>
      <c r="M241" s="65"/>
      <c r="N241" s="163"/>
      <c r="O241" s="243"/>
      <c r="P241" s="215"/>
      <c r="Q241" s="65"/>
      <c r="R241" s="65"/>
      <c r="V241" s="559"/>
    </row>
    <row r="242" spans="1:22">
      <c r="A242" s="1"/>
      <c r="B242" s="88"/>
      <c r="C242" s="561"/>
      <c r="D242" s="562"/>
      <c r="E242" s="158">
        <f>F242*120%</f>
        <v>0</v>
      </c>
      <c r="F242" s="158">
        <f>(D242-C242+1)*G242</f>
        <v>0</v>
      </c>
      <c r="G242" s="159">
        <f>M242*20</f>
        <v>0</v>
      </c>
      <c r="H242" s="215"/>
      <c r="I242" s="215"/>
      <c r="J242" s="322"/>
      <c r="K242" s="563"/>
      <c r="L242" s="65"/>
      <c r="M242" s="65"/>
      <c r="N242" s="163"/>
      <c r="O242" s="243"/>
      <c r="P242" s="215"/>
      <c r="Q242" s="65"/>
      <c r="R242" s="65"/>
      <c r="V242" s="559"/>
    </row>
    <row r="243" spans="1:22">
      <c r="A243" s="1"/>
      <c r="B243" s="88"/>
      <c r="C243" s="561"/>
      <c r="D243" s="562"/>
      <c r="E243" s="158">
        <f>F243*120%</f>
        <v>0</v>
      </c>
      <c r="F243" s="158">
        <f>(D243-C243+1)*G243</f>
        <v>0</v>
      </c>
      <c r="G243" s="159">
        <f>M243*20</f>
        <v>0</v>
      </c>
      <c r="H243" s="215"/>
      <c r="I243" s="215"/>
      <c r="J243" s="322"/>
      <c r="K243" s="563"/>
      <c r="L243" s="65"/>
      <c r="M243" s="65"/>
      <c r="N243" s="163"/>
      <c r="O243" s="243"/>
      <c r="P243" s="215"/>
      <c r="Q243" s="65"/>
      <c r="R243" s="65"/>
      <c r="V243" s="559"/>
    </row>
    <row r="244" spans="1:22">
      <c r="A244" s="1"/>
      <c r="B244" s="88"/>
      <c r="C244" s="561"/>
      <c r="D244" s="562"/>
      <c r="E244" s="158">
        <f>F244*120%</f>
        <v>0</v>
      </c>
      <c r="F244" s="158">
        <f>(D244-C244+1)*G244</f>
        <v>0</v>
      </c>
      <c r="G244" s="159">
        <f>M244*20</f>
        <v>0</v>
      </c>
      <c r="H244" s="215"/>
      <c r="I244" s="215"/>
      <c r="J244" s="322"/>
      <c r="K244" s="563"/>
      <c r="L244" s="65"/>
      <c r="M244" s="65"/>
      <c r="N244" s="163"/>
      <c r="O244" s="243"/>
      <c r="P244" s="215"/>
      <c r="Q244" s="65"/>
      <c r="R244" s="65"/>
      <c r="V244" s="559"/>
    </row>
    <row r="245" spans="1:22">
      <c r="A245" s="1"/>
      <c r="B245" s="88"/>
      <c r="C245" s="561"/>
      <c r="D245" s="562"/>
      <c r="E245" s="158">
        <f>F245*120%</f>
        <v>0</v>
      </c>
      <c r="F245" s="158">
        <f>(D245-C245+1)*G245</f>
        <v>0</v>
      </c>
      <c r="G245" s="159">
        <f>M245*20</f>
        <v>0</v>
      </c>
      <c r="H245" s="215"/>
      <c r="I245" s="215"/>
      <c r="J245" s="322"/>
      <c r="K245" s="563"/>
      <c r="L245" s="65"/>
      <c r="M245" s="65"/>
      <c r="N245" s="163"/>
      <c r="O245" s="243"/>
      <c r="P245" s="215"/>
      <c r="Q245" s="65"/>
      <c r="R245" s="65"/>
      <c r="V245" s="559"/>
    </row>
    <row r="246" spans="1:22">
      <c r="A246" s="1"/>
      <c r="B246" s="88"/>
      <c r="C246" s="561"/>
      <c r="D246" s="562"/>
      <c r="E246" s="158">
        <f>F246*120%</f>
        <v>0</v>
      </c>
      <c r="F246" s="158">
        <f>(D246-C246+1)*G246</f>
        <v>0</v>
      </c>
      <c r="G246" s="159">
        <f>M246*20</f>
        <v>0</v>
      </c>
      <c r="H246" s="215"/>
      <c r="I246" s="215"/>
      <c r="J246" s="322"/>
      <c r="K246" s="563"/>
      <c r="L246" s="65"/>
      <c r="M246" s="65"/>
      <c r="N246" s="163"/>
      <c r="O246" s="243"/>
      <c r="P246" s="215"/>
      <c r="Q246" s="65"/>
      <c r="R246" s="65"/>
      <c r="V246" s="559"/>
    </row>
    <row r="247" spans="1:22">
      <c r="A247" s="1"/>
      <c r="B247" s="88"/>
      <c r="C247" s="561"/>
      <c r="D247" s="562"/>
      <c r="E247" s="158">
        <f>F247*120%</f>
        <v>0</v>
      </c>
      <c r="F247" s="158">
        <f>(D247-C247+1)*G247</f>
        <v>0</v>
      </c>
      <c r="G247" s="159">
        <f>M247*20</f>
        <v>0</v>
      </c>
      <c r="H247" s="215"/>
      <c r="I247" s="215"/>
      <c r="J247" s="322"/>
      <c r="K247" s="563"/>
      <c r="L247" s="65"/>
      <c r="M247" s="65"/>
      <c r="N247" s="163"/>
      <c r="O247" s="243"/>
      <c r="P247" s="215"/>
      <c r="Q247" s="65"/>
      <c r="R247" s="65"/>
      <c r="V247" s="559"/>
    </row>
    <row r="248" spans="1:22">
      <c r="A248" s="1"/>
      <c r="B248" s="88"/>
      <c r="C248" s="561"/>
      <c r="D248" s="562"/>
      <c r="E248" s="158">
        <f>F248*120%</f>
        <v>0</v>
      </c>
      <c r="F248" s="158">
        <f>(D248-C248+1)*G248</f>
        <v>0</v>
      </c>
      <c r="G248" s="159">
        <f>M248*20</f>
        <v>0</v>
      </c>
      <c r="H248" s="215"/>
      <c r="I248" s="215"/>
      <c r="J248" s="322"/>
      <c r="K248" s="563"/>
      <c r="L248" s="65"/>
      <c r="M248" s="65"/>
      <c r="N248" s="163"/>
      <c r="O248" s="243"/>
      <c r="P248" s="215"/>
      <c r="Q248" s="65"/>
      <c r="R248" s="65"/>
      <c r="V248" s="559"/>
    </row>
    <row r="249" spans="1:22">
      <c r="A249" s="1"/>
      <c r="B249" s="88"/>
      <c r="C249" s="561"/>
      <c r="D249" s="562"/>
      <c r="E249" s="158">
        <f>F249*120%</f>
        <v>0</v>
      </c>
      <c r="F249" s="158">
        <f>(D249-C249+1)*G249</f>
        <v>0</v>
      </c>
      <c r="G249" s="159">
        <f>M249*20</f>
        <v>0</v>
      </c>
      <c r="H249" s="215"/>
      <c r="I249" s="215"/>
      <c r="J249" s="322"/>
      <c r="K249" s="563"/>
      <c r="L249" s="65"/>
      <c r="M249" s="65"/>
      <c r="N249" s="163"/>
      <c r="O249" s="243"/>
      <c r="P249" s="215"/>
      <c r="Q249" s="65"/>
      <c r="R249" s="65"/>
      <c r="V249" s="559"/>
    </row>
    <row r="250" spans="1:22">
      <c r="A250" s="1"/>
      <c r="B250" s="88"/>
      <c r="C250" s="561"/>
      <c r="D250" s="562"/>
      <c r="E250" s="158">
        <f>F250*120%</f>
        <v>0</v>
      </c>
      <c r="F250" s="158">
        <f>(D250-C250+1)*G250</f>
        <v>0</v>
      </c>
      <c r="G250" s="159">
        <f>M250*20</f>
        <v>0</v>
      </c>
      <c r="H250" s="215"/>
      <c r="I250" s="215"/>
      <c r="J250" s="322"/>
      <c r="K250" s="563"/>
      <c r="L250" s="65"/>
      <c r="M250" s="65"/>
      <c r="N250" s="163"/>
      <c r="O250" s="243"/>
      <c r="P250" s="215"/>
      <c r="Q250" s="65"/>
      <c r="R250" s="65"/>
      <c r="V250" s="559"/>
    </row>
    <row r="251" spans="1:22">
      <c r="A251" s="1"/>
      <c r="B251" s="88"/>
      <c r="C251" s="561"/>
      <c r="D251" s="562"/>
      <c r="E251" s="158">
        <f>F251*120%</f>
        <v>0</v>
      </c>
      <c r="F251" s="158">
        <f>(D251-C251+1)*G251</f>
        <v>0</v>
      </c>
      <c r="G251" s="159">
        <f>M251*20</f>
        <v>0</v>
      </c>
      <c r="H251" s="215"/>
      <c r="I251" s="215"/>
      <c r="J251" s="322"/>
      <c r="K251" s="563"/>
      <c r="L251" s="65"/>
      <c r="M251" s="65"/>
      <c r="N251" s="163"/>
      <c r="O251" s="243"/>
      <c r="P251" s="215"/>
      <c r="Q251" s="65"/>
      <c r="R251" s="65"/>
      <c r="V251" s="559"/>
    </row>
    <row r="252" spans="1:22">
      <c r="A252" s="1"/>
      <c r="B252" s="88"/>
      <c r="C252" s="561"/>
      <c r="D252" s="562"/>
      <c r="E252" s="158">
        <f>F252*120%</f>
        <v>0</v>
      </c>
      <c r="F252" s="158">
        <f>(D252-C252+1)*G252</f>
        <v>0</v>
      </c>
      <c r="G252" s="159">
        <f>M252*20</f>
        <v>0</v>
      </c>
      <c r="H252" s="215"/>
      <c r="I252" s="215"/>
      <c r="J252" s="322"/>
      <c r="K252" s="563"/>
      <c r="L252" s="65"/>
      <c r="M252" s="65"/>
      <c r="N252" s="163"/>
      <c r="O252" s="243"/>
      <c r="P252" s="215"/>
      <c r="Q252" s="65"/>
      <c r="R252" s="65"/>
      <c r="V252" s="559"/>
    </row>
    <row r="253" spans="1:22">
      <c r="A253" s="1"/>
      <c r="B253" s="88"/>
      <c r="C253" s="561"/>
      <c r="D253" s="562"/>
      <c r="E253" s="158">
        <f>F253*120%</f>
        <v>0</v>
      </c>
      <c r="F253" s="158">
        <f>(D253-C253+1)*G253</f>
        <v>0</v>
      </c>
      <c r="G253" s="159">
        <f>M253*20</f>
        <v>0</v>
      </c>
      <c r="H253" s="215"/>
      <c r="I253" s="215"/>
      <c r="J253" s="322"/>
      <c r="K253" s="563"/>
      <c r="L253" s="65"/>
      <c r="M253" s="65"/>
      <c r="N253" s="163"/>
      <c r="O253" s="243"/>
      <c r="P253" s="215"/>
      <c r="Q253" s="65"/>
      <c r="R253" s="65"/>
      <c r="V253" s="559"/>
    </row>
    <row r="254" spans="1:22">
      <c r="A254" s="1"/>
      <c r="B254" s="88"/>
      <c r="C254" s="561"/>
      <c r="D254" s="562"/>
      <c r="E254" s="158">
        <f>F254*120%</f>
        <v>0</v>
      </c>
      <c r="F254" s="158">
        <f>(D254-C254+1)*G254</f>
        <v>0</v>
      </c>
      <c r="G254" s="159">
        <f>M254*20</f>
        <v>0</v>
      </c>
      <c r="H254" s="215"/>
      <c r="I254" s="215"/>
      <c r="J254" s="322"/>
      <c r="K254" s="563"/>
      <c r="L254" s="65"/>
      <c r="M254" s="65"/>
      <c r="N254" s="163"/>
      <c r="O254" s="243"/>
      <c r="P254" s="215"/>
      <c r="Q254" s="65"/>
      <c r="R254" s="65"/>
      <c r="V254" s="559"/>
    </row>
    <row r="255" spans="1:22">
      <c r="A255" s="1"/>
      <c r="B255" s="88"/>
      <c r="C255" s="561"/>
      <c r="D255" s="562"/>
      <c r="E255" s="158">
        <f>F255*120%</f>
        <v>0</v>
      </c>
      <c r="F255" s="158">
        <f>(D255-C255+1)*G255</f>
        <v>0</v>
      </c>
      <c r="G255" s="159">
        <f>M255*20</f>
        <v>0</v>
      </c>
      <c r="H255" s="215"/>
      <c r="I255" s="215"/>
      <c r="J255" s="322"/>
      <c r="K255" s="563"/>
      <c r="L255" s="65"/>
      <c r="M255" s="65"/>
      <c r="N255" s="163"/>
      <c r="O255" s="243"/>
      <c r="P255" s="215"/>
      <c r="Q255" s="65"/>
      <c r="R255" s="65"/>
      <c r="V255" s="559"/>
    </row>
    <row r="256" spans="1:22">
      <c r="A256" s="1"/>
      <c r="B256" s="88"/>
      <c r="C256" s="561"/>
      <c r="D256" s="562"/>
      <c r="E256" s="158">
        <f>F256*120%</f>
        <v>0</v>
      </c>
      <c r="F256" s="158">
        <f>(D256-C256+1)*G256</f>
        <v>0</v>
      </c>
      <c r="G256" s="159">
        <f>M256*20</f>
        <v>0</v>
      </c>
      <c r="H256" s="215"/>
      <c r="I256" s="215"/>
      <c r="J256" s="322"/>
      <c r="K256" s="563"/>
      <c r="L256" s="65"/>
      <c r="M256" s="65"/>
      <c r="N256" s="163"/>
      <c r="O256" s="243"/>
      <c r="P256" s="215"/>
      <c r="Q256" s="65"/>
      <c r="R256" s="65"/>
      <c r="V256" s="559"/>
    </row>
    <row r="257" spans="1:22">
      <c r="A257" s="1"/>
      <c r="B257" s="88"/>
      <c r="C257" s="561"/>
      <c r="D257" s="562"/>
      <c r="E257" s="158">
        <f>F257*120%</f>
        <v>0</v>
      </c>
      <c r="F257" s="158">
        <f>(D257-C257+1)*G257</f>
        <v>0</v>
      </c>
      <c r="G257" s="159">
        <f>M257*20</f>
        <v>0</v>
      </c>
      <c r="H257" s="215"/>
      <c r="I257" s="215"/>
      <c r="J257" s="322"/>
      <c r="K257" s="563"/>
      <c r="L257" s="65"/>
      <c r="M257" s="65"/>
      <c r="N257" s="163"/>
      <c r="O257" s="243"/>
      <c r="P257" s="215"/>
      <c r="Q257" s="65"/>
      <c r="R257" s="65"/>
      <c r="V257" s="559"/>
    </row>
    <row r="258" spans="1:22">
      <c r="A258" s="1"/>
      <c r="B258" s="88"/>
      <c r="C258" s="561"/>
      <c r="D258" s="562"/>
      <c r="E258" s="158">
        <f>F258*120%</f>
        <v>0</v>
      </c>
      <c r="F258" s="158">
        <f>(D258-C258+1)*G258</f>
        <v>0</v>
      </c>
      <c r="G258" s="159">
        <f>M258*20</f>
        <v>0</v>
      </c>
      <c r="H258" s="215"/>
      <c r="I258" s="215"/>
      <c r="J258" s="322"/>
      <c r="K258" s="563"/>
      <c r="L258" s="65"/>
      <c r="M258" s="65"/>
      <c r="N258" s="163"/>
      <c r="O258" s="243"/>
      <c r="P258" s="215"/>
      <c r="Q258" s="65"/>
      <c r="R258" s="65"/>
      <c r="V258" s="559"/>
    </row>
    <row r="259" spans="1:22">
      <c r="A259" s="1"/>
      <c r="B259" s="88"/>
      <c r="C259" s="561"/>
      <c r="D259" s="562"/>
      <c r="E259" s="158">
        <f>F259*120%</f>
        <v>0</v>
      </c>
      <c r="F259" s="158">
        <f>(D259-C259+1)*G259</f>
        <v>0</v>
      </c>
      <c r="G259" s="159">
        <f>M259*20</f>
        <v>0</v>
      </c>
      <c r="H259" s="215"/>
      <c r="I259" s="215"/>
      <c r="J259" s="322"/>
      <c r="K259" s="563"/>
      <c r="L259" s="65"/>
      <c r="M259" s="65"/>
      <c r="N259" s="163"/>
      <c r="O259" s="243"/>
      <c r="P259" s="215"/>
      <c r="Q259" s="65"/>
      <c r="R259" s="65"/>
      <c r="V259" s="559"/>
    </row>
    <row r="260" spans="1:22">
      <c r="A260" s="1"/>
      <c r="B260" s="88"/>
      <c r="C260" s="561"/>
      <c r="D260" s="562"/>
      <c r="E260" s="158">
        <f>F260*120%</f>
        <v>0</v>
      </c>
      <c r="F260" s="158">
        <f>(D260-C260+1)*G260</f>
        <v>0</v>
      </c>
      <c r="G260" s="159">
        <f>M260*20</f>
        <v>0</v>
      </c>
      <c r="H260" s="215"/>
      <c r="I260" s="215"/>
      <c r="J260" s="322"/>
      <c r="K260" s="563"/>
      <c r="L260" s="65"/>
      <c r="M260" s="65"/>
      <c r="N260" s="163"/>
      <c r="O260" s="243"/>
      <c r="P260" s="215"/>
      <c r="Q260" s="65"/>
      <c r="R260" s="65"/>
      <c r="V260" s="559"/>
    </row>
    <row r="261" spans="1:22">
      <c r="A261" s="1"/>
      <c r="B261" s="88"/>
      <c r="C261" s="561"/>
      <c r="D261" s="562"/>
      <c r="E261" s="158">
        <f>F261*120%</f>
        <v>0</v>
      </c>
      <c r="F261" s="158">
        <f>(D261-C261+1)*G261</f>
        <v>0</v>
      </c>
      <c r="G261" s="159">
        <f>M261*20</f>
        <v>0</v>
      </c>
      <c r="H261" s="215"/>
      <c r="I261" s="215"/>
      <c r="J261" s="322"/>
      <c r="K261" s="563"/>
      <c r="L261" s="65"/>
      <c r="M261" s="65"/>
      <c r="N261" s="163"/>
      <c r="O261" s="243"/>
      <c r="P261" s="215"/>
      <c r="Q261" s="65"/>
      <c r="R261" s="65"/>
      <c r="V261" s="559"/>
    </row>
    <row r="262" spans="1:22">
      <c r="A262" s="1"/>
      <c r="B262" s="88"/>
      <c r="C262" s="561"/>
      <c r="D262" s="562"/>
      <c r="E262" s="158">
        <f>F262*120%</f>
        <v>0</v>
      </c>
      <c r="F262" s="158">
        <f>(D262-C262+1)*G262</f>
        <v>0</v>
      </c>
      <c r="G262" s="159">
        <f>M262*20</f>
        <v>0</v>
      </c>
      <c r="H262" s="215"/>
      <c r="I262" s="215"/>
      <c r="J262" s="322"/>
      <c r="K262" s="563"/>
      <c r="L262" s="65"/>
      <c r="M262" s="65"/>
      <c r="N262" s="163"/>
      <c r="O262" s="243"/>
      <c r="P262" s="215"/>
      <c r="Q262" s="65"/>
      <c r="R262" s="65"/>
      <c r="V262" s="559"/>
    </row>
    <row r="263" spans="1:22">
      <c r="A263" s="1"/>
      <c r="B263" s="88"/>
      <c r="C263" s="561"/>
      <c r="D263" s="562"/>
      <c r="E263" s="158">
        <f>F263*120%</f>
        <v>0</v>
      </c>
      <c r="F263" s="158">
        <f>(D263-C263+1)*G263</f>
        <v>0</v>
      </c>
      <c r="G263" s="159">
        <f>M263*20</f>
        <v>0</v>
      </c>
      <c r="H263" s="215"/>
      <c r="I263" s="215"/>
      <c r="J263" s="322"/>
      <c r="K263" s="563"/>
      <c r="L263" s="65"/>
      <c r="M263" s="65"/>
      <c r="N263" s="163"/>
      <c r="O263" s="243"/>
      <c r="P263" s="215"/>
      <c r="Q263" s="65"/>
      <c r="R263" s="65"/>
      <c r="V263" s="559"/>
    </row>
    <row r="264" spans="1:22">
      <c r="A264" s="1"/>
      <c r="B264" s="88"/>
      <c r="C264" s="561"/>
      <c r="D264" s="562"/>
      <c r="E264" s="158">
        <f>F264*120%</f>
        <v>0</v>
      </c>
      <c r="F264" s="158">
        <f>(D264-C264+1)*G264</f>
        <v>0</v>
      </c>
      <c r="G264" s="159">
        <f>M264*20</f>
        <v>0</v>
      </c>
      <c r="H264" s="215"/>
      <c r="I264" s="215"/>
      <c r="J264" s="322"/>
      <c r="K264" s="563"/>
      <c r="L264" s="65"/>
      <c r="M264" s="65"/>
      <c r="N264" s="163"/>
      <c r="O264" s="243"/>
      <c r="P264" s="215"/>
      <c r="Q264" s="65"/>
      <c r="R264" s="65"/>
      <c r="V264" s="559"/>
    </row>
    <row r="265" spans="1:22">
      <c r="A265" s="1"/>
      <c r="B265" s="88"/>
      <c r="C265" s="561"/>
      <c r="D265" s="562"/>
      <c r="E265" s="158">
        <f>F265*120%</f>
        <v>0</v>
      </c>
      <c r="F265" s="158">
        <f>(D265-C265+1)*G265</f>
        <v>0</v>
      </c>
      <c r="G265" s="159">
        <f>M265*20</f>
        <v>0</v>
      </c>
      <c r="H265" s="215"/>
      <c r="I265" s="215"/>
      <c r="J265" s="322"/>
      <c r="K265" s="563"/>
      <c r="L265" s="65"/>
      <c r="M265" s="65"/>
      <c r="N265" s="163"/>
      <c r="O265" s="243"/>
      <c r="P265" s="215"/>
      <c r="Q265" s="65"/>
      <c r="R265" s="65"/>
      <c r="V265" s="559"/>
    </row>
    <row r="266" spans="1:22">
      <c r="A266" s="1"/>
      <c r="B266" s="88"/>
      <c r="C266" s="561"/>
      <c r="D266" s="562"/>
      <c r="E266" s="158">
        <f>F266*120%</f>
        <v>0</v>
      </c>
      <c r="F266" s="158">
        <f>(D266-C266+1)*G266</f>
        <v>0</v>
      </c>
      <c r="G266" s="159">
        <f>M266*20</f>
        <v>0</v>
      </c>
      <c r="H266" s="215"/>
      <c r="I266" s="215"/>
      <c r="J266" s="322"/>
      <c r="K266" s="563"/>
      <c r="L266" s="65"/>
      <c r="M266" s="65"/>
      <c r="N266" s="163"/>
      <c r="O266" s="243"/>
      <c r="P266" s="215"/>
      <c r="Q266" s="65"/>
      <c r="R266" s="65"/>
      <c r="V266" s="559"/>
    </row>
    <row r="267" spans="1:22">
      <c r="A267" s="1"/>
      <c r="B267" s="88"/>
      <c r="C267" s="561"/>
      <c r="D267" s="562"/>
      <c r="E267" s="158">
        <f>F267*120%</f>
        <v>0</v>
      </c>
      <c r="F267" s="158">
        <f>(D267-C267+1)*G267</f>
        <v>0</v>
      </c>
      <c r="G267" s="159">
        <f>M267*20</f>
        <v>0</v>
      </c>
      <c r="H267" s="215"/>
      <c r="I267" s="215"/>
      <c r="J267" s="322"/>
      <c r="K267" s="563"/>
      <c r="L267" s="65"/>
      <c r="M267" s="65"/>
      <c r="N267" s="163"/>
      <c r="O267" s="243"/>
      <c r="P267" s="215"/>
      <c r="Q267" s="65"/>
      <c r="R267" s="65"/>
      <c r="V267" s="559"/>
    </row>
    <row r="268" spans="1:22">
      <c r="A268" s="1"/>
      <c r="B268" s="88"/>
      <c r="C268" s="561"/>
      <c r="D268" s="562"/>
      <c r="E268" s="158">
        <f>F268*120%</f>
        <v>0</v>
      </c>
      <c r="F268" s="158">
        <f>(D268-C268+1)*G268</f>
        <v>0</v>
      </c>
      <c r="G268" s="159">
        <f>M268*20</f>
        <v>0</v>
      </c>
      <c r="H268" s="215"/>
      <c r="I268" s="215"/>
      <c r="J268" s="322"/>
      <c r="K268" s="563"/>
      <c r="L268" s="65"/>
      <c r="M268" s="65"/>
      <c r="N268" s="163"/>
      <c r="O268" s="243"/>
      <c r="P268" s="215"/>
      <c r="Q268" s="65"/>
      <c r="R268" s="65"/>
      <c r="V268" s="559"/>
    </row>
    <row r="269" spans="1:22">
      <c r="A269" s="1"/>
      <c r="B269" s="88"/>
      <c r="C269" s="561"/>
      <c r="D269" s="562"/>
      <c r="E269" s="158">
        <f>F269*120%</f>
        <v>0</v>
      </c>
      <c r="F269" s="158">
        <f>(D269-C269+1)*G269</f>
        <v>0</v>
      </c>
      <c r="G269" s="159">
        <f>M269*20</f>
        <v>0</v>
      </c>
      <c r="H269" s="215"/>
      <c r="I269" s="215"/>
      <c r="J269" s="322"/>
      <c r="K269" s="563"/>
      <c r="L269" s="65"/>
      <c r="M269" s="65"/>
      <c r="N269" s="163"/>
      <c r="O269" s="243"/>
      <c r="P269" s="215"/>
      <c r="Q269" s="65"/>
      <c r="R269" s="65"/>
      <c r="V269" s="559"/>
    </row>
    <row r="270" spans="1:22">
      <c r="A270" s="1"/>
      <c r="B270" s="88"/>
      <c r="C270" s="561"/>
      <c r="D270" s="562"/>
      <c r="E270" s="158">
        <f>F270*120%</f>
        <v>0</v>
      </c>
      <c r="F270" s="158">
        <f>(D270-C270+1)*G270</f>
        <v>0</v>
      </c>
      <c r="G270" s="159">
        <f>M270*20</f>
        <v>0</v>
      </c>
      <c r="H270" s="215"/>
      <c r="I270" s="215"/>
      <c r="J270" s="322"/>
      <c r="K270" s="563"/>
      <c r="L270" s="65"/>
      <c r="M270" s="65"/>
      <c r="N270" s="163"/>
      <c r="O270" s="243"/>
      <c r="P270" s="215"/>
      <c r="Q270" s="65"/>
      <c r="R270" s="65"/>
      <c r="V270" s="559"/>
    </row>
    <row r="271" spans="1:22">
      <c r="A271" s="1"/>
      <c r="B271" s="88"/>
      <c r="C271" s="561"/>
      <c r="D271" s="562"/>
      <c r="E271" s="158">
        <f>F271*120%</f>
        <v>0</v>
      </c>
      <c r="F271" s="158">
        <f>(D271-C271+1)*G271</f>
        <v>0</v>
      </c>
      <c r="G271" s="159">
        <f>M271*20</f>
        <v>0</v>
      </c>
      <c r="H271" s="215"/>
      <c r="I271" s="215"/>
      <c r="J271" s="322"/>
      <c r="K271" s="563"/>
      <c r="L271" s="65"/>
      <c r="M271" s="65"/>
      <c r="N271" s="163"/>
      <c r="O271" s="243"/>
      <c r="P271" s="215"/>
      <c r="Q271" s="65"/>
      <c r="R271" s="65"/>
      <c r="V271" s="559"/>
    </row>
    <row r="272" spans="1:22">
      <c r="A272" s="1"/>
      <c r="B272" s="88"/>
      <c r="C272" s="561"/>
      <c r="D272" s="562"/>
      <c r="E272" s="158">
        <f>F272*120%</f>
        <v>0</v>
      </c>
      <c r="F272" s="158">
        <f>(D272-C272+1)*G272</f>
        <v>0</v>
      </c>
      <c r="G272" s="159">
        <f>M272*20</f>
        <v>0</v>
      </c>
      <c r="H272" s="215"/>
      <c r="I272" s="215"/>
      <c r="J272" s="322"/>
      <c r="K272" s="563"/>
      <c r="L272" s="65"/>
      <c r="M272" s="65"/>
      <c r="N272" s="163"/>
      <c r="O272" s="243"/>
      <c r="P272" s="215"/>
      <c r="Q272" s="65"/>
      <c r="R272" s="65"/>
      <c r="V272" s="559"/>
    </row>
    <row r="273" spans="1:22">
      <c r="A273" s="1"/>
      <c r="B273" s="88"/>
      <c r="C273" s="561"/>
      <c r="D273" s="562"/>
      <c r="E273" s="158">
        <f>F273*120%</f>
        <v>0</v>
      </c>
      <c r="F273" s="158">
        <f>(D273-C273+1)*G273</f>
        <v>0</v>
      </c>
      <c r="G273" s="159">
        <f>M273*20</f>
        <v>0</v>
      </c>
      <c r="H273" s="215"/>
      <c r="I273" s="215"/>
      <c r="J273" s="322"/>
      <c r="K273" s="563"/>
      <c r="L273" s="65"/>
      <c r="M273" s="65"/>
      <c r="N273" s="163"/>
      <c r="O273" s="243"/>
      <c r="P273" s="215"/>
      <c r="Q273" s="65"/>
      <c r="R273" s="65"/>
      <c r="V273" s="559"/>
    </row>
    <row r="274" spans="1:22">
      <c r="A274" s="1"/>
      <c r="B274" s="88"/>
      <c r="C274" s="561"/>
      <c r="D274" s="562"/>
      <c r="E274" s="158">
        <f>F274*120%</f>
        <v>0</v>
      </c>
      <c r="F274" s="158">
        <f>(D274-C274+1)*G274</f>
        <v>0</v>
      </c>
      <c r="G274" s="159">
        <f>M274*20</f>
        <v>0</v>
      </c>
      <c r="H274" s="215"/>
      <c r="I274" s="215"/>
      <c r="J274" s="322"/>
      <c r="K274" s="563"/>
      <c r="L274" s="65"/>
      <c r="M274" s="65"/>
      <c r="N274" s="163"/>
      <c r="O274" s="243"/>
      <c r="P274" s="215"/>
      <c r="Q274" s="65"/>
      <c r="R274" s="65"/>
      <c r="V274" s="559"/>
    </row>
    <row r="275" spans="1:22">
      <c r="A275" s="1"/>
      <c r="B275" s="88"/>
      <c r="C275" s="561"/>
      <c r="D275" s="562"/>
      <c r="E275" s="158">
        <f>F275*120%</f>
        <v>0</v>
      </c>
      <c r="F275" s="158">
        <f>(D275-C275+1)*G275</f>
        <v>0</v>
      </c>
      <c r="G275" s="159">
        <f>M275*20</f>
        <v>0</v>
      </c>
      <c r="H275" s="215"/>
      <c r="I275" s="215"/>
      <c r="J275" s="322"/>
      <c r="K275" s="563"/>
      <c r="L275" s="65"/>
      <c r="M275" s="65"/>
      <c r="N275" s="163"/>
      <c r="O275" s="243"/>
      <c r="P275" s="215"/>
      <c r="Q275" s="65"/>
      <c r="R275" s="65"/>
      <c r="V275" s="559"/>
    </row>
    <row r="276" spans="1:22">
      <c r="A276" s="1"/>
      <c r="B276" s="88"/>
      <c r="C276" s="561"/>
      <c r="D276" s="562"/>
      <c r="E276" s="158">
        <f>F276*120%</f>
        <v>0</v>
      </c>
      <c r="F276" s="158">
        <f>(D276-C276+1)*G276</f>
        <v>0</v>
      </c>
      <c r="G276" s="159">
        <f>M276*20</f>
        <v>0</v>
      </c>
      <c r="H276" s="215"/>
      <c r="I276" s="215"/>
      <c r="J276" s="322"/>
      <c r="K276" s="563"/>
      <c r="L276" s="65"/>
      <c r="M276" s="65"/>
      <c r="N276" s="163"/>
      <c r="O276" s="243"/>
      <c r="P276" s="215"/>
      <c r="Q276" s="65"/>
      <c r="R276" s="65"/>
      <c r="V276" s="559"/>
    </row>
    <row r="277" spans="1:22">
      <c r="A277" s="1"/>
      <c r="B277" s="88"/>
      <c r="C277" s="561"/>
      <c r="D277" s="562"/>
      <c r="E277" s="158">
        <f>F277*120%</f>
        <v>0</v>
      </c>
      <c r="F277" s="158">
        <f>(D277-C277+1)*G277</f>
        <v>0</v>
      </c>
      <c r="G277" s="159">
        <f>M277*20</f>
        <v>0</v>
      </c>
      <c r="H277" s="215"/>
      <c r="I277" s="215"/>
      <c r="J277" s="322"/>
      <c r="K277" s="563"/>
      <c r="L277" s="65"/>
      <c r="M277" s="65"/>
      <c r="N277" s="163"/>
      <c r="O277" s="243"/>
      <c r="P277" s="215"/>
      <c r="Q277" s="65"/>
      <c r="R277" s="65"/>
      <c r="V277" s="559"/>
    </row>
    <row r="278" spans="1:22">
      <c r="A278" s="1"/>
      <c r="B278" s="88"/>
      <c r="C278" s="561"/>
      <c r="D278" s="562"/>
      <c r="E278" s="158">
        <f>F278*120%</f>
        <v>0</v>
      </c>
      <c r="F278" s="158">
        <f>(D278-C278+1)*G278</f>
        <v>0</v>
      </c>
      <c r="G278" s="159">
        <f>M278*20</f>
        <v>0</v>
      </c>
      <c r="H278" s="215"/>
      <c r="I278" s="215"/>
      <c r="J278" s="322"/>
      <c r="K278" s="563"/>
      <c r="L278" s="65"/>
      <c r="M278" s="65"/>
      <c r="N278" s="163"/>
      <c r="O278" s="243"/>
      <c r="P278" s="215"/>
      <c r="Q278" s="65"/>
      <c r="R278" s="65"/>
      <c r="V278" s="559"/>
    </row>
    <row r="279" spans="1:22">
      <c r="A279" s="1"/>
      <c r="B279" s="88"/>
      <c r="C279" s="561"/>
      <c r="D279" s="562"/>
      <c r="E279" s="158">
        <f>F279*120%</f>
        <v>0</v>
      </c>
      <c r="F279" s="158">
        <f>(D279-C279+1)*G279</f>
        <v>0</v>
      </c>
      <c r="G279" s="159">
        <f>M279*20</f>
        <v>0</v>
      </c>
      <c r="H279" s="215"/>
      <c r="I279" s="215"/>
      <c r="J279" s="322"/>
      <c r="K279" s="563"/>
      <c r="L279" s="65"/>
      <c r="M279" s="65"/>
      <c r="N279" s="163"/>
      <c r="O279" s="243"/>
      <c r="P279" s="215"/>
      <c r="Q279" s="65"/>
      <c r="R279" s="65"/>
      <c r="V279" s="559"/>
    </row>
    <row r="280" spans="1:22">
      <c r="A280" s="1"/>
      <c r="B280" s="88"/>
      <c r="C280" s="561"/>
      <c r="D280" s="562"/>
      <c r="E280" s="158">
        <f>F280*120%</f>
        <v>0</v>
      </c>
      <c r="F280" s="158">
        <f>(D280-C280+1)*G280</f>
        <v>0</v>
      </c>
      <c r="G280" s="159">
        <f>M280*20</f>
        <v>0</v>
      </c>
      <c r="H280" s="215"/>
      <c r="I280" s="215"/>
      <c r="J280" s="322"/>
      <c r="K280" s="563"/>
      <c r="L280" s="65"/>
      <c r="M280" s="65"/>
      <c r="N280" s="163"/>
      <c r="O280" s="243"/>
      <c r="P280" s="215"/>
      <c r="Q280" s="65"/>
      <c r="R280" s="65"/>
      <c r="V280" s="559"/>
    </row>
    <row r="281" spans="1:22">
      <c r="A281" s="1"/>
      <c r="B281" s="88"/>
      <c r="C281" s="561"/>
      <c r="D281" s="562"/>
      <c r="E281" s="158">
        <f>F281*120%</f>
        <v>0</v>
      </c>
      <c r="F281" s="158">
        <f>(D281-C281+1)*G281</f>
        <v>0</v>
      </c>
      <c r="G281" s="159">
        <f>M281*20</f>
        <v>0</v>
      </c>
      <c r="H281" s="215"/>
      <c r="I281" s="215"/>
      <c r="J281" s="322"/>
      <c r="K281" s="563"/>
      <c r="L281" s="65"/>
      <c r="M281" s="65"/>
      <c r="N281" s="163"/>
      <c r="O281" s="243"/>
      <c r="P281" s="215"/>
      <c r="Q281" s="65"/>
      <c r="R281" s="65"/>
      <c r="V281" s="559"/>
    </row>
    <row r="282" spans="1:22">
      <c r="A282" s="1"/>
      <c r="B282" s="88"/>
      <c r="C282" s="561"/>
      <c r="D282" s="562"/>
      <c r="E282" s="158">
        <f>F282*120%</f>
        <v>0</v>
      </c>
      <c r="F282" s="158">
        <f>(D282-C282+1)*G282</f>
        <v>0</v>
      </c>
      <c r="G282" s="159">
        <f>M282*20</f>
        <v>0</v>
      </c>
      <c r="H282" s="215"/>
      <c r="I282" s="215"/>
      <c r="J282" s="322"/>
      <c r="K282" s="563"/>
      <c r="L282" s="65"/>
      <c r="M282" s="65"/>
      <c r="N282" s="163"/>
      <c r="O282" s="243"/>
      <c r="P282" s="215"/>
      <c r="Q282" s="65"/>
      <c r="R282" s="65"/>
      <c r="V282" s="559"/>
    </row>
    <row r="283" spans="1:22">
      <c r="A283" s="1"/>
      <c r="B283" s="88"/>
      <c r="C283" s="561"/>
      <c r="D283" s="562"/>
      <c r="E283" s="158">
        <f>F283*120%</f>
        <v>0</v>
      </c>
      <c r="F283" s="158">
        <f>(D283-C283+1)*G283</f>
        <v>0</v>
      </c>
      <c r="G283" s="159">
        <f>M283*20</f>
        <v>0</v>
      </c>
      <c r="H283" s="215"/>
      <c r="I283" s="215"/>
      <c r="J283" s="322"/>
      <c r="K283" s="563"/>
      <c r="L283" s="65"/>
      <c r="M283" s="65"/>
      <c r="N283" s="163"/>
      <c r="O283" s="243"/>
      <c r="P283" s="215"/>
      <c r="Q283" s="65"/>
      <c r="R283" s="65"/>
      <c r="V283" s="559"/>
    </row>
    <row r="284" spans="1:22">
      <c r="A284" s="1"/>
      <c r="B284" s="88"/>
      <c r="C284" s="561"/>
      <c r="D284" s="562"/>
      <c r="E284" s="158">
        <f>F284*120%</f>
        <v>0</v>
      </c>
      <c r="F284" s="158">
        <f>(D284-C284+1)*G284</f>
        <v>0</v>
      </c>
      <c r="G284" s="159">
        <f>M284*20</f>
        <v>0</v>
      </c>
      <c r="H284" s="215"/>
      <c r="I284" s="215"/>
      <c r="J284" s="322"/>
      <c r="K284" s="563"/>
      <c r="L284" s="65"/>
      <c r="M284" s="65"/>
      <c r="N284" s="163"/>
      <c r="O284" s="243"/>
      <c r="P284" s="215"/>
      <c r="Q284" s="65"/>
      <c r="R284" s="65"/>
      <c r="V284" s="559"/>
    </row>
    <row r="285" spans="1:22">
      <c r="A285" s="1"/>
      <c r="B285" s="88"/>
      <c r="C285" s="561"/>
      <c r="D285" s="562"/>
      <c r="E285" s="158">
        <f>F285*120%</f>
        <v>0</v>
      </c>
      <c r="F285" s="158">
        <f>(D285-C285+1)*G285</f>
        <v>0</v>
      </c>
      <c r="G285" s="159">
        <f>M285*20</f>
        <v>0</v>
      </c>
      <c r="H285" s="215"/>
      <c r="I285" s="215"/>
      <c r="J285" s="322"/>
      <c r="K285" s="563"/>
      <c r="L285" s="65"/>
      <c r="M285" s="65"/>
      <c r="N285" s="163"/>
      <c r="O285" s="243"/>
      <c r="P285" s="215"/>
      <c r="Q285" s="65"/>
      <c r="R285" s="65"/>
      <c r="V285" s="559"/>
    </row>
    <row r="286" spans="1:22">
      <c r="A286" s="1"/>
      <c r="B286" s="88"/>
      <c r="C286" s="561"/>
      <c r="D286" s="562"/>
      <c r="E286" s="158">
        <f>F286*120%</f>
        <v>0</v>
      </c>
      <c r="F286" s="158">
        <f>(D286-C286+1)*G286</f>
        <v>0</v>
      </c>
      <c r="G286" s="159">
        <f>M286*20</f>
        <v>0</v>
      </c>
      <c r="H286" s="215"/>
      <c r="I286" s="215"/>
      <c r="J286" s="322"/>
      <c r="K286" s="563"/>
      <c r="L286" s="65"/>
      <c r="M286" s="65"/>
      <c r="N286" s="163"/>
      <c r="O286" s="243"/>
      <c r="P286" s="215"/>
      <c r="Q286" s="65"/>
      <c r="R286" s="65"/>
      <c r="V286" s="559"/>
    </row>
    <row r="287" spans="1:22">
      <c r="A287" s="1"/>
      <c r="B287" s="88"/>
      <c r="C287" s="561"/>
      <c r="D287" s="562"/>
      <c r="E287" s="158">
        <f>F287*120%</f>
        <v>0</v>
      </c>
      <c r="F287" s="158">
        <f>(D287-C287+1)*G287</f>
        <v>0</v>
      </c>
      <c r="G287" s="159">
        <f>M287*20</f>
        <v>0</v>
      </c>
      <c r="H287" s="215"/>
      <c r="I287" s="215"/>
      <c r="J287" s="322"/>
      <c r="K287" s="563"/>
      <c r="L287" s="65"/>
      <c r="M287" s="65"/>
      <c r="N287" s="163"/>
      <c r="O287" s="243"/>
      <c r="P287" s="215"/>
      <c r="Q287" s="65"/>
      <c r="R287" s="65"/>
      <c r="V287" s="559"/>
    </row>
    <row r="288" spans="1:22">
      <c r="A288" s="1"/>
      <c r="B288" s="88"/>
      <c r="C288" s="561"/>
      <c r="D288" s="562"/>
      <c r="E288" s="158">
        <f>F288*120%</f>
        <v>0</v>
      </c>
      <c r="F288" s="158">
        <f>(D288-C288+1)*G288</f>
        <v>0</v>
      </c>
      <c r="G288" s="159">
        <f>M288*20</f>
        <v>0</v>
      </c>
      <c r="H288" s="215"/>
      <c r="I288" s="215"/>
      <c r="J288" s="322"/>
      <c r="K288" s="563"/>
      <c r="L288" s="65"/>
      <c r="M288" s="65"/>
      <c r="N288" s="163"/>
      <c r="O288" s="243"/>
      <c r="P288" s="215"/>
      <c r="Q288" s="65"/>
      <c r="R288" s="65"/>
      <c r="V288" s="559"/>
    </row>
    <row r="289" spans="1:22">
      <c r="A289" s="1"/>
      <c r="B289" s="88"/>
      <c r="C289" s="561"/>
      <c r="D289" s="562"/>
      <c r="E289" s="158">
        <f>F289*120%</f>
        <v>0</v>
      </c>
      <c r="F289" s="158">
        <f>(D289-C289+1)*G289</f>
        <v>0</v>
      </c>
      <c r="G289" s="159">
        <f>M289*20</f>
        <v>0</v>
      </c>
      <c r="H289" s="215"/>
      <c r="I289" s="215"/>
      <c r="J289" s="322"/>
      <c r="K289" s="563"/>
      <c r="L289" s="65"/>
      <c r="M289" s="65"/>
      <c r="N289" s="163"/>
      <c r="O289" s="243"/>
      <c r="P289" s="215"/>
      <c r="Q289" s="65"/>
      <c r="R289" s="65"/>
      <c r="V289" s="559"/>
    </row>
    <row r="290" spans="1:22">
      <c r="A290" s="1"/>
      <c r="B290" s="88"/>
      <c r="C290" s="561"/>
      <c r="D290" s="562"/>
      <c r="E290" s="158">
        <f>F290*120%</f>
        <v>0</v>
      </c>
      <c r="F290" s="158">
        <f>(D290-C290+1)*G290</f>
        <v>0</v>
      </c>
      <c r="G290" s="159">
        <f>M290*20</f>
        <v>0</v>
      </c>
      <c r="H290" s="215"/>
      <c r="I290" s="215"/>
      <c r="J290" s="322"/>
      <c r="K290" s="563"/>
      <c r="L290" s="65"/>
      <c r="M290" s="65"/>
      <c r="N290" s="163"/>
      <c r="O290" s="243"/>
      <c r="P290" s="215"/>
      <c r="Q290" s="65"/>
      <c r="R290" s="65"/>
      <c r="V290" s="559"/>
    </row>
    <row r="291" spans="1:22">
      <c r="A291" s="1"/>
      <c r="B291" s="88"/>
      <c r="C291" s="561"/>
      <c r="D291" s="562"/>
      <c r="E291" s="158">
        <f>F291*120%</f>
        <v>0</v>
      </c>
      <c r="F291" s="158">
        <f>(D291-C291+1)*G291</f>
        <v>0</v>
      </c>
      <c r="G291" s="159">
        <f>M291*20</f>
        <v>0</v>
      </c>
      <c r="H291" s="215"/>
      <c r="I291" s="215"/>
      <c r="J291" s="322"/>
      <c r="K291" s="563"/>
      <c r="L291" s="65"/>
      <c r="M291" s="65"/>
      <c r="N291" s="163"/>
      <c r="O291" s="243"/>
      <c r="P291" s="215"/>
      <c r="Q291" s="65"/>
      <c r="R291" s="65"/>
      <c r="V291" s="559"/>
    </row>
    <row r="292" spans="1:22">
      <c r="A292" s="1"/>
      <c r="B292" s="88"/>
      <c r="C292" s="561"/>
      <c r="D292" s="562"/>
      <c r="E292" s="158">
        <f>F292*120%</f>
        <v>0</v>
      </c>
      <c r="F292" s="158">
        <f>(D292-C292+1)*G292</f>
        <v>0</v>
      </c>
      <c r="G292" s="159">
        <f>M292*20</f>
        <v>0</v>
      </c>
      <c r="H292" s="215"/>
      <c r="I292" s="215"/>
      <c r="J292" s="322"/>
      <c r="K292" s="563"/>
      <c r="L292" s="65"/>
      <c r="M292" s="65"/>
      <c r="N292" s="163"/>
      <c r="O292" s="243"/>
      <c r="P292" s="215"/>
      <c r="Q292" s="65"/>
      <c r="R292" s="65"/>
      <c r="V292" s="559"/>
    </row>
    <row r="293" spans="1:22">
      <c r="A293" s="1"/>
      <c r="B293" s="88"/>
      <c r="C293" s="561"/>
      <c r="D293" s="562"/>
      <c r="E293" s="158">
        <f>F293*120%</f>
        <v>0</v>
      </c>
      <c r="F293" s="158">
        <f>(D293-C293+1)*G293</f>
        <v>0</v>
      </c>
      <c r="G293" s="159">
        <f>M293*20</f>
        <v>0</v>
      </c>
      <c r="H293" s="215"/>
      <c r="I293" s="215"/>
      <c r="J293" s="322"/>
      <c r="K293" s="563"/>
      <c r="L293" s="65"/>
      <c r="M293" s="65"/>
      <c r="N293" s="163"/>
      <c r="O293" s="243"/>
      <c r="P293" s="215"/>
      <c r="Q293" s="65"/>
      <c r="R293" s="65"/>
      <c r="V293" s="559"/>
    </row>
    <row r="294" spans="1:22">
      <c r="A294" s="1"/>
      <c r="B294" s="88"/>
      <c r="C294" s="561"/>
      <c r="D294" s="562"/>
      <c r="E294" s="158"/>
      <c r="F294" s="158"/>
      <c r="G294" s="159"/>
      <c r="H294" s="215"/>
      <c r="I294" s="215"/>
      <c r="J294" s="322"/>
      <c r="K294" s="563"/>
      <c r="L294" s="65"/>
      <c r="M294" s="65"/>
      <c r="N294" s="163"/>
      <c r="O294" s="243"/>
      <c r="P294" s="215"/>
      <c r="Q294" s="65"/>
      <c r="R294" s="65"/>
      <c r="V294" s="559"/>
    </row>
    <row r="295" spans="1:22">
      <c r="A295" s="1"/>
      <c r="B295" s="88"/>
      <c r="C295" s="561"/>
      <c r="D295" s="562"/>
      <c r="E295" s="158"/>
      <c r="F295" s="158"/>
      <c r="G295" s="159"/>
      <c r="H295" s="215"/>
      <c r="I295" s="215"/>
      <c r="J295" s="322"/>
      <c r="K295" s="563"/>
      <c r="L295" s="65"/>
      <c r="M295" s="65"/>
      <c r="N295" s="163"/>
      <c r="O295" s="243"/>
      <c r="P295" s="215"/>
      <c r="Q295" s="65"/>
      <c r="R295" s="65"/>
      <c r="V295" s="559"/>
    </row>
    <row r="296" spans="1:22">
      <c r="A296" s="1"/>
      <c r="B296" s="88"/>
      <c r="C296" s="561"/>
      <c r="D296" s="562"/>
      <c r="E296" s="158"/>
      <c r="F296" s="158"/>
      <c r="G296" s="159"/>
      <c r="H296" s="215"/>
      <c r="I296" s="215"/>
      <c r="J296" s="322"/>
      <c r="K296" s="563"/>
      <c r="L296" s="65"/>
      <c r="M296" s="65"/>
      <c r="N296" s="163"/>
      <c r="O296" s="243"/>
      <c r="P296" s="215"/>
      <c r="Q296" s="65"/>
      <c r="R296" s="65"/>
      <c r="V296" s="559"/>
    </row>
    <row r="297" spans="1:22">
      <c r="A297" s="1"/>
      <c r="B297" s="88"/>
      <c r="C297" s="561"/>
      <c r="D297" s="562"/>
      <c r="E297" s="158"/>
      <c r="F297" s="158"/>
      <c r="G297" s="159"/>
      <c r="H297" s="215"/>
      <c r="I297" s="215"/>
      <c r="J297" s="322"/>
      <c r="K297" s="563"/>
      <c r="L297" s="65"/>
      <c r="M297" s="65"/>
      <c r="N297" s="163"/>
      <c r="O297" s="243"/>
      <c r="P297" s="215"/>
      <c r="Q297" s="65"/>
      <c r="R297" s="65"/>
      <c r="V297" s="559"/>
    </row>
    <row r="298" spans="1:22">
      <c r="A298" s="1"/>
      <c r="B298" s="88"/>
      <c r="C298" s="561"/>
      <c r="D298" s="562"/>
      <c r="E298" s="158"/>
      <c r="F298" s="158"/>
      <c r="G298" s="159"/>
      <c r="H298" s="215"/>
      <c r="I298" s="215"/>
      <c r="J298" s="322"/>
      <c r="K298" s="563"/>
      <c r="L298" s="65"/>
      <c r="M298" s="65"/>
      <c r="N298" s="163"/>
      <c r="O298" s="243"/>
      <c r="P298" s="215"/>
      <c r="Q298" s="65"/>
      <c r="R298" s="65"/>
      <c r="V298" s="559"/>
    </row>
    <row r="299" spans="1:22">
      <c r="A299" s="1"/>
      <c r="B299" s="88"/>
      <c r="C299" s="561"/>
      <c r="D299" s="562"/>
      <c r="E299" s="158"/>
      <c r="F299" s="158"/>
      <c r="G299" s="159"/>
      <c r="H299" s="215"/>
      <c r="I299" s="215"/>
      <c r="J299" s="322"/>
      <c r="K299" s="563"/>
      <c r="L299" s="65"/>
      <c r="M299" s="65"/>
      <c r="N299" s="163"/>
      <c r="O299" s="243"/>
      <c r="P299" s="215"/>
      <c r="Q299" s="65"/>
      <c r="R299" s="65"/>
      <c r="V299" s="559"/>
    </row>
    <row r="300" spans="1:22">
      <c r="A300" s="1"/>
      <c r="B300" s="88"/>
      <c r="C300" s="561"/>
      <c r="D300" s="562"/>
      <c r="E300" s="158"/>
      <c r="F300" s="158"/>
      <c r="G300" s="159"/>
      <c r="H300" s="215"/>
      <c r="I300" s="215"/>
      <c r="J300" s="322"/>
      <c r="K300" s="563"/>
      <c r="L300" s="65"/>
      <c r="M300" s="65"/>
      <c r="N300" s="163"/>
      <c r="O300" s="243"/>
      <c r="P300" s="215"/>
      <c r="Q300" s="65"/>
      <c r="R300" s="65"/>
      <c r="V300" s="559"/>
    </row>
    <row r="301" spans="1:22">
      <c r="A301" s="1"/>
      <c r="B301" s="88"/>
      <c r="C301" s="561"/>
      <c r="D301" s="562"/>
      <c r="E301" s="158"/>
      <c r="F301" s="158"/>
      <c r="G301" s="159"/>
      <c r="H301" s="215"/>
      <c r="I301" s="215"/>
      <c r="J301" s="322"/>
      <c r="K301" s="563"/>
      <c r="L301" s="65"/>
      <c r="M301" s="65"/>
      <c r="N301" s="163"/>
      <c r="O301" s="243"/>
      <c r="P301" s="215"/>
      <c r="Q301" s="65"/>
      <c r="R301" s="65"/>
      <c r="V301" s="559"/>
    </row>
    <row r="302" spans="1:22">
      <c r="A302" s="1"/>
      <c r="B302" s="88"/>
      <c r="C302" s="561"/>
      <c r="D302" s="562"/>
      <c r="E302" s="158"/>
      <c r="F302" s="158"/>
      <c r="G302" s="159"/>
      <c r="H302" s="215"/>
      <c r="I302" s="215"/>
      <c r="J302" s="322"/>
      <c r="K302" s="563"/>
      <c r="L302" s="65"/>
      <c r="M302" s="65"/>
      <c r="N302" s="163"/>
      <c r="O302" s="243"/>
      <c r="P302" s="215"/>
      <c r="Q302" s="65"/>
      <c r="R302" s="65"/>
      <c r="V302" s="559"/>
    </row>
    <row r="303" spans="1:22">
      <c r="A303" s="1"/>
      <c r="B303" s="88"/>
      <c r="C303" s="561"/>
      <c r="D303" s="562"/>
      <c r="E303" s="158"/>
      <c r="F303" s="158"/>
      <c r="G303" s="159"/>
      <c r="H303" s="215"/>
      <c r="I303" s="215"/>
      <c r="J303" s="322"/>
      <c r="K303" s="563"/>
      <c r="L303" s="65"/>
      <c r="M303" s="65"/>
      <c r="N303" s="163"/>
      <c r="O303" s="243"/>
      <c r="P303" s="215"/>
      <c r="Q303" s="65"/>
      <c r="R303" s="65"/>
      <c r="V303" s="559"/>
    </row>
    <row r="304" spans="1:22">
      <c r="A304" s="1"/>
      <c r="B304" s="88"/>
      <c r="C304" s="561"/>
      <c r="D304" s="562"/>
      <c r="E304" s="158"/>
      <c r="F304" s="158"/>
      <c r="G304" s="159"/>
      <c r="H304" s="215"/>
      <c r="I304" s="215"/>
      <c r="J304" s="322"/>
      <c r="K304" s="563"/>
      <c r="L304" s="65"/>
      <c r="M304" s="65"/>
      <c r="N304" s="163"/>
      <c r="O304" s="243"/>
      <c r="P304" s="215"/>
      <c r="Q304" s="65"/>
      <c r="R304" s="65"/>
      <c r="V304" s="559"/>
    </row>
    <row r="305" spans="1:22">
      <c r="A305" s="1"/>
      <c r="B305" s="88"/>
      <c r="C305" s="561"/>
      <c r="D305" s="562"/>
      <c r="E305" s="158"/>
      <c r="F305" s="158"/>
      <c r="G305" s="159"/>
      <c r="H305" s="215"/>
      <c r="I305" s="215"/>
      <c r="J305" s="322"/>
      <c r="K305" s="563"/>
      <c r="L305" s="65"/>
      <c r="M305" s="65"/>
      <c r="N305" s="163"/>
      <c r="O305" s="243"/>
      <c r="P305" s="215"/>
      <c r="Q305" s="65"/>
      <c r="R305" s="65"/>
      <c r="V305" s="559"/>
    </row>
    <row r="306" spans="1:22">
      <c r="A306" s="1"/>
      <c r="B306" s="88"/>
      <c r="C306" s="561"/>
      <c r="D306" s="562"/>
      <c r="E306" s="158"/>
      <c r="F306" s="158"/>
      <c r="G306" s="159"/>
      <c r="H306" s="215"/>
      <c r="I306" s="215"/>
      <c r="J306" s="322"/>
      <c r="K306" s="563"/>
      <c r="L306" s="65"/>
      <c r="M306" s="65"/>
      <c r="N306" s="163"/>
      <c r="O306" s="243"/>
      <c r="P306" s="215"/>
      <c r="Q306" s="65"/>
      <c r="R306" s="65"/>
      <c r="V306" s="559"/>
    </row>
    <row r="307" spans="1:22">
      <c r="A307" s="1"/>
      <c r="B307" s="88"/>
      <c r="C307" s="561"/>
      <c r="D307" s="562"/>
      <c r="E307" s="158"/>
      <c r="F307" s="158"/>
      <c r="G307" s="159"/>
      <c r="H307" s="215"/>
      <c r="I307" s="215"/>
      <c r="J307" s="322"/>
      <c r="K307" s="563"/>
      <c r="L307" s="65"/>
      <c r="M307" s="65"/>
      <c r="N307" s="163"/>
      <c r="O307" s="243"/>
      <c r="P307" s="215"/>
      <c r="Q307" s="65"/>
      <c r="R307" s="65"/>
      <c r="V307" s="559"/>
    </row>
    <row r="308" spans="1:22">
      <c r="A308" s="1"/>
      <c r="B308" s="88"/>
      <c r="C308" s="561"/>
      <c r="D308" s="562"/>
      <c r="E308" s="158"/>
      <c r="F308" s="158"/>
      <c r="G308" s="159"/>
      <c r="H308" s="215"/>
      <c r="I308" s="215"/>
      <c r="J308" s="322"/>
      <c r="K308" s="563"/>
      <c r="L308" s="65"/>
      <c r="M308" s="65"/>
      <c r="N308" s="163"/>
      <c r="O308" s="243"/>
      <c r="P308" s="215"/>
      <c r="Q308" s="65"/>
      <c r="R308" s="65"/>
      <c r="V308" s="559"/>
    </row>
    <row r="309" spans="1:22">
      <c r="A309" s="1"/>
      <c r="B309" s="88"/>
      <c r="C309" s="561"/>
      <c r="D309" s="562"/>
      <c r="E309" s="158"/>
      <c r="F309" s="158"/>
      <c r="G309" s="159"/>
      <c r="H309" s="215"/>
      <c r="I309" s="215"/>
      <c r="J309" s="322"/>
      <c r="K309" s="563"/>
      <c r="L309" s="65"/>
      <c r="M309" s="65"/>
      <c r="N309" s="163"/>
      <c r="O309" s="243"/>
      <c r="P309" s="215"/>
      <c r="Q309" s="65"/>
      <c r="R309" s="65"/>
      <c r="V309" s="559"/>
    </row>
    <row r="310" spans="1:22">
      <c r="A310" s="1"/>
      <c r="B310" s="88"/>
      <c r="C310" s="561"/>
      <c r="D310" s="562"/>
      <c r="E310" s="158"/>
      <c r="F310" s="158"/>
      <c r="G310" s="159"/>
      <c r="H310" s="215"/>
      <c r="I310" s="215"/>
      <c r="J310" s="322"/>
      <c r="K310" s="563"/>
      <c r="L310" s="65"/>
      <c r="M310" s="65"/>
      <c r="N310" s="163"/>
      <c r="O310" s="243"/>
      <c r="P310" s="215"/>
      <c r="Q310" s="65"/>
      <c r="R310" s="65"/>
      <c r="V310" s="559"/>
    </row>
    <row r="311" spans="1:22">
      <c r="A311" s="1"/>
      <c r="B311" s="88"/>
      <c r="C311" s="561"/>
      <c r="D311" s="562"/>
      <c r="E311" s="158"/>
      <c r="F311" s="158"/>
      <c r="G311" s="159"/>
      <c r="H311" s="215"/>
      <c r="I311" s="215"/>
      <c r="J311" s="322"/>
      <c r="K311" s="563"/>
      <c r="L311" s="65"/>
      <c r="M311" s="65"/>
      <c r="N311" s="163"/>
      <c r="O311" s="243"/>
      <c r="P311" s="215"/>
      <c r="Q311" s="65"/>
      <c r="R311" s="65"/>
      <c r="V311" s="559"/>
    </row>
    <row r="312" spans="1:22">
      <c r="A312" s="1"/>
      <c r="B312" s="88"/>
      <c r="C312" s="561"/>
      <c r="D312" s="562"/>
      <c r="E312" s="158"/>
      <c r="F312" s="158"/>
      <c r="G312" s="159"/>
      <c r="H312" s="215"/>
      <c r="I312" s="215"/>
      <c r="J312" s="322"/>
      <c r="K312" s="563"/>
      <c r="L312" s="65"/>
      <c r="M312" s="65"/>
      <c r="N312" s="163"/>
      <c r="O312" s="243"/>
      <c r="P312" s="215"/>
      <c r="Q312" s="65"/>
      <c r="R312" s="65"/>
      <c r="V312" s="559"/>
    </row>
    <row r="313" spans="1:22">
      <c r="A313" s="1"/>
      <c r="B313" s="88"/>
      <c r="C313" s="561"/>
      <c r="D313" s="562"/>
      <c r="E313" s="158"/>
      <c r="F313" s="158"/>
      <c r="G313" s="159"/>
      <c r="H313" s="215"/>
      <c r="I313" s="215"/>
      <c r="J313" s="322"/>
      <c r="K313" s="563"/>
      <c r="L313" s="65"/>
      <c r="M313" s="65"/>
      <c r="N313" s="163"/>
      <c r="O313" s="243"/>
      <c r="P313" s="215"/>
      <c r="Q313" s="65"/>
      <c r="R313" s="65"/>
      <c r="V313" s="559"/>
    </row>
    <row r="314" spans="1:22">
      <c r="A314" s="1"/>
      <c r="B314" s="88"/>
      <c r="C314" s="561"/>
      <c r="D314" s="562"/>
      <c r="E314" s="158"/>
      <c r="F314" s="158"/>
      <c r="G314" s="159"/>
      <c r="H314" s="215"/>
      <c r="I314" s="215"/>
      <c r="J314" s="322"/>
      <c r="K314" s="563"/>
      <c r="L314" s="65"/>
      <c r="M314" s="65"/>
      <c r="N314" s="163"/>
      <c r="O314" s="243"/>
      <c r="P314" s="215"/>
      <c r="Q314" s="65"/>
      <c r="R314" s="65"/>
      <c r="V314" s="559"/>
    </row>
    <row r="315" spans="1:22">
      <c r="A315" s="1"/>
      <c r="B315" s="88"/>
      <c r="C315" s="561"/>
      <c r="D315" s="562"/>
      <c r="E315" s="158"/>
      <c r="F315" s="158"/>
      <c r="G315" s="159"/>
      <c r="H315" s="215"/>
      <c r="I315" s="215"/>
      <c r="J315" s="322"/>
      <c r="K315" s="563"/>
      <c r="L315" s="65"/>
      <c r="M315" s="65"/>
      <c r="N315" s="163"/>
      <c r="O315" s="243"/>
      <c r="P315" s="215"/>
      <c r="Q315" s="65"/>
      <c r="R315" s="65"/>
      <c r="V315" s="559"/>
    </row>
    <row r="316" spans="1:22">
      <c r="A316" s="1"/>
      <c r="B316" s="88"/>
      <c r="C316" s="561"/>
      <c r="D316" s="562"/>
      <c r="E316" s="158"/>
      <c r="F316" s="158"/>
      <c r="G316" s="159"/>
      <c r="H316" s="215"/>
      <c r="I316" s="215"/>
      <c r="J316" s="322"/>
      <c r="K316" s="563"/>
      <c r="L316" s="65"/>
      <c r="M316" s="65"/>
      <c r="N316" s="163"/>
      <c r="O316" s="243"/>
      <c r="P316" s="215"/>
      <c r="Q316" s="65"/>
      <c r="R316" s="65"/>
      <c r="V316" s="559"/>
    </row>
    <row r="317" spans="1:22">
      <c r="A317" s="1"/>
      <c r="B317" s="88"/>
      <c r="C317" s="561"/>
      <c r="D317" s="562"/>
      <c r="E317" s="158"/>
      <c r="F317" s="158"/>
      <c r="G317" s="159"/>
      <c r="H317" s="215"/>
      <c r="I317" s="215"/>
      <c r="J317" s="322"/>
      <c r="K317" s="563"/>
      <c r="L317" s="65"/>
      <c r="M317" s="65"/>
      <c r="N317" s="163"/>
      <c r="O317" s="243"/>
      <c r="P317" s="215"/>
      <c r="Q317" s="65"/>
      <c r="R317" s="65"/>
      <c r="V317" s="559"/>
    </row>
    <row r="318" spans="1:22">
      <c r="A318" s="1"/>
      <c r="B318" s="88"/>
      <c r="C318" s="561"/>
      <c r="D318" s="562"/>
      <c r="E318" s="158"/>
      <c r="F318" s="158"/>
      <c r="G318" s="159"/>
      <c r="H318" s="215"/>
      <c r="I318" s="215"/>
      <c r="J318" s="322"/>
      <c r="K318" s="563"/>
      <c r="L318" s="65"/>
      <c r="M318" s="65"/>
      <c r="N318" s="163"/>
      <c r="O318" s="243"/>
      <c r="P318" s="215"/>
      <c r="Q318" s="65"/>
      <c r="R318" s="65"/>
      <c r="V318" s="559"/>
    </row>
    <row r="319" spans="1:22">
      <c r="A319" s="1"/>
      <c r="B319" s="88"/>
      <c r="C319" s="561"/>
      <c r="D319" s="562"/>
      <c r="E319" s="158"/>
      <c r="F319" s="158"/>
      <c r="G319" s="159"/>
      <c r="H319" s="215"/>
      <c r="I319" s="215"/>
      <c r="J319" s="322"/>
      <c r="K319" s="563"/>
      <c r="L319" s="65"/>
      <c r="M319" s="65"/>
      <c r="N319" s="163"/>
      <c r="O319" s="243"/>
      <c r="P319" s="215"/>
      <c r="Q319" s="65"/>
      <c r="R319" s="65"/>
      <c r="V319" s="559"/>
    </row>
    <row r="320" spans="1:22">
      <c r="A320" s="1"/>
      <c r="B320" s="88"/>
      <c r="C320" s="561"/>
      <c r="D320" s="562"/>
      <c r="E320" s="158"/>
      <c r="F320" s="158"/>
      <c r="G320" s="159"/>
      <c r="H320" s="215"/>
      <c r="I320" s="215"/>
      <c r="J320" s="322"/>
      <c r="K320" s="563"/>
      <c r="L320" s="65"/>
      <c r="M320" s="65"/>
      <c r="N320" s="163"/>
      <c r="O320" s="243"/>
      <c r="P320" s="215"/>
      <c r="Q320" s="65"/>
      <c r="R320" s="65"/>
      <c r="V320" s="559"/>
    </row>
    <row r="321" spans="1:22">
      <c r="A321" s="1"/>
      <c r="B321" s="88"/>
      <c r="C321" s="561"/>
      <c r="D321" s="562"/>
      <c r="E321" s="158"/>
      <c r="F321" s="158"/>
      <c r="G321" s="159"/>
      <c r="H321" s="215"/>
      <c r="I321" s="215"/>
      <c r="J321" s="322"/>
      <c r="K321" s="563"/>
      <c r="L321" s="65"/>
      <c r="M321" s="65"/>
      <c r="N321" s="163"/>
      <c r="O321" s="243"/>
      <c r="P321" s="215"/>
      <c r="Q321" s="65"/>
      <c r="R321" s="65"/>
      <c r="V321" s="559"/>
    </row>
    <row r="322" spans="1:22">
      <c r="A322" s="1"/>
      <c r="B322" s="88"/>
      <c r="C322" s="561"/>
      <c r="D322" s="562"/>
      <c r="E322" s="158"/>
      <c r="F322" s="158"/>
      <c r="G322" s="159"/>
      <c r="H322" s="215"/>
      <c r="I322" s="215"/>
      <c r="J322" s="322"/>
      <c r="K322" s="563"/>
      <c r="L322" s="65"/>
      <c r="M322" s="65"/>
      <c r="N322" s="163"/>
      <c r="O322" s="243"/>
      <c r="P322" s="215"/>
      <c r="Q322" s="65"/>
      <c r="R322" s="65"/>
      <c r="V322" s="559"/>
    </row>
    <row r="323" spans="1:22">
      <c r="A323" s="1"/>
      <c r="B323" s="88"/>
      <c r="C323" s="561"/>
      <c r="D323" s="562"/>
      <c r="E323" s="158"/>
      <c r="F323" s="158"/>
      <c r="G323" s="159"/>
      <c r="H323" s="215"/>
      <c r="I323" s="215"/>
      <c r="J323" s="322"/>
      <c r="K323" s="563"/>
      <c r="L323" s="65"/>
      <c r="M323" s="65"/>
      <c r="N323" s="163"/>
      <c r="O323" s="243"/>
      <c r="P323" s="215"/>
      <c r="Q323" s="65"/>
      <c r="R323" s="65"/>
      <c r="V323" s="559"/>
    </row>
    <row r="324" spans="1:22">
      <c r="A324" s="1"/>
      <c r="B324" s="88"/>
      <c r="C324" s="561"/>
      <c r="D324" s="562"/>
      <c r="E324" s="158"/>
      <c r="F324" s="158"/>
      <c r="G324" s="159"/>
      <c r="H324" s="215"/>
      <c r="I324" s="215"/>
      <c r="J324" s="322"/>
      <c r="K324" s="563"/>
      <c r="L324" s="65"/>
      <c r="M324" s="65"/>
      <c r="N324" s="163"/>
      <c r="O324" s="243"/>
      <c r="P324" s="215"/>
      <c r="Q324" s="65"/>
      <c r="R324" s="65"/>
      <c r="V324" s="559"/>
    </row>
    <row r="325" spans="1:22">
      <c r="A325" s="1"/>
      <c r="B325" s="88"/>
      <c r="C325" s="561"/>
      <c r="D325" s="562"/>
      <c r="E325" s="158"/>
      <c r="F325" s="158"/>
      <c r="G325" s="159"/>
      <c r="H325" s="215"/>
      <c r="I325" s="215"/>
      <c r="J325" s="322"/>
      <c r="K325" s="563"/>
      <c r="L325" s="65"/>
      <c r="M325" s="65"/>
      <c r="N325" s="163"/>
      <c r="O325" s="243"/>
      <c r="P325" s="215"/>
      <c r="Q325" s="65"/>
      <c r="R325" s="65"/>
      <c r="V325" s="559"/>
    </row>
    <row r="326" spans="1:22">
      <c r="A326" s="1"/>
      <c r="B326" s="88"/>
      <c r="C326" s="561"/>
      <c r="D326" s="562"/>
      <c r="E326" s="158"/>
      <c r="F326" s="158"/>
      <c r="G326" s="159"/>
      <c r="H326" s="215"/>
      <c r="I326" s="215"/>
      <c r="J326" s="322"/>
      <c r="K326" s="563"/>
      <c r="L326" s="65"/>
      <c r="M326" s="65"/>
      <c r="N326" s="163"/>
      <c r="O326" s="243"/>
      <c r="P326" s="215"/>
      <c r="Q326" s="65"/>
      <c r="R326" s="65"/>
      <c r="V326" s="559"/>
    </row>
    <row r="327" spans="1:22">
      <c r="A327" s="1"/>
      <c r="B327" s="88"/>
      <c r="C327" s="561"/>
      <c r="D327" s="562"/>
      <c r="E327" s="158"/>
      <c r="F327" s="158"/>
      <c r="G327" s="159"/>
      <c r="H327" s="215"/>
      <c r="I327" s="215"/>
      <c r="J327" s="322"/>
      <c r="K327" s="563"/>
      <c r="L327" s="65"/>
      <c r="M327" s="65"/>
      <c r="N327" s="163"/>
      <c r="O327" s="243"/>
      <c r="P327" s="215"/>
      <c r="Q327" s="65"/>
      <c r="R327" s="65"/>
      <c r="V327" s="559"/>
    </row>
    <row r="328" spans="1:22">
      <c r="A328" s="1"/>
      <c r="B328" s="88"/>
      <c r="C328" s="561"/>
      <c r="D328" s="562"/>
      <c r="E328" s="158"/>
      <c r="F328" s="158"/>
      <c r="G328" s="159"/>
      <c r="H328" s="215"/>
      <c r="I328" s="215"/>
      <c r="J328" s="322"/>
      <c r="K328" s="563"/>
      <c r="L328" s="65"/>
      <c r="M328" s="65"/>
      <c r="N328" s="163"/>
      <c r="O328" s="243"/>
      <c r="P328" s="215"/>
      <c r="Q328" s="65"/>
      <c r="R328" s="65"/>
      <c r="V328" s="559"/>
    </row>
    <row r="329" spans="1:22">
      <c r="A329" s="1"/>
      <c r="B329" s="88"/>
      <c r="C329" s="561"/>
      <c r="D329" s="562"/>
      <c r="E329" s="158"/>
      <c r="F329" s="158"/>
      <c r="G329" s="159"/>
      <c r="H329" s="215"/>
      <c r="I329" s="215"/>
      <c r="J329" s="322"/>
      <c r="K329" s="563"/>
      <c r="L329" s="65"/>
      <c r="M329" s="65"/>
      <c r="N329" s="163"/>
      <c r="O329" s="243"/>
      <c r="P329" s="215"/>
      <c r="Q329" s="65"/>
      <c r="R329" s="65"/>
      <c r="V329" s="559"/>
    </row>
    <row r="330" spans="1:22">
      <c r="A330" s="1"/>
      <c r="B330" s="88"/>
      <c r="C330" s="561"/>
      <c r="D330" s="562"/>
      <c r="E330" s="158"/>
      <c r="F330" s="158"/>
      <c r="G330" s="159"/>
      <c r="H330" s="215"/>
      <c r="I330" s="215"/>
      <c r="J330" s="322"/>
      <c r="K330" s="563"/>
      <c r="L330" s="65"/>
      <c r="M330" s="65"/>
      <c r="N330" s="163"/>
      <c r="O330" s="243"/>
      <c r="P330" s="215"/>
      <c r="Q330" s="65"/>
      <c r="R330" s="65"/>
      <c r="V330" s="559"/>
    </row>
    <row r="331" spans="1:22">
      <c r="A331" s="1"/>
      <c r="B331" s="88"/>
      <c r="C331" s="561"/>
      <c r="D331" s="562"/>
      <c r="E331" s="158"/>
      <c r="F331" s="158"/>
      <c r="G331" s="159"/>
      <c r="H331" s="215"/>
      <c r="I331" s="215"/>
      <c r="J331" s="322"/>
      <c r="K331" s="563"/>
      <c r="L331" s="65"/>
      <c r="M331" s="65"/>
      <c r="N331" s="163"/>
      <c r="O331" s="243"/>
      <c r="P331" s="215"/>
      <c r="Q331" s="65"/>
      <c r="R331" s="65"/>
      <c r="V331" s="559"/>
    </row>
    <row r="332" spans="1:22">
      <c r="A332" s="1"/>
      <c r="B332" s="88"/>
      <c r="C332" s="561"/>
      <c r="D332" s="562"/>
      <c r="E332" s="158"/>
      <c r="F332" s="158"/>
      <c r="G332" s="159"/>
      <c r="H332" s="215"/>
      <c r="I332" s="215"/>
      <c r="J332" s="322"/>
      <c r="K332" s="563"/>
      <c r="L332" s="65"/>
      <c r="M332" s="65"/>
      <c r="N332" s="163"/>
      <c r="O332" s="243"/>
      <c r="P332" s="215"/>
      <c r="Q332" s="65"/>
      <c r="R332" s="65"/>
      <c r="V332" s="559"/>
    </row>
    <row r="333" spans="1:22">
      <c r="A333" s="1"/>
      <c r="B333" s="88"/>
      <c r="C333" s="561"/>
      <c r="D333" s="562"/>
      <c r="E333" s="158"/>
      <c r="F333" s="158"/>
      <c r="G333" s="159"/>
      <c r="H333" s="215"/>
      <c r="I333" s="215"/>
      <c r="J333" s="322"/>
      <c r="K333" s="563"/>
      <c r="L333" s="65"/>
      <c r="M333" s="65"/>
      <c r="N333" s="163"/>
      <c r="O333" s="243"/>
      <c r="P333" s="215"/>
      <c r="Q333" s="65"/>
      <c r="R333" s="65"/>
      <c r="V333" s="559"/>
    </row>
    <row r="334" spans="1:22">
      <c r="A334" s="1"/>
      <c r="B334" s="88"/>
      <c r="C334" s="561"/>
      <c r="D334" s="562"/>
      <c r="E334" s="158"/>
      <c r="F334" s="158"/>
      <c r="G334" s="159"/>
      <c r="H334" s="215"/>
      <c r="I334" s="215"/>
      <c r="J334" s="322"/>
      <c r="K334" s="563"/>
      <c r="L334" s="65"/>
      <c r="M334" s="65"/>
      <c r="N334" s="163"/>
      <c r="O334" s="243"/>
      <c r="P334" s="215"/>
      <c r="Q334" s="65"/>
      <c r="R334" s="65"/>
      <c r="V334" s="559"/>
    </row>
    <row r="335" spans="1:22">
      <c r="A335" s="1"/>
      <c r="B335" s="88"/>
      <c r="C335" s="561"/>
      <c r="D335" s="562"/>
      <c r="E335" s="158"/>
      <c r="F335" s="158"/>
      <c r="G335" s="159"/>
      <c r="H335" s="215"/>
      <c r="I335" s="215"/>
      <c r="J335" s="322"/>
      <c r="K335" s="563"/>
      <c r="L335" s="65"/>
      <c r="M335" s="65"/>
      <c r="N335" s="163"/>
      <c r="O335" s="243"/>
      <c r="P335" s="215"/>
      <c r="Q335" s="65"/>
      <c r="R335" s="65"/>
      <c r="V335" s="559"/>
    </row>
    <row r="336" spans="1:22">
      <c r="A336" s="1"/>
      <c r="B336" s="88"/>
      <c r="C336" s="561"/>
      <c r="D336" s="562"/>
      <c r="E336" s="158"/>
      <c r="F336" s="158"/>
      <c r="G336" s="159"/>
      <c r="H336" s="215"/>
      <c r="I336" s="215"/>
      <c r="J336" s="322"/>
      <c r="K336" s="563"/>
      <c r="L336" s="65"/>
      <c r="M336" s="65"/>
      <c r="N336" s="163"/>
      <c r="O336" s="243"/>
      <c r="P336" s="215"/>
      <c r="Q336" s="65"/>
      <c r="R336" s="65"/>
      <c r="V336" s="559"/>
    </row>
    <row r="337" spans="1:22">
      <c r="A337" s="1"/>
      <c r="B337" s="88"/>
      <c r="C337" s="561"/>
      <c r="D337" s="562"/>
      <c r="E337" s="158"/>
      <c r="F337" s="158"/>
      <c r="G337" s="159"/>
      <c r="H337" s="215"/>
      <c r="I337" s="215"/>
      <c r="J337" s="322"/>
      <c r="K337" s="563"/>
      <c r="L337" s="65"/>
      <c r="M337" s="65"/>
      <c r="N337" s="163"/>
      <c r="O337" s="243"/>
      <c r="P337" s="215"/>
      <c r="Q337" s="65"/>
      <c r="R337" s="65"/>
      <c r="V337" s="559"/>
    </row>
    <row r="338" spans="1:22">
      <c r="A338" s="1"/>
      <c r="B338" s="88"/>
      <c r="C338" s="561"/>
      <c r="D338" s="562"/>
      <c r="E338" s="158"/>
      <c r="F338" s="158"/>
      <c r="G338" s="159"/>
      <c r="H338" s="215"/>
      <c r="I338" s="215"/>
      <c r="J338" s="322"/>
      <c r="K338" s="563"/>
      <c r="L338" s="65"/>
      <c r="M338" s="65"/>
      <c r="N338" s="163"/>
      <c r="O338" s="243"/>
      <c r="P338" s="215"/>
      <c r="Q338" s="65"/>
      <c r="R338" s="65"/>
      <c r="V338" s="559"/>
    </row>
    <row r="339" spans="1:22">
      <c r="A339" s="1"/>
      <c r="B339" s="88"/>
      <c r="C339" s="561"/>
      <c r="D339" s="562"/>
      <c r="E339" s="158"/>
      <c r="F339" s="158"/>
      <c r="G339" s="159"/>
      <c r="H339" s="215"/>
      <c r="I339" s="215"/>
      <c r="J339" s="322"/>
      <c r="K339" s="563"/>
      <c r="L339" s="65"/>
      <c r="M339" s="65"/>
      <c r="N339" s="163"/>
      <c r="O339" s="243"/>
      <c r="P339" s="215"/>
      <c r="Q339" s="65"/>
      <c r="R339" s="65"/>
      <c r="V339" s="559"/>
    </row>
    <row r="340" spans="1:22">
      <c r="A340" s="1"/>
      <c r="B340" s="88"/>
      <c r="C340" s="561"/>
      <c r="D340" s="562"/>
      <c r="E340" s="158"/>
      <c r="F340" s="158"/>
      <c r="G340" s="159"/>
      <c r="H340" s="215"/>
      <c r="I340" s="215"/>
      <c r="J340" s="322"/>
      <c r="K340" s="563"/>
      <c r="L340" s="65"/>
      <c r="M340" s="65"/>
      <c r="N340" s="163"/>
      <c r="O340" s="243"/>
      <c r="P340" s="215"/>
      <c r="Q340" s="65"/>
      <c r="R340" s="65"/>
      <c r="V340" s="559"/>
    </row>
    <row r="341" spans="1:22">
      <c r="A341" s="1"/>
      <c r="B341" s="88"/>
      <c r="C341" s="561"/>
      <c r="D341" s="562"/>
      <c r="E341" s="158"/>
      <c r="F341" s="158"/>
      <c r="G341" s="159"/>
      <c r="H341" s="215"/>
      <c r="I341" s="215"/>
      <c r="J341" s="322"/>
      <c r="K341" s="563"/>
      <c r="L341" s="65"/>
      <c r="M341" s="65"/>
      <c r="N341" s="163"/>
      <c r="O341" s="243"/>
      <c r="P341" s="215"/>
      <c r="Q341" s="65"/>
      <c r="R341" s="65"/>
      <c r="V341" s="559"/>
    </row>
    <row r="342" spans="1:22">
      <c r="A342" s="1"/>
      <c r="B342" s="88"/>
      <c r="C342" s="561"/>
      <c r="D342" s="562"/>
      <c r="E342" s="158"/>
      <c r="F342" s="158"/>
      <c r="G342" s="159"/>
      <c r="H342" s="215"/>
      <c r="I342" s="215"/>
      <c r="J342" s="322"/>
      <c r="K342" s="563"/>
      <c r="L342" s="65"/>
      <c r="M342" s="65"/>
      <c r="N342" s="163"/>
      <c r="O342" s="243"/>
      <c r="P342" s="215"/>
      <c r="Q342" s="65"/>
      <c r="R342" s="65"/>
      <c r="V342" s="559"/>
    </row>
    <row r="343" spans="1:22">
      <c r="A343" s="1"/>
      <c r="B343" s="88"/>
      <c r="C343" s="561"/>
      <c r="D343" s="562"/>
      <c r="E343" s="158"/>
      <c r="F343" s="158"/>
      <c r="G343" s="159"/>
      <c r="H343" s="215"/>
      <c r="I343" s="215"/>
      <c r="J343" s="322"/>
      <c r="K343" s="563"/>
      <c r="L343" s="65"/>
      <c r="M343" s="65"/>
      <c r="N343" s="163"/>
      <c r="O343" s="243"/>
      <c r="P343" s="215"/>
      <c r="Q343" s="65"/>
      <c r="R343" s="65"/>
      <c r="V343" s="559"/>
    </row>
    <row r="344" spans="1:22">
      <c r="A344" s="1"/>
      <c r="B344" s="88"/>
      <c r="C344" s="561"/>
      <c r="D344" s="562"/>
      <c r="E344" s="158"/>
      <c r="F344" s="158"/>
      <c r="G344" s="159"/>
      <c r="H344" s="215"/>
      <c r="I344" s="215"/>
      <c r="J344" s="322"/>
      <c r="K344" s="563"/>
      <c r="L344" s="65"/>
      <c r="M344" s="65"/>
      <c r="N344" s="163"/>
      <c r="O344" s="243"/>
      <c r="P344" s="215"/>
      <c r="Q344" s="65"/>
      <c r="R344" s="65"/>
      <c r="V344" s="559"/>
    </row>
    <row r="345" spans="1:22">
      <c r="A345" s="1"/>
      <c r="B345" s="88"/>
      <c r="C345" s="561"/>
      <c r="D345" s="562"/>
      <c r="E345" s="158"/>
      <c r="F345" s="158"/>
      <c r="G345" s="159"/>
      <c r="H345" s="215"/>
      <c r="I345" s="215"/>
      <c r="J345" s="322"/>
      <c r="K345" s="563"/>
      <c r="L345" s="65"/>
      <c r="M345" s="65"/>
      <c r="N345" s="163"/>
      <c r="O345" s="243"/>
      <c r="P345" s="215"/>
      <c r="Q345" s="65"/>
      <c r="R345" s="65"/>
      <c r="V345" s="559"/>
    </row>
    <row r="346" spans="1:22">
      <c r="A346" s="1"/>
      <c r="B346" s="88"/>
      <c r="C346" s="561"/>
      <c r="D346" s="562"/>
      <c r="E346" s="158"/>
      <c r="F346" s="158"/>
      <c r="G346" s="159"/>
      <c r="H346" s="215"/>
      <c r="I346" s="215"/>
      <c r="J346" s="322"/>
      <c r="K346" s="563"/>
      <c r="L346" s="65"/>
      <c r="M346" s="65"/>
      <c r="N346" s="163"/>
      <c r="O346" s="243"/>
      <c r="P346" s="215"/>
      <c r="Q346" s="65"/>
      <c r="R346" s="65"/>
      <c r="V346" s="559"/>
    </row>
    <row r="347" spans="1:22">
      <c r="A347" s="1"/>
      <c r="B347" s="88"/>
      <c r="C347" s="561"/>
      <c r="D347" s="562"/>
      <c r="E347" s="158"/>
      <c r="F347" s="158"/>
      <c r="G347" s="159"/>
      <c r="H347" s="215"/>
      <c r="I347" s="215"/>
      <c r="J347" s="322"/>
      <c r="K347" s="563"/>
      <c r="L347" s="65"/>
      <c r="M347" s="65"/>
      <c r="N347" s="163"/>
      <c r="O347" s="243"/>
      <c r="P347" s="215"/>
      <c r="Q347" s="65"/>
      <c r="R347" s="65"/>
      <c r="V347" s="559"/>
    </row>
    <row r="348" spans="1:22">
      <c r="A348" s="1"/>
      <c r="B348" s="88"/>
      <c r="C348" s="561"/>
      <c r="D348" s="562"/>
      <c r="E348" s="158"/>
      <c r="F348" s="158"/>
      <c r="G348" s="159"/>
      <c r="H348" s="215"/>
      <c r="I348" s="215"/>
      <c r="J348" s="322"/>
      <c r="K348" s="563"/>
      <c r="L348" s="65"/>
      <c r="M348" s="65"/>
      <c r="N348" s="163"/>
      <c r="O348" s="243"/>
      <c r="P348" s="215"/>
      <c r="Q348" s="65"/>
      <c r="R348" s="65"/>
      <c r="V348" s="559"/>
    </row>
    <row r="349" spans="1:22">
      <c r="A349" s="1"/>
      <c r="B349" s="88"/>
      <c r="C349" s="561"/>
      <c r="D349" s="562"/>
      <c r="E349" s="158"/>
      <c r="F349" s="158"/>
      <c r="G349" s="159"/>
      <c r="H349" s="215"/>
      <c r="I349" s="215"/>
      <c r="J349" s="322"/>
      <c r="K349" s="563"/>
      <c r="L349" s="65"/>
      <c r="M349" s="65"/>
      <c r="N349" s="163"/>
      <c r="O349" s="243"/>
      <c r="P349" s="215"/>
      <c r="Q349" s="65"/>
      <c r="R349" s="65"/>
      <c r="V349" s="559"/>
    </row>
    <row r="350" spans="1:22">
      <c r="A350" s="1"/>
      <c r="B350" s="88"/>
      <c r="C350" s="561"/>
      <c r="D350" s="562"/>
      <c r="E350" s="158"/>
      <c r="F350" s="158"/>
      <c r="G350" s="159"/>
      <c r="H350" s="215"/>
      <c r="I350" s="215"/>
      <c r="J350" s="322"/>
      <c r="K350" s="563"/>
      <c r="L350" s="65"/>
      <c r="M350" s="65"/>
      <c r="N350" s="163"/>
      <c r="O350" s="243"/>
      <c r="P350" s="215"/>
      <c r="Q350" s="65"/>
      <c r="R350" s="65"/>
      <c r="V350" s="559"/>
    </row>
    <row r="351" spans="1:22">
      <c r="A351" s="1"/>
      <c r="B351" s="88"/>
      <c r="C351" s="561"/>
      <c r="D351" s="562"/>
      <c r="E351" s="158"/>
      <c r="F351" s="158"/>
      <c r="G351" s="159"/>
      <c r="H351" s="215"/>
      <c r="I351" s="215"/>
      <c r="J351" s="322"/>
      <c r="K351" s="563"/>
      <c r="L351" s="65"/>
      <c r="M351" s="65"/>
      <c r="N351" s="163"/>
      <c r="O351" s="243"/>
      <c r="P351" s="215"/>
      <c r="Q351" s="65"/>
      <c r="R351" s="65"/>
      <c r="V351" s="559"/>
    </row>
    <row r="352" spans="1:22">
      <c r="A352" s="1"/>
      <c r="B352" s="88"/>
      <c r="C352" s="561"/>
      <c r="D352" s="562"/>
      <c r="E352" s="158"/>
      <c r="F352" s="158"/>
      <c r="G352" s="159"/>
      <c r="H352" s="215"/>
      <c r="I352" s="215"/>
      <c r="J352" s="322"/>
      <c r="K352" s="563"/>
      <c r="L352" s="65"/>
      <c r="M352" s="65"/>
      <c r="N352" s="163"/>
      <c r="O352" s="243"/>
      <c r="P352" s="215"/>
      <c r="Q352" s="65"/>
      <c r="R352" s="65"/>
      <c r="V352" s="559"/>
    </row>
    <row r="353" spans="1:22">
      <c r="A353" s="1"/>
      <c r="B353" s="88"/>
      <c r="C353" s="561"/>
      <c r="D353" s="562"/>
      <c r="E353" s="158"/>
      <c r="F353" s="158"/>
      <c r="G353" s="159"/>
      <c r="H353" s="215"/>
      <c r="I353" s="215"/>
      <c r="J353" s="322"/>
      <c r="K353" s="563"/>
      <c r="L353" s="65"/>
      <c r="M353" s="65"/>
      <c r="N353" s="163"/>
      <c r="O353" s="243"/>
      <c r="P353" s="215"/>
      <c r="Q353" s="65"/>
      <c r="R353" s="65"/>
      <c r="V353" s="559"/>
    </row>
    <row r="354" spans="1:22">
      <c r="A354" s="1"/>
      <c r="B354" s="88"/>
      <c r="C354" s="561"/>
      <c r="D354" s="562"/>
      <c r="E354" s="158"/>
      <c r="F354" s="158"/>
      <c r="G354" s="159"/>
      <c r="H354" s="215"/>
      <c r="I354" s="215"/>
      <c r="J354" s="322"/>
      <c r="K354" s="563"/>
      <c r="L354" s="65"/>
      <c r="M354" s="65"/>
      <c r="N354" s="163"/>
      <c r="O354" s="243"/>
      <c r="P354" s="215"/>
      <c r="Q354" s="65"/>
      <c r="R354" s="65"/>
      <c r="V354" s="559"/>
    </row>
    <row r="355" spans="1:22">
      <c r="A355" s="1"/>
      <c r="B355" s="88"/>
      <c r="C355" s="561"/>
      <c r="D355" s="562"/>
      <c r="E355" s="158"/>
      <c r="F355" s="158"/>
      <c r="G355" s="159"/>
      <c r="H355" s="215"/>
      <c r="I355" s="215"/>
      <c r="J355" s="322"/>
      <c r="K355" s="563"/>
      <c r="L355" s="65"/>
      <c r="M355" s="65"/>
      <c r="N355" s="163"/>
      <c r="O355" s="243"/>
      <c r="P355" s="215"/>
      <c r="Q355" s="65"/>
      <c r="R355" s="65"/>
      <c r="V355" s="559"/>
    </row>
    <row r="356" spans="1:22">
      <c r="A356" s="1"/>
      <c r="B356" s="88"/>
      <c r="C356" s="561"/>
      <c r="D356" s="562"/>
      <c r="E356" s="158"/>
      <c r="F356" s="158"/>
      <c r="G356" s="159"/>
      <c r="H356" s="215"/>
      <c r="I356" s="215"/>
      <c r="J356" s="322"/>
      <c r="K356" s="563"/>
      <c r="L356" s="65"/>
      <c r="M356" s="65"/>
      <c r="N356" s="163"/>
      <c r="O356" s="243"/>
      <c r="P356" s="215"/>
      <c r="Q356" s="65"/>
      <c r="R356" s="65"/>
      <c r="V356" s="559"/>
    </row>
    <row r="357" spans="1:22">
      <c r="A357" s="1"/>
      <c r="B357" s="88"/>
      <c r="C357" s="561"/>
      <c r="D357" s="562"/>
      <c r="E357" s="158"/>
      <c r="F357" s="158"/>
      <c r="G357" s="159"/>
      <c r="H357" s="215"/>
      <c r="I357" s="215"/>
      <c r="J357" s="322"/>
      <c r="K357" s="563"/>
      <c r="L357" s="65"/>
      <c r="M357" s="65"/>
      <c r="N357" s="163"/>
      <c r="O357" s="243"/>
      <c r="P357" s="215"/>
      <c r="Q357" s="65"/>
      <c r="R357" s="65"/>
      <c r="V357" s="559"/>
    </row>
    <row r="358" spans="1:22">
      <c r="A358" s="1"/>
      <c r="B358" s="88"/>
      <c r="C358" s="561"/>
      <c r="D358" s="562"/>
      <c r="E358" s="158"/>
      <c r="F358" s="158"/>
      <c r="G358" s="159"/>
      <c r="H358" s="215"/>
      <c r="I358" s="215"/>
      <c r="J358" s="322"/>
      <c r="K358" s="563"/>
      <c r="L358" s="65"/>
      <c r="M358" s="65"/>
      <c r="N358" s="163"/>
      <c r="O358" s="243"/>
      <c r="P358" s="215"/>
      <c r="Q358" s="65"/>
      <c r="R358" s="65"/>
      <c r="V358" s="559"/>
    </row>
    <row r="359" spans="1:22">
      <c r="A359" s="1"/>
      <c r="B359" s="88"/>
      <c r="C359" s="561"/>
      <c r="D359" s="562"/>
      <c r="E359" s="158"/>
      <c r="F359" s="158"/>
      <c r="G359" s="159"/>
      <c r="H359" s="215"/>
      <c r="I359" s="215"/>
      <c r="J359" s="322"/>
      <c r="K359" s="563"/>
      <c r="L359" s="65"/>
      <c r="M359" s="65"/>
      <c r="N359" s="163"/>
      <c r="O359" s="243"/>
      <c r="P359" s="215"/>
      <c r="Q359" s="65"/>
      <c r="R359" s="65"/>
      <c r="V359" s="559"/>
    </row>
    <row r="360" spans="1:22">
      <c r="A360" s="1"/>
      <c r="B360" s="88"/>
      <c r="C360" s="561"/>
      <c r="D360" s="562"/>
      <c r="E360" s="158"/>
      <c r="F360" s="158"/>
      <c r="G360" s="159"/>
      <c r="H360" s="215"/>
      <c r="I360" s="215"/>
      <c r="J360" s="322"/>
      <c r="K360" s="563"/>
      <c r="L360" s="65"/>
      <c r="M360" s="65"/>
      <c r="N360" s="163"/>
      <c r="O360" s="243"/>
      <c r="P360" s="215"/>
      <c r="Q360" s="65"/>
      <c r="R360" s="65"/>
      <c r="V360" s="559"/>
    </row>
    <row r="361" spans="1:22">
      <c r="A361" s="1"/>
      <c r="B361" s="88"/>
      <c r="C361" s="561"/>
      <c r="D361" s="562"/>
      <c r="E361" s="158"/>
      <c r="F361" s="158"/>
      <c r="G361" s="159"/>
      <c r="H361" s="215"/>
      <c r="I361" s="215"/>
      <c r="J361" s="322"/>
      <c r="K361" s="563"/>
      <c r="L361" s="65"/>
      <c r="M361" s="65"/>
      <c r="N361" s="163"/>
      <c r="O361" s="243"/>
      <c r="P361" s="215"/>
      <c r="Q361" s="65"/>
      <c r="R361" s="65"/>
      <c r="V361" s="559"/>
    </row>
    <row r="362" spans="1:22">
      <c r="A362" s="1"/>
      <c r="B362" s="88"/>
      <c r="C362" s="561"/>
      <c r="D362" s="562"/>
      <c r="E362" s="158"/>
      <c r="F362" s="158"/>
      <c r="G362" s="159"/>
      <c r="H362" s="215"/>
      <c r="I362" s="215"/>
      <c r="J362" s="322"/>
      <c r="K362" s="563"/>
      <c r="L362" s="65"/>
      <c r="M362" s="65"/>
      <c r="N362" s="163"/>
      <c r="O362" s="243"/>
      <c r="P362" s="215"/>
      <c r="Q362" s="65"/>
      <c r="R362" s="65"/>
      <c r="V362" s="559"/>
    </row>
    <row r="363" spans="1:22">
      <c r="A363" s="1"/>
      <c r="B363" s="88"/>
      <c r="C363" s="561"/>
      <c r="D363" s="562"/>
      <c r="E363" s="158"/>
      <c r="F363" s="158"/>
      <c r="G363" s="159"/>
      <c r="H363" s="215"/>
      <c r="I363" s="215"/>
      <c r="J363" s="322"/>
      <c r="K363" s="563"/>
      <c r="L363" s="65"/>
      <c r="M363" s="65"/>
      <c r="N363" s="163"/>
      <c r="O363" s="243"/>
      <c r="P363" s="215"/>
      <c r="Q363" s="65"/>
      <c r="R363" s="65"/>
      <c r="V363" s="559"/>
    </row>
    <row r="364" spans="1:22">
      <c r="A364" s="1"/>
      <c r="B364" s="88"/>
      <c r="C364" s="561"/>
      <c r="D364" s="562"/>
      <c r="E364" s="158"/>
      <c r="F364" s="158"/>
      <c r="G364" s="159"/>
      <c r="H364" s="215"/>
      <c r="I364" s="215"/>
      <c r="J364" s="322"/>
      <c r="K364" s="563"/>
      <c r="L364" s="65"/>
      <c r="M364" s="65"/>
      <c r="N364" s="163"/>
      <c r="O364" s="243"/>
      <c r="P364" s="215"/>
      <c r="Q364" s="65"/>
      <c r="R364" s="65"/>
      <c r="V364" s="559"/>
    </row>
    <row r="365" spans="1:22">
      <c r="A365" s="1"/>
      <c r="B365" s="88"/>
      <c r="C365" s="561"/>
      <c r="D365" s="562"/>
      <c r="E365" s="158"/>
      <c r="F365" s="158"/>
      <c r="G365" s="159"/>
      <c r="H365" s="215"/>
      <c r="I365" s="215"/>
      <c r="J365" s="322"/>
      <c r="K365" s="563"/>
      <c r="L365" s="65"/>
      <c r="M365" s="65"/>
      <c r="N365" s="163"/>
      <c r="O365" s="243"/>
      <c r="P365" s="215"/>
      <c r="Q365" s="65"/>
      <c r="R365" s="65"/>
      <c r="V365" s="559"/>
    </row>
    <row r="366" spans="1:22">
      <c r="A366" s="1"/>
      <c r="B366" s="88"/>
      <c r="C366" s="561"/>
      <c r="D366" s="562"/>
      <c r="E366" s="158"/>
      <c r="F366" s="158"/>
      <c r="G366" s="159"/>
      <c r="H366" s="215"/>
      <c r="I366" s="215"/>
      <c r="J366" s="322"/>
      <c r="K366" s="563"/>
      <c r="L366" s="65"/>
      <c r="M366" s="65"/>
      <c r="N366" s="163"/>
      <c r="O366" s="243"/>
      <c r="P366" s="215"/>
      <c r="Q366" s="65"/>
      <c r="R366" s="65"/>
      <c r="V366" s="559"/>
    </row>
    <row r="367" spans="1:22">
      <c r="A367" s="1"/>
      <c r="B367" s="88"/>
      <c r="C367" s="561"/>
      <c r="D367" s="562"/>
      <c r="E367" s="158"/>
      <c r="F367" s="158"/>
      <c r="G367" s="159"/>
      <c r="H367" s="215"/>
      <c r="I367" s="215"/>
      <c r="J367" s="322"/>
      <c r="K367" s="563"/>
      <c r="L367" s="65"/>
      <c r="M367" s="65"/>
      <c r="N367" s="163"/>
      <c r="O367" s="243"/>
      <c r="P367" s="215"/>
      <c r="Q367" s="65"/>
      <c r="R367" s="65"/>
      <c r="V367" s="559"/>
    </row>
    <row r="368" spans="1:22">
      <c r="A368" s="1"/>
      <c r="B368" s="88"/>
      <c r="C368" s="561"/>
      <c r="D368" s="562"/>
      <c r="E368" s="158"/>
      <c r="F368" s="158"/>
      <c r="G368" s="159"/>
      <c r="H368" s="215"/>
      <c r="I368" s="215"/>
      <c r="J368" s="322"/>
      <c r="K368" s="563"/>
      <c r="L368" s="65"/>
      <c r="M368" s="65"/>
      <c r="N368" s="163"/>
      <c r="O368" s="243"/>
      <c r="P368" s="215"/>
      <c r="Q368" s="65"/>
      <c r="R368" s="65"/>
      <c r="V368" s="559"/>
    </row>
    <row r="369" spans="1:22">
      <c r="A369" s="1"/>
      <c r="B369" s="88"/>
      <c r="C369" s="561"/>
      <c r="D369" s="562"/>
      <c r="E369" s="158"/>
      <c r="F369" s="158"/>
      <c r="G369" s="159"/>
      <c r="H369" s="215"/>
      <c r="I369" s="215"/>
      <c r="J369" s="322"/>
      <c r="K369" s="563"/>
      <c r="L369" s="65"/>
      <c r="M369" s="65"/>
      <c r="N369" s="163"/>
      <c r="O369" s="243"/>
      <c r="P369" s="215"/>
      <c r="Q369" s="65"/>
      <c r="R369" s="65"/>
      <c r="V369" s="559"/>
    </row>
    <row r="370" spans="1:22">
      <c r="A370" s="1"/>
      <c r="B370" s="88"/>
      <c r="C370" s="561"/>
      <c r="D370" s="562"/>
      <c r="E370" s="158"/>
      <c r="F370" s="158"/>
      <c r="G370" s="159"/>
      <c r="H370" s="215"/>
      <c r="I370" s="215"/>
      <c r="J370" s="322"/>
      <c r="K370" s="563"/>
      <c r="L370" s="65"/>
      <c r="M370" s="65"/>
      <c r="N370" s="163"/>
      <c r="O370" s="243"/>
      <c r="P370" s="215"/>
      <c r="Q370" s="65"/>
      <c r="R370" s="65"/>
      <c r="V370" s="559"/>
    </row>
    <row r="371" spans="1:22">
      <c r="A371" s="1"/>
      <c r="B371" s="88"/>
      <c r="C371" s="561"/>
      <c r="D371" s="562"/>
      <c r="E371" s="158"/>
      <c r="F371" s="158"/>
      <c r="G371" s="159"/>
      <c r="H371" s="215"/>
      <c r="I371" s="215"/>
      <c r="J371" s="322"/>
      <c r="K371" s="563"/>
      <c r="L371" s="65"/>
      <c r="M371" s="65"/>
      <c r="N371" s="163"/>
      <c r="O371" s="243"/>
      <c r="P371" s="215"/>
      <c r="Q371" s="65"/>
      <c r="R371" s="65"/>
      <c r="V371" s="559"/>
    </row>
    <row r="372" spans="1:22">
      <c r="A372" s="1"/>
      <c r="B372" s="88"/>
      <c r="C372" s="561"/>
      <c r="D372" s="562"/>
      <c r="E372" s="158"/>
      <c r="F372" s="158"/>
      <c r="G372" s="159"/>
      <c r="H372" s="215"/>
      <c r="I372" s="215"/>
      <c r="J372" s="322"/>
      <c r="K372" s="563"/>
      <c r="L372" s="65"/>
      <c r="M372" s="65"/>
      <c r="N372" s="163"/>
      <c r="O372" s="243"/>
      <c r="P372" s="215"/>
      <c r="Q372" s="65"/>
      <c r="R372" s="65"/>
      <c r="V372" s="559"/>
    </row>
    <row r="373" spans="1:22">
      <c r="A373" s="1"/>
      <c r="B373" s="88"/>
      <c r="C373" s="561"/>
      <c r="D373" s="562"/>
      <c r="E373" s="158"/>
      <c r="F373" s="158"/>
      <c r="G373" s="159"/>
      <c r="H373" s="215"/>
      <c r="I373" s="215"/>
      <c r="J373" s="322"/>
      <c r="K373" s="563"/>
      <c r="L373" s="65"/>
      <c r="M373" s="65"/>
      <c r="N373" s="163"/>
      <c r="O373" s="243"/>
      <c r="P373" s="215"/>
      <c r="Q373" s="65"/>
      <c r="R373" s="65"/>
      <c r="V373" s="559"/>
    </row>
    <row r="374" spans="1:22">
      <c r="A374" s="1"/>
      <c r="B374" s="88"/>
      <c r="C374" s="561"/>
      <c r="D374" s="562"/>
      <c r="E374" s="158"/>
      <c r="F374" s="158"/>
      <c r="G374" s="159"/>
      <c r="H374" s="215"/>
      <c r="I374" s="215"/>
      <c r="J374" s="322"/>
      <c r="K374" s="563"/>
      <c r="L374" s="65"/>
      <c r="M374" s="65"/>
      <c r="N374" s="163"/>
      <c r="O374" s="243"/>
      <c r="P374" s="215"/>
      <c r="Q374" s="65"/>
      <c r="R374" s="65"/>
      <c r="V374" s="559"/>
    </row>
    <row r="375" spans="1:22">
      <c r="A375" s="1"/>
      <c r="B375" s="88"/>
      <c r="C375" s="561"/>
      <c r="D375" s="562"/>
      <c r="E375" s="158"/>
      <c r="F375" s="158"/>
      <c r="G375" s="159"/>
      <c r="H375" s="215"/>
      <c r="I375" s="215"/>
      <c r="J375" s="322"/>
      <c r="K375" s="563"/>
      <c r="L375" s="65"/>
      <c r="M375" s="65"/>
      <c r="N375" s="163"/>
      <c r="O375" s="243"/>
      <c r="P375" s="215"/>
      <c r="Q375" s="65"/>
      <c r="R375" s="65"/>
      <c r="V375" s="559"/>
    </row>
    <row r="376" spans="1:22">
      <c r="A376" s="1"/>
      <c r="B376" s="88"/>
      <c r="C376" s="561"/>
      <c r="D376" s="562"/>
      <c r="E376" s="158"/>
      <c r="F376" s="158"/>
      <c r="G376" s="159"/>
      <c r="H376" s="215"/>
      <c r="I376" s="215"/>
      <c r="J376" s="322"/>
      <c r="K376" s="563"/>
      <c r="L376" s="65"/>
      <c r="M376" s="65"/>
      <c r="N376" s="163"/>
      <c r="O376" s="243"/>
      <c r="P376" s="215"/>
      <c r="Q376" s="65"/>
      <c r="R376" s="65"/>
      <c r="V376" s="559"/>
    </row>
    <row r="377" spans="1:22">
      <c r="A377" s="1"/>
      <c r="B377" s="88"/>
      <c r="C377" s="561"/>
      <c r="D377" s="562"/>
      <c r="E377" s="158"/>
      <c r="F377" s="158"/>
      <c r="G377" s="159"/>
      <c r="H377" s="215"/>
      <c r="I377" s="215"/>
      <c r="J377" s="322"/>
      <c r="K377" s="563"/>
      <c r="L377" s="65"/>
      <c r="M377" s="65"/>
      <c r="N377" s="163"/>
      <c r="O377" s="243"/>
      <c r="P377" s="215"/>
      <c r="Q377" s="65"/>
      <c r="R377" s="65"/>
      <c r="V377" s="559"/>
    </row>
    <row r="378" spans="1:22">
      <c r="A378" s="1"/>
      <c r="B378" s="88"/>
      <c r="C378" s="561"/>
      <c r="D378" s="562"/>
      <c r="E378" s="158"/>
      <c r="F378" s="158"/>
      <c r="G378" s="159"/>
      <c r="H378" s="215"/>
      <c r="I378" s="215"/>
      <c r="J378" s="322"/>
      <c r="K378" s="563"/>
      <c r="L378" s="65"/>
      <c r="M378" s="65"/>
      <c r="N378" s="163"/>
      <c r="O378" s="243"/>
      <c r="P378" s="215"/>
      <c r="Q378" s="65"/>
      <c r="R378" s="65"/>
      <c r="V378" s="559"/>
    </row>
    <row r="379" spans="1:22">
      <c r="A379" s="1"/>
      <c r="B379" s="88"/>
      <c r="C379" s="561"/>
      <c r="D379" s="562"/>
      <c r="E379" s="158"/>
      <c r="F379" s="158"/>
      <c r="G379" s="159"/>
      <c r="H379" s="215"/>
      <c r="I379" s="215"/>
      <c r="J379" s="322"/>
      <c r="K379" s="563"/>
      <c r="L379" s="65"/>
      <c r="M379" s="65"/>
      <c r="N379" s="163"/>
      <c r="O379" s="243"/>
      <c r="P379" s="215"/>
      <c r="Q379" s="65"/>
      <c r="R379" s="65"/>
      <c r="V379" s="559"/>
    </row>
    <row r="380" spans="1:22">
      <c r="A380" s="1"/>
      <c r="B380" s="88"/>
      <c r="C380" s="561"/>
      <c r="D380" s="562"/>
      <c r="E380" s="158"/>
      <c r="F380" s="158"/>
      <c r="G380" s="159"/>
      <c r="H380" s="215"/>
      <c r="I380" s="215"/>
      <c r="J380" s="322"/>
      <c r="K380" s="563"/>
      <c r="L380" s="65"/>
      <c r="M380" s="65"/>
      <c r="N380" s="163"/>
      <c r="O380" s="243"/>
      <c r="P380" s="215"/>
      <c r="Q380" s="65"/>
      <c r="R380" s="65"/>
      <c r="V380" s="559"/>
    </row>
    <row r="381" spans="1:22">
      <c r="A381" s="1"/>
      <c r="B381" s="88"/>
      <c r="C381" s="561"/>
      <c r="D381" s="562"/>
      <c r="E381" s="158"/>
      <c r="F381" s="158"/>
      <c r="G381" s="159"/>
      <c r="H381" s="215"/>
      <c r="I381" s="215"/>
      <c r="J381" s="322"/>
      <c r="K381" s="563"/>
      <c r="L381" s="65"/>
      <c r="M381" s="65"/>
      <c r="N381" s="163"/>
      <c r="O381" s="243"/>
      <c r="P381" s="215"/>
      <c r="Q381" s="65"/>
      <c r="R381" s="65"/>
      <c r="V381" s="559"/>
    </row>
    <row r="382" spans="1:22">
      <c r="A382" s="1"/>
      <c r="B382" s="88"/>
      <c r="C382" s="561"/>
      <c r="D382" s="562"/>
      <c r="E382" s="158"/>
      <c r="F382" s="158"/>
      <c r="G382" s="159"/>
      <c r="H382" s="215"/>
      <c r="I382" s="215"/>
      <c r="J382" s="322"/>
      <c r="K382" s="563"/>
      <c r="L382" s="65"/>
      <c r="M382" s="65"/>
      <c r="N382" s="163"/>
      <c r="O382" s="243"/>
      <c r="P382" s="215"/>
      <c r="Q382" s="65"/>
      <c r="R382" s="65"/>
      <c r="V382" s="559"/>
    </row>
    <row r="383" spans="1:22">
      <c r="A383" s="1"/>
      <c r="B383" s="88"/>
      <c r="C383" s="561"/>
      <c r="D383" s="562"/>
      <c r="E383" s="158"/>
      <c r="F383" s="158"/>
      <c r="G383" s="159"/>
      <c r="H383" s="215"/>
      <c r="I383" s="215"/>
      <c r="J383" s="322"/>
      <c r="K383" s="563"/>
      <c r="L383" s="65"/>
      <c r="M383" s="65"/>
      <c r="N383" s="163"/>
      <c r="O383" s="243"/>
      <c r="P383" s="215"/>
      <c r="Q383" s="65"/>
      <c r="R383" s="65"/>
      <c r="V383" s="559"/>
    </row>
    <row r="384" spans="1:22">
      <c r="A384" s="1"/>
      <c r="B384" s="88"/>
      <c r="C384" s="561"/>
      <c r="D384" s="562"/>
      <c r="E384" s="158"/>
      <c r="F384" s="158"/>
      <c r="G384" s="159"/>
      <c r="H384" s="215"/>
      <c r="I384" s="215"/>
      <c r="J384" s="322"/>
      <c r="K384" s="563"/>
      <c r="L384" s="65"/>
      <c r="M384" s="65"/>
      <c r="N384" s="163"/>
      <c r="O384" s="243"/>
      <c r="P384" s="215"/>
      <c r="Q384" s="65"/>
      <c r="R384" s="65"/>
      <c r="V384" s="559"/>
    </row>
    <row r="385" spans="1:22">
      <c r="A385" s="1"/>
      <c r="B385" s="88"/>
      <c r="C385" s="561"/>
      <c r="D385" s="562"/>
      <c r="E385" s="158"/>
      <c r="F385" s="158"/>
      <c r="G385" s="159"/>
      <c r="H385" s="215"/>
      <c r="I385" s="215"/>
      <c r="J385" s="322"/>
      <c r="K385" s="563"/>
      <c r="L385" s="65"/>
      <c r="M385" s="65"/>
      <c r="N385" s="163"/>
      <c r="O385" s="243"/>
      <c r="P385" s="215"/>
      <c r="Q385" s="65"/>
      <c r="R385" s="65"/>
      <c r="V385" s="559"/>
    </row>
    <row r="386" spans="1:22">
      <c r="A386" s="1"/>
      <c r="B386" s="88"/>
      <c r="C386" s="561"/>
      <c r="D386" s="562"/>
      <c r="E386" s="158"/>
      <c r="F386" s="158"/>
      <c r="G386" s="159"/>
      <c r="H386" s="215"/>
      <c r="I386" s="215"/>
      <c r="J386" s="322"/>
      <c r="K386" s="563"/>
      <c r="L386" s="65"/>
      <c r="M386" s="65"/>
      <c r="N386" s="163"/>
      <c r="O386" s="243"/>
      <c r="P386" s="215"/>
      <c r="Q386" s="65"/>
      <c r="R386" s="65"/>
      <c r="V386" s="559"/>
    </row>
    <row r="387" spans="1:22">
      <c r="A387" s="1"/>
      <c r="B387" s="88"/>
      <c r="C387" s="561"/>
      <c r="D387" s="562"/>
      <c r="E387" s="158"/>
      <c r="F387" s="158"/>
      <c r="G387" s="159"/>
      <c r="H387" s="215"/>
      <c r="I387" s="215"/>
      <c r="J387" s="322"/>
      <c r="K387" s="563"/>
      <c r="L387" s="65"/>
      <c r="M387" s="65"/>
      <c r="N387" s="163"/>
      <c r="O387" s="243"/>
      <c r="P387" s="215"/>
      <c r="Q387" s="65"/>
      <c r="R387" s="65"/>
      <c r="V387" s="559"/>
    </row>
    <row r="388" spans="1:22">
      <c r="A388" s="1"/>
      <c r="B388" s="88"/>
      <c r="C388" s="561"/>
      <c r="D388" s="562"/>
      <c r="E388" s="158"/>
      <c r="F388" s="158"/>
      <c r="G388" s="159"/>
      <c r="H388" s="215"/>
      <c r="I388" s="215"/>
      <c r="J388" s="322"/>
      <c r="K388" s="563"/>
      <c r="L388" s="65"/>
      <c r="M388" s="65"/>
      <c r="N388" s="163"/>
      <c r="O388" s="243"/>
      <c r="P388" s="215"/>
      <c r="Q388" s="65"/>
      <c r="R388" s="65"/>
      <c r="V388" s="559"/>
    </row>
    <row r="389" spans="1:22">
      <c r="A389" s="1"/>
      <c r="B389" s="88"/>
      <c r="C389" s="561"/>
      <c r="D389" s="562"/>
      <c r="E389" s="158"/>
      <c r="F389" s="158"/>
      <c r="G389" s="159"/>
      <c r="H389" s="215"/>
      <c r="I389" s="215"/>
      <c r="J389" s="322"/>
      <c r="K389" s="563"/>
      <c r="L389" s="65"/>
      <c r="M389" s="65"/>
      <c r="N389" s="163"/>
      <c r="O389" s="243"/>
      <c r="P389" s="215"/>
      <c r="Q389" s="65"/>
      <c r="R389" s="65"/>
      <c r="V389" s="559"/>
    </row>
    <row r="390" spans="1:22">
      <c r="A390" s="1"/>
      <c r="B390" s="88"/>
      <c r="C390" s="561"/>
      <c r="D390" s="562"/>
      <c r="E390" s="158"/>
      <c r="F390" s="158"/>
      <c r="G390" s="159"/>
      <c r="H390" s="215"/>
      <c r="I390" s="215"/>
      <c r="J390" s="322"/>
      <c r="K390" s="563"/>
      <c r="L390" s="65"/>
      <c r="M390" s="65"/>
      <c r="N390" s="163"/>
      <c r="O390" s="243"/>
      <c r="P390" s="215"/>
      <c r="Q390" s="65"/>
      <c r="R390" s="65"/>
      <c r="V390" s="559"/>
    </row>
    <row r="391" spans="1:22">
      <c r="A391" s="1"/>
      <c r="B391" s="88"/>
      <c r="C391" s="561"/>
      <c r="D391" s="562"/>
      <c r="E391" s="158"/>
      <c r="F391" s="158"/>
      <c r="G391" s="159"/>
      <c r="H391" s="215"/>
      <c r="I391" s="215"/>
      <c r="J391" s="322"/>
      <c r="K391" s="563"/>
      <c r="L391" s="65"/>
      <c r="M391" s="65"/>
      <c r="N391" s="163"/>
      <c r="O391" s="243"/>
      <c r="P391" s="215"/>
      <c r="Q391" s="65"/>
      <c r="R391" s="65"/>
      <c r="V391" s="559"/>
    </row>
    <row r="392" spans="1:22">
      <c r="A392" s="1"/>
      <c r="B392" s="88"/>
      <c r="C392" s="561"/>
      <c r="D392" s="562"/>
      <c r="E392" s="158"/>
      <c r="F392" s="158"/>
      <c r="G392" s="159"/>
      <c r="H392" s="215"/>
      <c r="I392" s="215"/>
      <c r="J392" s="322"/>
      <c r="K392" s="563"/>
      <c r="L392" s="65"/>
      <c r="M392" s="65"/>
      <c r="N392" s="163"/>
      <c r="O392" s="243"/>
      <c r="P392" s="215"/>
      <c r="Q392" s="65"/>
      <c r="R392" s="65"/>
      <c r="V392" s="559"/>
    </row>
    <row r="393" spans="1:22">
      <c r="A393" s="1"/>
      <c r="B393" s="88"/>
      <c r="C393" s="561"/>
      <c r="D393" s="562"/>
      <c r="E393" s="158"/>
      <c r="F393" s="158"/>
      <c r="G393" s="159"/>
      <c r="H393" s="215"/>
      <c r="I393" s="215"/>
      <c r="J393" s="322"/>
      <c r="K393" s="563"/>
      <c r="L393" s="65"/>
      <c r="M393" s="65"/>
      <c r="N393" s="163"/>
      <c r="O393" s="243"/>
      <c r="P393" s="215"/>
      <c r="Q393" s="65"/>
      <c r="R393" s="65"/>
      <c r="V393" s="559"/>
    </row>
    <row r="394" spans="1:22">
      <c r="A394" s="1"/>
      <c r="B394" s="88"/>
      <c r="C394" s="561"/>
      <c r="D394" s="562"/>
      <c r="E394" s="158"/>
      <c r="F394" s="158"/>
      <c r="G394" s="159"/>
      <c r="H394" s="215"/>
      <c r="I394" s="215"/>
      <c r="J394" s="322"/>
      <c r="K394" s="563"/>
      <c r="L394" s="65"/>
      <c r="M394" s="65"/>
      <c r="N394" s="163"/>
      <c r="O394" s="243"/>
      <c r="P394" s="215"/>
      <c r="Q394" s="65"/>
      <c r="R394" s="65"/>
      <c r="V394" s="559"/>
    </row>
    <row r="395" spans="1:22">
      <c r="A395" s="1"/>
      <c r="B395" s="88"/>
      <c r="C395" s="561"/>
      <c r="D395" s="562"/>
      <c r="E395" s="158"/>
      <c r="F395" s="158"/>
      <c r="G395" s="159"/>
      <c r="H395" s="215"/>
      <c r="I395" s="215"/>
      <c r="J395" s="322"/>
      <c r="K395" s="563"/>
      <c r="L395" s="65"/>
      <c r="M395" s="65"/>
      <c r="N395" s="163"/>
      <c r="O395" s="243"/>
      <c r="P395" s="215"/>
      <c r="Q395" s="65"/>
      <c r="R395" s="65"/>
      <c r="V395" s="559"/>
    </row>
    <row r="396" spans="1:22">
      <c r="A396" s="1"/>
      <c r="B396" s="88"/>
      <c r="C396" s="561"/>
      <c r="D396" s="562"/>
      <c r="E396" s="158"/>
      <c r="F396" s="158"/>
      <c r="G396" s="159"/>
      <c r="H396" s="215"/>
      <c r="I396" s="215"/>
      <c r="J396" s="322"/>
      <c r="K396" s="563"/>
      <c r="L396" s="65"/>
      <c r="M396" s="65"/>
      <c r="N396" s="163"/>
      <c r="O396" s="243"/>
      <c r="P396" s="215"/>
      <c r="Q396" s="65"/>
      <c r="R396" s="65"/>
      <c r="V396" s="559"/>
    </row>
    <row r="397" spans="1:22">
      <c r="A397" s="1"/>
      <c r="B397" s="88"/>
      <c r="C397" s="561"/>
      <c r="D397" s="562"/>
      <c r="E397" s="158"/>
      <c r="F397" s="158"/>
      <c r="G397" s="159"/>
      <c r="H397" s="215"/>
      <c r="I397" s="215"/>
      <c r="J397" s="322"/>
      <c r="K397" s="563"/>
      <c r="L397" s="65"/>
      <c r="M397" s="65"/>
      <c r="N397" s="163"/>
      <c r="O397" s="243"/>
      <c r="P397" s="215"/>
      <c r="Q397" s="65"/>
      <c r="R397" s="65"/>
      <c r="V397" s="559"/>
    </row>
    <row r="398" spans="1:22">
      <c r="A398" s="1"/>
      <c r="B398" s="88"/>
      <c r="C398" s="561"/>
      <c r="D398" s="562"/>
      <c r="E398" s="158"/>
      <c r="F398" s="158"/>
      <c r="G398" s="159"/>
      <c r="H398" s="215"/>
      <c r="I398" s="215"/>
      <c r="J398" s="322"/>
      <c r="K398" s="563"/>
      <c r="L398" s="65"/>
      <c r="M398" s="65"/>
      <c r="N398" s="163"/>
      <c r="O398" s="243"/>
      <c r="P398" s="215"/>
      <c r="Q398" s="65"/>
      <c r="R398" s="65"/>
      <c r="V398" s="559"/>
    </row>
    <row r="399" spans="1:22">
      <c r="A399" s="1"/>
      <c r="B399" s="88"/>
      <c r="C399" s="561"/>
      <c r="D399" s="562"/>
      <c r="E399" s="158"/>
      <c r="F399" s="158"/>
      <c r="G399" s="159"/>
      <c r="H399" s="215"/>
      <c r="I399" s="215"/>
      <c r="J399" s="322"/>
      <c r="K399" s="563"/>
      <c r="L399" s="65"/>
      <c r="M399" s="65"/>
      <c r="N399" s="163"/>
      <c r="O399" s="243"/>
      <c r="P399" s="215"/>
      <c r="Q399" s="65"/>
      <c r="R399" s="65"/>
      <c r="V399" s="559"/>
    </row>
    <row r="400" spans="1:22">
      <c r="A400" s="1"/>
      <c r="B400" s="88"/>
      <c r="C400" s="561"/>
      <c r="D400" s="562"/>
      <c r="E400" s="158"/>
      <c r="F400" s="158"/>
      <c r="G400" s="159"/>
      <c r="H400" s="215"/>
      <c r="I400" s="215"/>
      <c r="J400" s="322"/>
      <c r="K400" s="563"/>
      <c r="L400" s="65"/>
      <c r="M400" s="65"/>
      <c r="N400" s="163"/>
      <c r="O400" s="243"/>
      <c r="P400" s="215"/>
      <c r="Q400" s="65"/>
      <c r="R400" s="65"/>
      <c r="V400" s="559"/>
    </row>
    <row r="401" spans="1:22">
      <c r="A401" s="1"/>
      <c r="B401" s="88"/>
      <c r="C401" s="561"/>
      <c r="D401" s="562"/>
      <c r="E401" s="158"/>
      <c r="F401" s="158"/>
      <c r="G401" s="159"/>
      <c r="H401" s="215"/>
      <c r="I401" s="215"/>
      <c r="J401" s="322"/>
      <c r="K401" s="563"/>
      <c r="L401" s="65"/>
      <c r="M401" s="65"/>
      <c r="N401" s="163"/>
      <c r="O401" s="243"/>
      <c r="P401" s="215"/>
      <c r="Q401" s="65"/>
      <c r="R401" s="65"/>
      <c r="V401" s="559"/>
    </row>
    <row r="402" spans="1:22">
      <c r="A402" s="1"/>
      <c r="B402" s="88"/>
      <c r="C402" s="561"/>
      <c r="D402" s="562"/>
      <c r="E402" s="158"/>
      <c r="F402" s="158"/>
      <c r="G402" s="159"/>
      <c r="H402" s="215"/>
      <c r="I402" s="215"/>
      <c r="J402" s="322"/>
      <c r="K402" s="563"/>
      <c r="L402" s="65"/>
      <c r="M402" s="65"/>
      <c r="N402" s="163"/>
      <c r="O402" s="243"/>
      <c r="P402" s="215"/>
      <c r="Q402" s="65"/>
      <c r="R402" s="65"/>
      <c r="V402" s="559"/>
    </row>
    <row r="403" spans="1:22">
      <c r="A403" s="1"/>
      <c r="B403" s="88"/>
      <c r="C403" s="561"/>
      <c r="D403" s="562"/>
      <c r="E403" s="158"/>
      <c r="F403" s="158"/>
      <c r="G403" s="159"/>
      <c r="H403" s="215"/>
      <c r="I403" s="215"/>
      <c r="J403" s="322"/>
      <c r="K403" s="563"/>
      <c r="L403" s="65"/>
      <c r="M403" s="65"/>
      <c r="N403" s="163"/>
      <c r="O403" s="243"/>
      <c r="P403" s="215"/>
      <c r="Q403" s="65"/>
      <c r="R403" s="65"/>
      <c r="V403" s="559"/>
    </row>
    <row r="404" spans="1:22">
      <c r="A404" s="1"/>
      <c r="B404" s="88"/>
      <c r="C404" s="561"/>
      <c r="D404" s="562"/>
      <c r="E404" s="158"/>
      <c r="F404" s="158"/>
      <c r="G404" s="159"/>
      <c r="H404" s="215"/>
      <c r="I404" s="215"/>
      <c r="J404" s="322"/>
      <c r="K404" s="563"/>
      <c r="L404" s="65"/>
      <c r="M404" s="65"/>
      <c r="N404" s="163"/>
      <c r="O404" s="243"/>
      <c r="P404" s="215"/>
      <c r="Q404" s="65"/>
      <c r="R404" s="65"/>
      <c r="V404" s="559"/>
    </row>
    <row r="405" spans="1:22">
      <c r="A405" s="1"/>
      <c r="B405" s="88"/>
      <c r="C405" s="561"/>
      <c r="D405" s="562"/>
      <c r="E405" s="158"/>
      <c r="F405" s="158"/>
      <c r="G405" s="159"/>
      <c r="H405" s="215"/>
      <c r="I405" s="215"/>
      <c r="J405" s="322"/>
      <c r="K405" s="563"/>
      <c r="L405" s="65"/>
      <c r="M405" s="65"/>
      <c r="N405" s="163"/>
      <c r="O405" s="243"/>
      <c r="P405" s="215"/>
      <c r="Q405" s="65"/>
      <c r="R405" s="65"/>
      <c r="V405" s="559"/>
    </row>
    <row r="406" spans="1:22">
      <c r="A406" s="1"/>
      <c r="B406" s="88"/>
      <c r="C406" s="561"/>
      <c r="D406" s="562"/>
      <c r="E406" s="158"/>
      <c r="F406" s="158"/>
      <c r="G406" s="159"/>
      <c r="H406" s="215"/>
      <c r="I406" s="215"/>
      <c r="J406" s="322"/>
      <c r="K406" s="563"/>
      <c r="L406" s="65"/>
      <c r="M406" s="65"/>
      <c r="N406" s="163"/>
      <c r="O406" s="243"/>
      <c r="P406" s="215"/>
      <c r="Q406" s="65"/>
      <c r="R406" s="65"/>
      <c r="V406" s="559"/>
    </row>
    <row r="407" spans="1:22">
      <c r="A407" s="1"/>
      <c r="B407" s="88"/>
      <c r="C407" s="561"/>
      <c r="D407" s="562"/>
      <c r="E407" s="158"/>
      <c r="F407" s="158"/>
      <c r="G407" s="159"/>
      <c r="H407" s="215"/>
      <c r="I407" s="215"/>
      <c r="J407" s="322"/>
      <c r="K407" s="563"/>
      <c r="L407" s="65"/>
      <c r="M407" s="65"/>
      <c r="N407" s="163"/>
      <c r="O407" s="243"/>
      <c r="P407" s="215"/>
      <c r="Q407" s="65"/>
      <c r="R407" s="65"/>
      <c r="V407" s="559"/>
    </row>
    <row r="408" spans="1:22">
      <c r="A408" s="1"/>
      <c r="B408" s="88"/>
      <c r="C408" s="561"/>
      <c r="D408" s="562"/>
      <c r="E408" s="158"/>
      <c r="F408" s="158"/>
      <c r="G408" s="159"/>
      <c r="H408" s="215"/>
      <c r="I408" s="215"/>
      <c r="J408" s="322"/>
      <c r="K408" s="563"/>
      <c r="L408" s="65"/>
      <c r="M408" s="65"/>
      <c r="N408" s="163"/>
      <c r="O408" s="243"/>
      <c r="P408" s="215"/>
      <c r="Q408" s="65"/>
      <c r="R408" s="65"/>
      <c r="V408" s="559"/>
    </row>
    <row r="409" spans="1:22">
      <c r="A409" s="1"/>
      <c r="B409" s="88"/>
      <c r="C409" s="561"/>
      <c r="D409" s="562"/>
      <c r="E409" s="158"/>
      <c r="F409" s="158"/>
      <c r="G409" s="159"/>
      <c r="H409" s="215"/>
      <c r="I409" s="215"/>
      <c r="J409" s="322"/>
      <c r="K409" s="563"/>
      <c r="L409" s="65"/>
      <c r="M409" s="65"/>
      <c r="N409" s="163"/>
      <c r="O409" s="243"/>
      <c r="P409" s="215"/>
      <c r="Q409" s="65"/>
      <c r="R409" s="65"/>
      <c r="V409" s="559"/>
    </row>
    <row r="410" spans="1:22">
      <c r="A410" s="1"/>
      <c r="B410" s="88"/>
      <c r="C410" s="561"/>
      <c r="D410" s="562"/>
      <c r="E410" s="158"/>
      <c r="F410" s="158"/>
      <c r="G410" s="159"/>
      <c r="H410" s="215"/>
      <c r="I410" s="215"/>
      <c r="J410" s="322"/>
      <c r="K410" s="563"/>
      <c r="L410" s="65"/>
      <c r="M410" s="65"/>
      <c r="N410" s="163"/>
      <c r="O410" s="243"/>
      <c r="P410" s="215"/>
      <c r="Q410" s="65"/>
      <c r="R410" s="65"/>
      <c r="V410" s="559"/>
    </row>
    <row r="411" spans="1:22">
      <c r="A411" s="1"/>
      <c r="B411" s="88"/>
      <c r="C411" s="561"/>
      <c r="D411" s="562"/>
      <c r="E411" s="158"/>
      <c r="F411" s="158"/>
      <c r="G411" s="159"/>
      <c r="H411" s="215"/>
      <c r="I411" s="215"/>
      <c r="J411" s="322"/>
      <c r="K411" s="563"/>
      <c r="L411" s="65"/>
      <c r="M411" s="65"/>
      <c r="N411" s="163"/>
      <c r="O411" s="243"/>
      <c r="P411" s="215"/>
      <c r="Q411" s="65"/>
      <c r="R411" s="65"/>
      <c r="V411" s="559"/>
    </row>
    <row r="412" spans="1:22">
      <c r="A412" s="1"/>
      <c r="B412" s="88"/>
      <c r="C412" s="561"/>
      <c r="D412" s="562"/>
      <c r="E412" s="158"/>
      <c r="F412" s="158"/>
      <c r="G412" s="159"/>
      <c r="H412" s="215"/>
      <c r="I412" s="215"/>
      <c r="J412" s="322"/>
      <c r="K412" s="563"/>
      <c r="L412" s="65"/>
      <c r="M412" s="65"/>
      <c r="N412" s="163"/>
      <c r="O412" s="243"/>
      <c r="P412" s="215"/>
      <c r="Q412" s="65"/>
      <c r="R412" s="65"/>
      <c r="V412" s="559"/>
    </row>
    <row r="413" spans="1:22">
      <c r="A413" s="1"/>
      <c r="B413" s="88"/>
      <c r="C413" s="561"/>
      <c r="D413" s="562"/>
      <c r="E413" s="158"/>
      <c r="F413" s="158"/>
      <c r="G413" s="159"/>
      <c r="H413" s="215"/>
      <c r="I413" s="215"/>
      <c r="J413" s="322"/>
      <c r="K413" s="563"/>
      <c r="L413" s="65"/>
      <c r="M413" s="65"/>
      <c r="N413" s="163"/>
      <c r="O413" s="243"/>
      <c r="P413" s="215"/>
      <c r="Q413" s="65"/>
      <c r="R413" s="65"/>
      <c r="V413" s="559"/>
    </row>
    <row r="414" spans="1:22">
      <c r="A414" s="1"/>
      <c r="B414" s="88"/>
      <c r="C414" s="561"/>
      <c r="D414" s="562"/>
      <c r="E414" s="158"/>
      <c r="F414" s="158"/>
      <c r="G414" s="159"/>
      <c r="H414" s="215"/>
      <c r="I414" s="215"/>
      <c r="J414" s="322"/>
      <c r="K414" s="563"/>
      <c r="L414" s="65"/>
      <c r="M414" s="65"/>
      <c r="N414" s="163"/>
      <c r="O414" s="243"/>
      <c r="P414" s="215"/>
      <c r="Q414" s="65"/>
      <c r="R414" s="65"/>
      <c r="V414" s="559"/>
    </row>
    <row r="415" spans="1:22">
      <c r="A415" s="1"/>
      <c r="B415" s="88"/>
      <c r="C415" s="561"/>
      <c r="D415" s="562"/>
      <c r="E415" s="158"/>
      <c r="F415" s="158"/>
      <c r="G415" s="159"/>
      <c r="H415" s="215"/>
      <c r="I415" s="215"/>
      <c r="J415" s="322"/>
      <c r="K415" s="563"/>
      <c r="L415" s="65"/>
      <c r="M415" s="65"/>
      <c r="N415" s="163"/>
      <c r="O415" s="243"/>
      <c r="P415" s="215"/>
      <c r="Q415" s="65"/>
      <c r="R415" s="65"/>
      <c r="V415" s="559"/>
    </row>
    <row r="416" spans="1:22">
      <c r="A416" s="1"/>
      <c r="B416" s="88"/>
      <c r="C416" s="561"/>
      <c r="D416" s="562"/>
      <c r="E416" s="158"/>
      <c r="F416" s="158"/>
      <c r="G416" s="159"/>
      <c r="H416" s="215"/>
      <c r="I416" s="215"/>
      <c r="J416" s="322"/>
      <c r="K416" s="563"/>
      <c r="L416" s="65"/>
      <c r="M416" s="65"/>
      <c r="N416" s="163"/>
      <c r="O416" s="243"/>
      <c r="P416" s="215"/>
      <c r="Q416" s="65"/>
      <c r="R416" s="65"/>
      <c r="V416" s="559"/>
    </row>
    <row r="417" spans="1:22">
      <c r="A417" s="1"/>
      <c r="B417" s="88"/>
      <c r="C417" s="561"/>
      <c r="D417" s="562"/>
      <c r="E417" s="158"/>
      <c r="F417" s="158"/>
      <c r="G417" s="159"/>
      <c r="H417" s="215"/>
      <c r="I417" s="215"/>
      <c r="J417" s="322"/>
      <c r="K417" s="563"/>
      <c r="L417" s="65"/>
      <c r="M417" s="65"/>
      <c r="N417" s="163"/>
      <c r="O417" s="243"/>
      <c r="P417" s="215"/>
      <c r="Q417" s="65"/>
      <c r="R417" s="65"/>
      <c r="V417" s="559"/>
    </row>
    <row r="418" spans="1:22">
      <c r="A418" s="1"/>
      <c r="B418" s="88"/>
      <c r="C418" s="561"/>
      <c r="D418" s="562"/>
      <c r="E418" s="158"/>
      <c r="F418" s="158"/>
      <c r="G418" s="159"/>
      <c r="H418" s="215"/>
      <c r="I418" s="215"/>
      <c r="J418" s="322"/>
      <c r="K418" s="563"/>
      <c r="L418" s="65"/>
      <c r="M418" s="65"/>
      <c r="N418" s="163"/>
      <c r="O418" s="243"/>
      <c r="P418" s="215"/>
      <c r="Q418" s="65"/>
      <c r="R418" s="65"/>
      <c r="V418" s="559"/>
    </row>
    <row r="419" spans="1:22">
      <c r="A419" s="1"/>
      <c r="B419" s="88"/>
      <c r="C419" s="561"/>
      <c r="D419" s="562"/>
      <c r="E419" s="158"/>
      <c r="F419" s="158"/>
      <c r="G419" s="159"/>
      <c r="H419" s="215"/>
      <c r="I419" s="215"/>
      <c r="J419" s="322"/>
      <c r="K419" s="563"/>
      <c r="L419" s="65"/>
      <c r="M419" s="65"/>
      <c r="N419" s="163"/>
      <c r="O419" s="243"/>
      <c r="P419" s="215"/>
      <c r="Q419" s="65"/>
      <c r="R419" s="65"/>
      <c r="V419" s="559"/>
    </row>
    <row r="420" spans="1:22">
      <c r="A420" s="1"/>
      <c r="B420" s="88"/>
      <c r="C420" s="561"/>
      <c r="D420" s="562"/>
      <c r="E420" s="158"/>
      <c r="F420" s="158"/>
      <c r="G420" s="159"/>
      <c r="H420" s="215"/>
      <c r="I420" s="215"/>
      <c r="J420" s="322"/>
      <c r="K420" s="563"/>
      <c r="L420" s="65"/>
      <c r="M420" s="65"/>
      <c r="N420" s="163"/>
      <c r="O420" s="243"/>
      <c r="P420" s="215"/>
      <c r="Q420" s="65"/>
      <c r="R420" s="65"/>
      <c r="V420" s="559"/>
    </row>
    <row r="421" spans="1:22">
      <c r="A421" s="1"/>
      <c r="B421" s="88"/>
      <c r="C421" s="561"/>
      <c r="D421" s="562"/>
      <c r="E421" s="158"/>
      <c r="F421" s="158"/>
      <c r="G421" s="159"/>
      <c r="H421" s="215"/>
      <c r="I421" s="215"/>
      <c r="J421" s="322"/>
      <c r="K421" s="563"/>
      <c r="L421" s="65"/>
      <c r="M421" s="65"/>
      <c r="N421" s="163"/>
      <c r="O421" s="243"/>
      <c r="P421" s="215"/>
      <c r="Q421" s="65"/>
      <c r="R421" s="65"/>
      <c r="V421" s="559"/>
    </row>
    <row r="422" spans="1:22">
      <c r="A422" s="1"/>
      <c r="B422" s="88"/>
      <c r="C422" s="561"/>
      <c r="D422" s="562"/>
      <c r="E422" s="158"/>
      <c r="F422" s="158"/>
      <c r="G422" s="159"/>
      <c r="H422" s="215"/>
      <c r="I422" s="215"/>
      <c r="J422" s="322"/>
      <c r="K422" s="563"/>
      <c r="L422" s="65"/>
      <c r="M422" s="65"/>
      <c r="N422" s="163"/>
      <c r="O422" s="243"/>
      <c r="P422" s="215"/>
      <c r="Q422" s="65"/>
      <c r="R422" s="65"/>
      <c r="V422" s="559"/>
    </row>
    <row r="423" spans="1:22">
      <c r="A423" s="1"/>
      <c r="B423" s="88"/>
      <c r="C423" s="561"/>
      <c r="D423" s="562"/>
      <c r="E423" s="158"/>
      <c r="F423" s="158"/>
      <c r="G423" s="159"/>
      <c r="H423" s="215"/>
      <c r="I423" s="215"/>
      <c r="J423" s="322"/>
      <c r="K423" s="563"/>
      <c r="L423" s="65"/>
      <c r="M423" s="65"/>
      <c r="N423" s="163"/>
      <c r="O423" s="243"/>
      <c r="P423" s="215"/>
      <c r="Q423" s="65"/>
      <c r="R423" s="65"/>
      <c r="V423" s="559"/>
    </row>
    <row r="424" spans="1:22">
      <c r="A424" s="1"/>
      <c r="B424" s="88"/>
      <c r="C424" s="561"/>
      <c r="D424" s="562"/>
      <c r="E424" s="158"/>
      <c r="F424" s="158"/>
      <c r="G424" s="159"/>
      <c r="H424" s="215"/>
      <c r="I424" s="215"/>
      <c r="J424" s="322"/>
      <c r="K424" s="563"/>
      <c r="L424" s="65"/>
      <c r="M424" s="65"/>
      <c r="N424" s="163"/>
      <c r="O424" s="243"/>
      <c r="P424" s="215"/>
      <c r="Q424" s="65"/>
      <c r="R424" s="65"/>
      <c r="V424" s="559"/>
    </row>
    <row r="425" spans="1:22">
      <c r="A425" s="1"/>
      <c r="B425" s="88"/>
      <c r="C425" s="561"/>
      <c r="D425" s="562"/>
      <c r="E425" s="158"/>
      <c r="F425" s="158"/>
      <c r="G425" s="159"/>
      <c r="H425" s="215"/>
      <c r="I425" s="215"/>
      <c r="J425" s="322"/>
      <c r="K425" s="563"/>
      <c r="L425" s="65"/>
      <c r="M425" s="65"/>
      <c r="N425" s="163"/>
      <c r="O425" s="243"/>
      <c r="P425" s="215"/>
      <c r="Q425" s="65"/>
      <c r="R425" s="65"/>
      <c r="V425" s="559"/>
    </row>
    <row r="426" spans="1:22">
      <c r="A426" s="1"/>
      <c r="B426" s="88"/>
      <c r="C426" s="561"/>
      <c r="D426" s="562"/>
      <c r="E426" s="158"/>
      <c r="F426" s="158"/>
      <c r="G426" s="159"/>
      <c r="H426" s="215"/>
      <c r="I426" s="215"/>
      <c r="J426" s="322"/>
      <c r="K426" s="563"/>
      <c r="L426" s="65"/>
      <c r="M426" s="65"/>
      <c r="N426" s="163"/>
      <c r="O426" s="243"/>
      <c r="P426" s="215"/>
      <c r="Q426" s="65"/>
      <c r="R426" s="65"/>
      <c r="V426" s="559"/>
    </row>
    <row r="427" spans="1:22">
      <c r="A427" s="1"/>
      <c r="B427" s="88"/>
      <c r="C427" s="561"/>
      <c r="D427" s="562"/>
      <c r="E427" s="158"/>
      <c r="F427" s="158"/>
      <c r="G427" s="159"/>
      <c r="H427" s="215"/>
      <c r="I427" s="215"/>
      <c r="J427" s="322"/>
      <c r="K427" s="563"/>
      <c r="L427" s="65"/>
      <c r="M427" s="65"/>
      <c r="N427" s="163"/>
      <c r="O427" s="243"/>
      <c r="P427" s="215"/>
      <c r="Q427" s="65"/>
      <c r="R427" s="65"/>
      <c r="V427" s="559"/>
    </row>
    <row r="428" spans="1:22">
      <c r="A428" s="1"/>
      <c r="B428" s="88"/>
      <c r="C428" s="561"/>
      <c r="D428" s="562"/>
      <c r="E428" s="158"/>
      <c r="F428" s="158"/>
      <c r="G428" s="159"/>
      <c r="H428" s="215"/>
      <c r="I428" s="215"/>
      <c r="J428" s="322"/>
      <c r="K428" s="563"/>
      <c r="L428" s="65"/>
      <c r="M428" s="65"/>
      <c r="N428" s="163"/>
      <c r="O428" s="243"/>
      <c r="P428" s="215"/>
      <c r="Q428" s="65"/>
      <c r="R428" s="65"/>
      <c r="V428" s="559"/>
    </row>
    <row r="429" spans="1:22">
      <c r="A429" s="1"/>
      <c r="B429" s="88"/>
      <c r="C429" s="561"/>
      <c r="D429" s="562"/>
      <c r="E429" s="158"/>
      <c r="F429" s="158"/>
      <c r="G429" s="159"/>
      <c r="H429" s="215"/>
      <c r="I429" s="215"/>
      <c r="J429" s="322"/>
      <c r="K429" s="563"/>
      <c r="L429" s="65"/>
      <c r="M429" s="65"/>
      <c r="N429" s="163"/>
      <c r="O429" s="243"/>
      <c r="P429" s="215"/>
      <c r="Q429" s="65"/>
      <c r="R429" s="65"/>
      <c r="V429" s="559"/>
    </row>
    <row r="430" spans="1:22">
      <c r="A430" s="1"/>
      <c r="B430" s="88"/>
      <c r="C430" s="561"/>
      <c r="D430" s="562"/>
      <c r="E430" s="158"/>
      <c r="F430" s="158"/>
      <c r="G430" s="159"/>
      <c r="H430" s="215"/>
      <c r="I430" s="215"/>
      <c r="J430" s="322"/>
      <c r="K430" s="563"/>
      <c r="L430" s="65"/>
      <c r="M430" s="65"/>
      <c r="N430" s="163"/>
      <c r="O430" s="243"/>
      <c r="P430" s="215"/>
      <c r="Q430" s="65"/>
      <c r="R430" s="65"/>
      <c r="V430" s="559"/>
    </row>
    <row r="431" spans="1:22">
      <c r="A431" s="1"/>
      <c r="B431" s="88"/>
      <c r="C431" s="561"/>
      <c r="D431" s="562"/>
      <c r="E431" s="158"/>
      <c r="F431" s="158"/>
      <c r="G431" s="159"/>
      <c r="H431" s="215"/>
      <c r="I431" s="215"/>
      <c r="J431" s="322"/>
      <c r="K431" s="563"/>
      <c r="L431" s="65"/>
      <c r="M431" s="65"/>
      <c r="N431" s="163"/>
      <c r="O431" s="243"/>
      <c r="P431" s="215"/>
      <c r="Q431" s="65"/>
      <c r="R431" s="65"/>
      <c r="V431" s="559"/>
    </row>
    <row r="432" spans="1:22">
      <c r="A432" s="1"/>
      <c r="B432" s="88"/>
      <c r="C432" s="561"/>
      <c r="D432" s="562"/>
      <c r="E432" s="158"/>
      <c r="F432" s="158"/>
      <c r="G432" s="159"/>
      <c r="H432" s="215"/>
      <c r="I432" s="215"/>
      <c r="J432" s="322"/>
      <c r="K432" s="563"/>
      <c r="L432" s="65"/>
      <c r="M432" s="65"/>
      <c r="N432" s="163"/>
      <c r="O432" s="243"/>
      <c r="P432" s="215"/>
      <c r="Q432" s="65"/>
      <c r="R432" s="65"/>
      <c r="V432" s="559"/>
    </row>
    <row r="433" spans="1:22">
      <c r="A433" s="1"/>
      <c r="B433" s="88"/>
      <c r="C433" s="561"/>
      <c r="D433" s="562"/>
      <c r="E433" s="158"/>
      <c r="F433" s="158"/>
      <c r="G433" s="159"/>
      <c r="H433" s="215"/>
      <c r="I433" s="215"/>
      <c r="J433" s="322"/>
      <c r="K433" s="563"/>
      <c r="L433" s="65"/>
      <c r="M433" s="65"/>
      <c r="N433" s="163"/>
      <c r="O433" s="243"/>
      <c r="P433" s="215"/>
      <c r="Q433" s="65"/>
      <c r="R433" s="65"/>
      <c r="V433" s="559"/>
    </row>
    <row r="434" spans="1:22">
      <c r="A434" s="1"/>
      <c r="B434" s="88"/>
      <c r="C434" s="561"/>
      <c r="D434" s="562"/>
      <c r="E434" s="158"/>
      <c r="F434" s="158"/>
      <c r="G434" s="159"/>
      <c r="H434" s="215"/>
      <c r="I434" s="215"/>
      <c r="J434" s="322"/>
      <c r="K434" s="563"/>
      <c r="L434" s="65"/>
      <c r="M434" s="65"/>
      <c r="N434" s="163"/>
      <c r="O434" s="243"/>
      <c r="P434" s="215"/>
      <c r="Q434" s="65"/>
      <c r="R434" s="65"/>
      <c r="V434" s="559"/>
    </row>
    <row r="435" spans="1:22">
      <c r="A435" s="1"/>
      <c r="B435" s="88"/>
      <c r="C435" s="561"/>
      <c r="D435" s="562"/>
      <c r="E435" s="158"/>
      <c r="F435" s="158"/>
      <c r="G435" s="159"/>
      <c r="H435" s="215"/>
      <c r="I435" s="215"/>
      <c r="J435" s="322"/>
      <c r="K435" s="563"/>
      <c r="L435" s="65"/>
      <c r="M435" s="65"/>
      <c r="N435" s="163"/>
      <c r="O435" s="243"/>
      <c r="P435" s="215"/>
      <c r="Q435" s="65"/>
      <c r="R435" s="65"/>
      <c r="V435" s="559"/>
    </row>
    <row r="436" spans="1:22">
      <c r="A436" s="1"/>
      <c r="B436" s="88"/>
      <c r="C436" s="561"/>
      <c r="D436" s="562"/>
      <c r="E436" s="158"/>
      <c r="F436" s="158"/>
      <c r="G436" s="159"/>
      <c r="H436" s="215"/>
      <c r="I436" s="215"/>
      <c r="J436" s="322"/>
      <c r="K436" s="563"/>
      <c r="L436" s="65"/>
      <c r="M436" s="65"/>
      <c r="N436" s="163"/>
      <c r="O436" s="243"/>
      <c r="P436" s="215"/>
      <c r="Q436" s="65"/>
      <c r="R436" s="65"/>
      <c r="V436" s="559"/>
    </row>
    <row r="437" spans="1:22">
      <c r="A437" s="1"/>
      <c r="B437" s="88"/>
      <c r="C437" s="561"/>
      <c r="D437" s="562"/>
      <c r="E437" s="158"/>
      <c r="F437" s="158"/>
      <c r="G437" s="159"/>
      <c r="H437" s="215"/>
      <c r="I437" s="215"/>
      <c r="J437" s="322"/>
      <c r="K437" s="563"/>
      <c r="L437" s="65"/>
      <c r="M437" s="65"/>
      <c r="N437" s="163"/>
      <c r="O437" s="243"/>
      <c r="P437" s="215"/>
      <c r="Q437" s="65"/>
      <c r="R437" s="65"/>
      <c r="V437" s="559"/>
    </row>
    <row r="438" spans="1:22">
      <c r="A438" s="1"/>
      <c r="B438" s="88"/>
      <c r="C438" s="561"/>
      <c r="D438" s="562"/>
      <c r="E438" s="158"/>
      <c r="F438" s="158"/>
      <c r="G438" s="159"/>
      <c r="H438" s="215"/>
      <c r="I438" s="215"/>
      <c r="J438" s="322"/>
      <c r="K438" s="563"/>
      <c r="L438" s="65"/>
      <c r="M438" s="65"/>
      <c r="N438" s="163"/>
      <c r="O438" s="243"/>
      <c r="P438" s="215"/>
      <c r="Q438" s="65"/>
      <c r="R438" s="65"/>
      <c r="V438" s="559"/>
    </row>
    <row r="439" spans="1:22">
      <c r="A439" s="1"/>
      <c r="B439" s="88"/>
      <c r="C439" s="561"/>
      <c r="D439" s="562"/>
      <c r="E439" s="158"/>
      <c r="F439" s="158"/>
      <c r="G439" s="159"/>
      <c r="H439" s="215"/>
      <c r="I439" s="215"/>
      <c r="J439" s="322"/>
      <c r="K439" s="563"/>
      <c r="L439" s="65"/>
      <c r="M439" s="65"/>
      <c r="N439" s="163"/>
      <c r="O439" s="243"/>
      <c r="P439" s="215"/>
      <c r="Q439" s="65"/>
      <c r="R439" s="65"/>
      <c r="V439" s="559"/>
    </row>
    <row r="440" spans="1:22">
      <c r="A440" s="1"/>
      <c r="B440" s="88"/>
      <c r="C440" s="561"/>
      <c r="D440" s="562"/>
      <c r="E440" s="158"/>
      <c r="F440" s="158"/>
      <c r="G440" s="159"/>
      <c r="H440" s="215"/>
      <c r="I440" s="215"/>
      <c r="J440" s="322"/>
      <c r="K440" s="563"/>
      <c r="L440" s="65"/>
      <c r="M440" s="65"/>
      <c r="N440" s="163"/>
      <c r="O440" s="243"/>
      <c r="P440" s="215"/>
      <c r="Q440" s="65"/>
      <c r="R440" s="65"/>
      <c r="V440" s="559"/>
    </row>
    <row r="441" spans="1:22">
      <c r="A441" s="1"/>
      <c r="B441" s="88"/>
      <c r="C441" s="561"/>
      <c r="D441" s="562"/>
      <c r="E441" s="158"/>
      <c r="F441" s="158"/>
      <c r="G441" s="159"/>
      <c r="H441" s="215"/>
      <c r="I441" s="215"/>
      <c r="J441" s="322"/>
      <c r="K441" s="563"/>
      <c r="L441" s="65"/>
      <c r="M441" s="65"/>
      <c r="N441" s="163"/>
      <c r="O441" s="243"/>
      <c r="P441" s="215"/>
      <c r="Q441" s="65"/>
      <c r="R441" s="65"/>
      <c r="V441" s="559"/>
    </row>
    <row r="442" spans="1:22">
      <c r="A442" s="1"/>
      <c r="B442" s="88"/>
      <c r="C442" s="561"/>
      <c r="D442" s="562"/>
      <c r="E442" s="158"/>
      <c r="F442" s="158"/>
      <c r="G442" s="159"/>
      <c r="H442" s="215"/>
      <c r="I442" s="215"/>
      <c r="J442" s="322"/>
      <c r="K442" s="563"/>
      <c r="L442" s="65"/>
      <c r="M442" s="65"/>
      <c r="N442" s="163"/>
      <c r="O442" s="243"/>
      <c r="P442" s="215"/>
      <c r="Q442" s="65"/>
      <c r="R442" s="65"/>
      <c r="V442" s="559"/>
    </row>
    <row r="443" spans="1:22">
      <c r="A443" s="1"/>
      <c r="B443" s="88"/>
      <c r="C443" s="561"/>
      <c r="D443" s="562"/>
      <c r="E443" s="158"/>
      <c r="F443" s="158"/>
      <c r="G443" s="159"/>
      <c r="H443" s="215"/>
      <c r="I443" s="215"/>
      <c r="J443" s="322"/>
      <c r="K443" s="563"/>
      <c r="L443" s="65"/>
      <c r="M443" s="65"/>
      <c r="N443" s="163"/>
      <c r="O443" s="243"/>
      <c r="P443" s="215"/>
      <c r="Q443" s="65"/>
      <c r="R443" s="65"/>
      <c r="V443" s="559"/>
    </row>
    <row r="444" spans="1:22">
      <c r="A444" s="1"/>
      <c r="B444" s="88"/>
      <c r="C444" s="561"/>
      <c r="D444" s="562"/>
      <c r="E444" s="158"/>
      <c r="F444" s="158"/>
      <c r="G444" s="159"/>
      <c r="H444" s="215"/>
      <c r="I444" s="215"/>
      <c r="J444" s="322"/>
      <c r="K444" s="563"/>
      <c r="L444" s="65"/>
      <c r="M444" s="65"/>
      <c r="N444" s="163"/>
      <c r="O444" s="243"/>
      <c r="P444" s="215"/>
      <c r="Q444" s="65"/>
      <c r="R444" s="65"/>
      <c r="V444" s="559"/>
    </row>
    <row r="445" spans="1:22">
      <c r="A445" s="1"/>
      <c r="B445" s="88"/>
      <c r="C445" s="561"/>
      <c r="D445" s="562"/>
      <c r="E445" s="158"/>
      <c r="F445" s="158"/>
      <c r="G445" s="159"/>
      <c r="H445" s="215"/>
      <c r="I445" s="215"/>
      <c r="J445" s="322"/>
      <c r="K445" s="563"/>
      <c r="L445" s="65"/>
      <c r="M445" s="65"/>
      <c r="N445" s="163"/>
      <c r="O445" s="243"/>
      <c r="P445" s="215"/>
      <c r="Q445" s="65"/>
      <c r="R445" s="65"/>
      <c r="V445" s="559"/>
    </row>
    <row r="446" spans="1:22">
      <c r="A446" s="1"/>
      <c r="B446" s="88"/>
      <c r="C446" s="561"/>
      <c r="D446" s="562"/>
      <c r="E446" s="158"/>
      <c r="F446" s="158"/>
      <c r="G446" s="159"/>
      <c r="H446" s="215"/>
      <c r="I446" s="215"/>
      <c r="J446" s="322"/>
      <c r="K446" s="563"/>
      <c r="L446" s="65"/>
      <c r="M446" s="65"/>
      <c r="N446" s="163"/>
      <c r="O446" s="243"/>
      <c r="P446" s="215"/>
      <c r="Q446" s="65"/>
      <c r="R446" s="65"/>
      <c r="V446" s="559"/>
    </row>
    <row r="447" spans="1:22">
      <c r="A447" s="1"/>
      <c r="B447" s="88"/>
      <c r="C447" s="561"/>
      <c r="D447" s="562"/>
      <c r="E447" s="158"/>
      <c r="F447" s="158"/>
      <c r="G447" s="159"/>
      <c r="H447" s="215"/>
      <c r="I447" s="215"/>
      <c r="J447" s="322"/>
      <c r="K447" s="563"/>
      <c r="L447" s="65"/>
      <c r="M447" s="65"/>
      <c r="N447" s="163"/>
      <c r="O447" s="243"/>
      <c r="P447" s="215"/>
      <c r="Q447" s="65"/>
      <c r="R447" s="65"/>
      <c r="V447" s="559"/>
    </row>
    <row r="448" spans="1:22">
      <c r="A448" s="1"/>
      <c r="B448" s="88"/>
      <c r="C448" s="561"/>
      <c r="D448" s="562"/>
      <c r="E448" s="158"/>
      <c r="F448" s="158"/>
      <c r="G448" s="159"/>
      <c r="H448" s="215"/>
      <c r="I448" s="215"/>
      <c r="J448" s="322"/>
      <c r="K448" s="563"/>
      <c r="L448" s="65"/>
      <c r="M448" s="65"/>
      <c r="N448" s="163"/>
      <c r="O448" s="243"/>
      <c r="P448" s="215"/>
      <c r="Q448" s="65"/>
      <c r="R448" s="65"/>
      <c r="V448" s="559"/>
    </row>
    <row r="449" spans="1:22">
      <c r="A449" s="1"/>
      <c r="B449" s="88"/>
      <c r="C449" s="561"/>
      <c r="D449" s="562"/>
      <c r="E449" s="158"/>
      <c r="F449" s="158"/>
      <c r="G449" s="159"/>
      <c r="H449" s="215"/>
      <c r="I449" s="215"/>
      <c r="J449" s="322"/>
      <c r="K449" s="563"/>
      <c r="L449" s="65"/>
      <c r="M449" s="65"/>
      <c r="N449" s="163"/>
      <c r="O449" s="243"/>
      <c r="P449" s="215"/>
      <c r="Q449" s="65"/>
      <c r="R449" s="65"/>
      <c r="V449" s="559"/>
    </row>
    <row r="450" spans="1:22">
      <c r="A450" s="1"/>
      <c r="B450" s="88"/>
      <c r="C450" s="561"/>
      <c r="D450" s="562"/>
      <c r="E450" s="158"/>
      <c r="F450" s="158"/>
      <c r="G450" s="159"/>
      <c r="H450" s="215"/>
      <c r="I450" s="215"/>
      <c r="J450" s="322"/>
      <c r="K450" s="563"/>
      <c r="L450" s="65"/>
      <c r="M450" s="65"/>
      <c r="N450" s="163"/>
      <c r="O450" s="243"/>
      <c r="P450" s="215"/>
      <c r="Q450" s="65"/>
      <c r="R450" s="65"/>
      <c r="V450" s="559"/>
    </row>
    <row r="451" spans="1:22">
      <c r="A451" s="1"/>
      <c r="B451" s="88"/>
      <c r="C451" s="561"/>
      <c r="D451" s="562"/>
      <c r="E451" s="158"/>
      <c r="F451" s="158"/>
      <c r="G451" s="159"/>
      <c r="H451" s="215"/>
      <c r="I451" s="215"/>
      <c r="J451" s="322"/>
      <c r="K451" s="563"/>
      <c r="L451" s="65"/>
      <c r="M451" s="65"/>
      <c r="N451" s="163"/>
      <c r="O451" s="243"/>
      <c r="P451" s="215"/>
      <c r="Q451" s="65"/>
      <c r="R451" s="65"/>
      <c r="V451" s="559"/>
    </row>
    <row r="452" spans="1:22">
      <c r="A452" s="1"/>
      <c r="B452" s="88"/>
      <c r="C452" s="561"/>
      <c r="D452" s="562"/>
      <c r="E452" s="158"/>
      <c r="F452" s="158"/>
      <c r="G452" s="159"/>
      <c r="H452" s="215"/>
      <c r="I452" s="215"/>
      <c r="J452" s="322"/>
      <c r="K452" s="563"/>
      <c r="L452" s="65"/>
      <c r="M452" s="65"/>
      <c r="N452" s="163"/>
      <c r="O452" s="243"/>
      <c r="P452" s="215"/>
      <c r="Q452" s="65"/>
      <c r="R452" s="65"/>
      <c r="V452" s="559"/>
    </row>
    <row r="453" spans="1:22">
      <c r="A453" s="1"/>
      <c r="B453" s="88"/>
      <c r="C453" s="561"/>
      <c r="D453" s="562"/>
      <c r="E453" s="158"/>
      <c r="F453" s="158"/>
      <c r="G453" s="159"/>
      <c r="H453" s="215"/>
      <c r="I453" s="215"/>
      <c r="J453" s="322"/>
      <c r="K453" s="563"/>
      <c r="L453" s="65"/>
      <c r="M453" s="65"/>
      <c r="N453" s="163"/>
      <c r="O453" s="243"/>
      <c r="P453" s="215"/>
      <c r="Q453" s="65"/>
      <c r="R453" s="65"/>
      <c r="V453" s="559"/>
    </row>
    <row r="454" spans="1:22">
      <c r="A454" s="1"/>
      <c r="B454" s="88"/>
      <c r="C454" s="561"/>
      <c r="D454" s="562"/>
      <c r="E454" s="158"/>
      <c r="F454" s="158"/>
      <c r="G454" s="159"/>
      <c r="H454" s="215"/>
      <c r="I454" s="215"/>
      <c r="J454" s="322"/>
      <c r="K454" s="563"/>
      <c r="L454" s="65"/>
      <c r="M454" s="65"/>
      <c r="N454" s="163"/>
      <c r="O454" s="243"/>
      <c r="P454" s="215"/>
      <c r="Q454" s="65"/>
      <c r="R454" s="65"/>
      <c r="V454" s="559"/>
    </row>
    <row r="455" spans="1:22">
      <c r="A455" s="1"/>
      <c r="B455" s="88"/>
      <c r="C455" s="561"/>
      <c r="D455" s="562"/>
      <c r="E455" s="158"/>
      <c r="F455" s="158"/>
      <c r="G455" s="159"/>
      <c r="H455" s="215"/>
      <c r="I455" s="215"/>
      <c r="J455" s="322"/>
      <c r="K455" s="563"/>
      <c r="L455" s="65"/>
      <c r="M455" s="65"/>
      <c r="N455" s="163"/>
      <c r="O455" s="243"/>
      <c r="P455" s="215"/>
      <c r="Q455" s="65"/>
      <c r="R455" s="65"/>
      <c r="V455" s="559"/>
    </row>
    <row r="456" spans="1:22">
      <c r="A456" s="1"/>
      <c r="B456" s="88"/>
      <c r="C456" s="561"/>
      <c r="D456" s="562"/>
      <c r="E456" s="158"/>
      <c r="F456" s="158"/>
      <c r="G456" s="159"/>
      <c r="H456" s="215"/>
      <c r="I456" s="215"/>
      <c r="J456" s="322"/>
      <c r="K456" s="563"/>
      <c r="L456" s="65"/>
      <c r="M456" s="65"/>
      <c r="N456" s="163"/>
      <c r="O456" s="243"/>
      <c r="P456" s="215"/>
      <c r="Q456" s="65"/>
      <c r="R456" s="65"/>
      <c r="V456" s="559"/>
    </row>
    <row r="457" spans="1:22">
      <c r="A457" s="1"/>
      <c r="B457" s="88"/>
      <c r="C457" s="561"/>
      <c r="D457" s="562"/>
      <c r="E457" s="158"/>
      <c r="F457" s="158"/>
      <c r="G457" s="159"/>
      <c r="H457" s="215"/>
      <c r="I457" s="215"/>
      <c r="J457" s="322"/>
      <c r="K457" s="563"/>
      <c r="L457" s="65"/>
      <c r="M457" s="65"/>
      <c r="N457" s="163"/>
      <c r="O457" s="243"/>
      <c r="P457" s="215"/>
      <c r="Q457" s="65"/>
      <c r="R457" s="65"/>
      <c r="V457" s="559"/>
    </row>
    <row r="458" spans="1:22">
      <c r="A458" s="1"/>
      <c r="B458" s="88"/>
      <c r="C458" s="561"/>
      <c r="D458" s="562"/>
      <c r="E458" s="158"/>
      <c r="F458" s="158"/>
      <c r="G458" s="159"/>
      <c r="H458" s="215"/>
      <c r="I458" s="215"/>
      <c r="J458" s="322"/>
      <c r="K458" s="563"/>
      <c r="L458" s="65"/>
      <c r="M458" s="65"/>
      <c r="N458" s="163"/>
      <c r="O458" s="243"/>
      <c r="P458" s="215"/>
      <c r="Q458" s="65"/>
      <c r="R458" s="65"/>
      <c r="V458" s="559"/>
    </row>
    <row r="459" spans="1:22">
      <c r="A459" s="1"/>
      <c r="B459" s="88"/>
      <c r="C459" s="561"/>
      <c r="D459" s="562"/>
      <c r="E459" s="158"/>
      <c r="F459" s="158"/>
      <c r="G459" s="159"/>
      <c r="H459" s="215"/>
      <c r="I459" s="215"/>
      <c r="J459" s="322"/>
      <c r="K459" s="563"/>
      <c r="L459" s="65"/>
      <c r="M459" s="65"/>
      <c r="N459" s="163"/>
      <c r="O459" s="243"/>
      <c r="P459" s="215"/>
      <c r="Q459" s="65"/>
      <c r="R459" s="65"/>
      <c r="V459" s="559"/>
    </row>
    <row r="460" spans="1:22">
      <c r="A460" s="1"/>
      <c r="B460" s="88"/>
      <c r="C460" s="561"/>
      <c r="D460" s="562"/>
      <c r="E460" s="158"/>
      <c r="F460" s="158"/>
      <c r="G460" s="159"/>
      <c r="H460" s="215"/>
      <c r="I460" s="215"/>
      <c r="J460" s="322"/>
      <c r="K460" s="563"/>
      <c r="L460" s="65"/>
      <c r="M460" s="65"/>
      <c r="N460" s="163"/>
      <c r="O460" s="243"/>
      <c r="P460" s="215"/>
      <c r="Q460" s="65"/>
      <c r="R460" s="65"/>
      <c r="V460" s="559"/>
    </row>
    <row r="461" spans="1:22">
      <c r="A461" s="1"/>
      <c r="B461" s="88"/>
      <c r="C461" s="561"/>
      <c r="D461" s="562"/>
      <c r="E461" s="158"/>
      <c r="F461" s="158"/>
      <c r="G461" s="159"/>
      <c r="H461" s="215"/>
      <c r="I461" s="215"/>
      <c r="J461" s="322"/>
      <c r="K461" s="563"/>
      <c r="L461" s="65"/>
      <c r="M461" s="65"/>
      <c r="N461" s="163"/>
      <c r="O461" s="243"/>
      <c r="P461" s="215"/>
      <c r="Q461" s="65"/>
      <c r="R461" s="65"/>
      <c r="V461" s="559"/>
    </row>
    <row r="462" spans="1:22">
      <c r="A462" s="1"/>
      <c r="B462" s="88"/>
      <c r="C462" s="561"/>
      <c r="D462" s="562"/>
      <c r="E462" s="158"/>
      <c r="F462" s="158"/>
      <c r="G462" s="159"/>
      <c r="H462" s="215"/>
      <c r="I462" s="215"/>
      <c r="J462" s="322"/>
      <c r="K462" s="563"/>
      <c r="L462" s="65"/>
      <c r="M462" s="65"/>
      <c r="N462" s="163"/>
      <c r="O462" s="243"/>
      <c r="P462" s="215"/>
      <c r="Q462" s="65"/>
      <c r="R462" s="65"/>
      <c r="V462" s="559"/>
    </row>
    <row r="463" spans="1:22">
      <c r="A463" s="1"/>
      <c r="B463" s="88"/>
      <c r="C463" s="561"/>
      <c r="D463" s="562"/>
      <c r="E463" s="158"/>
      <c r="F463" s="158"/>
      <c r="G463" s="159"/>
      <c r="H463" s="215"/>
      <c r="I463" s="215"/>
      <c r="J463" s="322"/>
      <c r="K463" s="563"/>
      <c r="L463" s="65"/>
      <c r="M463" s="65"/>
      <c r="N463" s="163"/>
      <c r="O463" s="243"/>
      <c r="P463" s="215"/>
      <c r="Q463" s="65"/>
      <c r="R463" s="65"/>
      <c r="V463" s="559"/>
    </row>
    <row r="464" spans="1:22">
      <c r="A464" s="1"/>
      <c r="B464" s="88"/>
      <c r="C464" s="561"/>
      <c r="D464" s="562"/>
      <c r="E464" s="158"/>
      <c r="F464" s="158"/>
      <c r="G464" s="159"/>
      <c r="H464" s="215"/>
      <c r="I464" s="215"/>
      <c r="J464" s="322"/>
      <c r="K464" s="563"/>
      <c r="L464" s="65"/>
      <c r="M464" s="65"/>
      <c r="N464" s="163"/>
      <c r="O464" s="243"/>
      <c r="P464" s="215"/>
      <c r="Q464" s="65"/>
      <c r="R464" s="65"/>
      <c r="V464" s="559"/>
    </row>
    <row r="465" spans="1:22">
      <c r="A465" s="1"/>
      <c r="B465" s="88"/>
      <c r="C465" s="561"/>
      <c r="D465" s="562"/>
      <c r="E465" s="158"/>
      <c r="F465" s="158"/>
      <c r="G465" s="159"/>
      <c r="H465" s="215"/>
      <c r="I465" s="215"/>
      <c r="J465" s="322"/>
      <c r="K465" s="563"/>
      <c r="L465" s="65"/>
      <c r="M465" s="65"/>
      <c r="N465" s="163"/>
      <c r="O465" s="243"/>
      <c r="P465" s="215"/>
      <c r="Q465" s="65"/>
      <c r="R465" s="65"/>
      <c r="V465" s="559"/>
    </row>
    <row r="466" spans="1:22">
      <c r="A466" s="1"/>
      <c r="B466" s="88"/>
      <c r="C466" s="561"/>
      <c r="D466" s="562"/>
      <c r="E466" s="158"/>
      <c r="F466" s="158"/>
      <c r="G466" s="159"/>
      <c r="H466" s="215"/>
      <c r="I466" s="215"/>
      <c r="J466" s="322"/>
      <c r="K466" s="563"/>
      <c r="L466" s="65"/>
      <c r="M466" s="65"/>
      <c r="N466" s="163"/>
      <c r="O466" s="243"/>
      <c r="P466" s="215"/>
      <c r="Q466" s="65"/>
      <c r="R466" s="65"/>
      <c r="V466" s="559"/>
    </row>
    <row r="467" spans="1:22">
      <c r="A467" s="1"/>
      <c r="B467" s="88"/>
      <c r="C467" s="561"/>
      <c r="D467" s="562"/>
      <c r="E467" s="158"/>
      <c r="F467" s="158"/>
      <c r="G467" s="159"/>
      <c r="H467" s="215"/>
      <c r="I467" s="215"/>
      <c r="J467" s="322"/>
      <c r="K467" s="563"/>
      <c r="L467" s="65"/>
      <c r="M467" s="65"/>
      <c r="N467" s="163"/>
      <c r="O467" s="243"/>
      <c r="P467" s="215"/>
      <c r="Q467" s="65"/>
      <c r="R467" s="65"/>
      <c r="V467" s="559"/>
    </row>
    <row r="468" spans="1:22">
      <c r="A468" s="1"/>
      <c r="B468" s="88"/>
      <c r="C468" s="561"/>
      <c r="D468" s="562"/>
      <c r="E468" s="158"/>
      <c r="F468" s="158"/>
      <c r="G468" s="159"/>
      <c r="H468" s="215"/>
      <c r="I468" s="215"/>
      <c r="J468" s="322"/>
      <c r="K468" s="563"/>
      <c r="L468" s="65"/>
      <c r="M468" s="65"/>
      <c r="N468" s="163"/>
      <c r="O468" s="243"/>
      <c r="P468" s="215"/>
      <c r="Q468" s="65"/>
      <c r="R468" s="65"/>
      <c r="V468" s="559"/>
    </row>
    <row r="469" spans="1:22">
      <c r="A469" s="1"/>
      <c r="B469" s="88"/>
      <c r="C469" s="561"/>
      <c r="D469" s="562"/>
      <c r="E469" s="158"/>
      <c r="F469" s="158"/>
      <c r="G469" s="159"/>
      <c r="H469" s="215"/>
      <c r="I469" s="215"/>
      <c r="J469" s="322"/>
      <c r="K469" s="563"/>
      <c r="L469" s="65"/>
      <c r="M469" s="65"/>
      <c r="N469" s="163"/>
      <c r="O469" s="243"/>
      <c r="P469" s="215"/>
      <c r="Q469" s="65"/>
      <c r="R469" s="65"/>
      <c r="V469" s="559"/>
    </row>
    <row r="470" spans="1:22">
      <c r="A470" s="1"/>
      <c r="B470" s="88"/>
      <c r="C470" s="561"/>
      <c r="D470" s="562"/>
      <c r="E470" s="158"/>
      <c r="F470" s="158"/>
      <c r="G470" s="159"/>
      <c r="H470" s="215"/>
      <c r="I470" s="215"/>
      <c r="J470" s="322"/>
      <c r="K470" s="563"/>
      <c r="L470" s="65"/>
      <c r="M470" s="65"/>
      <c r="N470" s="163"/>
      <c r="O470" s="243"/>
      <c r="P470" s="215"/>
      <c r="Q470" s="65"/>
      <c r="R470" s="65"/>
      <c r="V470" s="559"/>
    </row>
    <row r="471" spans="1:22">
      <c r="A471" s="1"/>
      <c r="B471" s="88"/>
      <c r="C471" s="561"/>
      <c r="D471" s="562"/>
      <c r="E471" s="158"/>
      <c r="F471" s="158"/>
      <c r="G471" s="159"/>
      <c r="H471" s="215"/>
      <c r="I471" s="215"/>
      <c r="J471" s="322"/>
      <c r="K471" s="563"/>
      <c r="L471" s="65"/>
      <c r="M471" s="65"/>
      <c r="N471" s="163"/>
      <c r="O471" s="243"/>
      <c r="P471" s="215"/>
      <c r="Q471" s="65"/>
      <c r="R471" s="65"/>
      <c r="V471" s="559"/>
    </row>
    <row r="472" spans="1:22">
      <c r="A472" s="1"/>
      <c r="B472" s="88"/>
      <c r="C472" s="561"/>
      <c r="D472" s="562"/>
      <c r="E472" s="158"/>
      <c r="F472" s="158"/>
      <c r="G472" s="159"/>
      <c r="H472" s="215"/>
      <c r="I472" s="215"/>
      <c r="J472" s="322"/>
      <c r="K472" s="563"/>
      <c r="L472" s="65"/>
      <c r="M472" s="65"/>
      <c r="N472" s="163"/>
      <c r="O472" s="243"/>
      <c r="P472" s="215"/>
      <c r="Q472" s="65"/>
      <c r="R472" s="65"/>
      <c r="V472" s="559"/>
    </row>
    <row r="473" spans="1:22">
      <c r="A473" s="1"/>
      <c r="B473" s="88"/>
      <c r="C473" s="561"/>
      <c r="D473" s="562"/>
      <c r="E473" s="158"/>
      <c r="F473" s="158"/>
      <c r="G473" s="159"/>
      <c r="H473" s="215"/>
      <c r="I473" s="215"/>
      <c r="J473" s="322"/>
      <c r="K473" s="563"/>
      <c r="L473" s="65"/>
      <c r="M473" s="65"/>
      <c r="N473" s="163"/>
      <c r="O473" s="243"/>
      <c r="P473" s="215"/>
      <c r="Q473" s="65"/>
      <c r="R473" s="65"/>
      <c r="V473" s="559"/>
    </row>
    <row r="474" spans="1:22">
      <c r="A474" s="1"/>
      <c r="B474" s="88"/>
      <c r="C474" s="561"/>
      <c r="D474" s="562"/>
      <c r="E474" s="158"/>
      <c r="F474" s="158"/>
      <c r="G474" s="159"/>
      <c r="H474" s="215"/>
      <c r="I474" s="215"/>
      <c r="J474" s="322"/>
      <c r="K474" s="563"/>
      <c r="L474" s="65"/>
      <c r="M474" s="65"/>
      <c r="N474" s="163"/>
      <c r="O474" s="243"/>
      <c r="P474" s="215"/>
      <c r="Q474" s="65"/>
      <c r="R474" s="65"/>
      <c r="V474" s="559"/>
    </row>
    <row r="475" spans="1:22">
      <c r="A475" s="1"/>
      <c r="B475" s="88"/>
      <c r="C475" s="561"/>
      <c r="D475" s="562"/>
      <c r="E475" s="158"/>
      <c r="F475" s="158"/>
      <c r="G475" s="159"/>
      <c r="H475" s="215"/>
      <c r="I475" s="215"/>
      <c r="J475" s="322"/>
      <c r="K475" s="563"/>
      <c r="L475" s="65"/>
      <c r="M475" s="65"/>
      <c r="N475" s="163"/>
      <c r="O475" s="243"/>
      <c r="P475" s="215"/>
      <c r="Q475" s="65"/>
      <c r="R475" s="65"/>
      <c r="V475" s="559"/>
    </row>
    <row r="476" spans="1:22">
      <c r="A476" s="1"/>
      <c r="B476" s="88"/>
      <c r="C476" s="561"/>
      <c r="D476" s="562"/>
      <c r="E476" s="158"/>
      <c r="F476" s="158"/>
      <c r="G476" s="159"/>
      <c r="H476" s="215"/>
      <c r="I476" s="215"/>
      <c r="J476" s="322"/>
      <c r="K476" s="563"/>
      <c r="L476" s="65"/>
      <c r="M476" s="65"/>
      <c r="N476" s="163"/>
      <c r="O476" s="243"/>
      <c r="P476" s="215"/>
      <c r="Q476" s="65"/>
      <c r="R476" s="65"/>
      <c r="V476" s="559"/>
    </row>
    <row r="477" spans="1:22">
      <c r="A477" s="1"/>
      <c r="B477" s="88"/>
      <c r="C477" s="561"/>
      <c r="D477" s="562"/>
      <c r="E477" s="158"/>
      <c r="F477" s="158"/>
      <c r="G477" s="159"/>
      <c r="H477" s="215"/>
      <c r="I477" s="215"/>
      <c r="J477" s="322"/>
      <c r="K477" s="563"/>
      <c r="L477" s="65"/>
      <c r="M477" s="65"/>
      <c r="N477" s="163"/>
      <c r="O477" s="243"/>
      <c r="P477" s="215"/>
      <c r="Q477" s="65"/>
      <c r="R477" s="65"/>
      <c r="V477" s="559"/>
    </row>
    <row r="478" spans="1:22">
      <c r="A478" s="1"/>
      <c r="B478" s="88"/>
      <c r="C478" s="561"/>
      <c r="D478" s="562"/>
      <c r="E478" s="158"/>
      <c r="F478" s="158"/>
      <c r="G478" s="159"/>
      <c r="H478" s="215"/>
      <c r="I478" s="215"/>
      <c r="J478" s="322"/>
      <c r="K478" s="563"/>
      <c r="L478" s="65"/>
      <c r="M478" s="65"/>
      <c r="N478" s="163"/>
      <c r="O478" s="243"/>
      <c r="P478" s="215"/>
      <c r="Q478" s="65"/>
      <c r="R478" s="65"/>
      <c r="V478" s="559"/>
    </row>
    <row r="479" spans="1:22">
      <c r="A479" s="1"/>
      <c r="B479" s="88"/>
      <c r="C479" s="561"/>
      <c r="D479" s="562"/>
      <c r="E479" s="158"/>
      <c r="F479" s="158"/>
      <c r="G479" s="159"/>
      <c r="H479" s="215"/>
      <c r="I479" s="215"/>
      <c r="J479" s="322"/>
      <c r="K479" s="563"/>
      <c r="L479" s="65"/>
      <c r="M479" s="65"/>
      <c r="N479" s="163"/>
      <c r="O479" s="243"/>
      <c r="P479" s="215"/>
      <c r="Q479" s="65"/>
      <c r="R479" s="65"/>
      <c r="V479" s="559"/>
    </row>
    <row r="480" spans="1:22">
      <c r="A480" s="1"/>
      <c r="B480" s="88"/>
      <c r="C480" s="561"/>
      <c r="D480" s="562"/>
      <c r="E480" s="158"/>
      <c r="F480" s="158"/>
      <c r="G480" s="159"/>
      <c r="H480" s="215"/>
      <c r="I480" s="215"/>
      <c r="J480" s="322"/>
      <c r="K480" s="563"/>
      <c r="L480" s="65"/>
      <c r="M480" s="65"/>
      <c r="N480" s="163"/>
      <c r="O480" s="243"/>
      <c r="P480" s="215"/>
      <c r="Q480" s="65"/>
      <c r="R480" s="65"/>
      <c r="V480" s="559"/>
    </row>
    <row r="481" spans="1:22">
      <c r="A481" s="1"/>
      <c r="B481" s="88"/>
      <c r="C481" s="561"/>
      <c r="D481" s="562"/>
      <c r="E481" s="158"/>
      <c r="F481" s="158"/>
      <c r="G481" s="159"/>
      <c r="H481" s="215"/>
      <c r="I481" s="215"/>
      <c r="J481" s="322"/>
      <c r="K481" s="563"/>
      <c r="L481" s="65"/>
      <c r="M481" s="65"/>
      <c r="N481" s="163"/>
      <c r="O481" s="243"/>
      <c r="P481" s="215"/>
      <c r="Q481" s="65"/>
      <c r="R481" s="65"/>
      <c r="V481" s="559"/>
    </row>
    <row r="482" spans="1:22">
      <c r="A482" s="1"/>
      <c r="B482" s="88"/>
      <c r="C482" s="561"/>
      <c r="D482" s="562"/>
      <c r="E482" s="158"/>
      <c r="F482" s="158"/>
      <c r="G482" s="159"/>
      <c r="H482" s="215"/>
      <c r="I482" s="215"/>
      <c r="J482" s="322"/>
      <c r="K482" s="563"/>
      <c r="L482" s="65"/>
      <c r="M482" s="65"/>
      <c r="N482" s="163"/>
      <c r="O482" s="243"/>
      <c r="P482" s="215"/>
      <c r="Q482" s="65"/>
      <c r="R482" s="65"/>
      <c r="V482" s="559"/>
    </row>
    <row r="483" spans="1:22">
      <c r="A483" s="1"/>
      <c r="B483" s="88"/>
      <c r="C483" s="561"/>
      <c r="D483" s="562"/>
      <c r="E483" s="158"/>
      <c r="F483" s="158"/>
      <c r="G483" s="159"/>
      <c r="H483" s="215"/>
      <c r="I483" s="215"/>
      <c r="J483" s="322"/>
      <c r="K483" s="563"/>
      <c r="L483" s="65"/>
      <c r="M483" s="65"/>
      <c r="N483" s="163"/>
      <c r="O483" s="243"/>
      <c r="P483" s="215"/>
      <c r="Q483" s="65"/>
      <c r="R483" s="65"/>
      <c r="V483" s="559"/>
    </row>
    <row r="484" spans="1:22">
      <c r="A484" s="1"/>
      <c r="B484" s="88"/>
      <c r="C484" s="561"/>
      <c r="D484" s="562"/>
      <c r="E484" s="158"/>
      <c r="F484" s="158"/>
      <c r="G484" s="159"/>
      <c r="H484" s="215"/>
      <c r="I484" s="215"/>
      <c r="J484" s="322"/>
      <c r="K484" s="563"/>
      <c r="L484" s="65"/>
      <c r="M484" s="65"/>
      <c r="N484" s="163"/>
      <c r="O484" s="243"/>
      <c r="P484" s="215"/>
      <c r="Q484" s="65"/>
      <c r="R484" s="65"/>
      <c r="V484" s="559"/>
    </row>
    <row r="485" spans="1:22">
      <c r="A485" s="1"/>
      <c r="B485" s="88"/>
      <c r="C485" s="561"/>
      <c r="D485" s="562"/>
      <c r="E485" s="158"/>
      <c r="F485" s="158"/>
      <c r="G485" s="159"/>
      <c r="H485" s="215"/>
      <c r="I485" s="215"/>
      <c r="J485" s="322"/>
      <c r="K485" s="563"/>
      <c r="L485" s="65"/>
      <c r="M485" s="65"/>
      <c r="N485" s="163"/>
      <c r="O485" s="243"/>
      <c r="P485" s="215"/>
      <c r="Q485" s="65"/>
      <c r="R485" s="65"/>
      <c r="V485" s="559"/>
    </row>
    <row r="486" spans="1:22">
      <c r="A486" s="1"/>
      <c r="B486" s="88"/>
      <c r="C486" s="561"/>
      <c r="D486" s="562"/>
      <c r="E486" s="158"/>
      <c r="F486" s="158"/>
      <c r="G486" s="159"/>
      <c r="H486" s="215"/>
      <c r="I486" s="215"/>
      <c r="J486" s="322"/>
      <c r="K486" s="563"/>
      <c r="L486" s="65"/>
      <c r="M486" s="65"/>
      <c r="N486" s="163"/>
      <c r="O486" s="243"/>
      <c r="P486" s="215"/>
      <c r="Q486" s="65"/>
      <c r="R486" s="65"/>
      <c r="V486" s="559"/>
    </row>
    <row r="487" spans="1:22">
      <c r="A487" s="1"/>
      <c r="B487" s="88"/>
      <c r="C487" s="561"/>
      <c r="D487" s="562"/>
      <c r="E487" s="158"/>
      <c r="F487" s="158"/>
      <c r="G487" s="159"/>
      <c r="H487" s="215"/>
      <c r="I487" s="215"/>
      <c r="J487" s="322"/>
      <c r="K487" s="563"/>
      <c r="L487" s="65"/>
      <c r="M487" s="65"/>
      <c r="N487" s="163"/>
      <c r="O487" s="243"/>
      <c r="P487" s="215"/>
      <c r="Q487" s="65"/>
      <c r="R487" s="65"/>
      <c r="V487" s="559"/>
    </row>
    <row r="488" spans="1:22">
      <c r="A488" s="1"/>
      <c r="B488" s="88"/>
      <c r="C488" s="561"/>
      <c r="D488" s="562"/>
      <c r="E488" s="158"/>
      <c r="F488" s="158"/>
      <c r="G488" s="159"/>
      <c r="H488" s="215"/>
      <c r="I488" s="215"/>
      <c r="J488" s="322"/>
      <c r="K488" s="563"/>
      <c r="L488" s="65"/>
      <c r="M488" s="65"/>
      <c r="N488" s="163"/>
      <c r="O488" s="243"/>
      <c r="P488" s="215"/>
      <c r="Q488" s="65"/>
      <c r="R488" s="65"/>
      <c r="V488" s="559"/>
    </row>
    <row r="489" spans="1:22">
      <c r="A489" s="1"/>
      <c r="B489" s="88"/>
      <c r="C489" s="561"/>
      <c r="D489" s="562"/>
      <c r="E489" s="158"/>
      <c r="F489" s="158"/>
      <c r="G489" s="159"/>
      <c r="H489" s="215"/>
      <c r="I489" s="215"/>
      <c r="J489" s="322"/>
      <c r="K489" s="563"/>
      <c r="L489" s="65"/>
      <c r="M489" s="65"/>
      <c r="N489" s="163"/>
      <c r="O489" s="243"/>
      <c r="P489" s="215"/>
      <c r="Q489" s="65"/>
      <c r="R489" s="65"/>
      <c r="V489" s="559"/>
    </row>
    <row r="490" spans="1:22">
      <c r="A490" s="1"/>
      <c r="B490" s="88"/>
      <c r="C490" s="561"/>
      <c r="D490" s="562"/>
      <c r="E490" s="158"/>
      <c r="F490" s="158"/>
      <c r="G490" s="159"/>
      <c r="H490" s="215"/>
      <c r="I490" s="215"/>
      <c r="J490" s="322"/>
      <c r="K490" s="563"/>
      <c r="L490" s="65"/>
      <c r="M490" s="65"/>
      <c r="N490" s="163"/>
      <c r="O490" s="243"/>
      <c r="P490" s="215"/>
      <c r="Q490" s="65"/>
      <c r="R490" s="65"/>
      <c r="V490" s="559"/>
    </row>
    <row r="491" spans="1:22">
      <c r="A491" s="1"/>
      <c r="B491" s="88"/>
      <c r="C491" s="561"/>
      <c r="D491" s="562"/>
      <c r="E491" s="158"/>
      <c r="F491" s="158"/>
      <c r="G491" s="159"/>
      <c r="H491" s="215"/>
      <c r="I491" s="215"/>
      <c r="J491" s="322"/>
      <c r="K491" s="563"/>
      <c r="L491" s="65"/>
      <c r="M491" s="65"/>
      <c r="N491" s="163"/>
      <c r="O491" s="243"/>
      <c r="P491" s="215"/>
      <c r="Q491" s="65"/>
      <c r="R491" s="65"/>
      <c r="V491" s="559"/>
    </row>
    <row r="492" spans="1:22">
      <c r="A492" s="1"/>
      <c r="B492" s="88"/>
      <c r="C492" s="561"/>
      <c r="D492" s="562"/>
      <c r="E492" s="158"/>
      <c r="F492" s="158"/>
      <c r="G492" s="159"/>
      <c r="H492" s="215"/>
      <c r="I492" s="215"/>
      <c r="J492" s="322"/>
      <c r="K492" s="563"/>
      <c r="L492" s="65"/>
      <c r="M492" s="65"/>
      <c r="N492" s="163"/>
      <c r="O492" s="243"/>
      <c r="P492" s="215"/>
      <c r="Q492" s="65"/>
      <c r="R492" s="65"/>
      <c r="V492" s="559"/>
    </row>
    <row r="493" spans="1:22">
      <c r="A493" s="1"/>
      <c r="B493" s="88"/>
      <c r="C493" s="561"/>
      <c r="D493" s="562"/>
      <c r="E493" s="158"/>
      <c r="F493" s="158"/>
      <c r="G493" s="159"/>
      <c r="H493" s="215"/>
      <c r="I493" s="215"/>
      <c r="J493" s="322"/>
      <c r="K493" s="563"/>
      <c r="L493" s="65"/>
      <c r="M493" s="65"/>
      <c r="N493" s="163"/>
      <c r="O493" s="243"/>
      <c r="P493" s="215"/>
      <c r="Q493" s="65"/>
      <c r="R493" s="65"/>
      <c r="V493" s="559"/>
    </row>
    <row r="494" spans="1:22">
      <c r="A494" s="1"/>
      <c r="B494" s="88"/>
      <c r="C494" s="561"/>
      <c r="D494" s="562"/>
      <c r="E494" s="158"/>
      <c r="F494" s="158"/>
      <c r="G494" s="159"/>
      <c r="H494" s="215"/>
      <c r="I494" s="215"/>
      <c r="J494" s="322"/>
      <c r="K494" s="563"/>
      <c r="L494" s="65"/>
      <c r="M494" s="65"/>
      <c r="N494" s="163"/>
      <c r="O494" s="243"/>
      <c r="P494" s="215"/>
      <c r="Q494" s="65"/>
      <c r="R494" s="65"/>
      <c r="V494" s="559"/>
    </row>
    <row r="495" spans="1:22">
      <c r="A495" s="1"/>
      <c r="B495" s="88"/>
      <c r="C495" s="561"/>
      <c r="D495" s="562"/>
      <c r="E495" s="158"/>
      <c r="F495" s="158"/>
      <c r="G495" s="159"/>
      <c r="H495" s="215"/>
      <c r="I495" s="215"/>
      <c r="J495" s="322"/>
      <c r="K495" s="563"/>
      <c r="L495" s="65"/>
      <c r="M495" s="65"/>
      <c r="N495" s="163"/>
      <c r="O495" s="243"/>
      <c r="P495" s="215"/>
      <c r="Q495" s="65"/>
      <c r="R495" s="65"/>
      <c r="V495" s="559"/>
    </row>
    <row r="496" spans="1:22">
      <c r="A496" s="1"/>
      <c r="B496" s="88"/>
      <c r="C496" s="561"/>
      <c r="D496" s="562"/>
      <c r="E496" s="158"/>
      <c r="F496" s="158"/>
      <c r="G496" s="159"/>
      <c r="H496" s="215"/>
      <c r="I496" s="215"/>
      <c r="J496" s="322"/>
      <c r="K496" s="563"/>
      <c r="L496" s="65"/>
      <c r="M496" s="65"/>
      <c r="N496" s="163"/>
      <c r="O496" s="243"/>
      <c r="P496" s="215"/>
      <c r="Q496" s="65"/>
      <c r="R496" s="65"/>
      <c r="V496" s="559"/>
    </row>
    <row r="497" spans="1:22">
      <c r="A497" s="1"/>
      <c r="B497" s="88"/>
      <c r="C497" s="561"/>
      <c r="D497" s="562"/>
      <c r="E497" s="158"/>
      <c r="F497" s="158"/>
      <c r="G497" s="159"/>
      <c r="H497" s="215"/>
      <c r="I497" s="215"/>
      <c r="J497" s="322"/>
      <c r="K497" s="563"/>
      <c r="L497" s="65"/>
      <c r="M497" s="65"/>
      <c r="N497" s="163"/>
      <c r="O497" s="243"/>
      <c r="P497" s="215"/>
      <c r="Q497" s="65"/>
      <c r="R497" s="65"/>
      <c r="V497" s="559"/>
    </row>
    <row r="498" spans="1:22">
      <c r="A498" s="1"/>
      <c r="B498" s="88"/>
      <c r="C498" s="561"/>
      <c r="D498" s="562"/>
      <c r="E498" s="158"/>
      <c r="F498" s="158"/>
      <c r="G498" s="159"/>
      <c r="H498" s="215"/>
      <c r="I498" s="215"/>
      <c r="J498" s="322"/>
      <c r="K498" s="563"/>
      <c r="L498" s="65"/>
      <c r="M498" s="65"/>
      <c r="N498" s="163"/>
      <c r="O498" s="243"/>
      <c r="P498" s="215"/>
      <c r="Q498" s="65"/>
      <c r="R498" s="65"/>
      <c r="V498" s="559"/>
    </row>
    <row r="499" spans="1:22">
      <c r="A499" s="1"/>
      <c r="B499" s="88"/>
      <c r="C499" s="561"/>
      <c r="D499" s="562"/>
      <c r="E499" s="158"/>
      <c r="F499" s="158"/>
      <c r="G499" s="159"/>
      <c r="H499" s="215"/>
      <c r="I499" s="215"/>
      <c r="J499" s="322"/>
      <c r="K499" s="563"/>
      <c r="L499" s="65"/>
      <c r="M499" s="65"/>
      <c r="N499" s="163"/>
      <c r="O499" s="243"/>
      <c r="P499" s="215"/>
      <c r="Q499" s="65"/>
      <c r="R499" s="65"/>
      <c r="V499" s="559"/>
    </row>
    <row r="500" spans="1:22">
      <c r="A500" s="1"/>
      <c r="B500" s="88"/>
      <c r="C500" s="561"/>
      <c r="D500" s="562"/>
      <c r="E500" s="158"/>
      <c r="F500" s="158"/>
      <c r="G500" s="159"/>
      <c r="H500" s="215"/>
      <c r="I500" s="215"/>
      <c r="J500" s="322"/>
      <c r="K500" s="563"/>
      <c r="L500" s="65"/>
      <c r="M500" s="65"/>
      <c r="N500" s="163"/>
      <c r="O500" s="243"/>
      <c r="P500" s="215"/>
      <c r="Q500" s="65"/>
      <c r="R500" s="65"/>
      <c r="V500" s="559"/>
    </row>
    <row r="501" spans="1:22">
      <c r="A501" s="1"/>
      <c r="B501" s="88"/>
      <c r="C501" s="561"/>
      <c r="D501" s="562"/>
      <c r="E501" s="158"/>
      <c r="F501" s="158"/>
      <c r="G501" s="159"/>
      <c r="H501" s="215"/>
      <c r="I501" s="215"/>
      <c r="J501" s="322"/>
      <c r="K501" s="563"/>
      <c r="L501" s="65"/>
      <c r="M501" s="65"/>
      <c r="N501" s="163"/>
      <c r="O501" s="243"/>
      <c r="P501" s="215"/>
      <c r="Q501" s="65"/>
      <c r="R501" s="65"/>
      <c r="V501" s="559"/>
    </row>
    <row r="502" spans="1:22">
      <c r="A502" s="1"/>
      <c r="B502" s="88"/>
      <c r="C502" s="561"/>
      <c r="D502" s="562"/>
      <c r="E502" s="158"/>
      <c r="F502" s="158"/>
      <c r="G502" s="159"/>
      <c r="H502" s="215"/>
      <c r="I502" s="215"/>
      <c r="J502" s="322"/>
      <c r="K502" s="563"/>
      <c r="L502" s="65"/>
      <c r="M502" s="65"/>
      <c r="N502" s="163"/>
      <c r="O502" s="243"/>
      <c r="P502" s="215"/>
      <c r="Q502" s="65"/>
      <c r="R502" s="65"/>
      <c r="V502" s="559"/>
    </row>
    <row r="503" spans="1:22">
      <c r="A503" s="1"/>
      <c r="B503" s="88"/>
      <c r="C503" s="561"/>
      <c r="D503" s="562"/>
      <c r="E503" s="158"/>
      <c r="F503" s="158"/>
      <c r="G503" s="159"/>
      <c r="H503" s="215"/>
      <c r="I503" s="215"/>
      <c r="J503" s="322"/>
      <c r="K503" s="563"/>
      <c r="L503" s="65"/>
      <c r="M503" s="65"/>
      <c r="N503" s="163"/>
      <c r="O503" s="243"/>
      <c r="P503" s="215"/>
      <c r="Q503" s="65"/>
      <c r="R503" s="65"/>
      <c r="V503" s="559"/>
    </row>
    <row r="504" spans="1:22">
      <c r="A504" s="1"/>
      <c r="B504" s="88"/>
      <c r="C504" s="561"/>
      <c r="D504" s="562"/>
      <c r="E504" s="158"/>
      <c r="F504" s="158"/>
      <c r="G504" s="159"/>
      <c r="H504" s="215"/>
      <c r="I504" s="215"/>
      <c r="J504" s="322"/>
      <c r="K504" s="563"/>
      <c r="L504" s="65"/>
      <c r="M504" s="65"/>
      <c r="N504" s="163"/>
      <c r="O504" s="243"/>
      <c r="P504" s="215"/>
      <c r="Q504" s="65"/>
      <c r="R504" s="65"/>
      <c r="V504" s="559"/>
    </row>
    <row r="505" spans="1:22">
      <c r="A505" s="1"/>
      <c r="B505" s="88"/>
      <c r="C505" s="561"/>
      <c r="D505" s="562"/>
      <c r="E505" s="158"/>
      <c r="F505" s="158"/>
      <c r="G505" s="159"/>
      <c r="H505" s="215"/>
      <c r="I505" s="215"/>
      <c r="J505" s="322"/>
      <c r="K505" s="563"/>
      <c r="L505" s="65"/>
      <c r="M505" s="65"/>
      <c r="N505" s="163"/>
      <c r="O505" s="243"/>
      <c r="P505" s="215"/>
      <c r="Q505" s="65"/>
      <c r="R505" s="65"/>
      <c r="V505" s="559"/>
    </row>
    <row r="506" spans="1:22">
      <c r="A506" s="1"/>
      <c r="B506" s="88"/>
      <c r="C506" s="561"/>
      <c r="D506" s="562"/>
      <c r="E506" s="158"/>
      <c r="F506" s="158"/>
      <c r="G506" s="159"/>
      <c r="H506" s="215"/>
      <c r="I506" s="215"/>
      <c r="J506" s="322"/>
      <c r="K506" s="563"/>
      <c r="L506" s="65"/>
      <c r="M506" s="65"/>
      <c r="N506" s="163"/>
      <c r="O506" s="243"/>
      <c r="P506" s="215"/>
      <c r="Q506" s="65"/>
      <c r="R506" s="65"/>
      <c r="V506" s="559"/>
    </row>
    <row r="507" spans="1:22">
      <c r="A507" s="1"/>
      <c r="B507" s="88"/>
      <c r="C507" s="561"/>
      <c r="D507" s="562"/>
      <c r="E507" s="158"/>
      <c r="F507" s="158"/>
      <c r="G507" s="159"/>
      <c r="H507" s="215"/>
      <c r="I507" s="215"/>
      <c r="J507" s="322"/>
      <c r="K507" s="563"/>
      <c r="L507" s="65"/>
      <c r="M507" s="65"/>
      <c r="N507" s="163"/>
      <c r="O507" s="243"/>
      <c r="P507" s="215"/>
      <c r="Q507" s="65"/>
      <c r="R507" s="65"/>
      <c r="V507" s="559"/>
    </row>
    <row r="508" spans="1:22">
      <c r="A508" s="1"/>
      <c r="B508" s="88"/>
      <c r="C508" s="561"/>
      <c r="D508" s="562"/>
      <c r="E508" s="158"/>
      <c r="F508" s="158"/>
      <c r="G508" s="159"/>
      <c r="H508" s="215"/>
      <c r="I508" s="215"/>
      <c r="J508" s="322"/>
      <c r="K508" s="563"/>
      <c r="L508" s="65"/>
      <c r="M508" s="65"/>
      <c r="N508" s="163"/>
      <c r="O508" s="243"/>
      <c r="P508" s="215"/>
      <c r="Q508" s="65"/>
      <c r="R508" s="65"/>
      <c r="V508" s="559"/>
    </row>
    <row r="509" spans="1:22">
      <c r="A509" s="1"/>
      <c r="B509" s="88"/>
      <c r="C509" s="561"/>
      <c r="D509" s="562"/>
      <c r="E509" s="158"/>
      <c r="F509" s="158"/>
      <c r="G509" s="159"/>
      <c r="H509" s="215"/>
      <c r="I509" s="215"/>
      <c r="J509" s="322"/>
      <c r="K509" s="563"/>
      <c r="L509" s="65"/>
      <c r="M509" s="65"/>
      <c r="N509" s="163"/>
      <c r="O509" s="243"/>
      <c r="P509" s="215"/>
      <c r="Q509" s="65"/>
      <c r="R509" s="65"/>
      <c r="V509" s="559"/>
    </row>
    <row r="510" spans="1:22">
      <c r="A510" s="1"/>
      <c r="B510" s="88"/>
      <c r="C510" s="561"/>
      <c r="D510" s="562"/>
      <c r="E510" s="158"/>
      <c r="F510" s="158"/>
      <c r="G510" s="159"/>
      <c r="H510" s="215"/>
      <c r="I510" s="215"/>
      <c r="J510" s="322"/>
      <c r="K510" s="563"/>
      <c r="L510" s="65"/>
      <c r="M510" s="65"/>
      <c r="N510" s="163"/>
      <c r="O510" s="243"/>
      <c r="P510" s="215"/>
      <c r="Q510" s="65"/>
      <c r="R510" s="65"/>
      <c r="V510" s="559"/>
    </row>
    <row r="511" spans="1:22">
      <c r="A511" s="1"/>
      <c r="B511" s="88"/>
      <c r="C511" s="561"/>
      <c r="D511" s="562"/>
      <c r="E511" s="158"/>
      <c r="F511" s="158"/>
      <c r="G511" s="159"/>
      <c r="H511" s="215"/>
      <c r="I511" s="215"/>
      <c r="J511" s="322"/>
      <c r="K511" s="563"/>
      <c r="L511" s="65"/>
      <c r="M511" s="65"/>
      <c r="N511" s="163"/>
      <c r="O511" s="243"/>
      <c r="P511" s="215"/>
      <c r="Q511" s="65"/>
      <c r="R511" s="65"/>
      <c r="V511" s="559"/>
    </row>
    <row r="512" spans="1:22">
      <c r="A512" s="1"/>
      <c r="B512" s="88"/>
      <c r="C512" s="561"/>
      <c r="D512" s="562"/>
      <c r="E512" s="158"/>
      <c r="F512" s="158"/>
      <c r="G512" s="159"/>
      <c r="H512" s="215"/>
      <c r="I512" s="215"/>
      <c r="J512" s="322"/>
      <c r="K512" s="563"/>
      <c r="L512" s="65"/>
      <c r="M512" s="65"/>
      <c r="N512" s="163"/>
      <c r="O512" s="243"/>
      <c r="P512" s="215"/>
      <c r="Q512" s="65"/>
      <c r="R512" s="65"/>
      <c r="V512" s="559"/>
    </row>
    <row r="513" spans="1:22">
      <c r="A513" s="1"/>
      <c r="B513" s="88"/>
      <c r="C513" s="561"/>
      <c r="D513" s="562"/>
      <c r="E513" s="158"/>
      <c r="F513" s="158"/>
      <c r="G513" s="159"/>
      <c r="H513" s="215"/>
      <c r="I513" s="215"/>
      <c r="J513" s="322"/>
      <c r="K513" s="563"/>
      <c r="L513" s="65"/>
      <c r="M513" s="65"/>
      <c r="N513" s="163"/>
      <c r="O513" s="243"/>
      <c r="P513" s="215"/>
      <c r="Q513" s="65"/>
      <c r="R513" s="65"/>
      <c r="V513" s="559"/>
    </row>
    <row r="514" spans="1:22">
      <c r="A514" s="1"/>
      <c r="B514" s="88"/>
      <c r="C514" s="561"/>
      <c r="D514" s="562"/>
      <c r="E514" s="158"/>
      <c r="F514" s="158"/>
      <c r="G514" s="159"/>
      <c r="H514" s="215"/>
      <c r="I514" s="215"/>
      <c r="J514" s="322"/>
      <c r="K514" s="563"/>
      <c r="L514" s="65"/>
      <c r="M514" s="65"/>
      <c r="N514" s="163"/>
      <c r="O514" s="243"/>
      <c r="P514" s="215"/>
      <c r="Q514" s="65"/>
      <c r="R514" s="65"/>
      <c r="V514" s="559"/>
    </row>
    <row r="515" spans="1:22">
      <c r="A515" s="1"/>
      <c r="B515" s="88"/>
      <c r="C515" s="561"/>
      <c r="D515" s="562"/>
      <c r="E515" s="158"/>
      <c r="F515" s="158"/>
      <c r="G515" s="159"/>
      <c r="H515" s="215"/>
      <c r="I515" s="215"/>
      <c r="J515" s="322"/>
      <c r="K515" s="563"/>
      <c r="L515" s="65"/>
      <c r="M515" s="65"/>
      <c r="N515" s="163"/>
      <c r="O515" s="243"/>
      <c r="P515" s="215"/>
      <c r="Q515" s="65"/>
      <c r="R515" s="65"/>
      <c r="V515" s="559"/>
    </row>
    <row r="516" spans="1:22">
      <c r="A516" s="1"/>
      <c r="B516" s="88"/>
      <c r="C516" s="561"/>
      <c r="D516" s="562"/>
      <c r="E516" s="158"/>
      <c r="F516" s="158"/>
      <c r="G516" s="159"/>
      <c r="H516" s="215"/>
      <c r="I516" s="215"/>
      <c r="J516" s="322"/>
      <c r="K516" s="563"/>
      <c r="L516" s="65"/>
      <c r="M516" s="65"/>
      <c r="N516" s="163"/>
      <c r="O516" s="243"/>
      <c r="P516" s="215"/>
      <c r="Q516" s="65"/>
      <c r="R516" s="65"/>
      <c r="V516" s="559"/>
    </row>
    <row r="517" spans="1:22">
      <c r="A517" s="1"/>
      <c r="B517" s="88"/>
      <c r="C517" s="561"/>
      <c r="D517" s="562"/>
      <c r="E517" s="158"/>
      <c r="F517" s="158"/>
      <c r="G517" s="159"/>
      <c r="H517" s="215"/>
      <c r="I517" s="215"/>
      <c r="J517" s="322"/>
      <c r="K517" s="563"/>
      <c r="L517" s="65"/>
      <c r="M517" s="65"/>
      <c r="N517" s="163"/>
      <c r="O517" s="243"/>
      <c r="P517" s="215"/>
      <c r="Q517" s="65"/>
      <c r="R517" s="65"/>
      <c r="V517" s="559"/>
    </row>
    <row r="518" spans="1:22">
      <c r="A518" s="1"/>
      <c r="B518" s="88"/>
      <c r="C518" s="561"/>
      <c r="D518" s="562"/>
      <c r="E518" s="158"/>
      <c r="F518" s="158"/>
      <c r="G518" s="159"/>
      <c r="H518" s="215"/>
      <c r="I518" s="215"/>
      <c r="J518" s="322"/>
      <c r="K518" s="563"/>
      <c r="L518" s="65"/>
      <c r="M518" s="65"/>
      <c r="N518" s="163"/>
      <c r="O518" s="243"/>
      <c r="P518" s="215"/>
      <c r="Q518" s="65"/>
      <c r="R518" s="65"/>
      <c r="V518" s="559"/>
    </row>
    <row r="519" spans="1:22">
      <c r="A519" s="1"/>
      <c r="B519" s="88"/>
      <c r="C519" s="561"/>
      <c r="D519" s="562"/>
      <c r="E519" s="158"/>
      <c r="F519" s="158"/>
      <c r="G519" s="159"/>
      <c r="H519" s="215"/>
      <c r="I519" s="215"/>
      <c r="J519" s="322"/>
      <c r="K519" s="563"/>
      <c r="L519" s="65"/>
      <c r="M519" s="65"/>
      <c r="N519" s="163"/>
      <c r="O519" s="243"/>
      <c r="P519" s="215"/>
      <c r="Q519" s="65"/>
      <c r="R519" s="65"/>
      <c r="V519" s="559"/>
    </row>
    <row r="520" spans="1:22">
      <c r="A520" s="1"/>
      <c r="B520" s="88"/>
      <c r="C520" s="561"/>
      <c r="D520" s="562"/>
      <c r="E520" s="158"/>
      <c r="F520" s="158"/>
      <c r="G520" s="159"/>
      <c r="H520" s="215"/>
      <c r="I520" s="215"/>
      <c r="J520" s="322"/>
      <c r="K520" s="563"/>
      <c r="L520" s="65"/>
      <c r="M520" s="65"/>
      <c r="N520" s="163"/>
      <c r="O520" s="243"/>
      <c r="P520" s="215"/>
      <c r="Q520" s="65"/>
      <c r="R520" s="65"/>
      <c r="V520" s="559"/>
    </row>
    <row r="521" spans="1:22">
      <c r="A521" s="1"/>
      <c r="B521" s="88"/>
      <c r="C521" s="561"/>
      <c r="D521" s="562"/>
      <c r="E521" s="158"/>
      <c r="F521" s="158"/>
      <c r="G521" s="159"/>
      <c r="H521" s="215"/>
      <c r="I521" s="215"/>
      <c r="J521" s="322"/>
      <c r="K521" s="563"/>
      <c r="L521" s="65"/>
      <c r="M521" s="65"/>
      <c r="N521" s="163"/>
      <c r="O521" s="243"/>
      <c r="P521" s="215"/>
      <c r="Q521" s="65"/>
      <c r="R521" s="65"/>
      <c r="V521" s="559"/>
    </row>
    <row r="522" spans="1:22">
      <c r="A522" s="1"/>
      <c r="B522" s="88"/>
      <c r="C522" s="561"/>
      <c r="D522" s="562"/>
      <c r="E522" s="158"/>
      <c r="F522" s="158"/>
      <c r="G522" s="159"/>
      <c r="H522" s="215"/>
      <c r="I522" s="215"/>
      <c r="J522" s="322"/>
      <c r="K522" s="563"/>
      <c r="L522" s="65"/>
      <c r="M522" s="65"/>
      <c r="N522" s="163"/>
      <c r="O522" s="243"/>
      <c r="P522" s="215"/>
      <c r="Q522" s="65"/>
      <c r="R522" s="65"/>
      <c r="V522" s="559"/>
    </row>
    <row r="523" spans="1:22">
      <c r="A523" s="1"/>
      <c r="B523" s="88"/>
      <c r="C523" s="561"/>
      <c r="D523" s="562"/>
      <c r="E523" s="158"/>
      <c r="F523" s="158"/>
      <c r="G523" s="159"/>
      <c r="H523" s="215"/>
      <c r="I523" s="215"/>
      <c r="J523" s="322"/>
      <c r="K523" s="563"/>
      <c r="L523" s="65"/>
      <c r="M523" s="65"/>
      <c r="N523" s="163"/>
      <c r="O523" s="243"/>
      <c r="P523" s="215"/>
      <c r="Q523" s="65"/>
      <c r="R523" s="65"/>
      <c r="V523" s="559"/>
    </row>
    <row r="524" spans="1:22">
      <c r="A524" s="1"/>
      <c r="B524" s="88"/>
      <c r="C524" s="561"/>
      <c r="D524" s="562"/>
      <c r="E524" s="158"/>
      <c r="F524" s="158"/>
      <c r="G524" s="159"/>
      <c r="H524" s="215"/>
      <c r="I524" s="215"/>
      <c r="J524" s="322"/>
      <c r="K524" s="563"/>
      <c r="L524" s="65"/>
      <c r="M524" s="65"/>
      <c r="N524" s="163"/>
      <c r="O524" s="243"/>
      <c r="P524" s="215"/>
      <c r="Q524" s="65"/>
      <c r="R524" s="65"/>
      <c r="V524" s="559"/>
    </row>
    <row r="525" spans="1:22">
      <c r="A525" s="1"/>
      <c r="B525" s="88"/>
      <c r="C525" s="561"/>
      <c r="D525" s="562"/>
      <c r="E525" s="158"/>
      <c r="F525" s="158"/>
      <c r="G525" s="159"/>
      <c r="H525" s="215"/>
      <c r="I525" s="215"/>
      <c r="J525" s="322"/>
      <c r="K525" s="563"/>
      <c r="L525" s="65"/>
      <c r="M525" s="65"/>
      <c r="N525" s="163"/>
      <c r="O525" s="243"/>
      <c r="P525" s="215"/>
      <c r="Q525" s="65"/>
      <c r="R525" s="65"/>
      <c r="V525" s="559"/>
    </row>
    <row r="526" spans="1:22">
      <c r="A526" s="1"/>
      <c r="B526" s="88"/>
      <c r="C526" s="561"/>
      <c r="D526" s="562"/>
      <c r="E526" s="158"/>
      <c r="F526" s="158"/>
      <c r="G526" s="159"/>
      <c r="H526" s="215"/>
      <c r="I526" s="215"/>
      <c r="J526" s="322"/>
      <c r="K526" s="563"/>
      <c r="L526" s="65"/>
      <c r="M526" s="65"/>
      <c r="N526" s="163"/>
      <c r="O526" s="243"/>
      <c r="P526" s="215"/>
      <c r="Q526" s="65"/>
      <c r="R526" s="65"/>
      <c r="V526" s="559"/>
    </row>
    <row r="527" spans="1:22">
      <c r="A527" s="1"/>
      <c r="B527" s="88"/>
      <c r="C527" s="561"/>
      <c r="D527" s="562"/>
      <c r="E527" s="158"/>
      <c r="F527" s="158"/>
      <c r="G527" s="159"/>
      <c r="H527" s="215"/>
      <c r="I527" s="215"/>
      <c r="J527" s="322"/>
      <c r="K527" s="563"/>
      <c r="L527" s="65"/>
      <c r="M527" s="65"/>
      <c r="N527" s="163"/>
      <c r="O527" s="243"/>
      <c r="P527" s="215"/>
      <c r="Q527" s="65"/>
      <c r="R527" s="65"/>
      <c r="V527" s="559"/>
    </row>
    <row r="528" spans="1:22">
      <c r="A528" s="1"/>
      <c r="B528" s="88"/>
      <c r="C528" s="561"/>
      <c r="D528" s="562"/>
      <c r="E528" s="158"/>
      <c r="F528" s="158"/>
      <c r="G528" s="159"/>
      <c r="H528" s="215"/>
      <c r="I528" s="215"/>
      <c r="J528" s="322"/>
      <c r="K528" s="563"/>
      <c r="L528" s="65"/>
      <c r="M528" s="65"/>
      <c r="N528" s="163"/>
      <c r="O528" s="243"/>
      <c r="P528" s="215"/>
      <c r="Q528" s="65"/>
      <c r="R528" s="65"/>
      <c r="V528" s="559"/>
    </row>
    <row r="529" spans="1:22">
      <c r="A529" s="1"/>
      <c r="B529" s="88"/>
      <c r="C529" s="561"/>
      <c r="D529" s="562"/>
      <c r="E529" s="158"/>
      <c r="F529" s="158"/>
      <c r="G529" s="159"/>
      <c r="H529" s="215"/>
      <c r="I529" s="215"/>
      <c r="J529" s="322"/>
      <c r="K529" s="563"/>
      <c r="L529" s="65"/>
      <c r="M529" s="65"/>
      <c r="N529" s="163"/>
      <c r="O529" s="243"/>
      <c r="P529" s="215"/>
      <c r="Q529" s="65"/>
      <c r="R529" s="65"/>
      <c r="V529" s="559"/>
    </row>
    <row r="530" spans="1:22">
      <c r="A530" s="1"/>
      <c r="B530" s="88"/>
      <c r="C530" s="561"/>
      <c r="D530" s="562"/>
      <c r="E530" s="158"/>
      <c r="F530" s="158"/>
      <c r="G530" s="159"/>
      <c r="H530" s="215"/>
      <c r="I530" s="215"/>
      <c r="J530" s="322"/>
      <c r="K530" s="563"/>
      <c r="L530" s="65"/>
      <c r="M530" s="65"/>
      <c r="N530" s="163"/>
      <c r="O530" s="243"/>
      <c r="P530" s="215"/>
      <c r="Q530" s="65"/>
      <c r="R530" s="65"/>
      <c r="V530" s="559"/>
    </row>
    <row r="531" spans="1:22">
      <c r="A531" s="1"/>
      <c r="B531" s="88"/>
      <c r="C531" s="561"/>
      <c r="D531" s="562"/>
      <c r="E531" s="158"/>
      <c r="F531" s="158"/>
      <c r="G531" s="159"/>
      <c r="H531" s="215"/>
      <c r="I531" s="215"/>
      <c r="J531" s="322"/>
      <c r="K531" s="563"/>
      <c r="L531" s="65"/>
      <c r="M531" s="65"/>
      <c r="N531" s="163"/>
      <c r="O531" s="243"/>
      <c r="P531" s="215"/>
      <c r="Q531" s="65"/>
      <c r="R531" s="65"/>
      <c r="V531" s="559"/>
    </row>
    <row r="532" spans="1:22">
      <c r="A532" s="1"/>
      <c r="B532" s="88"/>
      <c r="C532" s="561"/>
      <c r="D532" s="562"/>
      <c r="E532" s="158"/>
      <c r="F532" s="158"/>
      <c r="G532" s="159"/>
      <c r="H532" s="215"/>
      <c r="I532" s="215"/>
      <c r="J532" s="322"/>
      <c r="K532" s="563"/>
      <c r="L532" s="65"/>
      <c r="M532" s="65"/>
      <c r="N532" s="163"/>
      <c r="O532" s="243"/>
      <c r="P532" s="215"/>
      <c r="Q532" s="65"/>
      <c r="R532" s="65"/>
      <c r="V532" s="559"/>
    </row>
    <row r="533" spans="1:22">
      <c r="A533" s="1"/>
      <c r="B533" s="88"/>
      <c r="C533" s="561"/>
      <c r="D533" s="562"/>
      <c r="E533" s="158"/>
      <c r="F533" s="158"/>
      <c r="G533" s="159"/>
      <c r="H533" s="215"/>
      <c r="I533" s="215"/>
      <c r="J533" s="322"/>
      <c r="K533" s="563"/>
      <c r="L533" s="65"/>
      <c r="M533" s="65"/>
      <c r="N533" s="163"/>
      <c r="O533" s="243"/>
      <c r="P533" s="215"/>
      <c r="Q533" s="65"/>
      <c r="R533" s="65"/>
      <c r="V533" s="559"/>
    </row>
    <row r="534" spans="1:22">
      <c r="A534" s="1"/>
      <c r="B534" s="88"/>
      <c r="C534" s="561"/>
      <c r="D534" s="562"/>
      <c r="E534" s="158"/>
      <c r="F534" s="158"/>
      <c r="G534" s="159"/>
      <c r="H534" s="215"/>
      <c r="I534" s="215"/>
      <c r="J534" s="322"/>
      <c r="K534" s="563"/>
      <c r="L534" s="65"/>
      <c r="M534" s="65"/>
      <c r="N534" s="163"/>
      <c r="O534" s="243"/>
      <c r="P534" s="215"/>
      <c r="Q534" s="65"/>
      <c r="R534" s="65"/>
      <c r="V534" s="559"/>
    </row>
    <row r="535" spans="1:22">
      <c r="A535" s="1"/>
      <c r="B535" s="88"/>
      <c r="C535" s="561"/>
      <c r="D535" s="562"/>
      <c r="E535" s="158"/>
      <c r="F535" s="158"/>
      <c r="G535" s="159"/>
      <c r="H535" s="215"/>
      <c r="I535" s="215"/>
      <c r="J535" s="322"/>
      <c r="K535" s="563"/>
      <c r="L535" s="65"/>
      <c r="M535" s="65"/>
      <c r="N535" s="163"/>
      <c r="O535" s="243"/>
      <c r="P535" s="215"/>
      <c r="Q535" s="65"/>
      <c r="R535" s="65"/>
      <c r="V535" s="559"/>
    </row>
    <row r="536" spans="1:22">
      <c r="A536" s="1"/>
      <c r="B536" s="88"/>
      <c r="C536" s="561"/>
      <c r="D536" s="562"/>
      <c r="E536" s="158"/>
      <c r="F536" s="158"/>
      <c r="G536" s="159"/>
      <c r="H536" s="215"/>
      <c r="I536" s="215"/>
      <c r="J536" s="322"/>
      <c r="K536" s="563"/>
      <c r="L536" s="65"/>
      <c r="M536" s="65"/>
      <c r="N536" s="163"/>
      <c r="O536" s="243"/>
      <c r="P536" s="215"/>
      <c r="Q536" s="65"/>
      <c r="R536" s="65"/>
      <c r="V536" s="559"/>
    </row>
    <row r="537" spans="1:22">
      <c r="A537" s="1"/>
      <c r="B537" s="88"/>
      <c r="C537" s="561"/>
      <c r="D537" s="562"/>
      <c r="E537" s="158"/>
      <c r="F537" s="158"/>
      <c r="G537" s="159"/>
      <c r="H537" s="215"/>
      <c r="I537" s="215"/>
      <c r="J537" s="322"/>
      <c r="K537" s="563"/>
      <c r="L537" s="65"/>
      <c r="M537" s="65"/>
      <c r="N537" s="163"/>
      <c r="O537" s="243"/>
      <c r="P537" s="215"/>
      <c r="Q537" s="65"/>
      <c r="R537" s="65"/>
      <c r="V537" s="559"/>
    </row>
    <row r="538" spans="1:22">
      <c r="A538" s="1"/>
      <c r="B538" s="88"/>
      <c r="C538" s="561"/>
      <c r="D538" s="562"/>
      <c r="E538" s="158"/>
      <c r="F538" s="158"/>
      <c r="G538" s="159"/>
      <c r="H538" s="215"/>
      <c r="I538" s="215"/>
      <c r="J538" s="322"/>
      <c r="K538" s="563"/>
      <c r="L538" s="65"/>
      <c r="M538" s="65"/>
      <c r="N538" s="163"/>
      <c r="O538" s="243"/>
      <c r="P538" s="215"/>
      <c r="Q538" s="65"/>
      <c r="R538" s="65"/>
      <c r="V538" s="559"/>
    </row>
    <row r="539" spans="1:22">
      <c r="A539" s="1"/>
      <c r="B539" s="88"/>
      <c r="C539" s="561"/>
      <c r="D539" s="562"/>
      <c r="E539" s="158"/>
      <c r="F539" s="158"/>
      <c r="G539" s="159"/>
      <c r="H539" s="215"/>
      <c r="I539" s="215"/>
      <c r="J539" s="322"/>
      <c r="K539" s="563"/>
      <c r="L539" s="65"/>
      <c r="M539" s="65"/>
      <c r="N539" s="163"/>
      <c r="O539" s="243"/>
      <c r="P539" s="215"/>
      <c r="Q539" s="65"/>
      <c r="R539" s="65"/>
      <c r="V539" s="559"/>
    </row>
    <row r="540" spans="1:22">
      <c r="A540" s="1"/>
      <c r="B540" s="88"/>
      <c r="C540" s="561"/>
      <c r="D540" s="562"/>
      <c r="E540" s="158"/>
      <c r="F540" s="158"/>
      <c r="G540" s="159"/>
      <c r="H540" s="215"/>
      <c r="I540" s="215"/>
      <c r="J540" s="322"/>
      <c r="K540" s="563"/>
      <c r="L540" s="65"/>
      <c r="M540" s="65"/>
      <c r="N540" s="163"/>
      <c r="O540" s="243"/>
      <c r="P540" s="215"/>
      <c r="Q540" s="65"/>
      <c r="R540" s="65"/>
      <c r="V540" s="559"/>
    </row>
    <row r="541" spans="1:22">
      <c r="A541" s="1"/>
      <c r="B541" s="88"/>
      <c r="C541" s="561"/>
      <c r="D541" s="562"/>
      <c r="E541" s="158"/>
      <c r="F541" s="158"/>
      <c r="G541" s="159"/>
      <c r="H541" s="215"/>
      <c r="I541" s="215"/>
      <c r="J541" s="322"/>
      <c r="K541" s="563"/>
      <c r="L541" s="65"/>
      <c r="M541" s="65"/>
      <c r="N541" s="163"/>
      <c r="O541" s="243"/>
      <c r="P541" s="215"/>
      <c r="Q541" s="65"/>
      <c r="R541" s="65"/>
      <c r="V541" s="559"/>
    </row>
    <row r="542" spans="1:22">
      <c r="A542" s="1"/>
      <c r="B542" s="88"/>
      <c r="C542" s="561"/>
      <c r="D542" s="562"/>
      <c r="E542" s="158"/>
      <c r="F542" s="158"/>
      <c r="G542" s="159"/>
      <c r="H542" s="215"/>
      <c r="I542" s="215"/>
      <c r="J542" s="322"/>
      <c r="K542" s="563"/>
      <c r="L542" s="65"/>
      <c r="M542" s="65"/>
      <c r="N542" s="163"/>
      <c r="O542" s="243"/>
      <c r="P542" s="215"/>
      <c r="Q542" s="65"/>
      <c r="R542" s="65"/>
      <c r="V542" s="559"/>
    </row>
    <row r="543" spans="1:22">
      <c r="A543" s="1"/>
      <c r="B543" s="88"/>
      <c r="C543" s="561"/>
      <c r="D543" s="562"/>
      <c r="E543" s="158"/>
      <c r="F543" s="158"/>
      <c r="G543" s="159"/>
      <c r="H543" s="215"/>
      <c r="I543" s="215"/>
      <c r="J543" s="322"/>
      <c r="K543" s="563"/>
      <c r="L543" s="65"/>
      <c r="M543" s="65"/>
      <c r="N543" s="163"/>
      <c r="O543" s="243"/>
      <c r="P543" s="215"/>
      <c r="Q543" s="65"/>
      <c r="R543" s="65"/>
      <c r="V543" s="559"/>
    </row>
    <row r="544" spans="1:22">
      <c r="A544" s="1"/>
      <c r="B544" s="88"/>
      <c r="C544" s="561"/>
      <c r="D544" s="562"/>
      <c r="E544" s="158"/>
      <c r="F544" s="158"/>
      <c r="G544" s="159"/>
      <c r="H544" s="215"/>
      <c r="I544" s="215"/>
      <c r="J544" s="322"/>
      <c r="K544" s="563"/>
      <c r="L544" s="65"/>
      <c r="M544" s="65"/>
      <c r="N544" s="163"/>
      <c r="O544" s="243"/>
      <c r="P544" s="215"/>
      <c r="Q544" s="65"/>
      <c r="R544" s="65"/>
      <c r="V544" s="559"/>
    </row>
    <row r="545" spans="1:22">
      <c r="A545" s="1"/>
      <c r="B545" s="88"/>
      <c r="C545" s="561"/>
      <c r="D545" s="562"/>
      <c r="E545" s="158"/>
      <c r="F545" s="158"/>
      <c r="G545" s="159"/>
      <c r="H545" s="215"/>
      <c r="I545" s="215"/>
      <c r="J545" s="322"/>
      <c r="K545" s="563"/>
      <c r="L545" s="65"/>
      <c r="M545" s="65"/>
      <c r="N545" s="163"/>
      <c r="O545" s="243"/>
      <c r="P545" s="215"/>
      <c r="Q545" s="65"/>
      <c r="R545" s="65"/>
      <c r="V545" s="559"/>
    </row>
    <row r="546" spans="1:22">
      <c r="A546" s="1"/>
      <c r="B546" s="88"/>
      <c r="C546" s="561"/>
      <c r="D546" s="562"/>
      <c r="E546" s="158"/>
      <c r="F546" s="158"/>
      <c r="G546" s="159"/>
      <c r="H546" s="215"/>
      <c r="I546" s="215"/>
      <c r="J546" s="322"/>
      <c r="K546" s="563"/>
      <c r="L546" s="65"/>
      <c r="M546" s="65"/>
      <c r="N546" s="163"/>
      <c r="O546" s="243"/>
      <c r="P546" s="215"/>
      <c r="Q546" s="65"/>
      <c r="R546" s="65"/>
      <c r="V546" s="559"/>
    </row>
    <row r="547" spans="1:22">
      <c r="A547" s="1"/>
      <c r="B547" s="88"/>
      <c r="C547" s="561"/>
      <c r="D547" s="562"/>
      <c r="E547" s="158"/>
      <c r="F547" s="158"/>
      <c r="G547" s="159"/>
      <c r="H547" s="215"/>
      <c r="I547" s="215"/>
      <c r="J547" s="322"/>
      <c r="K547" s="563"/>
      <c r="L547" s="65"/>
      <c r="M547" s="65"/>
      <c r="N547" s="163"/>
      <c r="O547" s="243"/>
      <c r="P547" s="215"/>
      <c r="Q547" s="65"/>
      <c r="R547" s="65"/>
      <c r="V547" s="559"/>
    </row>
    <row r="548" spans="1:22">
      <c r="A548" s="1"/>
      <c r="B548" s="88"/>
      <c r="C548" s="561"/>
      <c r="D548" s="562"/>
      <c r="E548" s="158"/>
      <c r="F548" s="158"/>
      <c r="G548" s="159"/>
      <c r="H548" s="215"/>
      <c r="I548" s="215"/>
      <c r="J548" s="322"/>
      <c r="K548" s="563"/>
      <c r="L548" s="65"/>
      <c r="M548" s="65"/>
      <c r="N548" s="163"/>
      <c r="O548" s="243"/>
      <c r="P548" s="215"/>
      <c r="Q548" s="65"/>
      <c r="R548" s="65"/>
      <c r="V548" s="559"/>
    </row>
    <row r="549" spans="1:22">
      <c r="A549" s="1"/>
      <c r="B549" s="88"/>
      <c r="C549" s="561"/>
      <c r="D549" s="562"/>
      <c r="E549" s="158"/>
      <c r="F549" s="158"/>
      <c r="G549" s="159"/>
      <c r="H549" s="215"/>
      <c r="I549" s="215"/>
      <c r="J549" s="322"/>
      <c r="K549" s="563"/>
      <c r="L549" s="65"/>
      <c r="M549" s="65"/>
      <c r="N549" s="163"/>
      <c r="O549" s="243"/>
      <c r="P549" s="215"/>
      <c r="Q549" s="65"/>
      <c r="R549" s="65"/>
      <c r="V549" s="559"/>
    </row>
    <row r="550" spans="1:22">
      <c r="A550" s="1"/>
      <c r="B550" s="88"/>
      <c r="C550" s="561"/>
      <c r="D550" s="562"/>
      <c r="E550" s="158"/>
      <c r="F550" s="158"/>
      <c r="G550" s="159"/>
      <c r="H550" s="215"/>
      <c r="I550" s="215"/>
      <c r="J550" s="322"/>
      <c r="K550" s="563"/>
      <c r="L550" s="65"/>
      <c r="M550" s="65"/>
      <c r="N550" s="163"/>
      <c r="O550" s="243"/>
      <c r="P550" s="215"/>
      <c r="Q550" s="65"/>
      <c r="R550" s="65"/>
      <c r="V550" s="559"/>
    </row>
    <row r="551" spans="1:22">
      <c r="A551" s="1"/>
      <c r="B551" s="88"/>
      <c r="C551" s="561"/>
      <c r="D551" s="562"/>
      <c r="E551" s="158"/>
      <c r="F551" s="158"/>
      <c r="G551" s="159"/>
      <c r="H551" s="215"/>
      <c r="I551" s="215"/>
      <c r="J551" s="322"/>
      <c r="K551" s="563"/>
      <c r="L551" s="65"/>
      <c r="M551" s="65"/>
      <c r="N551" s="163"/>
      <c r="O551" s="243"/>
      <c r="P551" s="215"/>
      <c r="Q551" s="65"/>
      <c r="R551" s="65"/>
      <c r="V551" s="559"/>
    </row>
    <row r="552" spans="1:22">
      <c r="A552" s="1"/>
      <c r="B552" s="88"/>
      <c r="C552" s="561"/>
      <c r="D552" s="562"/>
      <c r="E552" s="158"/>
      <c r="F552" s="158"/>
      <c r="G552" s="159"/>
      <c r="H552" s="215"/>
      <c r="I552" s="215"/>
      <c r="J552" s="322"/>
      <c r="K552" s="563"/>
      <c r="L552" s="65"/>
      <c r="M552" s="65"/>
      <c r="N552" s="163"/>
      <c r="O552" s="243"/>
      <c r="P552" s="215"/>
      <c r="Q552" s="65"/>
      <c r="R552" s="65"/>
      <c r="V552" s="559"/>
    </row>
    <row r="553" spans="1:22">
      <c r="A553" s="1"/>
      <c r="B553" s="88"/>
      <c r="C553" s="561"/>
      <c r="D553" s="562"/>
      <c r="E553" s="158"/>
      <c r="F553" s="158"/>
      <c r="G553" s="159"/>
      <c r="H553" s="215"/>
      <c r="I553" s="215"/>
      <c r="J553" s="322"/>
      <c r="K553" s="563"/>
      <c r="L553" s="65"/>
      <c r="M553" s="65"/>
      <c r="N553" s="163"/>
      <c r="O553" s="243"/>
      <c r="P553" s="215"/>
      <c r="Q553" s="65"/>
      <c r="R553" s="65"/>
      <c r="V553" s="559"/>
    </row>
    <row r="554" spans="1:22">
      <c r="A554" s="1"/>
      <c r="B554" s="88"/>
      <c r="C554" s="561"/>
      <c r="D554" s="562"/>
      <c r="E554" s="158"/>
      <c r="F554" s="158"/>
      <c r="G554" s="159"/>
      <c r="H554" s="215"/>
      <c r="I554" s="215"/>
      <c r="J554" s="322"/>
      <c r="K554" s="563"/>
      <c r="L554" s="65"/>
      <c r="M554" s="65"/>
      <c r="N554" s="163"/>
      <c r="O554" s="243"/>
      <c r="P554" s="215"/>
      <c r="Q554" s="65"/>
      <c r="R554" s="65"/>
      <c r="V554" s="559"/>
    </row>
    <row r="555" spans="1:22">
      <c r="A555" s="1"/>
      <c r="B555" s="88"/>
      <c r="C555" s="561"/>
      <c r="D555" s="562"/>
      <c r="E555" s="158"/>
      <c r="F555" s="158"/>
      <c r="G555" s="159"/>
      <c r="H555" s="215"/>
      <c r="I555" s="215"/>
      <c r="J555" s="322"/>
      <c r="K555" s="563"/>
      <c r="L555" s="65"/>
      <c r="M555" s="65"/>
      <c r="N555" s="163"/>
      <c r="O555" s="243"/>
      <c r="P555" s="215"/>
      <c r="Q555" s="65"/>
      <c r="R555" s="65"/>
      <c r="V555" s="559"/>
    </row>
    <row r="556" spans="1:22">
      <c r="A556" s="1"/>
      <c r="B556" s="88"/>
      <c r="C556" s="561"/>
      <c r="D556" s="562"/>
      <c r="E556" s="158"/>
      <c r="F556" s="158"/>
      <c r="G556" s="159"/>
      <c r="H556" s="215"/>
      <c r="I556" s="215"/>
      <c r="J556" s="322"/>
      <c r="K556" s="563"/>
      <c r="L556" s="65"/>
      <c r="M556" s="65"/>
      <c r="N556" s="163"/>
      <c r="O556" s="243"/>
      <c r="P556" s="215"/>
      <c r="Q556" s="65"/>
      <c r="R556" s="65"/>
      <c r="V556" s="559"/>
    </row>
    <row r="557" spans="1:22">
      <c r="A557" s="1"/>
      <c r="B557" s="88"/>
      <c r="C557" s="561"/>
      <c r="D557" s="562"/>
      <c r="E557" s="158"/>
      <c r="F557" s="158"/>
      <c r="G557" s="159"/>
      <c r="H557" s="215"/>
      <c r="I557" s="215"/>
      <c r="J557" s="322"/>
      <c r="K557" s="563"/>
      <c r="L557" s="65"/>
      <c r="M557" s="65"/>
      <c r="N557" s="163"/>
      <c r="O557" s="243"/>
      <c r="P557" s="215"/>
      <c r="Q557" s="65"/>
      <c r="R557" s="65"/>
      <c r="V557" s="559"/>
    </row>
    <row r="558" spans="1:22">
      <c r="A558" s="1"/>
      <c r="B558" s="88"/>
      <c r="C558" s="561"/>
      <c r="D558" s="562"/>
      <c r="E558" s="158"/>
      <c r="F558" s="158"/>
      <c r="G558" s="159"/>
      <c r="H558" s="215"/>
      <c r="I558" s="215"/>
      <c r="J558" s="322"/>
      <c r="K558" s="563"/>
      <c r="L558" s="65"/>
      <c r="M558" s="65"/>
      <c r="N558" s="163"/>
      <c r="O558" s="243"/>
      <c r="P558" s="215"/>
      <c r="Q558" s="65"/>
      <c r="R558" s="65"/>
      <c r="V558" s="559"/>
    </row>
    <row r="559" spans="1:22">
      <c r="A559" s="1"/>
      <c r="B559" s="88"/>
      <c r="C559" s="561"/>
      <c r="D559" s="562"/>
      <c r="E559" s="158"/>
      <c r="F559" s="158"/>
      <c r="G559" s="159"/>
      <c r="H559" s="215"/>
      <c r="I559" s="215"/>
      <c r="J559" s="322"/>
      <c r="K559" s="563"/>
      <c r="L559" s="65"/>
      <c r="M559" s="65"/>
      <c r="N559" s="163"/>
      <c r="O559" s="243"/>
      <c r="P559" s="215"/>
      <c r="Q559" s="65"/>
      <c r="R559" s="65"/>
      <c r="V559" s="559"/>
    </row>
    <row r="560" spans="1:22">
      <c r="A560" s="1"/>
      <c r="B560" s="88"/>
      <c r="C560" s="561"/>
      <c r="D560" s="562"/>
      <c r="E560" s="158"/>
      <c r="F560" s="158"/>
      <c r="G560" s="159"/>
      <c r="H560" s="215"/>
      <c r="I560" s="215"/>
      <c r="J560" s="322"/>
      <c r="K560" s="563"/>
      <c r="L560" s="65"/>
      <c r="M560" s="65"/>
      <c r="N560" s="163"/>
      <c r="O560" s="243"/>
      <c r="P560" s="215"/>
      <c r="Q560" s="65"/>
      <c r="R560" s="65"/>
      <c r="V560" s="559"/>
    </row>
    <row r="561" spans="1:22">
      <c r="A561" s="1"/>
      <c r="B561" s="88"/>
      <c r="C561" s="561"/>
      <c r="D561" s="562"/>
      <c r="E561" s="158"/>
      <c r="F561" s="158"/>
      <c r="G561" s="159"/>
      <c r="H561" s="215"/>
      <c r="I561" s="215"/>
      <c r="J561" s="322"/>
      <c r="K561" s="563"/>
      <c r="L561" s="65"/>
      <c r="M561" s="65"/>
      <c r="N561" s="163"/>
      <c r="O561" s="243"/>
      <c r="P561" s="215"/>
      <c r="Q561" s="65"/>
      <c r="R561" s="65"/>
      <c r="V561" s="559"/>
    </row>
    <row r="562" spans="1:22">
      <c r="A562" s="1"/>
      <c r="B562" s="88"/>
      <c r="C562" s="561"/>
      <c r="D562" s="562"/>
      <c r="E562" s="158"/>
      <c r="F562" s="158"/>
      <c r="G562" s="159"/>
      <c r="H562" s="215"/>
      <c r="I562" s="215"/>
      <c r="J562" s="322"/>
      <c r="K562" s="563"/>
      <c r="L562" s="65"/>
      <c r="M562" s="65"/>
      <c r="N562" s="163"/>
      <c r="O562" s="243"/>
      <c r="P562" s="215"/>
      <c r="Q562" s="65"/>
      <c r="R562" s="65"/>
      <c r="V562" s="559"/>
    </row>
    <row r="563" spans="1:22">
      <c r="A563" s="1"/>
      <c r="B563" s="88"/>
      <c r="C563" s="561"/>
      <c r="D563" s="562"/>
      <c r="E563" s="158"/>
      <c r="F563" s="158"/>
      <c r="G563" s="159"/>
      <c r="H563" s="215"/>
      <c r="I563" s="215"/>
      <c r="J563" s="322"/>
      <c r="K563" s="563"/>
      <c r="L563" s="65"/>
      <c r="M563" s="65"/>
      <c r="N563" s="163"/>
      <c r="O563" s="243"/>
      <c r="P563" s="215"/>
      <c r="Q563" s="65"/>
      <c r="R563" s="65"/>
      <c r="V563" s="559"/>
    </row>
    <row r="564" spans="1:22">
      <c r="A564" s="1"/>
      <c r="B564" s="88"/>
      <c r="C564" s="561"/>
      <c r="D564" s="562"/>
      <c r="E564" s="158"/>
      <c r="F564" s="158"/>
      <c r="G564" s="159"/>
      <c r="H564" s="215"/>
      <c r="I564" s="215"/>
      <c r="J564" s="322"/>
      <c r="K564" s="563"/>
      <c r="L564" s="65"/>
      <c r="M564" s="65"/>
      <c r="N564" s="163"/>
      <c r="O564" s="243"/>
      <c r="P564" s="215"/>
      <c r="Q564" s="65"/>
      <c r="R564" s="65"/>
      <c r="V564" s="559"/>
    </row>
    <row r="565" spans="1:22">
      <c r="A565" s="1"/>
      <c r="B565" s="88"/>
      <c r="C565" s="561"/>
      <c r="D565" s="562"/>
      <c r="E565" s="158"/>
      <c r="F565" s="158"/>
      <c r="G565" s="159"/>
      <c r="H565" s="215"/>
      <c r="I565" s="215"/>
      <c r="J565" s="322"/>
      <c r="K565" s="563"/>
      <c r="L565" s="65"/>
      <c r="M565" s="65"/>
      <c r="N565" s="163"/>
      <c r="O565" s="243"/>
      <c r="P565" s="215"/>
      <c r="Q565" s="65"/>
      <c r="R565" s="65"/>
      <c r="V565" s="559"/>
    </row>
    <row r="566" spans="1:22">
      <c r="A566" s="1"/>
      <c r="B566" s="88"/>
      <c r="C566" s="561"/>
      <c r="D566" s="562"/>
      <c r="E566" s="158"/>
      <c r="F566" s="158"/>
      <c r="G566" s="159"/>
      <c r="H566" s="215"/>
      <c r="I566" s="215"/>
      <c r="J566" s="322"/>
      <c r="K566" s="563"/>
      <c r="L566" s="65"/>
      <c r="M566" s="65"/>
      <c r="N566" s="163"/>
      <c r="O566" s="243"/>
      <c r="P566" s="215"/>
      <c r="Q566" s="65"/>
      <c r="R566" s="65"/>
      <c r="V566" s="559"/>
    </row>
    <row r="567" spans="1:22">
      <c r="A567" s="1"/>
      <c r="B567" s="88"/>
      <c r="C567" s="561"/>
      <c r="D567" s="562"/>
      <c r="E567" s="158"/>
      <c r="F567" s="158"/>
      <c r="G567" s="159"/>
      <c r="H567" s="215"/>
      <c r="I567" s="215"/>
      <c r="J567" s="322"/>
      <c r="K567" s="563"/>
      <c r="L567" s="65"/>
      <c r="M567" s="65"/>
      <c r="N567" s="163"/>
      <c r="O567" s="243"/>
      <c r="P567" s="215"/>
      <c r="Q567" s="65"/>
      <c r="R567" s="65"/>
      <c r="V567" s="559"/>
    </row>
    <row r="568" spans="1:22">
      <c r="A568" s="1"/>
      <c r="B568" s="88"/>
      <c r="C568" s="561"/>
      <c r="D568" s="562"/>
      <c r="E568" s="158"/>
      <c r="F568" s="158"/>
      <c r="G568" s="159"/>
      <c r="H568" s="215"/>
      <c r="I568" s="215"/>
      <c r="J568" s="322"/>
      <c r="K568" s="563"/>
      <c r="L568" s="65"/>
      <c r="M568" s="65"/>
      <c r="N568" s="163"/>
      <c r="O568" s="243"/>
      <c r="P568" s="215"/>
      <c r="Q568" s="65"/>
      <c r="R568" s="65"/>
      <c r="V568" s="559"/>
    </row>
    <row r="569" spans="1:22">
      <c r="A569" s="1"/>
      <c r="B569" s="88"/>
      <c r="C569" s="561"/>
      <c r="D569" s="562"/>
      <c r="E569" s="158"/>
      <c r="F569" s="158"/>
      <c r="G569" s="159"/>
      <c r="H569" s="215"/>
      <c r="I569" s="215"/>
      <c r="J569" s="322"/>
      <c r="K569" s="563"/>
      <c r="L569" s="65"/>
      <c r="M569" s="65"/>
      <c r="N569" s="163"/>
      <c r="O569" s="243"/>
      <c r="P569" s="215"/>
      <c r="Q569" s="65"/>
      <c r="R569" s="65"/>
      <c r="V569" s="559"/>
    </row>
    <row r="570" spans="1:22">
      <c r="A570" s="1"/>
      <c r="B570" s="88"/>
      <c r="C570" s="561"/>
      <c r="D570" s="562"/>
      <c r="E570" s="158"/>
      <c r="F570" s="158"/>
      <c r="G570" s="159"/>
      <c r="H570" s="215"/>
      <c r="I570" s="215"/>
      <c r="J570" s="322"/>
      <c r="K570" s="563"/>
      <c r="L570" s="65"/>
      <c r="M570" s="65"/>
      <c r="N570" s="163"/>
      <c r="O570" s="243"/>
      <c r="P570" s="215"/>
      <c r="Q570" s="65"/>
      <c r="R570" s="65"/>
      <c r="V570" s="559"/>
    </row>
    <row r="571" spans="1:22">
      <c r="A571" s="1"/>
      <c r="B571" s="88"/>
      <c r="C571" s="561"/>
      <c r="D571" s="562"/>
      <c r="E571" s="158"/>
      <c r="F571" s="158"/>
      <c r="G571" s="159"/>
      <c r="H571" s="215"/>
      <c r="I571" s="215"/>
      <c r="J571" s="322"/>
      <c r="K571" s="563"/>
      <c r="L571" s="65"/>
      <c r="M571" s="65"/>
      <c r="N571" s="163"/>
      <c r="O571" s="243"/>
      <c r="P571" s="215"/>
      <c r="Q571" s="65"/>
      <c r="R571" s="65"/>
      <c r="V571" s="559"/>
    </row>
    <row r="572" spans="1:22">
      <c r="A572" s="1"/>
      <c r="B572" s="88"/>
      <c r="C572" s="561"/>
      <c r="D572" s="562"/>
      <c r="E572" s="158"/>
      <c r="F572" s="158"/>
      <c r="G572" s="159"/>
      <c r="H572" s="215"/>
      <c r="I572" s="215"/>
      <c r="J572" s="322"/>
      <c r="K572" s="563"/>
      <c r="L572" s="65"/>
      <c r="M572" s="65"/>
      <c r="N572" s="163"/>
      <c r="O572" s="243"/>
      <c r="P572" s="215"/>
      <c r="Q572" s="65"/>
      <c r="R572" s="65"/>
      <c r="V572" s="559"/>
    </row>
    <row r="573" spans="1:22">
      <c r="A573" s="1"/>
      <c r="B573" s="88"/>
      <c r="C573" s="561"/>
      <c r="D573" s="562"/>
      <c r="E573" s="158"/>
      <c r="F573" s="158"/>
      <c r="G573" s="159"/>
      <c r="H573" s="215"/>
      <c r="I573" s="215"/>
      <c r="J573" s="322"/>
      <c r="K573" s="563"/>
      <c r="L573" s="65"/>
      <c r="M573" s="65"/>
      <c r="N573" s="163"/>
      <c r="O573" s="243"/>
      <c r="P573" s="215"/>
      <c r="Q573" s="65"/>
      <c r="R573" s="65"/>
      <c r="V573" s="559"/>
    </row>
    <row r="574" spans="1:22">
      <c r="A574" s="1"/>
      <c r="B574" s="88"/>
      <c r="C574" s="561"/>
      <c r="D574" s="562"/>
      <c r="E574" s="158"/>
      <c r="F574" s="158"/>
      <c r="G574" s="159"/>
      <c r="H574" s="215"/>
      <c r="I574" s="215"/>
      <c r="J574" s="322"/>
      <c r="K574" s="563"/>
      <c r="L574" s="65"/>
      <c r="M574" s="65"/>
      <c r="N574" s="163"/>
      <c r="O574" s="243"/>
      <c r="P574" s="215"/>
      <c r="Q574" s="65"/>
      <c r="R574" s="65"/>
      <c r="V574" s="559"/>
    </row>
    <row r="575" spans="1:22">
      <c r="A575" s="1"/>
      <c r="B575" s="88"/>
      <c r="C575" s="561"/>
      <c r="D575" s="562"/>
      <c r="E575" s="158"/>
      <c r="F575" s="158"/>
      <c r="G575" s="159"/>
      <c r="H575" s="215"/>
      <c r="I575" s="215"/>
      <c r="J575" s="322"/>
      <c r="K575" s="563"/>
      <c r="L575" s="65"/>
      <c r="M575" s="65"/>
      <c r="N575" s="163"/>
      <c r="O575" s="243"/>
      <c r="P575" s="215"/>
      <c r="Q575" s="65"/>
      <c r="R575" s="65"/>
      <c r="V575" s="559"/>
    </row>
    <row r="576" spans="1:22">
      <c r="A576" s="1"/>
      <c r="B576" s="88"/>
      <c r="C576" s="561"/>
      <c r="D576" s="562"/>
      <c r="E576" s="158"/>
      <c r="F576" s="158"/>
      <c r="G576" s="159"/>
      <c r="H576" s="215"/>
      <c r="I576" s="215"/>
      <c r="J576" s="322"/>
      <c r="K576" s="563"/>
      <c r="L576" s="65"/>
      <c r="M576" s="65"/>
      <c r="N576" s="163"/>
      <c r="O576" s="243"/>
      <c r="P576" s="215"/>
      <c r="Q576" s="65"/>
      <c r="R576" s="65"/>
      <c r="V576" s="559"/>
    </row>
    <row r="577" spans="1:22">
      <c r="A577" s="1"/>
      <c r="B577" s="88"/>
      <c r="C577" s="561"/>
      <c r="D577" s="562"/>
      <c r="E577" s="158"/>
      <c r="F577" s="158"/>
      <c r="G577" s="159"/>
      <c r="H577" s="215"/>
      <c r="I577" s="215"/>
      <c r="J577" s="322"/>
      <c r="K577" s="563"/>
      <c r="L577" s="65"/>
      <c r="M577" s="65"/>
      <c r="N577" s="163"/>
      <c r="O577" s="243"/>
      <c r="P577" s="215"/>
      <c r="Q577" s="65"/>
      <c r="R577" s="65"/>
      <c r="V577" s="559"/>
    </row>
    <row r="578" spans="1:22">
      <c r="A578" s="1"/>
      <c r="B578" s="88"/>
      <c r="C578" s="561"/>
      <c r="D578" s="562"/>
      <c r="E578" s="158"/>
      <c r="F578" s="158"/>
      <c r="G578" s="159"/>
      <c r="H578" s="215"/>
      <c r="I578" s="215"/>
      <c r="J578" s="322"/>
      <c r="K578" s="563"/>
      <c r="L578" s="65"/>
      <c r="M578" s="65"/>
      <c r="N578" s="163"/>
      <c r="O578" s="243"/>
      <c r="P578" s="215"/>
      <c r="Q578" s="65"/>
      <c r="R578" s="65"/>
      <c r="V578" s="559"/>
    </row>
    <row r="579" spans="1:22">
      <c r="A579" s="1"/>
      <c r="B579" s="88"/>
      <c r="C579" s="561"/>
      <c r="D579" s="562"/>
      <c r="E579" s="158"/>
      <c r="F579" s="158"/>
      <c r="G579" s="159"/>
      <c r="H579" s="215"/>
      <c r="I579" s="215"/>
      <c r="J579" s="322"/>
      <c r="K579" s="563"/>
      <c r="L579" s="65"/>
      <c r="M579" s="65"/>
      <c r="N579" s="163"/>
      <c r="O579" s="243"/>
      <c r="P579" s="215"/>
      <c r="Q579" s="65"/>
      <c r="R579" s="65"/>
      <c r="V579" s="559"/>
    </row>
    <row r="580" spans="1:22">
      <c r="A580" s="1"/>
      <c r="B580" s="88"/>
      <c r="C580" s="561"/>
      <c r="D580" s="562"/>
      <c r="E580" s="158"/>
      <c r="F580" s="158"/>
      <c r="G580" s="159"/>
      <c r="H580" s="215"/>
      <c r="I580" s="215"/>
      <c r="J580" s="322"/>
      <c r="K580" s="563"/>
      <c r="L580" s="65"/>
      <c r="M580" s="65"/>
      <c r="N580" s="163"/>
      <c r="O580" s="243"/>
      <c r="P580" s="215"/>
      <c r="Q580" s="65"/>
      <c r="R580" s="65"/>
      <c r="V580" s="559"/>
    </row>
    <row r="581" spans="1:22">
      <c r="A581" s="1"/>
      <c r="B581" s="88"/>
      <c r="C581" s="561"/>
      <c r="D581" s="562"/>
      <c r="E581" s="158"/>
      <c r="F581" s="158"/>
      <c r="G581" s="159"/>
      <c r="H581" s="215"/>
      <c r="I581" s="215"/>
      <c r="J581" s="322"/>
      <c r="K581" s="563"/>
      <c r="L581" s="65"/>
      <c r="M581" s="65"/>
      <c r="N581" s="163"/>
      <c r="O581" s="243"/>
      <c r="P581" s="215"/>
      <c r="Q581" s="65"/>
      <c r="R581" s="65"/>
      <c r="V581" s="559"/>
    </row>
    <row r="582" spans="1:22">
      <c r="A582" s="1"/>
      <c r="B582" s="88"/>
      <c r="C582" s="561"/>
      <c r="D582" s="562"/>
      <c r="E582" s="158"/>
      <c r="F582" s="158"/>
      <c r="G582" s="159"/>
      <c r="H582" s="215"/>
      <c r="I582" s="215"/>
      <c r="J582" s="322"/>
      <c r="K582" s="563"/>
      <c r="L582" s="65"/>
      <c r="M582" s="65"/>
      <c r="N582" s="163"/>
      <c r="O582" s="243"/>
      <c r="P582" s="215"/>
      <c r="Q582" s="65"/>
      <c r="R582" s="65"/>
      <c r="V582" s="559"/>
    </row>
    <row r="583" spans="1:22">
      <c r="A583" s="1"/>
      <c r="B583" s="88"/>
      <c r="C583" s="561"/>
      <c r="D583" s="562"/>
      <c r="E583" s="158"/>
      <c r="F583" s="158"/>
      <c r="G583" s="159"/>
      <c r="H583" s="215"/>
      <c r="I583" s="215"/>
      <c r="J583" s="322"/>
      <c r="K583" s="563"/>
      <c r="L583" s="65"/>
      <c r="M583" s="65"/>
      <c r="N583" s="163"/>
      <c r="O583" s="243"/>
      <c r="P583" s="215"/>
      <c r="Q583" s="65"/>
      <c r="R583" s="65"/>
      <c r="V583" s="559"/>
    </row>
    <row r="584" spans="1:22">
      <c r="A584" s="1"/>
      <c r="B584" s="88"/>
      <c r="C584" s="561"/>
      <c r="D584" s="562"/>
      <c r="E584" s="158"/>
      <c r="F584" s="158"/>
      <c r="G584" s="159"/>
      <c r="H584" s="215"/>
      <c r="I584" s="215"/>
      <c r="J584" s="322"/>
      <c r="K584" s="563"/>
      <c r="L584" s="65"/>
      <c r="M584" s="65"/>
      <c r="N584" s="163"/>
      <c r="O584" s="243"/>
      <c r="P584" s="215"/>
      <c r="Q584" s="65"/>
      <c r="R584" s="65"/>
      <c r="V584" s="559"/>
    </row>
    <row r="585" spans="1:22">
      <c r="A585" s="1"/>
      <c r="B585" s="88"/>
      <c r="C585" s="561"/>
      <c r="D585" s="562"/>
      <c r="E585" s="158"/>
      <c r="F585" s="158"/>
      <c r="G585" s="159"/>
      <c r="H585" s="215"/>
      <c r="I585" s="215"/>
      <c r="J585" s="322"/>
      <c r="K585" s="563"/>
      <c r="L585" s="65"/>
      <c r="M585" s="65"/>
      <c r="N585" s="163"/>
      <c r="O585" s="243"/>
      <c r="P585" s="215"/>
      <c r="Q585" s="65"/>
      <c r="R585" s="65"/>
      <c r="V585" s="559"/>
    </row>
    <row r="586" spans="1:22">
      <c r="A586" s="1"/>
      <c r="B586" s="88"/>
      <c r="C586" s="561"/>
      <c r="D586" s="562"/>
      <c r="E586" s="158"/>
      <c r="F586" s="158"/>
      <c r="G586" s="159"/>
      <c r="H586" s="215"/>
      <c r="I586" s="215"/>
      <c r="J586" s="322"/>
      <c r="K586" s="563"/>
      <c r="L586" s="65"/>
      <c r="M586" s="65"/>
      <c r="N586" s="163"/>
      <c r="O586" s="243"/>
      <c r="P586" s="215"/>
      <c r="Q586" s="65"/>
      <c r="R586" s="65"/>
      <c r="V586" s="559"/>
    </row>
    <row r="587" spans="1:22">
      <c r="A587" s="1"/>
      <c r="B587" s="88"/>
      <c r="C587" s="561"/>
      <c r="D587" s="562"/>
      <c r="E587" s="158"/>
      <c r="F587" s="158"/>
      <c r="G587" s="159"/>
      <c r="H587" s="215"/>
      <c r="I587" s="215"/>
      <c r="J587" s="322"/>
      <c r="K587" s="563"/>
      <c r="L587" s="65"/>
      <c r="M587" s="65"/>
      <c r="N587" s="163"/>
      <c r="O587" s="243"/>
      <c r="P587" s="215"/>
      <c r="Q587" s="65"/>
      <c r="R587" s="65"/>
      <c r="V587" s="559"/>
    </row>
    <row r="588" spans="1:22">
      <c r="A588" s="1"/>
      <c r="B588" s="88"/>
      <c r="C588" s="561"/>
      <c r="D588" s="562"/>
      <c r="E588" s="158"/>
      <c r="F588" s="158"/>
      <c r="G588" s="159"/>
      <c r="H588" s="215"/>
      <c r="I588" s="215"/>
      <c r="J588" s="322"/>
      <c r="K588" s="563"/>
      <c r="L588" s="65"/>
      <c r="M588" s="65"/>
      <c r="N588" s="163"/>
      <c r="O588" s="243"/>
      <c r="P588" s="215"/>
      <c r="Q588" s="65"/>
      <c r="R588" s="65"/>
      <c r="V588" s="559"/>
    </row>
    <row r="589" spans="1:22">
      <c r="A589" s="1"/>
      <c r="B589" s="88"/>
      <c r="C589" s="561"/>
      <c r="D589" s="562"/>
      <c r="E589" s="158"/>
      <c r="F589" s="158"/>
      <c r="G589" s="159"/>
      <c r="H589" s="215"/>
      <c r="I589" s="215"/>
      <c r="J589" s="322"/>
      <c r="K589" s="563"/>
      <c r="L589" s="65"/>
      <c r="M589" s="65"/>
      <c r="N589" s="163"/>
      <c r="O589" s="243"/>
      <c r="P589" s="215"/>
      <c r="Q589" s="65"/>
      <c r="R589" s="65"/>
      <c r="V589" s="559"/>
    </row>
    <row r="590" spans="1:22">
      <c r="A590" s="1"/>
      <c r="B590" s="88"/>
      <c r="C590" s="561"/>
      <c r="D590" s="562"/>
      <c r="E590" s="158"/>
      <c r="F590" s="158"/>
      <c r="G590" s="159"/>
      <c r="H590" s="215"/>
      <c r="I590" s="215"/>
      <c r="J590" s="322"/>
      <c r="K590" s="563"/>
      <c r="L590" s="65"/>
      <c r="M590" s="65"/>
      <c r="N590" s="163"/>
      <c r="O590" s="243"/>
      <c r="P590" s="215"/>
      <c r="Q590" s="65"/>
      <c r="R590" s="65"/>
      <c r="V590" s="559"/>
    </row>
    <row r="591" spans="1:22">
      <c r="A591" s="1"/>
      <c r="B591" s="88"/>
      <c r="C591" s="561"/>
      <c r="D591" s="562"/>
      <c r="E591" s="158"/>
      <c r="F591" s="158"/>
      <c r="G591" s="159"/>
      <c r="H591" s="215"/>
      <c r="I591" s="215"/>
      <c r="J591" s="322"/>
      <c r="K591" s="563"/>
      <c r="L591" s="65"/>
      <c r="M591" s="65"/>
      <c r="N591" s="163"/>
      <c r="O591" s="243"/>
      <c r="P591" s="215"/>
      <c r="Q591" s="65"/>
      <c r="R591" s="65"/>
      <c r="V591" s="559"/>
    </row>
    <row r="592" spans="1:22">
      <c r="A592" s="1"/>
      <c r="B592" s="88"/>
      <c r="C592" s="561"/>
      <c r="D592" s="562"/>
      <c r="E592" s="158"/>
      <c r="F592" s="158"/>
      <c r="G592" s="159"/>
      <c r="H592" s="215"/>
      <c r="I592" s="215"/>
      <c r="J592" s="322"/>
      <c r="K592" s="563"/>
      <c r="L592" s="65"/>
      <c r="M592" s="65"/>
      <c r="N592" s="163"/>
      <c r="O592" s="243"/>
      <c r="P592" s="215"/>
      <c r="Q592" s="65"/>
      <c r="R592" s="65"/>
      <c r="V592" s="559"/>
    </row>
    <row r="593" spans="1:22">
      <c r="A593" s="1"/>
      <c r="B593" s="88"/>
      <c r="C593" s="561"/>
      <c r="D593" s="562"/>
      <c r="E593" s="158"/>
      <c r="F593" s="158"/>
      <c r="G593" s="159"/>
      <c r="H593" s="215"/>
      <c r="I593" s="215"/>
      <c r="J593" s="322"/>
      <c r="K593" s="563"/>
      <c r="L593" s="65"/>
      <c r="M593" s="65"/>
      <c r="N593" s="163"/>
      <c r="O593" s="243"/>
      <c r="P593" s="215"/>
      <c r="Q593" s="65"/>
      <c r="R593" s="65"/>
      <c r="V593" s="559"/>
    </row>
    <row r="594" spans="1:22">
      <c r="A594" s="1"/>
      <c r="B594" s="88"/>
      <c r="C594" s="561"/>
      <c r="D594" s="562"/>
      <c r="E594" s="158"/>
      <c r="F594" s="158"/>
      <c r="G594" s="159"/>
      <c r="H594" s="215"/>
      <c r="I594" s="215"/>
      <c r="J594" s="322"/>
      <c r="K594" s="563"/>
      <c r="L594" s="65"/>
      <c r="M594" s="65"/>
      <c r="N594" s="163"/>
      <c r="O594" s="243"/>
      <c r="P594" s="215"/>
      <c r="Q594" s="65"/>
      <c r="R594" s="65"/>
      <c r="V594" s="559"/>
    </row>
    <row r="595" spans="1:22">
      <c r="A595" s="1"/>
      <c r="B595" s="88"/>
      <c r="C595" s="561"/>
      <c r="D595" s="562"/>
      <c r="E595" s="158"/>
      <c r="F595" s="158"/>
      <c r="G595" s="159"/>
      <c r="H595" s="215"/>
      <c r="I595" s="215"/>
      <c r="J595" s="322"/>
      <c r="K595" s="563"/>
      <c r="L595" s="65"/>
      <c r="M595" s="65"/>
      <c r="N595" s="163"/>
      <c r="O595" s="243"/>
      <c r="P595" s="215"/>
      <c r="Q595" s="65"/>
      <c r="R595" s="65"/>
      <c r="V595" s="559"/>
    </row>
    <row r="596" spans="1:22">
      <c r="A596" s="1"/>
      <c r="B596" s="88"/>
      <c r="C596" s="561"/>
      <c r="D596" s="562"/>
      <c r="E596" s="158"/>
      <c r="F596" s="158"/>
      <c r="G596" s="159"/>
      <c r="H596" s="215"/>
      <c r="I596" s="215"/>
      <c r="J596" s="322"/>
      <c r="K596" s="563"/>
      <c r="L596" s="65"/>
      <c r="M596" s="65"/>
      <c r="N596" s="163"/>
      <c r="O596" s="243"/>
      <c r="P596" s="215"/>
      <c r="Q596" s="65"/>
      <c r="R596" s="65"/>
      <c r="V596" s="559"/>
    </row>
    <row r="597" spans="1:22">
      <c r="A597" s="1"/>
      <c r="B597" s="88"/>
      <c r="C597" s="561"/>
      <c r="D597" s="562"/>
      <c r="E597" s="158"/>
      <c r="F597" s="158"/>
      <c r="G597" s="159"/>
      <c r="H597" s="215"/>
      <c r="I597" s="215"/>
      <c r="J597" s="322"/>
      <c r="K597" s="563"/>
      <c r="L597" s="65"/>
      <c r="M597" s="65"/>
      <c r="N597" s="163"/>
      <c r="O597" s="243"/>
      <c r="P597" s="215"/>
      <c r="Q597" s="65"/>
      <c r="R597" s="65"/>
      <c r="V597" s="559"/>
    </row>
    <row r="598" spans="1:22">
      <c r="A598" s="1"/>
      <c r="B598" s="88"/>
      <c r="C598" s="561"/>
      <c r="D598" s="562"/>
      <c r="E598" s="158"/>
      <c r="F598" s="158"/>
      <c r="G598" s="159"/>
      <c r="H598" s="215"/>
      <c r="I598" s="215"/>
      <c r="J598" s="322"/>
      <c r="K598" s="563"/>
      <c r="L598" s="65"/>
      <c r="M598" s="65"/>
      <c r="N598" s="163"/>
      <c r="O598" s="243"/>
      <c r="P598" s="215"/>
      <c r="Q598" s="65"/>
      <c r="R598" s="65"/>
      <c r="V598" s="559"/>
    </row>
    <row r="599" spans="1:22">
      <c r="A599" s="1"/>
      <c r="B599" s="88"/>
      <c r="C599" s="561"/>
      <c r="D599" s="562"/>
      <c r="E599" s="158"/>
      <c r="F599" s="158"/>
      <c r="G599" s="159"/>
      <c r="H599" s="215"/>
      <c r="I599" s="215"/>
      <c r="J599" s="322"/>
      <c r="K599" s="563"/>
      <c r="L599" s="65"/>
      <c r="M599" s="65"/>
      <c r="N599" s="163"/>
      <c r="O599" s="243"/>
      <c r="P599" s="215"/>
      <c r="Q599" s="65"/>
      <c r="R599" s="65"/>
      <c r="V599" s="559"/>
    </row>
    <row r="600" spans="1:22">
      <c r="A600" s="1"/>
      <c r="B600" s="88"/>
      <c r="C600" s="561"/>
      <c r="D600" s="562"/>
      <c r="E600" s="158"/>
      <c r="F600" s="158"/>
      <c r="G600" s="159"/>
      <c r="H600" s="215"/>
      <c r="I600" s="215"/>
      <c r="J600" s="322"/>
      <c r="K600" s="563"/>
      <c r="L600" s="65"/>
      <c r="M600" s="65"/>
      <c r="N600" s="163"/>
      <c r="O600" s="243"/>
      <c r="P600" s="215"/>
      <c r="Q600" s="65"/>
      <c r="R600" s="65"/>
      <c r="V600" s="559"/>
    </row>
    <row r="601" spans="1:22">
      <c r="A601" s="1"/>
      <c r="B601" s="88"/>
      <c r="C601" s="561"/>
      <c r="D601" s="562"/>
      <c r="E601" s="158"/>
      <c r="F601" s="158"/>
      <c r="G601" s="159"/>
      <c r="H601" s="215"/>
      <c r="I601" s="215"/>
      <c r="J601" s="322"/>
      <c r="K601" s="563"/>
      <c r="L601" s="65"/>
      <c r="M601" s="65"/>
      <c r="N601" s="163"/>
      <c r="O601" s="243"/>
      <c r="P601" s="215"/>
      <c r="Q601" s="65"/>
      <c r="R601" s="65"/>
      <c r="V601" s="559"/>
    </row>
    <row r="602" spans="1:22">
      <c r="A602" s="1"/>
      <c r="B602" s="88"/>
      <c r="C602" s="561"/>
      <c r="D602" s="562"/>
      <c r="E602" s="158"/>
      <c r="F602" s="158"/>
      <c r="G602" s="159"/>
      <c r="H602" s="215"/>
      <c r="I602" s="215"/>
      <c r="J602" s="322"/>
      <c r="K602" s="563"/>
      <c r="L602" s="65"/>
      <c r="M602" s="65"/>
      <c r="N602" s="163"/>
      <c r="O602" s="243"/>
      <c r="P602" s="215"/>
      <c r="Q602" s="65"/>
      <c r="R602" s="65"/>
      <c r="V602" s="559"/>
    </row>
    <row r="603" spans="1:22">
      <c r="A603" s="1"/>
      <c r="B603" s="88"/>
      <c r="C603" s="561"/>
      <c r="D603" s="562"/>
      <c r="E603" s="158"/>
      <c r="F603" s="158"/>
      <c r="G603" s="159"/>
      <c r="H603" s="215"/>
      <c r="I603" s="215"/>
      <c r="J603" s="322"/>
      <c r="K603" s="563"/>
      <c r="L603" s="65"/>
      <c r="M603" s="65"/>
      <c r="N603" s="163"/>
      <c r="O603" s="243"/>
      <c r="P603" s="215"/>
      <c r="Q603" s="65"/>
      <c r="R603" s="65"/>
      <c r="V603" s="559"/>
    </row>
    <row r="604" spans="1:22">
      <c r="A604" s="1"/>
      <c r="B604" s="88"/>
      <c r="C604" s="561"/>
      <c r="D604" s="562"/>
      <c r="E604" s="158"/>
      <c r="F604" s="158"/>
      <c r="G604" s="159"/>
      <c r="H604" s="215"/>
      <c r="I604" s="215"/>
      <c r="J604" s="322"/>
      <c r="K604" s="563"/>
      <c r="L604" s="65"/>
      <c r="M604" s="65"/>
      <c r="N604" s="163"/>
      <c r="O604" s="243"/>
      <c r="P604" s="215"/>
      <c r="Q604" s="65"/>
      <c r="R604" s="65"/>
      <c r="V604" s="559"/>
    </row>
    <row r="605" spans="1:22">
      <c r="A605" s="1"/>
      <c r="B605" s="88"/>
      <c r="C605" s="561"/>
      <c r="D605" s="562"/>
      <c r="E605" s="158"/>
      <c r="F605" s="158"/>
      <c r="G605" s="159"/>
      <c r="H605" s="215"/>
      <c r="I605" s="215"/>
      <c r="J605" s="322"/>
      <c r="K605" s="563"/>
      <c r="L605" s="65"/>
      <c r="M605" s="65"/>
      <c r="N605" s="163"/>
      <c r="O605" s="243"/>
      <c r="P605" s="215"/>
      <c r="Q605" s="65"/>
      <c r="R605" s="65"/>
      <c r="V605" s="559"/>
    </row>
    <row r="606" spans="1:22">
      <c r="A606" s="1"/>
      <c r="B606" s="88"/>
      <c r="C606" s="561"/>
      <c r="D606" s="562"/>
      <c r="E606" s="158"/>
      <c r="F606" s="158"/>
      <c r="G606" s="159"/>
      <c r="H606" s="215"/>
      <c r="I606" s="215"/>
      <c r="J606" s="322"/>
      <c r="K606" s="563"/>
      <c r="L606" s="65"/>
      <c r="M606" s="65"/>
      <c r="N606" s="163"/>
      <c r="O606" s="243"/>
      <c r="P606" s="215"/>
      <c r="Q606" s="65"/>
      <c r="R606" s="65"/>
      <c r="V606" s="559"/>
    </row>
    <row r="607" spans="1:22">
      <c r="A607" s="1"/>
      <c r="B607" s="88"/>
      <c r="C607" s="561"/>
      <c r="D607" s="562"/>
      <c r="E607" s="158"/>
      <c r="F607" s="158"/>
      <c r="G607" s="159"/>
      <c r="H607" s="215"/>
      <c r="I607" s="215"/>
      <c r="J607" s="322"/>
      <c r="K607" s="563"/>
      <c r="L607" s="65"/>
      <c r="M607" s="65"/>
      <c r="N607" s="163"/>
      <c r="O607" s="243"/>
      <c r="P607" s="215"/>
      <c r="Q607" s="65"/>
      <c r="R607" s="65"/>
      <c r="V607" s="559"/>
    </row>
    <row r="608" spans="1:22">
      <c r="A608" s="1"/>
      <c r="B608" s="88"/>
      <c r="C608" s="561"/>
      <c r="D608" s="562"/>
      <c r="E608" s="158"/>
      <c r="F608" s="158"/>
      <c r="G608" s="159"/>
      <c r="H608" s="215"/>
      <c r="I608" s="215"/>
      <c r="J608" s="322"/>
      <c r="K608" s="563"/>
      <c r="L608" s="65"/>
      <c r="M608" s="65"/>
      <c r="N608" s="163"/>
      <c r="O608" s="243"/>
      <c r="P608" s="215"/>
      <c r="Q608" s="65"/>
      <c r="R608" s="65"/>
      <c r="V608" s="559"/>
    </row>
    <row r="609" spans="1:22">
      <c r="A609" s="1"/>
      <c r="B609" s="88"/>
      <c r="C609" s="561"/>
      <c r="D609" s="562"/>
      <c r="E609" s="158"/>
      <c r="F609" s="158"/>
      <c r="G609" s="159"/>
      <c r="H609" s="215"/>
      <c r="I609" s="215"/>
      <c r="J609" s="322"/>
      <c r="K609" s="563"/>
      <c r="L609" s="65"/>
      <c r="M609" s="65"/>
      <c r="N609" s="163"/>
      <c r="O609" s="243"/>
      <c r="P609" s="215"/>
      <c r="Q609" s="65"/>
      <c r="R609" s="65"/>
      <c r="V609" s="559"/>
    </row>
    <row r="610" spans="1:22">
      <c r="A610" s="1"/>
      <c r="B610" s="88"/>
      <c r="C610" s="561"/>
      <c r="D610" s="562"/>
      <c r="E610" s="158"/>
      <c r="F610" s="158"/>
      <c r="G610" s="159"/>
      <c r="H610" s="215"/>
      <c r="I610" s="215"/>
      <c r="J610" s="322"/>
      <c r="K610" s="563"/>
      <c r="L610" s="65"/>
      <c r="M610" s="65"/>
      <c r="N610" s="163"/>
      <c r="O610" s="243"/>
      <c r="P610" s="215"/>
      <c r="Q610" s="65"/>
      <c r="R610" s="65"/>
      <c r="V610" s="559"/>
    </row>
    <row r="611" spans="1:22">
      <c r="A611" s="1"/>
      <c r="B611" s="88"/>
      <c r="C611" s="561"/>
      <c r="D611" s="562"/>
      <c r="E611" s="158"/>
      <c r="F611" s="158"/>
      <c r="G611" s="159"/>
      <c r="H611" s="215"/>
      <c r="I611" s="215"/>
      <c r="J611" s="322"/>
      <c r="K611" s="563"/>
      <c r="L611" s="65"/>
      <c r="M611" s="65"/>
      <c r="N611" s="163"/>
      <c r="O611" s="243"/>
      <c r="P611" s="215"/>
      <c r="Q611" s="65"/>
      <c r="R611" s="65"/>
      <c r="V611" s="559"/>
    </row>
    <row r="612" spans="1:22">
      <c r="A612" s="1"/>
      <c r="B612" s="88"/>
      <c r="C612" s="561"/>
      <c r="D612" s="562"/>
      <c r="E612" s="158"/>
      <c r="F612" s="158"/>
      <c r="G612" s="159"/>
      <c r="H612" s="215"/>
      <c r="I612" s="215"/>
      <c r="J612" s="322"/>
      <c r="K612" s="563"/>
      <c r="L612" s="65"/>
      <c r="M612" s="65"/>
      <c r="N612" s="163"/>
      <c r="O612" s="243"/>
      <c r="P612" s="215"/>
      <c r="Q612" s="65"/>
      <c r="R612" s="65"/>
      <c r="V612" s="559"/>
    </row>
    <row r="613" spans="1:22">
      <c r="A613" s="1"/>
      <c r="B613" s="88"/>
      <c r="C613" s="561"/>
      <c r="D613" s="562"/>
      <c r="E613" s="158"/>
      <c r="F613" s="158"/>
      <c r="G613" s="159"/>
      <c r="H613" s="215"/>
      <c r="I613" s="215"/>
      <c r="J613" s="322"/>
      <c r="K613" s="563"/>
      <c r="L613" s="65"/>
      <c r="M613" s="65"/>
      <c r="N613" s="163"/>
      <c r="O613" s="243"/>
      <c r="P613" s="215"/>
      <c r="Q613" s="65"/>
      <c r="R613" s="65"/>
      <c r="V613" s="559"/>
    </row>
    <row r="614" spans="1:22">
      <c r="A614" s="1"/>
      <c r="B614" s="88"/>
      <c r="C614" s="561"/>
      <c r="D614" s="562"/>
      <c r="E614" s="158"/>
      <c r="F614" s="158"/>
      <c r="G614" s="159"/>
      <c r="H614" s="215"/>
      <c r="I614" s="215"/>
      <c r="J614" s="322"/>
      <c r="K614" s="563"/>
      <c r="L614" s="65"/>
      <c r="M614" s="65"/>
      <c r="N614" s="163"/>
      <c r="O614" s="243"/>
      <c r="P614" s="215"/>
      <c r="Q614" s="65"/>
      <c r="R614" s="65"/>
      <c r="V614" s="559"/>
    </row>
    <row r="615" spans="1:22">
      <c r="A615" s="1"/>
      <c r="B615" s="88"/>
      <c r="C615" s="561"/>
      <c r="D615" s="562"/>
      <c r="E615" s="158"/>
      <c r="F615" s="158"/>
      <c r="G615" s="159"/>
      <c r="H615" s="215"/>
      <c r="I615" s="215"/>
      <c r="J615" s="322"/>
      <c r="K615" s="563"/>
      <c r="L615" s="65"/>
      <c r="M615" s="65"/>
      <c r="N615" s="163"/>
      <c r="O615" s="243"/>
      <c r="P615" s="215"/>
      <c r="Q615" s="65"/>
      <c r="R615" s="65"/>
      <c r="V615" s="559"/>
    </row>
    <row r="616" spans="1:22">
      <c r="A616" s="1"/>
      <c r="B616" s="88"/>
      <c r="C616" s="561"/>
      <c r="D616" s="562"/>
      <c r="E616" s="158"/>
      <c r="F616" s="158"/>
      <c r="G616" s="159"/>
      <c r="H616" s="215"/>
      <c r="I616" s="215"/>
      <c r="J616" s="322"/>
      <c r="K616" s="563"/>
      <c r="L616" s="65"/>
      <c r="M616" s="65"/>
      <c r="N616" s="163"/>
      <c r="O616" s="243"/>
      <c r="P616" s="215"/>
      <c r="Q616" s="65"/>
      <c r="R616" s="65"/>
      <c r="V616" s="559"/>
    </row>
    <row r="617" spans="1:22">
      <c r="A617" s="1"/>
      <c r="B617" s="88"/>
      <c r="C617" s="561"/>
      <c r="D617" s="562"/>
      <c r="E617" s="158"/>
      <c r="F617" s="158"/>
      <c r="G617" s="159"/>
      <c r="H617" s="215"/>
      <c r="I617" s="215"/>
      <c r="J617" s="322"/>
      <c r="K617" s="563"/>
      <c r="L617" s="65"/>
      <c r="M617" s="65"/>
      <c r="N617" s="163"/>
      <c r="O617" s="243"/>
      <c r="P617" s="215"/>
      <c r="Q617" s="65"/>
      <c r="R617" s="65"/>
      <c r="V617" s="559"/>
    </row>
    <row r="618" spans="1:22">
      <c r="A618" s="1"/>
      <c r="B618" s="88"/>
      <c r="C618" s="561"/>
      <c r="D618" s="562"/>
      <c r="E618" s="158"/>
      <c r="F618" s="158"/>
      <c r="G618" s="159"/>
      <c r="H618" s="215"/>
      <c r="I618" s="215"/>
      <c r="J618" s="322"/>
      <c r="K618" s="563"/>
      <c r="L618" s="65"/>
      <c r="M618" s="65"/>
      <c r="N618" s="163"/>
      <c r="O618" s="243"/>
      <c r="P618" s="215"/>
      <c r="Q618" s="65"/>
      <c r="R618" s="65"/>
      <c r="V618" s="559"/>
    </row>
    <row r="619" spans="1:22">
      <c r="A619" s="1"/>
      <c r="B619" s="88"/>
      <c r="C619" s="561"/>
      <c r="D619" s="562"/>
      <c r="E619" s="158"/>
      <c r="F619" s="158"/>
      <c r="G619" s="159"/>
      <c r="H619" s="215"/>
      <c r="I619" s="215"/>
      <c r="J619" s="322"/>
      <c r="K619" s="563"/>
      <c r="L619" s="65"/>
      <c r="M619" s="65"/>
      <c r="N619" s="163"/>
      <c r="O619" s="243"/>
      <c r="P619" s="215"/>
      <c r="Q619" s="65"/>
      <c r="R619" s="65"/>
      <c r="V619" s="559"/>
    </row>
    <row r="620" spans="1:22">
      <c r="A620" s="1"/>
      <c r="B620" s="88"/>
      <c r="C620" s="561"/>
      <c r="D620" s="562"/>
      <c r="E620" s="158"/>
      <c r="F620" s="158"/>
      <c r="G620" s="159"/>
      <c r="H620" s="215"/>
      <c r="I620" s="215"/>
      <c r="J620" s="322"/>
      <c r="K620" s="563"/>
      <c r="L620" s="65"/>
      <c r="M620" s="65"/>
      <c r="N620" s="163"/>
      <c r="O620" s="243"/>
      <c r="P620" s="215"/>
      <c r="Q620" s="65"/>
      <c r="R620" s="65"/>
      <c r="V620" s="559"/>
    </row>
    <row r="621" spans="1:22">
      <c r="A621" s="1"/>
      <c r="B621" s="88"/>
      <c r="C621" s="561"/>
      <c r="D621" s="562"/>
      <c r="E621" s="158"/>
      <c r="F621" s="158"/>
      <c r="G621" s="159"/>
      <c r="H621" s="215"/>
      <c r="I621" s="215"/>
      <c r="J621" s="322"/>
      <c r="K621" s="563"/>
      <c r="L621" s="65"/>
      <c r="M621" s="65"/>
      <c r="N621" s="163"/>
      <c r="O621" s="243"/>
      <c r="P621" s="215"/>
      <c r="Q621" s="65"/>
      <c r="R621" s="65"/>
      <c r="V621" s="559"/>
    </row>
    <row r="622" spans="1:22">
      <c r="A622" s="1"/>
      <c r="B622" s="88"/>
      <c r="C622" s="561"/>
      <c r="D622" s="562"/>
      <c r="E622" s="158"/>
      <c r="F622" s="158"/>
      <c r="G622" s="159"/>
      <c r="H622" s="215"/>
      <c r="I622" s="215"/>
      <c r="J622" s="322"/>
      <c r="K622" s="563"/>
      <c r="L622" s="65"/>
      <c r="M622" s="65"/>
      <c r="N622" s="163"/>
      <c r="O622" s="243"/>
      <c r="P622" s="215"/>
      <c r="Q622" s="65"/>
      <c r="R622" s="65"/>
      <c r="V622" s="559"/>
    </row>
    <row r="623" spans="1:22">
      <c r="A623" s="1"/>
      <c r="B623" s="88"/>
      <c r="C623" s="561"/>
      <c r="D623" s="562"/>
      <c r="E623" s="158"/>
      <c r="F623" s="158"/>
      <c r="G623" s="159"/>
      <c r="H623" s="215"/>
      <c r="I623" s="215"/>
      <c r="J623" s="322"/>
      <c r="K623" s="563"/>
      <c r="L623" s="65"/>
      <c r="M623" s="65"/>
      <c r="N623" s="163"/>
      <c r="O623" s="243"/>
      <c r="P623" s="215"/>
      <c r="Q623" s="65"/>
      <c r="R623" s="65"/>
      <c r="V623" s="559"/>
    </row>
    <row r="624" spans="1:22">
      <c r="A624" s="1"/>
      <c r="B624" s="88"/>
      <c r="C624" s="561"/>
      <c r="D624" s="562"/>
      <c r="E624" s="158"/>
      <c r="F624" s="158"/>
      <c r="G624" s="159"/>
      <c r="H624" s="215"/>
      <c r="I624" s="215"/>
      <c r="J624" s="322"/>
      <c r="K624" s="563"/>
      <c r="L624" s="65"/>
      <c r="M624" s="65"/>
      <c r="N624" s="163"/>
      <c r="O624" s="243"/>
      <c r="P624" s="215"/>
      <c r="Q624" s="65"/>
      <c r="R624" s="65"/>
      <c r="V624" s="559"/>
    </row>
    <row r="625" spans="1:22">
      <c r="A625" s="1"/>
      <c r="B625" s="88"/>
      <c r="C625" s="561"/>
      <c r="D625" s="562"/>
      <c r="E625" s="158"/>
      <c r="F625" s="158"/>
      <c r="G625" s="159"/>
      <c r="H625" s="215"/>
      <c r="I625" s="215"/>
      <c r="J625" s="322"/>
      <c r="K625" s="563"/>
      <c r="L625" s="65"/>
      <c r="M625" s="65"/>
      <c r="N625" s="163"/>
      <c r="O625" s="243"/>
      <c r="P625" s="215"/>
      <c r="Q625" s="65"/>
      <c r="R625" s="65"/>
      <c r="V625" s="559"/>
    </row>
    <row r="626" spans="1:22">
      <c r="A626" s="1"/>
      <c r="B626" s="88"/>
      <c r="C626" s="561"/>
      <c r="D626" s="562"/>
      <c r="E626" s="158"/>
      <c r="F626" s="158"/>
      <c r="G626" s="159"/>
      <c r="H626" s="215"/>
      <c r="I626" s="215"/>
      <c r="J626" s="322"/>
      <c r="K626" s="563"/>
      <c r="L626" s="65"/>
      <c r="M626" s="65"/>
      <c r="N626" s="163"/>
      <c r="O626" s="243"/>
      <c r="P626" s="215"/>
      <c r="Q626" s="65"/>
      <c r="R626" s="65"/>
      <c r="V626" s="559"/>
    </row>
    <row r="627" spans="1:22">
      <c r="A627" s="1"/>
      <c r="B627" s="88"/>
      <c r="C627" s="561"/>
      <c r="D627" s="562"/>
      <c r="E627" s="158"/>
      <c r="F627" s="158"/>
      <c r="G627" s="159"/>
      <c r="H627" s="215"/>
      <c r="I627" s="215"/>
      <c r="J627" s="322"/>
      <c r="K627" s="563"/>
      <c r="L627" s="65"/>
      <c r="M627" s="65"/>
      <c r="N627" s="163"/>
      <c r="O627" s="243"/>
      <c r="P627" s="215"/>
      <c r="Q627" s="65"/>
      <c r="R627" s="65"/>
      <c r="V627" s="559"/>
    </row>
    <row r="628" spans="1:22">
      <c r="A628" s="1"/>
      <c r="B628" s="88"/>
      <c r="C628" s="561"/>
      <c r="D628" s="562"/>
      <c r="E628" s="158"/>
      <c r="F628" s="158"/>
      <c r="G628" s="159"/>
      <c r="H628" s="215"/>
      <c r="I628" s="215"/>
      <c r="J628" s="322"/>
      <c r="K628" s="563"/>
      <c r="L628" s="65"/>
      <c r="M628" s="65"/>
      <c r="N628" s="163"/>
      <c r="O628" s="243"/>
      <c r="P628" s="215"/>
      <c r="Q628" s="65"/>
      <c r="R628" s="65"/>
      <c r="V628" s="559"/>
    </row>
    <row r="629" spans="1:22">
      <c r="A629" s="1"/>
      <c r="B629" s="88"/>
      <c r="C629" s="561"/>
      <c r="D629" s="562"/>
      <c r="E629" s="158"/>
      <c r="F629" s="158"/>
      <c r="G629" s="159"/>
      <c r="H629" s="215"/>
      <c r="I629" s="215"/>
      <c r="J629" s="322"/>
      <c r="K629" s="563"/>
      <c r="L629" s="65"/>
      <c r="M629" s="65"/>
      <c r="N629" s="163"/>
      <c r="O629" s="243"/>
      <c r="P629" s="215"/>
      <c r="Q629" s="65"/>
      <c r="R629" s="65"/>
      <c r="V629" s="559"/>
    </row>
    <row r="630" spans="1:22">
      <c r="A630" s="1"/>
      <c r="B630" s="88"/>
      <c r="C630" s="561"/>
      <c r="D630" s="562"/>
      <c r="E630" s="158"/>
      <c r="F630" s="158"/>
      <c r="G630" s="159"/>
      <c r="H630" s="215"/>
      <c r="I630" s="215"/>
      <c r="J630" s="322"/>
      <c r="K630" s="563"/>
      <c r="L630" s="65"/>
      <c r="M630" s="65"/>
      <c r="N630" s="163"/>
      <c r="O630" s="243"/>
      <c r="P630" s="215"/>
      <c r="Q630" s="65"/>
      <c r="R630" s="65"/>
      <c r="V630" s="559"/>
    </row>
    <row r="631" spans="1:22">
      <c r="A631" s="1"/>
      <c r="B631" s="88"/>
      <c r="C631" s="561"/>
      <c r="D631" s="562"/>
      <c r="E631" s="158"/>
      <c r="F631" s="158"/>
      <c r="G631" s="159"/>
      <c r="H631" s="215"/>
      <c r="I631" s="215"/>
      <c r="J631" s="322"/>
      <c r="K631" s="563"/>
      <c r="L631" s="65"/>
      <c r="M631" s="65"/>
      <c r="N631" s="163"/>
      <c r="O631" s="243"/>
      <c r="P631" s="215"/>
      <c r="Q631" s="65"/>
      <c r="R631" s="65"/>
      <c r="V631" s="559"/>
    </row>
    <row r="632" spans="1:22">
      <c r="A632" s="1"/>
      <c r="B632" s="88"/>
      <c r="C632" s="561"/>
      <c r="D632" s="562"/>
      <c r="E632" s="158"/>
      <c r="F632" s="158"/>
      <c r="G632" s="159"/>
      <c r="H632" s="215"/>
      <c r="I632" s="215"/>
      <c r="J632" s="322"/>
      <c r="K632" s="563"/>
      <c r="L632" s="65"/>
      <c r="M632" s="65"/>
      <c r="N632" s="163"/>
      <c r="O632" s="243"/>
      <c r="P632" s="215"/>
      <c r="Q632" s="65"/>
      <c r="R632" s="65"/>
      <c r="V632" s="559"/>
    </row>
    <row r="633" spans="1:22">
      <c r="A633" s="1"/>
      <c r="B633" s="88"/>
      <c r="C633" s="561"/>
      <c r="D633" s="562"/>
      <c r="E633" s="158"/>
      <c r="F633" s="158"/>
      <c r="G633" s="159"/>
      <c r="H633" s="215"/>
      <c r="I633" s="215"/>
      <c r="J633" s="322"/>
      <c r="K633" s="563"/>
      <c r="L633" s="65"/>
      <c r="M633" s="65"/>
      <c r="N633" s="163"/>
      <c r="O633" s="243"/>
      <c r="P633" s="215"/>
      <c r="Q633" s="65"/>
      <c r="R633" s="65"/>
      <c r="V633" s="559"/>
    </row>
    <row r="634" spans="1:22">
      <c r="A634" s="1"/>
      <c r="B634" s="88"/>
      <c r="C634" s="561"/>
      <c r="D634" s="562"/>
      <c r="E634" s="158"/>
      <c r="F634" s="158"/>
      <c r="G634" s="159"/>
      <c r="H634" s="215"/>
      <c r="I634" s="215"/>
      <c r="J634" s="322"/>
      <c r="K634" s="563"/>
      <c r="L634" s="65"/>
      <c r="M634" s="65"/>
      <c r="N634" s="163"/>
      <c r="O634" s="243"/>
      <c r="P634" s="215"/>
      <c r="Q634" s="65"/>
      <c r="R634" s="65"/>
      <c r="V634" s="559"/>
    </row>
    <row r="635" spans="1:22">
      <c r="A635" s="1"/>
      <c r="B635" s="88"/>
      <c r="C635" s="561"/>
      <c r="D635" s="562"/>
      <c r="E635" s="158"/>
      <c r="F635" s="158"/>
      <c r="G635" s="159"/>
      <c r="H635" s="215"/>
      <c r="I635" s="215"/>
      <c r="J635" s="322"/>
      <c r="K635" s="563"/>
      <c r="L635" s="65"/>
      <c r="M635" s="65"/>
      <c r="N635" s="163"/>
      <c r="O635" s="243"/>
      <c r="P635" s="215"/>
      <c r="Q635" s="65"/>
      <c r="R635" s="65"/>
      <c r="V635" s="559"/>
    </row>
    <row r="636" spans="1:22">
      <c r="A636" s="1"/>
      <c r="B636" s="88"/>
      <c r="C636" s="561"/>
      <c r="D636" s="562"/>
      <c r="E636" s="158"/>
      <c r="F636" s="158"/>
      <c r="G636" s="159"/>
      <c r="H636" s="215"/>
      <c r="I636" s="215"/>
      <c r="J636" s="322"/>
      <c r="K636" s="563"/>
      <c r="L636" s="65"/>
      <c r="M636" s="65"/>
      <c r="N636" s="163"/>
      <c r="O636" s="243"/>
      <c r="P636" s="215"/>
      <c r="Q636" s="65"/>
      <c r="R636" s="65"/>
      <c r="V636" s="559"/>
    </row>
    <row r="637" spans="1:22">
      <c r="A637" s="1"/>
      <c r="B637" s="88"/>
      <c r="C637" s="561"/>
      <c r="D637" s="562"/>
      <c r="E637" s="158"/>
      <c r="F637" s="158"/>
      <c r="G637" s="159"/>
      <c r="H637" s="215"/>
      <c r="I637" s="215"/>
      <c r="J637" s="322"/>
      <c r="K637" s="563"/>
      <c r="L637" s="65"/>
      <c r="M637" s="65"/>
      <c r="N637" s="163"/>
      <c r="O637" s="243"/>
      <c r="P637" s="215"/>
      <c r="Q637" s="65"/>
      <c r="R637" s="65"/>
      <c r="V637" s="559"/>
    </row>
    <row r="638" spans="1:22">
      <c r="A638" s="1"/>
      <c r="B638" s="88"/>
      <c r="C638" s="561"/>
      <c r="D638" s="562"/>
      <c r="E638" s="158"/>
      <c r="F638" s="158"/>
      <c r="G638" s="159"/>
      <c r="H638" s="215"/>
      <c r="I638" s="215"/>
      <c r="J638" s="322"/>
      <c r="K638" s="563"/>
      <c r="L638" s="65"/>
      <c r="M638" s="65"/>
      <c r="N638" s="163"/>
      <c r="O638" s="243"/>
      <c r="P638" s="215"/>
      <c r="Q638" s="65"/>
      <c r="R638" s="65"/>
      <c r="V638" s="559"/>
    </row>
    <row r="639" spans="1:22">
      <c r="A639" s="1"/>
      <c r="B639" s="88"/>
      <c r="C639" s="561"/>
      <c r="D639" s="562"/>
      <c r="E639" s="158"/>
      <c r="F639" s="158"/>
      <c r="G639" s="159"/>
      <c r="H639" s="215"/>
      <c r="I639" s="215"/>
      <c r="J639" s="322"/>
      <c r="K639" s="563"/>
      <c r="L639" s="65"/>
      <c r="M639" s="65"/>
      <c r="N639" s="163"/>
      <c r="O639" s="243"/>
      <c r="P639" s="215"/>
      <c r="Q639" s="65"/>
      <c r="R639" s="65"/>
      <c r="V639" s="559"/>
    </row>
    <row r="640" spans="1:22">
      <c r="A640" s="1"/>
      <c r="B640" s="88"/>
      <c r="C640" s="561"/>
      <c r="D640" s="562"/>
      <c r="E640" s="158"/>
      <c r="F640" s="158"/>
      <c r="G640" s="159"/>
      <c r="H640" s="215"/>
      <c r="I640" s="215"/>
      <c r="J640" s="322"/>
      <c r="K640" s="563"/>
      <c r="L640" s="65"/>
      <c r="M640" s="65"/>
      <c r="N640" s="163"/>
      <c r="O640" s="243"/>
      <c r="P640" s="215"/>
      <c r="Q640" s="65"/>
      <c r="R640" s="65"/>
      <c r="V640" s="559"/>
    </row>
    <row r="641" spans="1:22">
      <c r="A641" s="1"/>
      <c r="B641" s="88"/>
      <c r="C641" s="561"/>
      <c r="D641" s="562"/>
      <c r="E641" s="158"/>
      <c r="F641" s="158"/>
      <c r="G641" s="159"/>
      <c r="H641" s="215"/>
      <c r="I641" s="215"/>
      <c r="J641" s="322"/>
      <c r="K641" s="563"/>
      <c r="L641" s="65"/>
      <c r="M641" s="65"/>
      <c r="N641" s="163"/>
      <c r="O641" s="243"/>
      <c r="P641" s="215"/>
      <c r="Q641" s="65"/>
      <c r="R641" s="65"/>
      <c r="V641" s="559"/>
    </row>
    <row r="642" spans="1:22">
      <c r="A642" s="1"/>
      <c r="B642" s="88"/>
      <c r="C642" s="561"/>
      <c r="D642" s="562"/>
      <c r="E642" s="158"/>
      <c r="F642" s="158"/>
      <c r="G642" s="159"/>
      <c r="H642" s="215"/>
      <c r="I642" s="215"/>
      <c r="J642" s="322"/>
      <c r="K642" s="563"/>
      <c r="L642" s="65"/>
      <c r="M642" s="65"/>
      <c r="N642" s="163"/>
      <c r="O642" s="243"/>
      <c r="P642" s="215"/>
      <c r="Q642" s="65"/>
      <c r="R642" s="65"/>
      <c r="V642" s="559"/>
    </row>
    <row r="643" spans="1:22">
      <c r="A643" s="1"/>
      <c r="B643" s="88"/>
      <c r="C643" s="561"/>
      <c r="D643" s="562"/>
      <c r="E643" s="158"/>
      <c r="F643" s="158"/>
      <c r="G643" s="159"/>
      <c r="H643" s="215"/>
      <c r="I643" s="215"/>
      <c r="J643" s="322"/>
      <c r="K643" s="563"/>
      <c r="L643" s="65"/>
      <c r="M643" s="65"/>
      <c r="N643" s="163"/>
      <c r="O643" s="243"/>
      <c r="P643" s="215"/>
      <c r="Q643" s="65"/>
      <c r="R643" s="65"/>
      <c r="V643" s="559"/>
    </row>
    <row r="644" spans="1:22">
      <c r="A644" s="1"/>
      <c r="B644" s="88"/>
      <c r="C644" s="561"/>
      <c r="D644" s="562"/>
      <c r="E644" s="158"/>
      <c r="F644" s="158"/>
      <c r="G644" s="159"/>
      <c r="H644" s="215"/>
      <c r="I644" s="215"/>
      <c r="J644" s="322"/>
      <c r="K644" s="563"/>
      <c r="L644" s="65"/>
      <c r="M644" s="65"/>
      <c r="N644" s="163"/>
      <c r="O644" s="243"/>
      <c r="P644" s="215"/>
      <c r="Q644" s="65"/>
      <c r="R644" s="65"/>
      <c r="V644" s="559"/>
    </row>
    <row r="645" spans="1:22">
      <c r="A645" s="1"/>
      <c r="B645" s="88"/>
      <c r="C645" s="561"/>
      <c r="D645" s="562"/>
      <c r="E645" s="158"/>
      <c r="F645" s="158"/>
      <c r="G645" s="159"/>
      <c r="H645" s="215"/>
      <c r="I645" s="215"/>
      <c r="J645" s="322"/>
      <c r="K645" s="563"/>
      <c r="L645" s="65"/>
      <c r="M645" s="65"/>
      <c r="N645" s="163"/>
      <c r="O645" s="243"/>
      <c r="P645" s="215"/>
      <c r="Q645" s="65"/>
      <c r="R645" s="65"/>
      <c r="V645" s="559"/>
    </row>
    <row r="646" spans="1:22">
      <c r="A646" s="1"/>
      <c r="B646" s="88"/>
      <c r="C646" s="561"/>
      <c r="D646" s="562"/>
      <c r="E646" s="158"/>
      <c r="F646" s="158"/>
      <c r="G646" s="159"/>
      <c r="H646" s="215"/>
      <c r="I646" s="215"/>
      <c r="J646" s="322"/>
      <c r="K646" s="563"/>
      <c r="L646" s="65"/>
      <c r="M646" s="65"/>
      <c r="N646" s="163"/>
      <c r="O646" s="243"/>
      <c r="P646" s="215"/>
      <c r="Q646" s="65"/>
      <c r="R646" s="65"/>
      <c r="V646" s="559"/>
    </row>
    <row r="647" spans="1:22">
      <c r="A647" s="1"/>
      <c r="B647" s="88"/>
      <c r="C647" s="561"/>
      <c r="D647" s="562"/>
      <c r="E647" s="158"/>
      <c r="F647" s="158"/>
      <c r="G647" s="159"/>
      <c r="H647" s="215"/>
      <c r="I647" s="215"/>
      <c r="J647" s="322"/>
      <c r="K647" s="563"/>
      <c r="L647" s="65"/>
      <c r="M647" s="65"/>
      <c r="N647" s="163"/>
      <c r="O647" s="243"/>
      <c r="P647" s="215"/>
      <c r="Q647" s="65"/>
      <c r="R647" s="65"/>
      <c r="V647" s="559"/>
    </row>
    <row r="648" spans="1:22">
      <c r="A648" s="1"/>
      <c r="B648" s="88"/>
      <c r="C648" s="561"/>
      <c r="D648" s="562"/>
      <c r="E648" s="158"/>
      <c r="F648" s="158"/>
      <c r="G648" s="159"/>
      <c r="H648" s="215"/>
      <c r="I648" s="215"/>
      <c r="J648" s="322"/>
      <c r="K648" s="563"/>
      <c r="L648" s="65"/>
      <c r="M648" s="65"/>
      <c r="N648" s="163"/>
      <c r="O648" s="243"/>
      <c r="P648" s="215"/>
      <c r="Q648" s="65"/>
      <c r="R648" s="65"/>
      <c r="V648" s="559"/>
    </row>
    <row r="649" spans="1:22">
      <c r="A649" s="1"/>
      <c r="B649" s="88"/>
      <c r="C649" s="561"/>
      <c r="D649" s="562"/>
      <c r="E649" s="158"/>
      <c r="F649" s="158"/>
      <c r="G649" s="159"/>
      <c r="H649" s="215"/>
      <c r="I649" s="215"/>
      <c r="J649" s="322"/>
      <c r="K649" s="563"/>
      <c r="L649" s="65"/>
      <c r="M649" s="65"/>
      <c r="N649" s="163"/>
      <c r="O649" s="243"/>
      <c r="P649" s="215"/>
      <c r="Q649" s="65"/>
      <c r="R649" s="65"/>
      <c r="V649" s="559"/>
    </row>
    <row r="650" spans="1:22">
      <c r="A650" s="1"/>
      <c r="B650" s="88"/>
      <c r="C650" s="561"/>
      <c r="D650" s="562"/>
      <c r="E650" s="158"/>
      <c r="F650" s="158"/>
      <c r="G650" s="159"/>
      <c r="H650" s="215"/>
      <c r="I650" s="215"/>
      <c r="J650" s="322"/>
      <c r="K650" s="563"/>
      <c r="L650" s="65"/>
      <c r="M650" s="65"/>
      <c r="N650" s="163"/>
      <c r="O650" s="243"/>
      <c r="P650" s="215"/>
      <c r="Q650" s="65"/>
      <c r="R650" s="65"/>
      <c r="V650" s="559"/>
    </row>
    <row r="651" spans="1:22">
      <c r="A651" s="1"/>
      <c r="B651" s="88"/>
      <c r="C651" s="561"/>
      <c r="D651" s="562"/>
      <c r="E651" s="158"/>
      <c r="F651" s="158"/>
      <c r="G651" s="159"/>
      <c r="H651" s="215"/>
      <c r="I651" s="215"/>
      <c r="J651" s="322"/>
      <c r="K651" s="563"/>
      <c r="L651" s="65"/>
      <c r="M651" s="65"/>
      <c r="N651" s="163"/>
      <c r="O651" s="243"/>
      <c r="P651" s="215"/>
      <c r="Q651" s="65"/>
      <c r="R651" s="65"/>
      <c r="V651" s="559"/>
    </row>
    <row r="652" spans="1:22">
      <c r="A652" s="1"/>
      <c r="B652" s="88"/>
      <c r="C652" s="561"/>
      <c r="D652" s="562"/>
      <c r="E652" s="158"/>
      <c r="F652" s="158"/>
      <c r="G652" s="159"/>
      <c r="H652" s="215"/>
      <c r="I652" s="215"/>
      <c r="J652" s="322"/>
      <c r="K652" s="563"/>
      <c r="L652" s="65"/>
      <c r="M652" s="65"/>
      <c r="N652" s="163"/>
      <c r="O652" s="243"/>
      <c r="P652" s="215"/>
      <c r="Q652" s="65"/>
      <c r="R652" s="65"/>
      <c r="V652" s="559"/>
    </row>
    <row r="653" spans="1:22">
      <c r="A653" s="1"/>
      <c r="B653" s="88"/>
      <c r="C653" s="561"/>
      <c r="D653" s="562"/>
      <c r="E653" s="158"/>
      <c r="F653" s="158"/>
      <c r="G653" s="159"/>
      <c r="H653" s="215"/>
      <c r="I653" s="215"/>
      <c r="J653" s="322"/>
      <c r="K653" s="563"/>
      <c r="L653" s="65"/>
      <c r="M653" s="65"/>
      <c r="N653" s="163"/>
      <c r="O653" s="243"/>
      <c r="P653" s="215"/>
      <c r="Q653" s="65"/>
      <c r="R653" s="65"/>
      <c r="V653" s="559"/>
    </row>
    <row r="654" spans="1:22">
      <c r="A654" s="1"/>
      <c r="B654" s="88"/>
      <c r="C654" s="561"/>
      <c r="D654" s="562"/>
      <c r="E654" s="158"/>
      <c r="F654" s="158"/>
      <c r="G654" s="159"/>
      <c r="H654" s="215"/>
      <c r="I654" s="215"/>
      <c r="J654" s="322"/>
      <c r="K654" s="563"/>
      <c r="L654" s="65"/>
      <c r="M654" s="65"/>
      <c r="N654" s="163"/>
      <c r="O654" s="243"/>
      <c r="P654" s="215"/>
      <c r="Q654" s="65"/>
      <c r="R654" s="65"/>
      <c r="V654" s="559"/>
    </row>
    <row r="655" spans="1:22">
      <c r="A655" s="1"/>
      <c r="B655" s="88"/>
      <c r="C655" s="561"/>
      <c r="D655" s="562"/>
      <c r="E655" s="158"/>
      <c r="F655" s="158"/>
      <c r="G655" s="159"/>
      <c r="H655" s="215"/>
      <c r="I655" s="215"/>
      <c r="J655" s="322"/>
      <c r="K655" s="563"/>
      <c r="L655" s="65"/>
      <c r="M655" s="65"/>
      <c r="N655" s="163"/>
      <c r="O655" s="243"/>
      <c r="P655" s="215"/>
      <c r="Q655" s="65"/>
      <c r="R655" s="65"/>
      <c r="V655" s="559"/>
    </row>
    <row r="656" spans="1:22">
      <c r="A656" s="1"/>
      <c r="B656" s="88"/>
      <c r="C656" s="561"/>
      <c r="D656" s="562"/>
      <c r="E656" s="158"/>
      <c r="F656" s="158"/>
      <c r="G656" s="159"/>
      <c r="H656" s="215"/>
      <c r="I656" s="215"/>
      <c r="J656" s="322"/>
      <c r="K656" s="563"/>
      <c r="L656" s="65"/>
      <c r="M656" s="65"/>
      <c r="N656" s="163"/>
      <c r="O656" s="243"/>
      <c r="P656" s="215"/>
      <c r="Q656" s="65"/>
      <c r="R656" s="65"/>
      <c r="V656" s="559"/>
    </row>
    <row r="657" spans="1:22">
      <c r="A657" s="1"/>
      <c r="B657" s="88"/>
      <c r="C657" s="561"/>
      <c r="D657" s="562"/>
      <c r="E657" s="158"/>
      <c r="F657" s="158"/>
      <c r="G657" s="159"/>
      <c r="H657" s="215"/>
      <c r="I657" s="215"/>
      <c r="J657" s="322"/>
      <c r="K657" s="563"/>
      <c r="L657" s="65"/>
      <c r="M657" s="65"/>
      <c r="N657" s="163"/>
      <c r="O657" s="243"/>
      <c r="P657" s="215"/>
      <c r="Q657" s="65"/>
      <c r="R657" s="65"/>
      <c r="V657" s="559"/>
    </row>
    <row r="658" spans="1:22">
      <c r="A658" s="1"/>
      <c r="B658" s="88"/>
      <c r="C658" s="561"/>
      <c r="D658" s="562"/>
      <c r="E658" s="158"/>
      <c r="F658" s="158"/>
      <c r="G658" s="159"/>
      <c r="H658" s="215"/>
      <c r="I658" s="215"/>
      <c r="J658" s="322"/>
      <c r="K658" s="563"/>
      <c r="L658" s="65"/>
      <c r="M658" s="65"/>
      <c r="N658" s="163"/>
      <c r="O658" s="243"/>
      <c r="P658" s="215"/>
      <c r="Q658" s="65"/>
      <c r="R658" s="65"/>
      <c r="V658" s="559"/>
    </row>
    <row r="659" spans="1:22">
      <c r="A659" s="1"/>
      <c r="B659" s="88"/>
      <c r="C659" s="561"/>
      <c r="D659" s="562"/>
      <c r="E659" s="158"/>
      <c r="F659" s="158"/>
      <c r="G659" s="159"/>
      <c r="H659" s="215"/>
      <c r="I659" s="215"/>
      <c r="J659" s="322"/>
      <c r="K659" s="563"/>
      <c r="L659" s="65"/>
      <c r="M659" s="65"/>
      <c r="N659" s="163"/>
      <c r="O659" s="243"/>
      <c r="P659" s="215"/>
      <c r="Q659" s="65"/>
      <c r="R659" s="65"/>
      <c r="V659" s="559"/>
    </row>
    <row r="660" spans="1:22">
      <c r="A660" s="1"/>
      <c r="B660" s="88"/>
      <c r="C660" s="561"/>
      <c r="D660" s="562"/>
      <c r="E660" s="158"/>
      <c r="F660" s="158"/>
      <c r="G660" s="159"/>
      <c r="H660" s="215"/>
      <c r="I660" s="215"/>
      <c r="J660" s="322"/>
      <c r="K660" s="563"/>
      <c r="L660" s="65"/>
      <c r="M660" s="65"/>
      <c r="N660" s="163"/>
      <c r="O660" s="243"/>
      <c r="P660" s="215"/>
      <c r="Q660" s="65"/>
      <c r="R660" s="65"/>
      <c r="V660" s="559"/>
    </row>
    <row r="661" spans="1:22">
      <c r="A661" s="1"/>
      <c r="B661" s="88"/>
      <c r="C661" s="561"/>
      <c r="D661" s="562"/>
      <c r="E661" s="158"/>
      <c r="F661" s="158"/>
      <c r="G661" s="159"/>
      <c r="H661" s="215"/>
      <c r="I661" s="215"/>
      <c r="J661" s="322"/>
      <c r="K661" s="563"/>
      <c r="L661" s="65"/>
      <c r="M661" s="65"/>
      <c r="N661" s="163"/>
      <c r="O661" s="243"/>
      <c r="P661" s="215"/>
      <c r="Q661" s="65"/>
      <c r="R661" s="65"/>
      <c r="V661" s="559"/>
    </row>
    <row r="662" spans="1:22">
      <c r="A662" s="1"/>
      <c r="B662" s="88"/>
      <c r="C662" s="561"/>
      <c r="D662" s="562"/>
      <c r="E662" s="158"/>
      <c r="F662" s="158"/>
      <c r="G662" s="159"/>
      <c r="H662" s="215"/>
      <c r="I662" s="215"/>
      <c r="J662" s="322"/>
      <c r="K662" s="563"/>
      <c r="L662" s="65"/>
      <c r="M662" s="65"/>
      <c r="N662" s="163"/>
      <c r="O662" s="243"/>
      <c r="P662" s="215"/>
      <c r="Q662" s="65"/>
      <c r="R662" s="65"/>
      <c r="V662" s="559"/>
    </row>
    <row r="663" spans="1:22">
      <c r="A663" s="1"/>
      <c r="B663" s="88"/>
      <c r="C663" s="561"/>
      <c r="D663" s="562"/>
      <c r="E663" s="158"/>
      <c r="F663" s="158"/>
      <c r="G663" s="159"/>
      <c r="H663" s="215"/>
      <c r="I663" s="215"/>
      <c r="J663" s="322"/>
      <c r="K663" s="563"/>
      <c r="L663" s="65"/>
      <c r="M663" s="65"/>
      <c r="N663" s="163"/>
      <c r="O663" s="243"/>
      <c r="P663" s="215"/>
      <c r="Q663" s="65"/>
      <c r="R663" s="65"/>
      <c r="V663" s="559"/>
    </row>
    <row r="664" spans="1:22">
      <c r="A664" s="1"/>
      <c r="B664" s="88"/>
      <c r="C664" s="561"/>
      <c r="D664" s="562"/>
      <c r="E664" s="158"/>
      <c r="F664" s="158"/>
      <c r="G664" s="159"/>
      <c r="H664" s="215"/>
      <c r="I664" s="215"/>
      <c r="J664" s="322"/>
      <c r="K664" s="563"/>
      <c r="L664" s="65"/>
      <c r="M664" s="65"/>
      <c r="N664" s="163"/>
      <c r="O664" s="243"/>
      <c r="P664" s="215"/>
      <c r="Q664" s="65"/>
      <c r="R664" s="65"/>
      <c r="V664" s="559"/>
    </row>
    <row r="665" spans="1:22">
      <c r="A665" s="1"/>
      <c r="B665" s="88"/>
      <c r="C665" s="561"/>
      <c r="D665" s="562"/>
      <c r="E665" s="158"/>
      <c r="F665" s="158"/>
      <c r="G665" s="159"/>
      <c r="H665" s="215"/>
      <c r="I665" s="215"/>
      <c r="J665" s="322"/>
      <c r="K665" s="563"/>
      <c r="L665" s="65"/>
      <c r="M665" s="65"/>
      <c r="N665" s="163"/>
      <c r="O665" s="243"/>
      <c r="P665" s="215"/>
      <c r="Q665" s="65"/>
      <c r="R665" s="65"/>
      <c r="V665" s="559"/>
    </row>
    <row r="666" spans="1:22">
      <c r="A666" s="1"/>
      <c r="B666" s="88"/>
      <c r="C666" s="561"/>
      <c r="D666" s="562"/>
      <c r="E666" s="158"/>
      <c r="F666" s="158"/>
      <c r="G666" s="159"/>
      <c r="H666" s="215"/>
      <c r="I666" s="215"/>
      <c r="J666" s="322"/>
      <c r="K666" s="563"/>
      <c r="L666" s="65"/>
      <c r="M666" s="65"/>
      <c r="N666" s="163"/>
      <c r="O666" s="243"/>
      <c r="P666" s="215"/>
      <c r="Q666" s="65"/>
      <c r="R666" s="65"/>
      <c r="V666" s="559"/>
    </row>
    <row r="667" spans="1:22">
      <c r="A667" s="1"/>
      <c r="B667" s="88"/>
      <c r="C667" s="561"/>
      <c r="D667" s="562"/>
      <c r="E667" s="158"/>
      <c r="F667" s="158"/>
      <c r="G667" s="159"/>
      <c r="H667" s="215"/>
      <c r="I667" s="215"/>
      <c r="J667" s="322"/>
      <c r="K667" s="563"/>
      <c r="L667" s="65"/>
      <c r="M667" s="65"/>
      <c r="N667" s="163"/>
      <c r="O667" s="243"/>
      <c r="P667" s="215"/>
      <c r="Q667" s="65"/>
      <c r="R667" s="65"/>
      <c r="V667" s="559"/>
    </row>
    <row r="668" spans="1:22">
      <c r="A668" s="1"/>
      <c r="B668" s="88"/>
      <c r="C668" s="561"/>
      <c r="D668" s="562"/>
      <c r="E668" s="158"/>
      <c r="F668" s="158"/>
      <c r="G668" s="159"/>
      <c r="H668" s="215"/>
      <c r="I668" s="215"/>
      <c r="J668" s="322"/>
      <c r="K668" s="563"/>
      <c r="L668" s="65"/>
      <c r="M668" s="65"/>
      <c r="N668" s="163"/>
      <c r="O668" s="243"/>
      <c r="P668" s="215"/>
      <c r="Q668" s="65"/>
      <c r="R668" s="65"/>
      <c r="V668" s="559"/>
    </row>
    <row r="669" spans="1:22">
      <c r="A669" s="1"/>
      <c r="B669" s="88"/>
      <c r="C669" s="561"/>
      <c r="D669" s="562"/>
      <c r="E669" s="158"/>
      <c r="F669" s="158"/>
      <c r="G669" s="159"/>
      <c r="H669" s="215"/>
      <c r="I669" s="215"/>
      <c r="J669" s="322"/>
      <c r="K669" s="563"/>
      <c r="L669" s="65"/>
      <c r="M669" s="65"/>
      <c r="N669" s="163"/>
      <c r="O669" s="243"/>
      <c r="P669" s="215"/>
      <c r="Q669" s="65"/>
      <c r="R669" s="65"/>
      <c r="V669" s="559"/>
    </row>
    <row r="670" spans="1:22">
      <c r="A670" s="1"/>
      <c r="B670" s="88"/>
      <c r="C670" s="561"/>
      <c r="D670" s="562"/>
      <c r="E670" s="158"/>
      <c r="F670" s="158"/>
      <c r="G670" s="159"/>
      <c r="H670" s="215"/>
      <c r="I670" s="215"/>
      <c r="J670" s="322"/>
      <c r="K670" s="563"/>
      <c r="L670" s="65"/>
      <c r="M670" s="65"/>
      <c r="N670" s="163"/>
      <c r="O670" s="243"/>
      <c r="P670" s="215"/>
      <c r="Q670" s="65"/>
      <c r="R670" s="65"/>
      <c r="V670" s="559"/>
    </row>
    <row r="671" spans="1:22">
      <c r="A671" s="1"/>
      <c r="B671" s="88"/>
      <c r="C671" s="561"/>
      <c r="D671" s="562"/>
      <c r="E671" s="158"/>
      <c r="F671" s="158"/>
      <c r="G671" s="159"/>
      <c r="H671" s="215"/>
      <c r="I671" s="215"/>
      <c r="J671" s="322"/>
      <c r="K671" s="563"/>
      <c r="L671" s="65"/>
      <c r="M671" s="65"/>
      <c r="N671" s="163"/>
      <c r="O671" s="243"/>
      <c r="P671" s="215"/>
      <c r="Q671" s="65"/>
      <c r="R671" s="65"/>
      <c r="V671" s="559"/>
    </row>
    <row r="672" spans="1:22">
      <c r="A672" s="1"/>
      <c r="B672" s="88"/>
      <c r="C672" s="561"/>
      <c r="D672" s="562"/>
      <c r="E672" s="158"/>
      <c r="F672" s="158"/>
      <c r="G672" s="159"/>
      <c r="H672" s="215"/>
      <c r="I672" s="215"/>
      <c r="J672" s="322"/>
      <c r="K672" s="563"/>
      <c r="L672" s="65"/>
      <c r="M672" s="65"/>
      <c r="N672" s="163"/>
      <c r="O672" s="243"/>
      <c r="P672" s="215"/>
      <c r="Q672" s="65"/>
      <c r="R672" s="65"/>
      <c r="V672" s="559"/>
    </row>
    <row r="673" spans="1:22">
      <c r="A673" s="1"/>
      <c r="B673" s="88"/>
      <c r="C673" s="561"/>
      <c r="D673" s="562"/>
      <c r="E673" s="158"/>
      <c r="F673" s="158"/>
      <c r="G673" s="159"/>
      <c r="H673" s="215"/>
      <c r="I673" s="215"/>
      <c r="J673" s="322"/>
      <c r="K673" s="563"/>
      <c r="L673" s="65"/>
      <c r="M673" s="65"/>
      <c r="N673" s="163"/>
      <c r="O673" s="243"/>
      <c r="P673" s="215"/>
      <c r="Q673" s="65"/>
      <c r="R673" s="65"/>
      <c r="V673" s="559"/>
    </row>
    <row r="674" spans="1:22">
      <c r="A674" s="1"/>
      <c r="B674" s="88"/>
      <c r="C674" s="561"/>
      <c r="D674" s="562"/>
      <c r="E674" s="158"/>
      <c r="F674" s="158"/>
      <c r="G674" s="159"/>
      <c r="H674" s="215"/>
      <c r="I674" s="215"/>
      <c r="J674" s="322"/>
      <c r="K674" s="563"/>
      <c r="L674" s="65"/>
      <c r="M674" s="65"/>
      <c r="N674" s="163"/>
      <c r="O674" s="243"/>
      <c r="P674" s="215"/>
      <c r="Q674" s="65"/>
      <c r="R674" s="65"/>
      <c r="V674" s="559"/>
    </row>
    <row r="675" spans="1:22">
      <c r="A675" s="1"/>
      <c r="B675" s="88"/>
      <c r="C675" s="561"/>
      <c r="D675" s="562"/>
      <c r="E675" s="158"/>
      <c r="F675" s="158"/>
      <c r="G675" s="159"/>
      <c r="H675" s="215"/>
      <c r="I675" s="215"/>
      <c r="J675" s="322"/>
      <c r="K675" s="563"/>
      <c r="L675" s="65"/>
      <c r="M675" s="65"/>
      <c r="N675" s="163"/>
      <c r="O675" s="243"/>
      <c r="P675" s="215"/>
      <c r="Q675" s="65"/>
      <c r="R675" s="65"/>
      <c r="V675" s="559"/>
    </row>
    <row r="676" spans="1:22">
      <c r="A676" s="1"/>
      <c r="B676" s="88"/>
      <c r="C676" s="561"/>
      <c r="D676" s="562"/>
      <c r="E676" s="158"/>
      <c r="F676" s="158"/>
      <c r="G676" s="159"/>
      <c r="H676" s="215"/>
      <c r="I676" s="215"/>
      <c r="J676" s="322"/>
      <c r="K676" s="563"/>
      <c r="L676" s="65"/>
      <c r="M676" s="65"/>
      <c r="N676" s="163"/>
      <c r="O676" s="243"/>
      <c r="P676" s="215"/>
      <c r="Q676" s="65"/>
      <c r="R676" s="65"/>
      <c r="V676" s="559"/>
    </row>
    <row r="677" spans="1:22">
      <c r="A677" s="1"/>
      <c r="B677" s="88"/>
      <c r="C677" s="561"/>
      <c r="D677" s="562"/>
      <c r="E677" s="158"/>
      <c r="F677" s="158"/>
      <c r="G677" s="159"/>
      <c r="H677" s="215"/>
      <c r="I677" s="215"/>
      <c r="J677" s="322"/>
      <c r="K677" s="563"/>
      <c r="L677" s="65"/>
      <c r="M677" s="65"/>
      <c r="N677" s="163"/>
      <c r="O677" s="243"/>
      <c r="P677" s="215"/>
      <c r="Q677" s="65"/>
      <c r="R677" s="65"/>
      <c r="V677" s="559"/>
    </row>
    <row r="678" spans="1:22">
      <c r="A678" s="1"/>
      <c r="B678" s="88"/>
      <c r="C678" s="561"/>
      <c r="D678" s="562"/>
      <c r="E678" s="158"/>
      <c r="F678" s="158"/>
      <c r="G678" s="159"/>
      <c r="H678" s="215"/>
      <c r="I678" s="215"/>
      <c r="J678" s="322"/>
      <c r="K678" s="563"/>
      <c r="L678" s="65"/>
      <c r="M678" s="65"/>
      <c r="N678" s="163"/>
      <c r="O678" s="243"/>
      <c r="P678" s="215"/>
      <c r="Q678" s="65"/>
      <c r="R678" s="65"/>
      <c r="V678" s="559"/>
    </row>
    <row r="679" spans="1:22">
      <c r="A679" s="1"/>
      <c r="B679" s="88"/>
      <c r="C679" s="561"/>
      <c r="D679" s="562"/>
      <c r="E679" s="158"/>
      <c r="F679" s="158"/>
      <c r="G679" s="159"/>
      <c r="H679" s="215"/>
      <c r="I679" s="215"/>
      <c r="J679" s="322"/>
      <c r="K679" s="563"/>
      <c r="L679" s="65"/>
      <c r="M679" s="65"/>
      <c r="N679" s="163"/>
      <c r="O679" s="243"/>
      <c r="P679" s="215"/>
      <c r="Q679" s="65"/>
      <c r="R679" s="65"/>
      <c r="V679" s="559"/>
    </row>
    <row r="680" spans="1:22">
      <c r="A680" s="1"/>
      <c r="B680" s="88"/>
      <c r="C680" s="561"/>
      <c r="D680" s="562"/>
      <c r="E680" s="158"/>
      <c r="F680" s="158"/>
      <c r="G680" s="159"/>
      <c r="H680" s="215"/>
      <c r="I680" s="215"/>
      <c r="J680" s="322"/>
      <c r="K680" s="563"/>
      <c r="L680" s="65"/>
      <c r="M680" s="65"/>
      <c r="N680" s="163"/>
      <c r="O680" s="243"/>
      <c r="P680" s="215"/>
      <c r="Q680" s="65"/>
      <c r="R680" s="65"/>
      <c r="V680" s="559"/>
    </row>
    <row r="681" spans="1:22">
      <c r="A681" s="1"/>
      <c r="B681" s="88"/>
      <c r="C681" s="561"/>
      <c r="D681" s="562"/>
      <c r="E681" s="158"/>
      <c r="F681" s="158"/>
      <c r="G681" s="159"/>
      <c r="H681" s="215"/>
      <c r="I681" s="215"/>
      <c r="J681" s="322"/>
      <c r="K681" s="563"/>
      <c r="L681" s="65"/>
      <c r="M681" s="65"/>
      <c r="N681" s="163"/>
      <c r="O681" s="243"/>
      <c r="P681" s="215"/>
      <c r="Q681" s="65"/>
      <c r="R681" s="65"/>
      <c r="V681" s="559"/>
    </row>
    <row r="682" spans="1:22">
      <c r="A682" s="1"/>
      <c r="B682" s="88"/>
      <c r="C682" s="561"/>
      <c r="D682" s="562"/>
      <c r="E682" s="158"/>
      <c r="F682" s="158"/>
      <c r="G682" s="159"/>
      <c r="H682" s="215"/>
      <c r="I682" s="215"/>
      <c r="J682" s="322"/>
      <c r="K682" s="563"/>
      <c r="L682" s="65"/>
      <c r="M682" s="65"/>
      <c r="N682" s="163"/>
      <c r="O682" s="243"/>
      <c r="P682" s="215"/>
      <c r="Q682" s="65"/>
      <c r="R682" s="65"/>
      <c r="V682" s="559"/>
    </row>
    <row r="683" spans="1:22">
      <c r="A683" s="1"/>
      <c r="B683" s="88"/>
      <c r="C683" s="561"/>
      <c r="D683" s="562"/>
      <c r="E683" s="158"/>
      <c r="F683" s="158"/>
      <c r="G683" s="159"/>
      <c r="H683" s="215"/>
      <c r="I683" s="215"/>
      <c r="J683" s="322"/>
      <c r="K683" s="563"/>
      <c r="L683" s="65"/>
      <c r="M683" s="65"/>
      <c r="N683" s="163"/>
      <c r="O683" s="243"/>
      <c r="P683" s="215"/>
      <c r="Q683" s="65"/>
      <c r="R683" s="65"/>
      <c r="V683" s="559"/>
    </row>
    <row r="684" spans="1:22">
      <c r="A684" s="1"/>
      <c r="B684" s="88"/>
      <c r="C684" s="561"/>
      <c r="D684" s="562"/>
      <c r="E684" s="158"/>
      <c r="F684" s="158"/>
      <c r="G684" s="159"/>
      <c r="H684" s="215"/>
      <c r="I684" s="215"/>
      <c r="J684" s="322"/>
      <c r="K684" s="563"/>
      <c r="L684" s="65"/>
      <c r="M684" s="65"/>
      <c r="N684" s="163"/>
      <c r="O684" s="243"/>
      <c r="P684" s="215"/>
      <c r="Q684" s="65"/>
      <c r="R684" s="65"/>
      <c r="V684" s="559"/>
    </row>
    <row r="685" spans="1:22">
      <c r="A685" s="1"/>
      <c r="B685" s="88"/>
      <c r="C685" s="561"/>
      <c r="D685" s="562"/>
      <c r="E685" s="158"/>
      <c r="F685" s="158"/>
      <c r="G685" s="159"/>
      <c r="H685" s="215"/>
      <c r="I685" s="215"/>
      <c r="J685" s="322"/>
      <c r="K685" s="563"/>
      <c r="L685" s="65"/>
      <c r="M685" s="65"/>
      <c r="N685" s="163"/>
      <c r="O685" s="243"/>
      <c r="P685" s="215"/>
      <c r="Q685" s="65"/>
      <c r="R685" s="65"/>
      <c r="V685" s="559"/>
    </row>
    <row r="686" spans="1:22">
      <c r="A686" s="1"/>
      <c r="B686" s="88"/>
      <c r="C686" s="561"/>
      <c r="D686" s="562"/>
      <c r="E686" s="158"/>
      <c r="F686" s="158"/>
      <c r="G686" s="159"/>
      <c r="H686" s="215"/>
      <c r="I686" s="215"/>
      <c r="J686" s="322"/>
      <c r="K686" s="563"/>
      <c r="L686" s="65"/>
      <c r="M686" s="65"/>
      <c r="N686" s="163"/>
      <c r="O686" s="243"/>
      <c r="P686" s="215"/>
      <c r="Q686" s="65"/>
      <c r="R686" s="65"/>
      <c r="V686" s="559"/>
    </row>
    <row r="687" spans="1:22">
      <c r="A687" s="1"/>
      <c r="B687" s="88"/>
      <c r="C687" s="561"/>
      <c r="D687" s="562"/>
      <c r="E687" s="158"/>
      <c r="F687" s="158"/>
      <c r="G687" s="159"/>
      <c r="H687" s="215"/>
      <c r="I687" s="215"/>
      <c r="J687" s="322"/>
      <c r="K687" s="563"/>
      <c r="L687" s="65"/>
      <c r="M687" s="65"/>
      <c r="N687" s="163"/>
      <c r="O687" s="243"/>
      <c r="P687" s="215"/>
      <c r="Q687" s="65"/>
      <c r="R687" s="65"/>
      <c r="V687" s="559"/>
    </row>
    <row r="688" spans="1:22">
      <c r="A688" s="1"/>
      <c r="B688" s="88"/>
      <c r="C688" s="561"/>
      <c r="D688" s="562"/>
      <c r="E688" s="158"/>
      <c r="F688" s="158"/>
      <c r="G688" s="159"/>
      <c r="H688" s="215"/>
      <c r="I688" s="215"/>
      <c r="J688" s="322"/>
      <c r="K688" s="563"/>
      <c r="L688" s="65"/>
      <c r="M688" s="65"/>
      <c r="N688" s="163"/>
      <c r="O688" s="243"/>
      <c r="P688" s="215"/>
      <c r="Q688" s="65"/>
      <c r="R688" s="65"/>
      <c r="V688" s="559"/>
    </row>
    <row r="689" spans="1:22">
      <c r="A689" s="1"/>
      <c r="B689" s="88"/>
      <c r="C689" s="561"/>
      <c r="D689" s="562"/>
      <c r="E689" s="158"/>
      <c r="F689" s="158"/>
      <c r="G689" s="159"/>
      <c r="H689" s="215"/>
      <c r="I689" s="215"/>
      <c r="J689" s="322"/>
      <c r="K689" s="563"/>
      <c r="L689" s="65"/>
      <c r="M689" s="65"/>
      <c r="N689" s="163"/>
      <c r="O689" s="243"/>
      <c r="P689" s="215"/>
      <c r="Q689" s="65"/>
      <c r="R689" s="65"/>
      <c r="V689" s="559"/>
    </row>
    <row r="690" spans="1:22">
      <c r="A690" s="1"/>
      <c r="B690" s="88"/>
      <c r="C690" s="561"/>
      <c r="D690" s="562"/>
      <c r="E690" s="158"/>
      <c r="F690" s="158"/>
      <c r="G690" s="159"/>
      <c r="H690" s="215"/>
      <c r="I690" s="215"/>
      <c r="J690" s="322"/>
      <c r="K690" s="563"/>
      <c r="L690" s="65"/>
      <c r="M690" s="65"/>
      <c r="N690" s="163"/>
      <c r="O690" s="243"/>
      <c r="P690" s="215"/>
      <c r="Q690" s="65"/>
      <c r="R690" s="65"/>
      <c r="V690" s="559"/>
    </row>
    <row r="691" spans="1:22">
      <c r="A691" s="1"/>
      <c r="B691" s="88"/>
      <c r="C691" s="561"/>
      <c r="D691" s="562"/>
      <c r="E691" s="158"/>
      <c r="F691" s="158"/>
      <c r="G691" s="159"/>
      <c r="H691" s="215"/>
      <c r="I691" s="215"/>
      <c r="J691" s="322"/>
      <c r="K691" s="563"/>
      <c r="L691" s="65"/>
      <c r="M691" s="65"/>
      <c r="N691" s="163"/>
      <c r="O691" s="243"/>
      <c r="P691" s="215"/>
      <c r="Q691" s="65"/>
      <c r="R691" s="65"/>
      <c r="V691" s="559"/>
    </row>
    <row r="692" spans="1:22">
      <c r="A692" s="1"/>
      <c r="B692" s="88"/>
      <c r="C692" s="561"/>
      <c r="D692" s="562"/>
      <c r="E692" s="158"/>
      <c r="F692" s="158"/>
      <c r="G692" s="159"/>
      <c r="H692" s="215"/>
      <c r="I692" s="215"/>
      <c r="J692" s="322"/>
      <c r="K692" s="563"/>
      <c r="L692" s="65"/>
      <c r="M692" s="65"/>
      <c r="N692" s="163"/>
      <c r="O692" s="243"/>
      <c r="P692" s="215"/>
      <c r="Q692" s="65"/>
      <c r="R692" s="65"/>
      <c r="V692" s="559"/>
    </row>
    <row r="693" spans="1:22">
      <c r="A693" s="1"/>
      <c r="B693" s="88"/>
      <c r="C693" s="561"/>
      <c r="D693" s="562"/>
      <c r="E693" s="158"/>
      <c r="F693" s="158"/>
      <c r="G693" s="159"/>
      <c r="H693" s="215"/>
      <c r="I693" s="215"/>
      <c r="J693" s="322"/>
      <c r="K693" s="563"/>
      <c r="L693" s="65"/>
      <c r="M693" s="65"/>
      <c r="N693" s="163"/>
      <c r="O693" s="243"/>
      <c r="P693" s="215"/>
      <c r="Q693" s="65"/>
      <c r="R693" s="65"/>
      <c r="V693" s="559"/>
    </row>
    <row r="694" spans="1:22">
      <c r="A694" s="1"/>
      <c r="B694" s="88"/>
      <c r="C694" s="561"/>
      <c r="D694" s="562"/>
      <c r="E694" s="158"/>
      <c r="F694" s="158"/>
      <c r="G694" s="159"/>
      <c r="H694" s="215"/>
      <c r="I694" s="215"/>
      <c r="J694" s="322"/>
      <c r="K694" s="563"/>
      <c r="L694" s="65"/>
      <c r="M694" s="65"/>
      <c r="N694" s="163"/>
      <c r="O694" s="243"/>
      <c r="P694" s="215"/>
      <c r="Q694" s="65"/>
      <c r="R694" s="65"/>
      <c r="V694" s="559"/>
    </row>
    <row r="695" spans="1:22">
      <c r="A695" s="1"/>
      <c r="B695" s="88"/>
      <c r="C695" s="561"/>
      <c r="D695" s="562"/>
      <c r="E695" s="158"/>
      <c r="F695" s="158"/>
      <c r="G695" s="159"/>
      <c r="H695" s="215"/>
      <c r="I695" s="215"/>
      <c r="J695" s="322"/>
      <c r="K695" s="563"/>
      <c r="L695" s="65"/>
      <c r="M695" s="65"/>
      <c r="N695" s="163"/>
      <c r="O695" s="243"/>
      <c r="P695" s="215"/>
      <c r="Q695" s="65"/>
      <c r="R695" s="65"/>
      <c r="V695" s="559"/>
    </row>
    <row r="696" spans="1:22">
      <c r="A696" s="1"/>
      <c r="B696" s="88"/>
      <c r="C696" s="561"/>
      <c r="D696" s="562"/>
      <c r="E696" s="158"/>
      <c r="F696" s="158"/>
      <c r="G696" s="159"/>
      <c r="H696" s="215"/>
      <c r="I696" s="215"/>
      <c r="J696" s="322"/>
      <c r="K696" s="563"/>
      <c r="L696" s="65"/>
      <c r="M696" s="65"/>
      <c r="N696" s="163"/>
      <c r="O696" s="243"/>
      <c r="P696" s="215"/>
      <c r="Q696" s="65"/>
      <c r="R696" s="65"/>
      <c r="V696" s="559"/>
    </row>
    <row r="697" spans="1:22">
      <c r="A697" s="1"/>
      <c r="B697" s="88"/>
      <c r="C697" s="561"/>
      <c r="D697" s="562"/>
      <c r="E697" s="158"/>
      <c r="F697" s="158"/>
      <c r="G697" s="159"/>
      <c r="H697" s="215"/>
      <c r="I697" s="215"/>
      <c r="J697" s="322"/>
      <c r="K697" s="563"/>
      <c r="L697" s="65"/>
      <c r="M697" s="65"/>
      <c r="N697" s="163"/>
      <c r="O697" s="243"/>
      <c r="P697" s="215"/>
      <c r="Q697" s="65"/>
      <c r="R697" s="65"/>
      <c r="V697" s="559"/>
    </row>
    <row r="698" spans="1:22">
      <c r="A698" s="1"/>
      <c r="B698" s="88"/>
      <c r="C698" s="561"/>
      <c r="D698" s="562"/>
      <c r="E698" s="158"/>
      <c r="F698" s="158"/>
      <c r="G698" s="159"/>
      <c r="H698" s="215"/>
      <c r="I698" s="215"/>
      <c r="J698" s="322"/>
      <c r="K698" s="563"/>
      <c r="L698" s="65"/>
      <c r="M698" s="65"/>
      <c r="N698" s="163"/>
      <c r="O698" s="243"/>
      <c r="P698" s="215"/>
      <c r="Q698" s="65"/>
      <c r="R698" s="65"/>
      <c r="V698" s="559"/>
    </row>
    <row r="699" spans="1:22">
      <c r="A699" s="1"/>
      <c r="B699" s="88"/>
      <c r="C699" s="561"/>
      <c r="D699" s="562"/>
      <c r="E699" s="158"/>
      <c r="F699" s="158"/>
      <c r="G699" s="159"/>
      <c r="H699" s="215"/>
      <c r="I699" s="215"/>
      <c r="J699" s="322"/>
      <c r="K699" s="563"/>
      <c r="L699" s="65"/>
      <c r="M699" s="65"/>
      <c r="N699" s="163"/>
      <c r="O699" s="243"/>
      <c r="P699" s="215"/>
      <c r="Q699" s="65"/>
      <c r="R699" s="65"/>
      <c r="V699" s="559"/>
    </row>
    <row r="700" spans="1:22">
      <c r="A700" s="1"/>
      <c r="B700" s="88"/>
      <c r="C700" s="561"/>
      <c r="D700" s="562"/>
      <c r="E700" s="158"/>
      <c r="F700" s="158"/>
      <c r="G700" s="159"/>
      <c r="H700" s="215"/>
      <c r="I700" s="215"/>
      <c r="J700" s="322"/>
      <c r="K700" s="563"/>
      <c r="L700" s="65"/>
      <c r="M700" s="65"/>
      <c r="N700" s="163"/>
      <c r="O700" s="243"/>
      <c r="P700" s="215"/>
      <c r="Q700" s="65"/>
      <c r="R700" s="65"/>
      <c r="V700" s="559"/>
    </row>
    <row r="701" spans="1:22">
      <c r="A701" s="1"/>
      <c r="B701" s="88"/>
      <c r="C701" s="561"/>
      <c r="D701" s="562"/>
      <c r="E701" s="158"/>
      <c r="F701" s="158"/>
      <c r="G701" s="159"/>
      <c r="H701" s="215"/>
      <c r="I701" s="215"/>
      <c r="J701" s="322"/>
      <c r="K701" s="563"/>
      <c r="L701" s="65"/>
      <c r="M701" s="65"/>
      <c r="N701" s="163"/>
      <c r="O701" s="243"/>
      <c r="P701" s="215"/>
      <c r="Q701" s="65"/>
      <c r="R701" s="65"/>
      <c r="V701" s="559"/>
    </row>
    <row r="702" spans="1:22">
      <c r="A702" s="1"/>
      <c r="B702" s="88"/>
      <c r="C702" s="561"/>
      <c r="D702" s="562"/>
      <c r="E702" s="158"/>
      <c r="F702" s="158"/>
      <c r="G702" s="159"/>
      <c r="H702" s="215"/>
      <c r="I702" s="215"/>
      <c r="J702" s="322"/>
      <c r="K702" s="563"/>
      <c r="L702" s="65"/>
      <c r="M702" s="65"/>
      <c r="N702" s="163"/>
      <c r="O702" s="243"/>
      <c r="P702" s="215"/>
      <c r="Q702" s="65"/>
      <c r="R702" s="65"/>
      <c r="V702" s="559"/>
    </row>
    <row r="703" spans="1:22">
      <c r="A703" s="1"/>
      <c r="B703" s="88"/>
      <c r="C703" s="561"/>
      <c r="D703" s="562"/>
      <c r="E703" s="158"/>
      <c r="F703" s="158"/>
      <c r="G703" s="159"/>
      <c r="H703" s="215"/>
      <c r="I703" s="215"/>
      <c r="J703" s="322"/>
      <c r="K703" s="563"/>
      <c r="L703" s="65"/>
      <c r="M703" s="65"/>
      <c r="N703" s="163"/>
      <c r="O703" s="243"/>
      <c r="P703" s="215"/>
      <c r="Q703" s="65"/>
      <c r="R703" s="65"/>
      <c r="V703" s="559"/>
    </row>
    <row r="704" spans="1:22">
      <c r="A704" s="1"/>
      <c r="B704" s="88"/>
      <c r="C704" s="561"/>
      <c r="D704" s="562"/>
      <c r="E704" s="158"/>
      <c r="F704" s="158"/>
      <c r="G704" s="159"/>
      <c r="H704" s="215"/>
      <c r="I704" s="215"/>
      <c r="J704" s="322"/>
      <c r="K704" s="563"/>
      <c r="L704" s="65"/>
      <c r="M704" s="65"/>
      <c r="N704" s="163"/>
      <c r="O704" s="243"/>
      <c r="P704" s="215"/>
      <c r="Q704" s="65"/>
      <c r="R704" s="65"/>
      <c r="V704" s="559"/>
    </row>
    <row r="705" spans="1:22">
      <c r="A705" s="1"/>
      <c r="B705" s="88"/>
      <c r="C705" s="561"/>
      <c r="D705" s="562"/>
      <c r="E705" s="158"/>
      <c r="F705" s="158"/>
      <c r="G705" s="159"/>
      <c r="H705" s="215"/>
      <c r="I705" s="215"/>
      <c r="J705" s="322"/>
      <c r="K705" s="563"/>
      <c r="L705" s="65"/>
      <c r="M705" s="65"/>
      <c r="N705" s="163"/>
      <c r="O705" s="243"/>
      <c r="P705" s="215"/>
      <c r="Q705" s="65"/>
      <c r="R705" s="65"/>
      <c r="V705" s="559"/>
    </row>
    <row r="706" spans="1:22">
      <c r="A706" s="1"/>
      <c r="B706" s="88"/>
      <c r="C706" s="561"/>
      <c r="D706" s="562"/>
      <c r="E706" s="158"/>
      <c r="F706" s="158"/>
      <c r="G706" s="159"/>
      <c r="H706" s="215"/>
      <c r="I706" s="215"/>
      <c r="J706" s="322"/>
      <c r="K706" s="563"/>
      <c r="L706" s="65"/>
      <c r="M706" s="65"/>
      <c r="N706" s="163"/>
      <c r="O706" s="243"/>
      <c r="P706" s="215"/>
      <c r="Q706" s="65"/>
      <c r="R706" s="65"/>
      <c r="V706" s="559"/>
    </row>
    <row r="707" spans="1:22">
      <c r="A707" s="1"/>
      <c r="B707" s="88"/>
      <c r="C707" s="561"/>
      <c r="D707" s="562"/>
      <c r="E707" s="158"/>
      <c r="F707" s="158"/>
      <c r="G707" s="159"/>
      <c r="H707" s="215"/>
      <c r="I707" s="215"/>
      <c r="J707" s="322"/>
      <c r="K707" s="563"/>
      <c r="L707" s="65"/>
      <c r="M707" s="65"/>
      <c r="N707" s="163"/>
      <c r="O707" s="243"/>
      <c r="P707" s="215"/>
      <c r="Q707" s="65"/>
      <c r="R707" s="65"/>
      <c r="V707" s="559"/>
    </row>
    <row r="708" spans="1:22">
      <c r="A708" s="1"/>
      <c r="B708" s="88"/>
      <c r="C708" s="561"/>
      <c r="D708" s="562"/>
      <c r="E708" s="158"/>
      <c r="F708" s="158"/>
      <c r="G708" s="159"/>
      <c r="H708" s="215"/>
      <c r="I708" s="215"/>
      <c r="J708" s="322"/>
      <c r="K708" s="563"/>
      <c r="L708" s="65"/>
      <c r="M708" s="65"/>
      <c r="N708" s="163"/>
      <c r="O708" s="243"/>
      <c r="P708" s="215"/>
      <c r="Q708" s="65"/>
      <c r="R708" s="65"/>
      <c r="V708" s="559"/>
    </row>
    <row r="709" spans="1:22">
      <c r="A709" s="1"/>
      <c r="B709" s="88"/>
      <c r="C709" s="561"/>
      <c r="D709" s="562"/>
      <c r="E709" s="158"/>
      <c r="F709" s="158"/>
      <c r="G709" s="159"/>
      <c r="H709" s="215"/>
      <c r="I709" s="215"/>
      <c r="J709" s="322"/>
      <c r="K709" s="563"/>
      <c r="L709" s="65"/>
      <c r="M709" s="65"/>
      <c r="N709" s="163"/>
      <c r="O709" s="243"/>
      <c r="P709" s="215"/>
      <c r="Q709" s="65"/>
      <c r="R709" s="65"/>
      <c r="V709" s="559"/>
    </row>
    <row r="710" spans="1:22">
      <c r="A710" s="1"/>
      <c r="B710" s="88"/>
      <c r="C710" s="561"/>
      <c r="D710" s="562"/>
      <c r="E710" s="158"/>
      <c r="F710" s="158"/>
      <c r="G710" s="159"/>
      <c r="H710" s="215"/>
      <c r="I710" s="215"/>
      <c r="J710" s="322"/>
      <c r="K710" s="563"/>
      <c r="L710" s="65"/>
      <c r="M710" s="65"/>
      <c r="N710" s="163"/>
      <c r="O710" s="243"/>
      <c r="P710" s="215"/>
      <c r="Q710" s="65"/>
      <c r="R710" s="65"/>
      <c r="V710" s="559"/>
    </row>
    <row r="711" spans="1:22">
      <c r="A711" s="1"/>
      <c r="B711" s="88"/>
      <c r="C711" s="561"/>
      <c r="D711" s="562"/>
      <c r="E711" s="158"/>
      <c r="F711" s="158"/>
      <c r="G711" s="159"/>
      <c r="H711" s="215"/>
      <c r="I711" s="215"/>
      <c r="J711" s="322"/>
      <c r="K711" s="563"/>
      <c r="L711" s="65"/>
      <c r="M711" s="65"/>
      <c r="N711" s="163"/>
      <c r="O711" s="243"/>
      <c r="P711" s="215"/>
      <c r="Q711" s="65"/>
      <c r="R711" s="65"/>
      <c r="V711" s="559"/>
    </row>
    <row r="712" spans="1:22">
      <c r="A712" s="1"/>
      <c r="B712" s="88"/>
      <c r="C712" s="561"/>
      <c r="D712" s="562"/>
      <c r="E712" s="158"/>
      <c r="F712" s="158"/>
      <c r="G712" s="159"/>
      <c r="H712" s="215"/>
      <c r="I712" s="215"/>
      <c r="J712" s="322"/>
      <c r="K712" s="563"/>
      <c r="L712" s="65"/>
      <c r="M712" s="65"/>
      <c r="N712" s="163"/>
      <c r="O712" s="243"/>
      <c r="P712" s="215"/>
      <c r="Q712" s="65"/>
      <c r="R712" s="65"/>
      <c r="V712" s="559"/>
    </row>
    <row r="713" spans="1:22">
      <c r="A713" s="1"/>
      <c r="B713" s="88"/>
      <c r="C713" s="561"/>
      <c r="D713" s="562"/>
      <c r="E713" s="158"/>
      <c r="F713" s="158"/>
      <c r="G713" s="159"/>
      <c r="H713" s="215"/>
      <c r="I713" s="215"/>
      <c r="J713" s="322"/>
      <c r="K713" s="563"/>
      <c r="L713" s="65"/>
      <c r="M713" s="65"/>
      <c r="N713" s="163"/>
      <c r="O713" s="243"/>
      <c r="P713" s="215"/>
      <c r="Q713" s="65"/>
      <c r="R713" s="65"/>
      <c r="V713" s="559"/>
    </row>
    <row r="714" spans="1:22">
      <c r="A714" s="1"/>
      <c r="B714" s="88"/>
      <c r="C714" s="561"/>
      <c r="D714" s="562"/>
      <c r="E714" s="158"/>
      <c r="F714" s="158"/>
      <c r="G714" s="159"/>
      <c r="H714" s="215"/>
      <c r="I714" s="215"/>
      <c r="J714" s="322"/>
      <c r="K714" s="563"/>
      <c r="L714" s="65"/>
      <c r="M714" s="65"/>
      <c r="N714" s="163"/>
      <c r="O714" s="243"/>
      <c r="P714" s="215"/>
      <c r="Q714" s="65"/>
      <c r="R714" s="65"/>
      <c r="V714" s="559"/>
    </row>
    <row r="715" spans="1:22">
      <c r="A715" s="1"/>
      <c r="B715" s="88"/>
      <c r="C715" s="561"/>
      <c r="D715" s="562"/>
      <c r="E715" s="158"/>
      <c r="F715" s="158"/>
      <c r="G715" s="159"/>
      <c r="H715" s="215"/>
      <c r="I715" s="215"/>
      <c r="J715" s="322"/>
      <c r="K715" s="563"/>
      <c r="L715" s="65"/>
      <c r="M715" s="65"/>
      <c r="N715" s="163"/>
      <c r="O715" s="243"/>
      <c r="P715" s="215"/>
      <c r="Q715" s="65"/>
      <c r="R715" s="65"/>
      <c r="V715" s="559"/>
    </row>
    <row r="716" spans="1:22">
      <c r="A716" s="1"/>
      <c r="B716" s="88"/>
      <c r="C716" s="561"/>
      <c r="D716" s="562"/>
      <c r="E716" s="158"/>
      <c r="F716" s="158"/>
      <c r="G716" s="159"/>
      <c r="H716" s="215"/>
      <c r="I716" s="215"/>
      <c r="J716" s="322"/>
      <c r="K716" s="563"/>
      <c r="L716" s="65"/>
      <c r="M716" s="65"/>
      <c r="N716" s="163"/>
      <c r="O716" s="243"/>
      <c r="P716" s="215"/>
      <c r="Q716" s="65"/>
      <c r="R716" s="65"/>
      <c r="V716" s="559"/>
    </row>
    <row r="717" spans="1:22">
      <c r="A717" s="1"/>
      <c r="B717" s="88"/>
      <c r="C717" s="561"/>
      <c r="D717" s="562"/>
      <c r="E717" s="158"/>
      <c r="F717" s="158"/>
      <c r="G717" s="159"/>
      <c r="H717" s="215"/>
      <c r="I717" s="215"/>
      <c r="J717" s="322"/>
      <c r="K717" s="563"/>
      <c r="L717" s="65"/>
      <c r="M717" s="65"/>
      <c r="N717" s="163"/>
      <c r="O717" s="243"/>
      <c r="P717" s="215"/>
      <c r="Q717" s="65"/>
      <c r="R717" s="65"/>
      <c r="V717" s="559"/>
    </row>
    <row r="718" spans="1:22">
      <c r="A718" s="1"/>
      <c r="B718" s="88"/>
      <c r="C718" s="561"/>
      <c r="D718" s="562"/>
      <c r="E718" s="158"/>
      <c r="F718" s="158"/>
      <c r="G718" s="159"/>
      <c r="H718" s="215"/>
      <c r="I718" s="215"/>
      <c r="J718" s="322"/>
      <c r="K718" s="563"/>
      <c r="L718" s="65"/>
      <c r="M718" s="65"/>
      <c r="N718" s="163"/>
      <c r="O718" s="243"/>
      <c r="P718" s="215"/>
      <c r="Q718" s="65"/>
      <c r="R718" s="65"/>
      <c r="V718" s="559"/>
    </row>
    <row r="719" spans="1:22">
      <c r="A719" s="1"/>
      <c r="B719" s="88"/>
      <c r="C719" s="561"/>
      <c r="D719" s="562"/>
      <c r="E719" s="158"/>
      <c r="F719" s="158"/>
      <c r="G719" s="159"/>
      <c r="H719" s="215"/>
      <c r="I719" s="215"/>
      <c r="J719" s="322"/>
      <c r="K719" s="563"/>
      <c r="L719" s="65"/>
      <c r="M719" s="65"/>
      <c r="N719" s="163"/>
      <c r="O719" s="243"/>
      <c r="P719" s="215"/>
      <c r="Q719" s="65"/>
      <c r="R719" s="65"/>
      <c r="V719" s="559"/>
    </row>
    <row r="720" spans="1:22">
      <c r="A720" s="1"/>
      <c r="B720" s="88"/>
      <c r="C720" s="561"/>
      <c r="D720" s="562"/>
      <c r="E720" s="158"/>
      <c r="F720" s="158"/>
      <c r="G720" s="159"/>
      <c r="H720" s="215"/>
      <c r="I720" s="215"/>
      <c r="J720" s="322"/>
      <c r="K720" s="563"/>
      <c r="L720" s="65"/>
      <c r="M720" s="65"/>
      <c r="N720" s="163"/>
      <c r="O720" s="243"/>
      <c r="P720" s="215"/>
      <c r="Q720" s="65"/>
      <c r="R720" s="65"/>
      <c r="V720" s="559"/>
    </row>
    <row r="721" spans="1:22">
      <c r="A721" s="1"/>
      <c r="B721" s="88"/>
      <c r="C721" s="561"/>
      <c r="D721" s="562"/>
      <c r="E721" s="158"/>
      <c r="F721" s="158"/>
      <c r="G721" s="159"/>
      <c r="H721" s="215"/>
      <c r="I721" s="215"/>
      <c r="J721" s="322"/>
      <c r="K721" s="563"/>
      <c r="L721" s="65"/>
      <c r="M721" s="65"/>
      <c r="N721" s="163"/>
      <c r="O721" s="243"/>
      <c r="P721" s="215"/>
      <c r="Q721" s="65"/>
      <c r="R721" s="65"/>
      <c r="V721" s="559"/>
    </row>
    <row r="722" spans="1:22">
      <c r="A722" s="1"/>
      <c r="B722" s="88"/>
      <c r="C722" s="561"/>
      <c r="D722" s="562"/>
      <c r="E722" s="158"/>
      <c r="F722" s="158"/>
      <c r="G722" s="159"/>
      <c r="H722" s="215"/>
      <c r="I722" s="215"/>
      <c r="J722" s="322"/>
      <c r="K722" s="563"/>
      <c r="L722" s="65"/>
      <c r="M722" s="65"/>
      <c r="N722" s="163"/>
      <c r="O722" s="243"/>
      <c r="P722" s="215"/>
      <c r="Q722" s="65"/>
      <c r="R722" s="65"/>
      <c r="V722" s="559"/>
    </row>
    <row r="723" spans="1:22">
      <c r="A723" s="1"/>
      <c r="B723" s="88"/>
      <c r="C723" s="561"/>
      <c r="D723" s="562"/>
      <c r="E723" s="158"/>
      <c r="F723" s="158"/>
      <c r="G723" s="159"/>
      <c r="H723" s="215"/>
      <c r="I723" s="215"/>
      <c r="J723" s="322"/>
      <c r="K723" s="563"/>
      <c r="L723" s="65"/>
      <c r="M723" s="65"/>
      <c r="N723" s="163"/>
      <c r="O723" s="243"/>
      <c r="P723" s="215"/>
      <c r="Q723" s="65"/>
      <c r="R723" s="65"/>
      <c r="V723" s="559"/>
    </row>
    <row r="724" spans="1:22">
      <c r="A724" s="1"/>
      <c r="B724" s="88"/>
      <c r="C724" s="561"/>
      <c r="D724" s="562"/>
      <c r="E724" s="158"/>
      <c r="F724" s="158"/>
      <c r="G724" s="159"/>
      <c r="H724" s="215"/>
      <c r="I724" s="215"/>
      <c r="J724" s="322"/>
      <c r="K724" s="563"/>
      <c r="L724" s="65"/>
      <c r="M724" s="65"/>
      <c r="N724" s="163"/>
      <c r="O724" s="243"/>
      <c r="P724" s="215"/>
      <c r="Q724" s="65"/>
      <c r="R724" s="65"/>
      <c r="V724" s="559"/>
    </row>
    <row r="725" spans="1:22">
      <c r="A725" s="1"/>
      <c r="B725" s="88"/>
      <c r="C725" s="561"/>
      <c r="D725" s="562"/>
      <c r="E725" s="158"/>
      <c r="F725" s="158"/>
      <c r="G725" s="159"/>
      <c r="H725" s="215"/>
      <c r="I725" s="215"/>
      <c r="J725" s="322"/>
      <c r="K725" s="563"/>
      <c r="L725" s="65"/>
      <c r="M725" s="65"/>
      <c r="N725" s="163"/>
      <c r="O725" s="243"/>
      <c r="P725" s="215"/>
      <c r="Q725" s="65"/>
      <c r="R725" s="65"/>
      <c r="V725" s="559"/>
    </row>
    <row r="726" spans="1:22">
      <c r="A726" s="1"/>
      <c r="B726" s="88"/>
      <c r="C726" s="561"/>
      <c r="D726" s="562"/>
      <c r="E726" s="158"/>
      <c r="F726" s="158"/>
      <c r="G726" s="159"/>
      <c r="H726" s="215"/>
      <c r="I726" s="215"/>
      <c r="J726" s="322"/>
      <c r="K726" s="563"/>
      <c r="L726" s="65"/>
      <c r="M726" s="65"/>
      <c r="N726" s="163"/>
      <c r="O726" s="243"/>
      <c r="P726" s="215"/>
      <c r="Q726" s="65"/>
      <c r="R726" s="65"/>
      <c r="V726" s="559"/>
    </row>
    <row r="727" spans="1:22">
      <c r="A727" s="1"/>
      <c r="B727" s="88"/>
      <c r="C727" s="561"/>
      <c r="D727" s="562"/>
      <c r="E727" s="158"/>
      <c r="F727" s="158"/>
      <c r="G727" s="159"/>
      <c r="H727" s="215"/>
      <c r="I727" s="215"/>
      <c r="J727" s="322"/>
      <c r="K727" s="563"/>
      <c r="L727" s="65"/>
      <c r="M727" s="65"/>
      <c r="N727" s="163"/>
      <c r="O727" s="243"/>
      <c r="P727" s="215"/>
      <c r="Q727" s="65"/>
      <c r="R727" s="65"/>
      <c r="V727" s="559"/>
    </row>
    <row r="728" spans="1:22">
      <c r="A728" s="1"/>
      <c r="B728" s="88"/>
      <c r="C728" s="561"/>
      <c r="D728" s="562"/>
      <c r="E728" s="158"/>
      <c r="F728" s="158"/>
      <c r="G728" s="159"/>
      <c r="H728" s="215"/>
      <c r="I728" s="215"/>
      <c r="J728" s="322"/>
      <c r="K728" s="563"/>
      <c r="L728" s="65"/>
      <c r="M728" s="65"/>
      <c r="N728" s="163"/>
      <c r="O728" s="243"/>
      <c r="P728" s="215"/>
      <c r="Q728" s="65"/>
      <c r="R728" s="65"/>
      <c r="V728" s="559"/>
    </row>
    <row r="729" spans="1:22">
      <c r="A729" s="1"/>
      <c r="B729" s="88"/>
      <c r="C729" s="561"/>
      <c r="D729" s="562"/>
      <c r="E729" s="158"/>
      <c r="F729" s="158"/>
      <c r="G729" s="159"/>
      <c r="H729" s="215"/>
      <c r="I729" s="215"/>
      <c r="J729" s="322"/>
      <c r="K729" s="563"/>
      <c r="L729" s="65"/>
      <c r="M729" s="65"/>
      <c r="N729" s="163"/>
      <c r="O729" s="243"/>
      <c r="P729" s="215"/>
      <c r="Q729" s="65"/>
      <c r="R729" s="65"/>
      <c r="V729" s="559"/>
    </row>
    <row r="730" spans="1:22">
      <c r="A730" s="1"/>
      <c r="B730" s="88"/>
      <c r="C730" s="561"/>
      <c r="D730" s="562"/>
      <c r="E730" s="158"/>
      <c r="F730" s="158"/>
      <c r="G730" s="159"/>
      <c r="H730" s="215"/>
      <c r="I730" s="215"/>
      <c r="J730" s="322"/>
      <c r="K730" s="563"/>
      <c r="L730" s="65"/>
      <c r="M730" s="65"/>
      <c r="N730" s="163"/>
      <c r="O730" s="243"/>
      <c r="P730" s="215"/>
      <c r="Q730" s="65"/>
      <c r="R730" s="65"/>
      <c r="V730" s="559"/>
    </row>
    <row r="731" spans="1:22">
      <c r="A731" s="1"/>
      <c r="B731" s="88"/>
      <c r="C731" s="561"/>
      <c r="D731" s="562"/>
      <c r="E731" s="158"/>
      <c r="F731" s="158"/>
      <c r="G731" s="159"/>
      <c r="H731" s="215"/>
      <c r="I731" s="215"/>
      <c r="J731" s="322"/>
      <c r="K731" s="563"/>
      <c r="L731" s="65"/>
      <c r="M731" s="65"/>
      <c r="N731" s="163"/>
      <c r="O731" s="243"/>
      <c r="P731" s="215"/>
      <c r="Q731" s="65"/>
      <c r="R731" s="65"/>
      <c r="V731" s="559"/>
    </row>
    <row r="732" spans="1:22">
      <c r="A732" s="1"/>
      <c r="B732" s="88"/>
      <c r="C732" s="561"/>
      <c r="D732" s="562"/>
      <c r="E732" s="158"/>
      <c r="F732" s="158"/>
      <c r="G732" s="159"/>
      <c r="H732" s="215"/>
      <c r="I732" s="215"/>
      <c r="J732" s="322"/>
      <c r="K732" s="563"/>
      <c r="L732" s="65"/>
      <c r="M732" s="65"/>
      <c r="N732" s="163"/>
      <c r="O732" s="243"/>
      <c r="P732" s="215"/>
      <c r="Q732" s="65"/>
      <c r="R732" s="65"/>
      <c r="V732" s="559"/>
    </row>
    <row r="733" spans="1:22">
      <c r="A733" s="1"/>
      <c r="B733" s="88"/>
      <c r="C733" s="561"/>
      <c r="D733" s="562"/>
      <c r="E733" s="158"/>
      <c r="F733" s="158"/>
      <c r="G733" s="159"/>
      <c r="H733" s="215"/>
      <c r="I733" s="215"/>
      <c r="J733" s="322"/>
      <c r="K733" s="563"/>
      <c r="L733" s="65"/>
      <c r="M733" s="65"/>
      <c r="N733" s="163"/>
      <c r="O733" s="243"/>
      <c r="P733" s="215"/>
      <c r="Q733" s="65"/>
      <c r="R733" s="65"/>
      <c r="V733" s="559"/>
    </row>
    <row r="734" spans="1:22">
      <c r="A734" s="1"/>
      <c r="B734" s="88"/>
      <c r="C734" s="561"/>
      <c r="D734" s="562"/>
      <c r="E734" s="158"/>
      <c r="F734" s="158"/>
      <c r="G734" s="159"/>
      <c r="H734" s="215"/>
      <c r="I734" s="215"/>
      <c r="J734" s="322"/>
      <c r="K734" s="563"/>
      <c r="L734" s="65"/>
      <c r="M734" s="65"/>
      <c r="N734" s="163"/>
      <c r="O734" s="243"/>
      <c r="P734" s="215"/>
      <c r="Q734" s="65"/>
      <c r="R734" s="65"/>
      <c r="V734" s="559"/>
    </row>
    <row r="735" spans="1:22">
      <c r="A735" s="1"/>
      <c r="B735" s="88"/>
      <c r="C735" s="561"/>
      <c r="D735" s="562"/>
      <c r="E735" s="158"/>
      <c r="F735" s="158"/>
      <c r="G735" s="159"/>
      <c r="H735" s="215"/>
      <c r="I735" s="215"/>
      <c r="J735" s="322"/>
      <c r="K735" s="563"/>
      <c r="L735" s="65"/>
      <c r="M735" s="65"/>
      <c r="N735" s="163"/>
      <c r="O735" s="243"/>
      <c r="P735" s="215"/>
      <c r="Q735" s="65"/>
      <c r="R735" s="65"/>
      <c r="V735" s="559"/>
    </row>
    <row r="736" spans="1:22">
      <c r="A736" s="1"/>
      <c r="B736" s="88"/>
      <c r="C736" s="561"/>
      <c r="D736" s="562"/>
      <c r="E736" s="158"/>
      <c r="F736" s="158"/>
      <c r="G736" s="159"/>
      <c r="H736" s="215"/>
      <c r="I736" s="215"/>
      <c r="J736" s="322"/>
      <c r="K736" s="563"/>
      <c r="L736" s="65"/>
      <c r="M736" s="65"/>
      <c r="N736" s="163"/>
      <c r="O736" s="243"/>
      <c r="P736" s="215"/>
      <c r="Q736" s="65"/>
      <c r="R736" s="65"/>
      <c r="V736" s="559"/>
    </row>
    <row r="737" spans="1:22">
      <c r="A737" s="1"/>
      <c r="B737" s="88"/>
      <c r="C737" s="561"/>
      <c r="D737" s="562"/>
      <c r="E737" s="158"/>
      <c r="F737" s="158"/>
      <c r="G737" s="159"/>
      <c r="H737" s="215"/>
      <c r="I737" s="215"/>
      <c r="J737" s="322"/>
      <c r="K737" s="563"/>
      <c r="L737" s="65"/>
      <c r="M737" s="65"/>
      <c r="N737" s="163"/>
      <c r="O737" s="243"/>
      <c r="P737" s="215"/>
      <c r="Q737" s="65"/>
      <c r="R737" s="65"/>
      <c r="V737" s="559"/>
    </row>
    <row r="738" spans="1:22">
      <c r="A738" s="1"/>
      <c r="B738" s="88"/>
      <c r="C738" s="561"/>
      <c r="D738" s="562"/>
      <c r="E738" s="158"/>
      <c r="F738" s="158"/>
      <c r="G738" s="159"/>
      <c r="H738" s="215"/>
      <c r="I738" s="215"/>
      <c r="J738" s="322"/>
      <c r="K738" s="563"/>
      <c r="L738" s="65"/>
      <c r="M738" s="65"/>
      <c r="N738" s="163"/>
      <c r="O738" s="243"/>
      <c r="P738" s="215"/>
      <c r="Q738" s="65"/>
      <c r="R738" s="65"/>
      <c r="V738" s="559"/>
    </row>
    <row r="739" spans="1:22">
      <c r="A739" s="1"/>
      <c r="B739" s="88"/>
      <c r="C739" s="561"/>
      <c r="D739" s="562"/>
      <c r="E739" s="158"/>
      <c r="F739" s="158"/>
      <c r="G739" s="159"/>
      <c r="H739" s="215"/>
      <c r="I739" s="215"/>
      <c r="J739" s="322"/>
      <c r="K739" s="563"/>
      <c r="L739" s="65"/>
      <c r="M739" s="65"/>
      <c r="N739" s="163"/>
      <c r="O739" s="243"/>
      <c r="P739" s="215"/>
      <c r="Q739" s="65"/>
      <c r="R739" s="65"/>
      <c r="V739" s="559"/>
    </row>
    <row r="740" spans="1:22">
      <c r="A740" s="1"/>
      <c r="B740" s="88"/>
      <c r="C740" s="561"/>
      <c r="D740" s="562"/>
      <c r="E740" s="158"/>
      <c r="F740" s="158"/>
      <c r="G740" s="159"/>
      <c r="H740" s="215"/>
      <c r="I740" s="215"/>
      <c r="J740" s="322"/>
      <c r="K740" s="563"/>
      <c r="L740" s="65"/>
      <c r="M740" s="65"/>
      <c r="N740" s="163"/>
      <c r="O740" s="243"/>
      <c r="P740" s="215"/>
      <c r="Q740" s="65"/>
      <c r="R740" s="65"/>
      <c r="V740" s="559"/>
    </row>
    <row r="741" spans="1:22">
      <c r="A741" s="1"/>
      <c r="B741" s="88"/>
      <c r="C741" s="561"/>
      <c r="D741" s="562"/>
      <c r="E741" s="158"/>
      <c r="F741" s="158"/>
      <c r="G741" s="159"/>
      <c r="H741" s="215"/>
      <c r="I741" s="215"/>
      <c r="J741" s="322"/>
      <c r="K741" s="563"/>
      <c r="L741" s="65"/>
      <c r="M741" s="65"/>
      <c r="N741" s="163"/>
      <c r="O741" s="243"/>
      <c r="P741" s="215"/>
      <c r="Q741" s="65"/>
      <c r="R741" s="65"/>
      <c r="V741" s="559"/>
    </row>
    <row r="742" spans="1:22">
      <c r="A742" s="1"/>
      <c r="B742" s="88"/>
      <c r="C742" s="561"/>
      <c r="D742" s="562"/>
      <c r="E742" s="158"/>
      <c r="F742" s="158"/>
      <c r="G742" s="159"/>
      <c r="H742" s="215"/>
      <c r="I742" s="215"/>
      <c r="J742" s="322"/>
      <c r="K742" s="563"/>
      <c r="L742" s="65"/>
      <c r="M742" s="65"/>
      <c r="N742" s="163"/>
      <c r="O742" s="243"/>
      <c r="P742" s="215"/>
      <c r="Q742" s="65"/>
      <c r="R742" s="65"/>
      <c r="V742" s="559"/>
    </row>
    <row r="743" spans="1:22">
      <c r="A743" s="1"/>
      <c r="B743" s="88"/>
      <c r="C743" s="561"/>
      <c r="D743" s="562"/>
      <c r="E743" s="158"/>
      <c r="F743" s="158"/>
      <c r="G743" s="159"/>
      <c r="H743" s="215"/>
      <c r="I743" s="215"/>
      <c r="J743" s="322"/>
      <c r="K743" s="563"/>
      <c r="L743" s="65"/>
      <c r="M743" s="65"/>
      <c r="N743" s="163"/>
      <c r="O743" s="243"/>
      <c r="P743" s="215"/>
      <c r="Q743" s="65"/>
      <c r="R743" s="65"/>
      <c r="V743" s="559"/>
    </row>
    <row r="744" spans="1:22">
      <c r="A744" s="1"/>
      <c r="B744" s="88"/>
      <c r="C744" s="561"/>
      <c r="D744" s="562"/>
      <c r="E744" s="158"/>
      <c r="F744" s="158"/>
      <c r="G744" s="159"/>
      <c r="H744" s="215"/>
      <c r="I744" s="215"/>
      <c r="J744" s="322"/>
      <c r="K744" s="563"/>
      <c r="L744" s="65"/>
      <c r="M744" s="65"/>
      <c r="N744" s="163"/>
      <c r="O744" s="243"/>
      <c r="P744" s="215"/>
      <c r="Q744" s="65"/>
      <c r="R744" s="65"/>
      <c r="V744" s="559"/>
    </row>
    <row r="745" spans="1:22">
      <c r="A745" s="1"/>
      <c r="B745" s="88"/>
      <c r="C745" s="561"/>
      <c r="D745" s="562"/>
      <c r="E745" s="158"/>
      <c r="F745" s="158"/>
      <c r="G745" s="159"/>
      <c r="H745" s="215"/>
      <c r="I745" s="215"/>
      <c r="J745" s="322"/>
      <c r="K745" s="563"/>
      <c r="L745" s="65"/>
      <c r="M745" s="65"/>
      <c r="N745" s="163"/>
      <c r="O745" s="243"/>
      <c r="P745" s="215"/>
      <c r="Q745" s="65"/>
      <c r="R745" s="65"/>
      <c r="V745" s="559"/>
    </row>
    <row r="746" spans="1:22">
      <c r="A746" s="1"/>
      <c r="B746" s="88"/>
      <c r="C746" s="561"/>
      <c r="D746" s="562"/>
      <c r="E746" s="158"/>
      <c r="F746" s="158"/>
      <c r="G746" s="159"/>
      <c r="H746" s="215"/>
      <c r="I746" s="215"/>
      <c r="J746" s="322"/>
      <c r="K746" s="563"/>
      <c r="L746" s="65"/>
      <c r="M746" s="65"/>
      <c r="N746" s="163"/>
      <c r="O746" s="243"/>
      <c r="P746" s="215"/>
      <c r="Q746" s="65"/>
      <c r="R746" s="65"/>
      <c r="V746" s="559"/>
    </row>
    <row r="747" spans="1:22">
      <c r="A747" s="1"/>
      <c r="B747" s="88"/>
      <c r="C747" s="561"/>
      <c r="D747" s="562"/>
      <c r="E747" s="158"/>
      <c r="F747" s="158"/>
      <c r="G747" s="159"/>
      <c r="H747" s="215"/>
      <c r="I747" s="215"/>
      <c r="J747" s="322"/>
      <c r="K747" s="563"/>
      <c r="L747" s="65"/>
      <c r="M747" s="65"/>
      <c r="N747" s="163"/>
      <c r="O747" s="243"/>
      <c r="P747" s="215"/>
      <c r="Q747" s="65"/>
      <c r="R747" s="65"/>
      <c r="V747" s="559"/>
    </row>
    <row r="748" spans="1:22">
      <c r="A748" s="1"/>
      <c r="B748" s="88"/>
      <c r="C748" s="561"/>
      <c r="D748" s="562"/>
      <c r="E748" s="158"/>
      <c r="F748" s="158"/>
      <c r="G748" s="159"/>
      <c r="H748" s="215"/>
      <c r="I748" s="215"/>
      <c r="J748" s="322"/>
      <c r="K748" s="563"/>
      <c r="L748" s="65"/>
      <c r="M748" s="65"/>
      <c r="N748" s="163"/>
      <c r="O748" s="243"/>
      <c r="P748" s="215"/>
      <c r="Q748" s="65"/>
      <c r="R748" s="65"/>
      <c r="V748" s="559"/>
    </row>
    <row r="749" spans="1:22">
      <c r="A749" s="1"/>
      <c r="B749" s="88"/>
      <c r="C749" s="561"/>
      <c r="D749" s="562"/>
      <c r="E749" s="158"/>
      <c r="F749" s="158"/>
      <c r="G749" s="159"/>
      <c r="H749" s="215"/>
      <c r="I749" s="215"/>
      <c r="J749" s="322"/>
      <c r="K749" s="563"/>
      <c r="L749" s="65"/>
      <c r="M749" s="65"/>
      <c r="N749" s="163"/>
      <c r="O749" s="243"/>
      <c r="P749" s="215"/>
      <c r="Q749" s="65"/>
      <c r="R749" s="65"/>
      <c r="V749" s="559"/>
    </row>
    <row r="750" spans="1:22">
      <c r="A750" s="1"/>
      <c r="B750" s="88"/>
      <c r="C750" s="561"/>
      <c r="D750" s="562"/>
      <c r="E750" s="158"/>
      <c r="F750" s="158"/>
      <c r="G750" s="159"/>
      <c r="H750" s="215"/>
      <c r="I750" s="215"/>
      <c r="J750" s="322"/>
      <c r="K750" s="563"/>
      <c r="L750" s="65"/>
      <c r="M750" s="65"/>
      <c r="N750" s="163"/>
      <c r="O750" s="243"/>
      <c r="P750" s="215"/>
      <c r="Q750" s="65"/>
      <c r="R750" s="65"/>
      <c r="V750" s="559"/>
    </row>
    <row r="751" spans="1:22">
      <c r="A751" s="1"/>
      <c r="B751" s="88"/>
      <c r="C751" s="561"/>
      <c r="D751" s="562"/>
      <c r="E751" s="158"/>
      <c r="F751" s="158"/>
      <c r="G751" s="159"/>
      <c r="H751" s="215"/>
      <c r="I751" s="215"/>
      <c r="J751" s="322"/>
      <c r="K751" s="563"/>
      <c r="L751" s="65"/>
      <c r="M751" s="65"/>
      <c r="N751" s="163"/>
      <c r="O751" s="243"/>
      <c r="P751" s="215"/>
      <c r="Q751" s="65"/>
      <c r="R751" s="65"/>
      <c r="V751" s="559"/>
    </row>
    <row r="752" spans="1:22">
      <c r="A752" s="1"/>
      <c r="B752" s="88"/>
      <c r="C752" s="561"/>
      <c r="D752" s="562"/>
      <c r="E752" s="158"/>
      <c r="F752" s="158"/>
      <c r="G752" s="159"/>
      <c r="H752" s="215"/>
      <c r="I752" s="215"/>
      <c r="J752" s="322"/>
      <c r="K752" s="563"/>
      <c r="L752" s="65"/>
      <c r="M752" s="65"/>
      <c r="N752" s="163"/>
      <c r="O752" s="243"/>
      <c r="P752" s="215"/>
      <c r="Q752" s="65"/>
      <c r="R752" s="65"/>
      <c r="V752" s="559"/>
    </row>
    <row r="753" spans="1:22">
      <c r="A753" s="1"/>
      <c r="B753" s="88"/>
      <c r="C753" s="561"/>
      <c r="D753" s="562"/>
      <c r="E753" s="158"/>
      <c r="F753" s="158"/>
      <c r="G753" s="159"/>
      <c r="H753" s="215"/>
      <c r="I753" s="215"/>
      <c r="J753" s="322"/>
      <c r="K753" s="563"/>
      <c r="L753" s="65"/>
      <c r="M753" s="65"/>
      <c r="N753" s="163"/>
      <c r="O753" s="243"/>
      <c r="P753" s="215"/>
      <c r="Q753" s="65"/>
      <c r="R753" s="65"/>
      <c r="V753" s="559"/>
    </row>
    <row r="754" spans="1:22">
      <c r="A754" s="1"/>
      <c r="B754" s="88"/>
      <c r="C754" s="561"/>
      <c r="D754" s="562"/>
      <c r="E754" s="158"/>
      <c r="F754" s="158"/>
      <c r="G754" s="159"/>
      <c r="H754" s="215"/>
      <c r="I754" s="215"/>
      <c r="J754" s="322"/>
      <c r="K754" s="563"/>
      <c r="L754" s="65"/>
      <c r="M754" s="65"/>
      <c r="N754" s="163"/>
      <c r="O754" s="243"/>
      <c r="P754" s="215"/>
      <c r="Q754" s="65"/>
      <c r="R754" s="65"/>
      <c r="V754" s="559"/>
    </row>
    <row r="755" spans="1:22">
      <c r="A755" s="1"/>
      <c r="B755" s="88"/>
      <c r="C755" s="561"/>
      <c r="D755" s="562"/>
      <c r="E755" s="158"/>
      <c r="F755" s="158"/>
      <c r="G755" s="159"/>
      <c r="H755" s="215"/>
      <c r="I755" s="215"/>
      <c r="J755" s="322"/>
      <c r="K755" s="563"/>
      <c r="L755" s="65"/>
      <c r="M755" s="65"/>
      <c r="N755" s="163"/>
      <c r="O755" s="243"/>
      <c r="P755" s="215"/>
      <c r="Q755" s="65"/>
      <c r="R755" s="65"/>
      <c r="V755" s="559"/>
    </row>
    <row r="756" spans="1:22">
      <c r="A756" s="1"/>
      <c r="B756" s="88"/>
      <c r="C756" s="561"/>
      <c r="D756" s="562"/>
      <c r="E756" s="158"/>
      <c r="F756" s="158"/>
      <c r="G756" s="159"/>
      <c r="H756" s="215"/>
      <c r="I756" s="215"/>
      <c r="J756" s="322"/>
      <c r="K756" s="563"/>
      <c r="L756" s="65"/>
      <c r="M756" s="65"/>
      <c r="N756" s="163"/>
      <c r="O756" s="243"/>
      <c r="P756" s="215"/>
      <c r="Q756" s="65"/>
      <c r="R756" s="65"/>
      <c r="V756" s="559"/>
    </row>
    <row r="757" spans="1:22">
      <c r="A757" s="1"/>
      <c r="B757" s="88"/>
      <c r="C757" s="561"/>
      <c r="D757" s="562"/>
      <c r="E757" s="158"/>
      <c r="F757" s="158"/>
      <c r="G757" s="159"/>
      <c r="H757" s="215"/>
      <c r="I757" s="215"/>
      <c r="J757" s="322"/>
      <c r="K757" s="563"/>
      <c r="L757" s="65"/>
      <c r="M757" s="65"/>
      <c r="N757" s="163"/>
      <c r="O757" s="243"/>
      <c r="P757" s="215"/>
      <c r="Q757" s="65"/>
      <c r="R757" s="65"/>
      <c r="V757" s="559"/>
    </row>
    <row r="758" spans="1:22">
      <c r="A758" s="1"/>
      <c r="B758" s="88"/>
      <c r="C758" s="561"/>
      <c r="D758" s="562"/>
      <c r="E758" s="158"/>
      <c r="F758" s="158"/>
      <c r="G758" s="159"/>
      <c r="H758" s="215"/>
      <c r="I758" s="215"/>
      <c r="J758" s="322"/>
      <c r="K758" s="563"/>
      <c r="L758" s="65"/>
      <c r="M758" s="65"/>
      <c r="N758" s="163"/>
      <c r="O758" s="243"/>
      <c r="P758" s="215"/>
      <c r="Q758" s="65"/>
      <c r="R758" s="65"/>
      <c r="V758" s="559"/>
    </row>
    <row r="759" spans="1:22">
      <c r="A759" s="1"/>
      <c r="B759" s="88"/>
      <c r="C759" s="561"/>
      <c r="D759" s="562"/>
      <c r="E759" s="158"/>
      <c r="F759" s="158"/>
      <c r="G759" s="159"/>
      <c r="H759" s="215"/>
      <c r="I759" s="215"/>
      <c r="J759" s="322"/>
      <c r="K759" s="563"/>
      <c r="L759" s="65"/>
      <c r="M759" s="65"/>
      <c r="N759" s="163"/>
      <c r="O759" s="243"/>
      <c r="P759" s="215"/>
      <c r="Q759" s="65"/>
      <c r="R759" s="65"/>
      <c r="V759" s="559"/>
    </row>
    <row r="760" spans="1:22">
      <c r="A760" s="1"/>
      <c r="B760" s="88"/>
      <c r="C760" s="561"/>
      <c r="D760" s="562"/>
      <c r="E760" s="158"/>
      <c r="F760" s="158"/>
      <c r="G760" s="159"/>
      <c r="H760" s="215"/>
      <c r="I760" s="215"/>
      <c r="J760" s="322"/>
      <c r="K760" s="563"/>
      <c r="L760" s="65"/>
      <c r="M760" s="65"/>
      <c r="N760" s="163"/>
      <c r="O760" s="243"/>
      <c r="P760" s="215"/>
      <c r="Q760" s="65"/>
      <c r="R760" s="65"/>
      <c r="V760" s="559"/>
    </row>
    <row r="761" spans="1:22">
      <c r="A761" s="1"/>
      <c r="B761" s="88"/>
      <c r="C761" s="561"/>
      <c r="D761" s="562"/>
      <c r="E761" s="158"/>
      <c r="F761" s="158"/>
      <c r="G761" s="159"/>
      <c r="H761" s="215"/>
      <c r="I761" s="215"/>
      <c r="J761" s="322"/>
      <c r="K761" s="563"/>
      <c r="L761" s="65"/>
      <c r="M761" s="65"/>
      <c r="N761" s="163"/>
      <c r="O761" s="243"/>
      <c r="P761" s="215"/>
      <c r="Q761" s="65"/>
      <c r="R761" s="65"/>
      <c r="V761" s="559"/>
    </row>
    <row r="762" spans="1:22">
      <c r="A762" s="1"/>
      <c r="B762" s="88"/>
      <c r="C762" s="561"/>
      <c r="D762" s="562"/>
      <c r="E762" s="158"/>
      <c r="F762" s="158"/>
      <c r="G762" s="159"/>
      <c r="H762" s="215"/>
      <c r="I762" s="215"/>
      <c r="J762" s="322"/>
      <c r="K762" s="563"/>
      <c r="L762" s="65"/>
      <c r="M762" s="65"/>
      <c r="N762" s="163"/>
      <c r="O762" s="243"/>
      <c r="P762" s="215"/>
      <c r="Q762" s="65"/>
      <c r="R762" s="65"/>
      <c r="V762" s="559"/>
    </row>
    <row r="763" spans="1:22">
      <c r="A763" s="1"/>
      <c r="B763" s="88"/>
      <c r="C763" s="561"/>
      <c r="D763" s="562"/>
      <c r="E763" s="158"/>
      <c r="F763" s="158"/>
      <c r="G763" s="159"/>
      <c r="H763" s="215"/>
      <c r="I763" s="215"/>
      <c r="J763" s="322"/>
      <c r="K763" s="563"/>
      <c r="L763" s="65"/>
      <c r="M763" s="65"/>
      <c r="N763" s="163"/>
      <c r="O763" s="243"/>
      <c r="P763" s="215"/>
      <c r="Q763" s="65"/>
      <c r="R763" s="65"/>
      <c r="V763" s="559"/>
    </row>
    <row r="764" spans="1:22">
      <c r="A764" s="1"/>
      <c r="B764" s="88"/>
      <c r="C764" s="561"/>
      <c r="D764" s="562"/>
      <c r="E764" s="158"/>
      <c r="F764" s="158"/>
      <c r="G764" s="159"/>
      <c r="H764" s="215"/>
      <c r="I764" s="215"/>
      <c r="J764" s="322"/>
      <c r="K764" s="563"/>
      <c r="L764" s="65"/>
      <c r="M764" s="65"/>
      <c r="N764" s="163"/>
      <c r="O764" s="243"/>
      <c r="P764" s="215"/>
      <c r="Q764" s="65"/>
      <c r="R764" s="65"/>
      <c r="V764" s="559"/>
    </row>
    <row r="765" spans="1:22">
      <c r="A765" s="1"/>
      <c r="B765" s="88"/>
      <c r="C765" s="561"/>
      <c r="D765" s="562"/>
      <c r="E765" s="158"/>
      <c r="F765" s="158"/>
      <c r="G765" s="159"/>
      <c r="H765" s="215"/>
      <c r="I765" s="215"/>
      <c r="J765" s="322"/>
      <c r="K765" s="563"/>
      <c r="L765" s="65"/>
      <c r="M765" s="65"/>
      <c r="N765" s="163"/>
      <c r="O765" s="243"/>
      <c r="P765" s="215"/>
      <c r="Q765" s="65"/>
      <c r="R765" s="65"/>
      <c r="V765" s="559"/>
    </row>
    <row r="766" spans="1:22">
      <c r="A766" s="1"/>
      <c r="B766" s="88"/>
      <c r="C766" s="561"/>
      <c r="D766" s="562"/>
      <c r="E766" s="158"/>
      <c r="F766" s="158"/>
      <c r="G766" s="159"/>
      <c r="H766" s="215"/>
      <c r="I766" s="215"/>
      <c r="J766" s="322"/>
      <c r="K766" s="563"/>
      <c r="L766" s="65"/>
      <c r="M766" s="65"/>
      <c r="N766" s="163"/>
      <c r="O766" s="243"/>
      <c r="P766" s="215"/>
      <c r="Q766" s="65"/>
      <c r="R766" s="65"/>
      <c r="V766" s="559"/>
    </row>
    <row r="767" spans="1:22">
      <c r="A767" s="1"/>
      <c r="B767" s="88"/>
      <c r="C767" s="561"/>
      <c r="D767" s="562"/>
      <c r="E767" s="158"/>
      <c r="F767" s="158"/>
      <c r="G767" s="159"/>
      <c r="H767" s="215"/>
      <c r="I767" s="215"/>
      <c r="J767" s="322"/>
      <c r="K767" s="563"/>
      <c r="L767" s="65"/>
      <c r="M767" s="65"/>
      <c r="N767" s="163"/>
      <c r="O767" s="243"/>
      <c r="P767" s="215"/>
      <c r="Q767" s="65"/>
      <c r="R767" s="65"/>
      <c r="V767" s="559"/>
    </row>
    <row r="768" spans="1:22">
      <c r="A768" s="1"/>
      <c r="B768" s="88"/>
      <c r="C768" s="561"/>
      <c r="D768" s="562"/>
      <c r="E768" s="158"/>
      <c r="F768" s="158"/>
      <c r="G768" s="159"/>
      <c r="H768" s="215"/>
      <c r="I768" s="215"/>
      <c r="J768" s="322"/>
      <c r="K768" s="563"/>
      <c r="L768" s="65"/>
      <c r="M768" s="65"/>
      <c r="N768" s="163"/>
      <c r="O768" s="243"/>
      <c r="P768" s="215"/>
      <c r="Q768" s="65"/>
      <c r="R768" s="65"/>
      <c r="V768" s="559"/>
    </row>
    <row r="769" spans="1:22">
      <c r="A769" s="1"/>
      <c r="B769" s="88"/>
      <c r="C769" s="561"/>
      <c r="D769" s="562"/>
      <c r="E769" s="158"/>
      <c r="F769" s="158"/>
      <c r="G769" s="159"/>
      <c r="H769" s="215"/>
      <c r="I769" s="215"/>
      <c r="J769" s="322"/>
      <c r="K769" s="563"/>
      <c r="L769" s="65"/>
      <c r="M769" s="65"/>
      <c r="N769" s="163"/>
      <c r="O769" s="243"/>
      <c r="P769" s="215"/>
      <c r="Q769" s="65"/>
      <c r="R769" s="65"/>
      <c r="V769" s="559"/>
    </row>
    <row r="770" spans="1:22">
      <c r="A770" s="1"/>
      <c r="B770" s="88"/>
      <c r="C770" s="561"/>
      <c r="D770" s="562"/>
      <c r="E770" s="158"/>
      <c r="F770" s="158"/>
      <c r="G770" s="159"/>
      <c r="H770" s="215"/>
      <c r="I770" s="215"/>
      <c r="J770" s="322"/>
      <c r="K770" s="563"/>
      <c r="L770" s="65"/>
      <c r="M770" s="65"/>
      <c r="N770" s="163"/>
      <c r="O770" s="243"/>
      <c r="P770" s="215"/>
      <c r="Q770" s="65"/>
      <c r="R770" s="65"/>
      <c r="V770" s="559"/>
    </row>
    <row r="771" spans="1:22">
      <c r="A771" s="1"/>
      <c r="B771" s="88"/>
      <c r="C771" s="561"/>
      <c r="D771" s="562"/>
      <c r="E771" s="158"/>
      <c r="F771" s="158"/>
      <c r="G771" s="159"/>
      <c r="H771" s="215"/>
      <c r="I771" s="215"/>
      <c r="J771" s="322"/>
      <c r="K771" s="563"/>
      <c r="L771" s="65"/>
      <c r="M771" s="65"/>
      <c r="N771" s="163"/>
      <c r="O771" s="243"/>
      <c r="P771" s="215"/>
      <c r="Q771" s="65"/>
      <c r="R771" s="65"/>
      <c r="V771" s="559"/>
    </row>
    <row r="772" spans="1:22">
      <c r="A772" s="1"/>
      <c r="B772" s="88"/>
      <c r="C772" s="561"/>
      <c r="D772" s="562"/>
      <c r="E772" s="158"/>
      <c r="F772" s="158"/>
      <c r="G772" s="159"/>
      <c r="H772" s="215"/>
      <c r="I772" s="215"/>
      <c r="J772" s="322"/>
      <c r="K772" s="563"/>
      <c r="L772" s="65"/>
      <c r="M772" s="65"/>
      <c r="N772" s="163"/>
      <c r="O772" s="243"/>
      <c r="P772" s="215"/>
      <c r="Q772" s="65"/>
      <c r="R772" s="65"/>
      <c r="V772" s="559"/>
    </row>
    <row r="773" spans="1:22">
      <c r="A773" s="1"/>
      <c r="B773" s="88"/>
      <c r="C773" s="561"/>
      <c r="D773" s="562"/>
      <c r="E773" s="158"/>
      <c r="F773" s="158"/>
      <c r="G773" s="159"/>
      <c r="H773" s="215"/>
      <c r="I773" s="215"/>
      <c r="J773" s="322"/>
      <c r="K773" s="563"/>
      <c r="L773" s="65"/>
      <c r="M773" s="65"/>
      <c r="N773" s="163"/>
      <c r="O773" s="243"/>
      <c r="P773" s="215"/>
      <c r="Q773" s="65"/>
      <c r="R773" s="65"/>
      <c r="V773" s="559"/>
    </row>
    <row r="774" spans="1:22">
      <c r="A774" s="1"/>
      <c r="B774" s="88"/>
      <c r="C774" s="561"/>
      <c r="D774" s="562"/>
      <c r="E774" s="158"/>
      <c r="F774" s="158"/>
      <c r="G774" s="159"/>
      <c r="H774" s="215"/>
      <c r="I774" s="215"/>
      <c r="J774" s="322"/>
      <c r="K774" s="563"/>
      <c r="L774" s="65"/>
      <c r="M774" s="65"/>
      <c r="N774" s="163"/>
      <c r="O774" s="243"/>
      <c r="P774" s="215"/>
      <c r="Q774" s="65"/>
      <c r="R774" s="65"/>
      <c r="V774" s="559"/>
    </row>
    <row r="775" spans="1:22">
      <c r="A775" s="1"/>
      <c r="B775" s="88"/>
      <c r="C775" s="561"/>
      <c r="D775" s="562"/>
      <c r="E775" s="158"/>
      <c r="F775" s="158"/>
      <c r="G775" s="159"/>
      <c r="H775" s="215"/>
      <c r="I775" s="215"/>
      <c r="J775" s="322"/>
      <c r="K775" s="563"/>
      <c r="L775" s="65"/>
      <c r="M775" s="65"/>
      <c r="N775" s="163"/>
      <c r="O775" s="243"/>
      <c r="P775" s="215"/>
      <c r="Q775" s="65"/>
      <c r="R775" s="65"/>
      <c r="V775" s="559"/>
    </row>
    <row r="776" spans="1:22">
      <c r="A776" s="1"/>
      <c r="B776" s="88"/>
      <c r="C776" s="561"/>
      <c r="D776" s="562"/>
      <c r="E776" s="158"/>
      <c r="F776" s="158"/>
      <c r="G776" s="159"/>
      <c r="H776" s="215"/>
      <c r="I776" s="215"/>
      <c r="J776" s="322"/>
      <c r="K776" s="563"/>
      <c r="L776" s="65"/>
      <c r="M776" s="65"/>
      <c r="N776" s="163"/>
      <c r="O776" s="243"/>
      <c r="P776" s="215"/>
      <c r="Q776" s="65"/>
      <c r="R776" s="65"/>
      <c r="V776" s="559"/>
    </row>
    <row r="777" spans="1:22">
      <c r="A777" s="1"/>
      <c r="B777" s="88"/>
      <c r="C777" s="561"/>
      <c r="D777" s="562"/>
      <c r="E777" s="158"/>
      <c r="F777" s="158"/>
      <c r="G777" s="159"/>
      <c r="H777" s="215"/>
      <c r="I777" s="215"/>
      <c r="J777" s="322"/>
      <c r="K777" s="563"/>
      <c r="L777" s="65"/>
      <c r="M777" s="65"/>
      <c r="N777" s="163"/>
      <c r="O777" s="243"/>
      <c r="P777" s="215"/>
      <c r="Q777" s="65"/>
      <c r="R777" s="65"/>
      <c r="V777" s="559"/>
    </row>
    <row r="778" spans="1:22">
      <c r="A778" s="1"/>
      <c r="B778" s="88"/>
      <c r="C778" s="561"/>
      <c r="D778" s="562"/>
      <c r="E778" s="158"/>
      <c r="F778" s="158"/>
      <c r="G778" s="159"/>
      <c r="H778" s="215"/>
      <c r="I778" s="215"/>
      <c r="J778" s="322"/>
      <c r="K778" s="563"/>
      <c r="L778" s="65"/>
      <c r="M778" s="65"/>
      <c r="N778" s="163"/>
      <c r="O778" s="243"/>
      <c r="P778" s="215"/>
      <c r="Q778" s="65"/>
      <c r="R778" s="65"/>
      <c r="V778" s="559"/>
    </row>
    <row r="779" spans="1:22">
      <c r="A779" s="1"/>
      <c r="B779" s="88"/>
      <c r="C779" s="561"/>
      <c r="D779" s="562"/>
      <c r="E779" s="158"/>
      <c r="F779" s="158"/>
      <c r="G779" s="159"/>
      <c r="H779" s="215"/>
      <c r="I779" s="215"/>
      <c r="J779" s="322"/>
      <c r="K779" s="563"/>
      <c r="L779" s="65"/>
      <c r="M779" s="65"/>
      <c r="N779" s="163"/>
      <c r="O779" s="243"/>
      <c r="P779" s="215"/>
      <c r="Q779" s="65"/>
      <c r="R779" s="65"/>
      <c r="V779" s="559"/>
    </row>
    <row r="780" spans="1:22">
      <c r="A780" s="1"/>
      <c r="B780" s="88"/>
      <c r="C780" s="561"/>
      <c r="D780" s="562"/>
      <c r="E780" s="158"/>
      <c r="F780" s="158"/>
      <c r="G780" s="159"/>
      <c r="H780" s="215"/>
      <c r="I780" s="215"/>
      <c r="J780" s="322"/>
      <c r="K780" s="563"/>
      <c r="L780" s="65"/>
      <c r="M780" s="65"/>
      <c r="N780" s="163"/>
      <c r="O780" s="243"/>
      <c r="P780" s="215"/>
      <c r="Q780" s="65"/>
      <c r="R780" s="65"/>
      <c r="V780" s="559"/>
    </row>
    <row r="781" spans="1:22">
      <c r="A781" s="1"/>
      <c r="B781" s="88"/>
      <c r="C781" s="561"/>
      <c r="D781" s="562"/>
      <c r="E781" s="158"/>
      <c r="F781" s="158"/>
      <c r="G781" s="159"/>
      <c r="H781" s="215"/>
      <c r="I781" s="215"/>
      <c r="J781" s="322"/>
      <c r="K781" s="563"/>
      <c r="L781" s="65"/>
      <c r="M781" s="65"/>
      <c r="N781" s="163"/>
      <c r="O781" s="243"/>
      <c r="P781" s="215"/>
      <c r="Q781" s="65"/>
      <c r="R781" s="65"/>
      <c r="V781" s="559"/>
    </row>
    <row r="782" spans="1:22">
      <c r="A782" s="1"/>
      <c r="B782" s="88"/>
      <c r="C782" s="561"/>
      <c r="D782" s="562"/>
      <c r="E782" s="158"/>
      <c r="F782" s="158"/>
      <c r="G782" s="159"/>
      <c r="H782" s="215"/>
      <c r="I782" s="215"/>
      <c r="J782" s="322"/>
      <c r="K782" s="563"/>
      <c r="L782" s="65"/>
      <c r="M782" s="65"/>
      <c r="N782" s="163"/>
      <c r="O782" s="243"/>
      <c r="P782" s="215"/>
      <c r="Q782" s="65"/>
      <c r="R782" s="65"/>
      <c r="V782" s="559"/>
    </row>
    <row r="783" spans="1:22">
      <c r="A783" s="1"/>
      <c r="B783" s="88"/>
      <c r="C783" s="561"/>
      <c r="D783" s="562"/>
      <c r="E783" s="158"/>
      <c r="F783" s="158"/>
      <c r="G783" s="159"/>
      <c r="H783" s="215"/>
      <c r="I783" s="215"/>
      <c r="J783" s="322"/>
      <c r="K783" s="563"/>
      <c r="L783" s="65"/>
      <c r="M783" s="65"/>
      <c r="N783" s="163"/>
      <c r="O783" s="243"/>
      <c r="P783" s="215"/>
      <c r="Q783" s="65"/>
      <c r="R783" s="65"/>
      <c r="V783" s="559"/>
    </row>
    <row r="784" spans="1:22">
      <c r="A784" s="1"/>
      <c r="B784" s="88"/>
      <c r="C784" s="561"/>
      <c r="D784" s="562"/>
      <c r="E784" s="158"/>
      <c r="F784" s="158"/>
      <c r="G784" s="159"/>
      <c r="H784" s="215"/>
      <c r="I784" s="215"/>
      <c r="J784" s="322"/>
      <c r="K784" s="563"/>
      <c r="L784" s="65"/>
      <c r="M784" s="65"/>
      <c r="N784" s="163"/>
      <c r="O784" s="243"/>
      <c r="P784" s="215"/>
      <c r="Q784" s="65"/>
      <c r="R784" s="65"/>
      <c r="V784" s="559"/>
    </row>
    <row r="785" spans="1:22">
      <c r="A785" s="1"/>
      <c r="B785" s="88"/>
      <c r="C785" s="561"/>
      <c r="D785" s="562"/>
      <c r="E785" s="158"/>
      <c r="F785" s="158"/>
      <c r="G785" s="159"/>
      <c r="H785" s="215"/>
      <c r="I785" s="215"/>
      <c r="J785" s="322"/>
      <c r="K785" s="563"/>
      <c r="L785" s="65"/>
      <c r="M785" s="65"/>
      <c r="N785" s="163"/>
      <c r="O785" s="243"/>
      <c r="P785" s="215"/>
      <c r="Q785" s="65"/>
      <c r="R785" s="65"/>
      <c r="V785" s="559"/>
    </row>
    <row r="786" spans="1:22">
      <c r="A786" s="1"/>
      <c r="B786" s="88"/>
      <c r="C786" s="561"/>
      <c r="D786" s="562"/>
      <c r="E786" s="158"/>
      <c r="F786" s="158"/>
      <c r="G786" s="159"/>
      <c r="H786" s="215"/>
      <c r="I786" s="215"/>
      <c r="J786" s="322"/>
      <c r="K786" s="563"/>
      <c r="L786" s="65"/>
      <c r="M786" s="65"/>
      <c r="N786" s="163"/>
      <c r="O786" s="243"/>
      <c r="P786" s="215"/>
      <c r="Q786" s="65"/>
      <c r="R786" s="65"/>
      <c r="V786" s="559"/>
    </row>
    <row r="787" spans="1:22">
      <c r="A787" s="1"/>
      <c r="B787" s="88"/>
      <c r="C787" s="561"/>
      <c r="D787" s="562"/>
      <c r="E787" s="158"/>
      <c r="F787" s="158"/>
      <c r="G787" s="159"/>
      <c r="H787" s="215"/>
      <c r="I787" s="215"/>
      <c r="J787" s="322"/>
      <c r="K787" s="563"/>
      <c r="L787" s="65"/>
      <c r="M787" s="65"/>
      <c r="N787" s="163"/>
      <c r="O787" s="243"/>
      <c r="P787" s="215"/>
      <c r="Q787" s="65"/>
      <c r="R787" s="65"/>
      <c r="V787" s="559"/>
    </row>
    <row r="788" spans="1:22">
      <c r="A788" s="1"/>
      <c r="B788" s="88"/>
      <c r="C788" s="561"/>
      <c r="D788" s="562"/>
      <c r="E788" s="158"/>
      <c r="F788" s="158"/>
      <c r="G788" s="159"/>
      <c r="H788" s="215"/>
      <c r="I788" s="215"/>
      <c r="J788" s="322"/>
      <c r="K788" s="563"/>
      <c r="L788" s="65"/>
      <c r="M788" s="65"/>
      <c r="N788" s="163"/>
      <c r="O788" s="243"/>
      <c r="P788" s="215"/>
      <c r="Q788" s="65"/>
      <c r="R788" s="65"/>
      <c r="V788" s="559"/>
    </row>
    <row r="789" spans="1:22">
      <c r="A789" s="1"/>
      <c r="B789" s="88"/>
      <c r="C789" s="561"/>
      <c r="D789" s="562"/>
      <c r="E789" s="158"/>
      <c r="F789" s="158"/>
      <c r="G789" s="159"/>
      <c r="H789" s="215"/>
      <c r="I789" s="215"/>
      <c r="J789" s="322"/>
      <c r="K789" s="563"/>
      <c r="L789" s="65"/>
      <c r="M789" s="65"/>
      <c r="N789" s="163"/>
      <c r="O789" s="243"/>
      <c r="P789" s="215"/>
      <c r="Q789" s="65"/>
      <c r="R789" s="65"/>
      <c r="V789" s="559"/>
    </row>
    <row r="790" spans="1:22">
      <c r="A790" s="1"/>
      <c r="B790" s="88"/>
      <c r="C790" s="561"/>
      <c r="D790" s="562"/>
      <c r="E790" s="158"/>
      <c r="F790" s="158"/>
      <c r="G790" s="159"/>
      <c r="H790" s="215"/>
      <c r="I790" s="215"/>
      <c r="J790" s="322"/>
      <c r="K790" s="563"/>
      <c r="L790" s="65"/>
      <c r="M790" s="65"/>
      <c r="N790" s="163"/>
      <c r="O790" s="243"/>
      <c r="P790" s="215"/>
      <c r="Q790" s="65"/>
      <c r="R790" s="65"/>
      <c r="V790" s="559"/>
    </row>
    <row r="791" spans="1:22">
      <c r="A791" s="1"/>
      <c r="B791" s="88"/>
      <c r="C791" s="561"/>
      <c r="D791" s="562"/>
      <c r="E791" s="158"/>
      <c r="F791" s="158"/>
      <c r="G791" s="159"/>
      <c r="H791" s="215"/>
      <c r="I791" s="215"/>
      <c r="J791" s="322"/>
      <c r="K791" s="563"/>
      <c r="L791" s="65"/>
      <c r="M791" s="65"/>
      <c r="N791" s="163"/>
      <c r="O791" s="243"/>
      <c r="P791" s="215"/>
      <c r="Q791" s="65"/>
      <c r="R791" s="65"/>
      <c r="V791" s="559"/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4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30분 신촌까지</cp:lastModifiedBy>
  <cp:version>9.102.76.43786</cp:version>
</cp:coreProperties>
</file>