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ga W\Documents\School stuff\CS1020TA\Sitin2\"/>
    </mc:Choice>
  </mc:AlternateContent>
  <bookViews>
    <workbookView xWindow="0" yWindow="0" windowWidth="20490" windowHeight="8445" activeTab="2"/>
  </bookViews>
  <sheets>
    <sheet name="Sheet1" sheetId="1" r:id="rId1"/>
    <sheet name="Correctness" sheetId="2" r:id="rId2"/>
    <sheet name="Correctness note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R22" i="1"/>
  <c r="T22" i="1"/>
  <c r="I11" i="1"/>
  <c r="R11" i="1"/>
  <c r="T11" i="1"/>
  <c r="I13" i="1"/>
  <c r="R13" i="1"/>
  <c r="T13" i="1"/>
  <c r="I18" i="1"/>
  <c r="T18" i="1"/>
  <c r="G7" i="2"/>
  <c r="G15" i="2"/>
  <c r="G13" i="2"/>
  <c r="G4" i="2"/>
  <c r="G19" i="2"/>
  <c r="G18" i="2"/>
  <c r="G9" i="2"/>
  <c r="G14" i="2"/>
  <c r="G3" i="2"/>
  <c r="G5" i="2"/>
  <c r="G6" i="2"/>
  <c r="G8" i="2"/>
  <c r="G10" i="2"/>
  <c r="G11" i="2"/>
  <c r="G12" i="2"/>
  <c r="G16" i="2"/>
  <c r="G17" i="2"/>
  <c r="G2" i="2"/>
  <c r="I6" i="1"/>
  <c r="R6" i="1"/>
  <c r="T6" i="1"/>
  <c r="I7" i="1"/>
  <c r="R7" i="1"/>
  <c r="T7" i="1"/>
  <c r="I8" i="1"/>
  <c r="R8" i="1"/>
  <c r="T8" i="1"/>
  <c r="I9" i="1"/>
  <c r="T9" i="1"/>
  <c r="I10" i="1"/>
  <c r="R10" i="1"/>
  <c r="T10" i="1"/>
  <c r="I12" i="1"/>
  <c r="R12" i="1"/>
  <c r="T12" i="1"/>
  <c r="I14" i="1"/>
  <c r="R14" i="1"/>
  <c r="T14" i="1"/>
  <c r="I15" i="1"/>
  <c r="R15" i="1"/>
  <c r="T15" i="1"/>
  <c r="I16" i="1"/>
  <c r="R16" i="1"/>
  <c r="T16" i="1"/>
  <c r="I17" i="1"/>
  <c r="R17" i="1"/>
  <c r="T17" i="1"/>
  <c r="I19" i="1"/>
  <c r="R19" i="1"/>
  <c r="T19" i="1"/>
  <c r="I20" i="1"/>
  <c r="T20" i="1"/>
  <c r="I21" i="1"/>
  <c r="R21" i="1"/>
  <c r="T21" i="1"/>
  <c r="I23" i="1"/>
  <c r="R23" i="1"/>
  <c r="T23" i="1"/>
  <c r="I24" i="1"/>
  <c r="I25" i="1"/>
  <c r="T25" i="1"/>
  <c r="I26" i="1"/>
  <c r="T26" i="1"/>
  <c r="I27" i="1"/>
  <c r="T27" i="1"/>
  <c r="I28" i="1"/>
  <c r="T28" i="1"/>
  <c r="I29" i="1"/>
  <c r="T29" i="1"/>
  <c r="I30" i="1"/>
  <c r="T30" i="1"/>
  <c r="I31" i="1"/>
  <c r="T31" i="1"/>
  <c r="I32" i="1"/>
  <c r="T32" i="1"/>
  <c r="I33" i="1"/>
  <c r="T33" i="1"/>
  <c r="I34" i="1"/>
  <c r="T34" i="1"/>
  <c r="I35" i="1"/>
  <c r="T35" i="1"/>
  <c r="I36" i="1"/>
  <c r="T36" i="1"/>
  <c r="I37" i="1"/>
  <c r="T37" i="1"/>
  <c r="I38" i="1"/>
  <c r="T38" i="1"/>
  <c r="I39" i="1"/>
  <c r="T39" i="1"/>
  <c r="I40" i="1"/>
  <c r="T40" i="1"/>
  <c r="I41" i="1"/>
  <c r="T41" i="1"/>
  <c r="I42" i="1"/>
  <c r="T42" i="1"/>
  <c r="I43" i="1"/>
  <c r="T43" i="1"/>
  <c r="I44" i="1"/>
  <c r="T44" i="1"/>
  <c r="I45" i="1"/>
  <c r="T45" i="1"/>
  <c r="I46" i="1"/>
  <c r="T46" i="1"/>
  <c r="I47" i="1"/>
  <c r="T47" i="1"/>
  <c r="I48" i="1"/>
  <c r="T48" i="1"/>
  <c r="I49" i="1"/>
  <c r="T49" i="1"/>
  <c r="I50" i="1"/>
  <c r="T50" i="1"/>
  <c r="I51" i="1"/>
  <c r="T51" i="1"/>
  <c r="I52" i="1"/>
  <c r="T52" i="1"/>
  <c r="I53" i="1"/>
  <c r="T53" i="1"/>
  <c r="I54" i="1"/>
  <c r="T54" i="1"/>
  <c r="I55" i="1"/>
  <c r="T55" i="1"/>
  <c r="I56" i="1"/>
  <c r="T56" i="1"/>
  <c r="I57" i="1"/>
  <c r="T57" i="1"/>
  <c r="I58" i="1"/>
  <c r="T58" i="1"/>
  <c r="I59" i="1"/>
  <c r="T59" i="1"/>
  <c r="I60" i="1"/>
  <c r="T60" i="1"/>
  <c r="I61" i="1"/>
  <c r="T61" i="1"/>
  <c r="I62" i="1"/>
  <c r="T62" i="1"/>
  <c r="I63" i="1"/>
  <c r="T63" i="1"/>
  <c r="I64" i="1"/>
  <c r="T64" i="1"/>
  <c r="I65" i="1"/>
  <c r="T65" i="1"/>
  <c r="I66" i="1"/>
  <c r="T66" i="1"/>
  <c r="I67" i="1"/>
  <c r="T67" i="1"/>
  <c r="I68" i="1"/>
  <c r="T68" i="1"/>
  <c r="I69" i="1"/>
  <c r="T69" i="1"/>
  <c r="I70" i="1"/>
  <c r="T70" i="1"/>
  <c r="I71" i="1"/>
  <c r="T71" i="1"/>
  <c r="I72" i="1"/>
  <c r="T72" i="1"/>
  <c r="R30" i="1"/>
  <c r="R9" i="1"/>
  <c r="R18" i="1"/>
  <c r="R20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" i="1"/>
  <c r="R4" i="1"/>
  <c r="T4" i="1"/>
</calcChain>
</file>

<file path=xl/sharedStrings.xml><?xml version="1.0" encoding="utf-8"?>
<sst xmlns="http://schemas.openxmlformats.org/spreadsheetml/2006/main" count="278" uniqueCount="140">
  <si>
    <t>Programming Style (Max: 30%)</t>
  </si>
  <si>
    <t>Compile Error</t>
  </si>
  <si>
    <t>Overall Total</t>
  </si>
  <si>
    <t>Comments</t>
  </si>
  <si>
    <t>Modularity</t>
  </si>
  <si>
    <t>Identifiers</t>
  </si>
  <si>
    <t>TOTAL</t>
  </si>
  <si>
    <t>Input</t>
  </si>
  <si>
    <t>Output</t>
  </si>
  <si>
    <t>Reason</t>
  </si>
  <si>
    <t>Error</t>
  </si>
  <si>
    <t>Student Name</t>
  </si>
  <si>
    <t>Min. Correctness: 20%</t>
  </si>
  <si>
    <t>Indentation</t>
  </si>
  <si>
    <t>y</t>
  </si>
  <si>
    <t>Matric No</t>
  </si>
  <si>
    <t>Y</t>
  </si>
  <si>
    <t>Algorithm</t>
  </si>
  <si>
    <t>Forum</t>
  </si>
  <si>
    <t>Group #9</t>
  </si>
  <si>
    <t>A0139569L</t>
  </si>
  <si>
    <t>ANG ZHEN XUAN</t>
  </si>
  <si>
    <t>A0129595N</t>
  </si>
  <si>
    <t>ANNABEL ENG JING WEN</t>
  </si>
  <si>
    <t>A0141010L</t>
  </si>
  <si>
    <t>CHEN ZHILIANG</t>
  </si>
  <si>
    <t>A0124114Y</t>
  </si>
  <si>
    <t>CORNELIUS KOSHY</t>
  </si>
  <si>
    <t>A0148049Y</t>
  </si>
  <si>
    <t>FAN JINGYI</t>
  </si>
  <si>
    <t>A0141953E</t>
  </si>
  <si>
    <t>FELICIA HUANG</t>
  </si>
  <si>
    <t>A0146826X</t>
  </si>
  <si>
    <t>GWEE EE REN</t>
  </si>
  <si>
    <t>A0139696J</t>
  </si>
  <si>
    <t>LENG KENN SIANG</t>
  </si>
  <si>
    <t>A0124350W</t>
  </si>
  <si>
    <t>NG YONG KHUANG</t>
  </si>
  <si>
    <t>A0147972R</t>
  </si>
  <si>
    <t>SHI TIANYUAN</t>
  </si>
  <si>
    <t>A0144017R</t>
  </si>
  <si>
    <t>SONG KAI</t>
  </si>
  <si>
    <t>A0139508Y</t>
  </si>
  <si>
    <t>TAN QING YANG</t>
  </si>
  <si>
    <t>A0146678M</t>
  </si>
  <si>
    <t>TAN ZI YING</t>
  </si>
  <si>
    <t>A0143035U</t>
  </si>
  <si>
    <t>THNG KAI TING, BRENDA</t>
  </si>
  <si>
    <t>A0143135R</t>
  </si>
  <si>
    <t>TONG TSZ HIN</t>
  </si>
  <si>
    <t>A0138922B</t>
  </si>
  <si>
    <t>YONG ZHUN HUNG</t>
  </si>
  <si>
    <t>A0130236W</t>
  </si>
  <si>
    <t>ZHANG YUHAN</t>
  </si>
  <si>
    <t>A0105777X</t>
  </si>
  <si>
    <t>ZHAO WEILONG</t>
  </si>
  <si>
    <t>Query 1 (create post)</t>
  </si>
  <si>
    <t>Query 2 (sum of post)</t>
  </si>
  <si>
    <t>Query 3 (user post count)</t>
  </si>
  <si>
    <t>Query 4 (most active user in thread)</t>
  </si>
  <si>
    <t>Query 5 (retrieve post by number)</t>
  </si>
  <si>
    <t>Pass all TC</t>
  </si>
  <si>
    <t>Pre and post conditions not accurate: -3</t>
  </si>
  <si>
    <t>Correct</t>
  </si>
  <si>
    <t>API and attribute for post count
No API to modify attribute
Not called</t>
  </si>
  <si>
    <t>API and attribute for post count
Not called</t>
  </si>
  <si>
    <t>API to get most active user in thread
But API to modify attribute is buggy
Not called</t>
  </si>
  <si>
    <t>API to retrieve post by number
Not called</t>
  </si>
  <si>
    <t>Doesn't read input for query 1-4</t>
  </si>
  <si>
    <t>No output statement at all</t>
  </si>
  <si>
    <t>Doesn't trim `message` for query 1</t>
  </si>
  <si>
    <t>Correct, but will always be appended with "no such thread" due to programming error</t>
  </si>
  <si>
    <t>Doesn't loop for Q times, doesn't scan for the names of users and threads</t>
  </si>
  <si>
    <t>Create post to a thread regardless of user and thread existence</t>
  </si>
  <si>
    <t>Correct, but will always be appended with "no such user"</t>
  </si>
  <si>
    <t>Only correct if no such thread</t>
  </si>
  <si>
    <t>Got all the variables needed, but not implemented at all</t>
  </si>
  <si>
    <t>Have API to get listOfPosts but not called</t>
  </si>
  <si>
    <t>Has appropriate API but not called</t>
  </si>
  <si>
    <t>Scan the Thread list wrongly, doesn't read input for query 1-5</t>
  </si>
  <si>
    <t>Only scan the Users</t>
  </si>
  <si>
    <t>Doesn't read input for query 1-5</t>
  </si>
  <si>
    <t>Correct (not penalizing for message only contains the last 2 words twice)</t>
  </si>
  <si>
    <t>Has appropriate API but attributes not initialized properly</t>
  </si>
  <si>
    <t>Sum</t>
  </si>
  <si>
    <t>Have API to get listOfPosts but have not retrieved the post</t>
  </si>
  <si>
    <t>No pre and post conditions at all: -5
Has very few comments: -2</t>
  </si>
  <si>
    <t>Some names are not meaningful</t>
  </si>
  <si>
    <t>Public modifier for Forum helper methods</t>
  </si>
  <si>
    <t>Correct only if thread is the first in the thread list</t>
  </si>
  <si>
    <t>No output for query 1, 4, 5</t>
  </si>
  <si>
    <t>No comment at all</t>
  </si>
  <si>
    <t>No output for query 4, 5</t>
  </si>
  <si>
    <t>Doesn't read input for query 2-5
Didn't trim message for query 1</t>
  </si>
  <si>
    <t>Doesn't read input for query 4-5
Didn't trim message for query 1</t>
  </si>
  <si>
    <t>Doesn't read input for query 2, 4-5
Didn't trim message for query 1</t>
  </si>
  <si>
    <t>Correct API but incrementing post count is wrong (always assign to 0)</t>
  </si>
  <si>
    <t>Output for query 5 does not include newline</t>
  </si>
  <si>
    <t>No meaningful attempt that can be given marks</t>
  </si>
  <si>
    <t>API for get no of post, but not called</t>
  </si>
  <si>
    <t>Query 1: 0/10
No meaningful attempt that can be given marks
Query 2: 8/15
API for get no of post, but not called
Query 3: 2/5
API and attribute for post count
No API to modify attribute
Not called
Query 4: 0/15
No meaningful attempt that can be given marks
Query 5: 4/5
Have API to get listOfPosts but have not retrieved the post</t>
  </si>
  <si>
    <t>Query 1: 3/10
Correct only if thread is the first in the thread list
Query 2: 8/15
API for get no of post, but not called
Query 3: 3/5
API and attribute for post count
Not called
Query 4: 2/15
API to get most active user in thread
But API to modify attribute is buggy
Not called
Query 5: 3/5
API to retrieve post by number
Not called</t>
  </si>
  <si>
    <t>No API to modify post count attribute</t>
  </si>
  <si>
    <t>Query 1: 10/10
Correct
Query 2: 15/15
Correct
Query 3: 3/5
No API to modify post count attribute
Query 4: 0/15
No meaningful attempt that can be given marks
Query 5: 0/5
No meaningful attempt that can be given marks</t>
  </si>
  <si>
    <t>Query 1: 10/10
Correct
Query 2: 15/15
Correct
Query 3: 5/5
Correct
Query 4: 0/15
No meaningful attempt that can be given marks
Query 5: 4/5
Correct, but will always be appended with "no such thread" due to programming error</t>
  </si>
  <si>
    <t>No pre and post conditions at all: -5
Some comments but insufficient at parts that need it: -2</t>
  </si>
  <si>
    <t>No output for query 1,2</t>
  </si>
  <si>
    <t>Doesn't print no such post or thread accordingly
But it does print the correct post</t>
  </si>
  <si>
    <t>Query 1: 10/10
Correct
Query 2: 15/15
Correct
Query 3: 5/5
Correct
Query 4: 5/15
Only correct if no such thread
Query 5: 5/5
Correct</t>
  </si>
  <si>
    <t>Some pre and post conds are not correct: -3
Not much comments, but I think it's sufficient</t>
  </si>
  <si>
    <t>Inconsistent indentation for &gt; 5 lines</t>
  </si>
  <si>
    <t>No output for query 3, 4, 5</t>
  </si>
  <si>
    <t>Doesn't read input for query 4
Doesn't trim `message` for query 1</t>
  </si>
  <si>
    <t>Query 1: 10/10
Correct
Query 2: 15/15
Correct
Query 3: 5/5
Correct
Query 4: 0/15
No meaningful attempt that can be given marks
Query 5: 5/5
Correct</t>
  </si>
  <si>
    <t>Public modifier for Forum helper methods
public modifier for attribute (no good reason to do so)</t>
  </si>
  <si>
    <t>No correct output for any query</t>
  </si>
  <si>
    <t>Query 1: 3/10
Got all the variables needed, but not implemented at all
Query 2: 8/15
Have API to get listOfPosts but not called
Query 3: 3/5
Has appropriate API but not called
Query 4: 0/15
No meaningful attempt that can be given marks
Query 5: 3/5
Have API to get listOfPosts but not called</t>
  </si>
  <si>
    <t>Query 1: 5/10
Has appropriate API but not called
Query 2: 8/15
Have API to get listOfPosts but not called
Query 3: 3/5
Has appropriate API but not called
Query 4: 0/15
No meaningful attempt that can be given marks
Query 5: 3/5
Have API to get listOfPosts but not called</t>
  </si>
  <si>
    <t>Query 1: 0/10
No meaningful attempt that can be given marks
Query 2: 0/15
No meaningful attempt that can be given marks
Query 3: 2/5
No API to modify post count attribute
Query 4: 0/15
No meaningful attempt that can be given marks
Query 5: 0/5
No meaningful attempt that can be given marks</t>
  </si>
  <si>
    <t>Correct, but due to bug in implementation, messages only contain the last 2 words of the actual message</t>
  </si>
  <si>
    <t>Query 1: 8/10
Correct, but due to bug in implementation, messages only contain the last 2 words of the actual message
Query 2: 15/15
Correct
Query 3: 5/5
Correct
Query 4: 5/15
Only correct if no such thread
Query 5: 5/5
Correct (not penalizing for message only contains the last 2 words twice)</t>
  </si>
  <si>
    <t>Public modifier for Forum helper methods: -1
Global var: -5</t>
  </si>
  <si>
    <t>Pre and post conditions not accurate: -2</t>
  </si>
  <si>
    <t>No output for query 2-5</t>
  </si>
  <si>
    <t>Doesn't read input for query 5
Didn't trim message for query 1</t>
  </si>
  <si>
    <t>No output for query 2,4,5</t>
  </si>
  <si>
    <t>Correct but doesn't print the message</t>
  </si>
  <si>
    <t>Correct program logic but the important methods are not implemented yet</t>
  </si>
  <si>
    <t>Correct flow but important methods are not implemented yet and instead of summing up, just print the size of each thread</t>
  </si>
  <si>
    <t>Query 1: 8/10
Correct but doesn't print the message
Query 2: 1/15
Correct flow but important methods are not implemented yet and instead of summing up, just print the size of each thread
Query 3: 1/5
Correct program logic but the important methods are not implemented yet
Query 4: 0/15
No meaningful attempt that can be given marks
Query 5: 0/5
No meaningful attempt that can be given marks</t>
  </si>
  <si>
    <t>Public modifier for Forum helper methods: -1
improper access modifier for attribute: -2</t>
  </si>
  <si>
    <t>Correct (not penalizing for post not being stored twice)</t>
  </si>
  <si>
    <t>Correct, but post is not actually stored</t>
  </si>
  <si>
    <t>Wrong output for query 4</t>
  </si>
  <si>
    <t>Query 1: 5/10
Correct, but post is not actually stored
Query 2: 12/15
Correct API but incrementing post count is wrong (always assign to 0)
Query 3: 5/5
Correct
Query 4: 0/15
No meaningful attempt that can be given marks
Query 5: 5/5
Correct (not penalizing for post not being stored twice)</t>
  </si>
  <si>
    <t>No pre and post conditions at all: -5
Sufficiently commented</t>
  </si>
  <si>
    <t>Query 1: 5/10
Create post to a thread regardless of user and thread existence
Query 2: 15/15
Correct
Query 3: 4/5
Correct, but will always be appended with "no such user"
Query 4: 0/15
No meaningful attempt that can be given marks
Query 5: 2/5
Doesn't check for thread's and post's existence</t>
  </si>
  <si>
    <t>Improper access modifier for attribute: -1</t>
  </si>
  <si>
    <t>Has some supporting API, but correctness questionable (store list of User in Thread? And list of Post in User?)</t>
  </si>
  <si>
    <t>Query 1: 5/10
Has appropriate API but not called
Query 2: 15/15
Correct
Query 3: 5/5
Correct
Query 4: 0/15
No meaningful attempt that can be given marks
Query 5: 3/5
Have API to get listOfPosts but not 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</si>
</sst>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 applyAlignment="1">
      <alignment wrapText="1"/>
    </xf>
    <xf numFmtId="9" fontId="8" fillId="0" borderId="6" xfId="0" applyNumberFormat="1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/>
    <xf numFmtId="0" fontId="1" fillId="0" borderId="10" xfId="0" applyFont="1" applyBorder="1"/>
    <xf numFmtId="9" fontId="9" fillId="0" borderId="11" xfId="0" applyNumberFormat="1" applyFont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9" fontId="9" fillId="0" borderId="13" xfId="0" applyNumberFormat="1" applyFont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9" fontId="7" fillId="0" borderId="20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0" fillId="3" borderId="21" xfId="0" applyNumberFormat="1" applyFill="1" applyBorder="1" applyAlignment="1">
      <alignment horizontal="center"/>
    </xf>
    <xf numFmtId="9" fontId="9" fillId="2" borderId="18" xfId="0" applyNumberFormat="1" applyFont="1" applyFill="1" applyBorder="1" applyAlignment="1">
      <alignment horizontal="center"/>
    </xf>
    <xf numFmtId="9" fontId="9" fillId="0" borderId="18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9" fontId="0" fillId="0" borderId="0" xfId="0" applyNumberFormat="1"/>
    <xf numFmtId="9" fontId="6" fillId="0" borderId="6" xfId="0" applyNumberFormat="1" applyFont="1" applyBorder="1" applyAlignment="1">
      <alignment horizontal="center" wrapText="1"/>
    </xf>
    <xf numFmtId="9" fontId="6" fillId="0" borderId="7" xfId="0" applyNumberFormat="1" applyFont="1" applyBorder="1" applyAlignment="1">
      <alignment horizontal="center" wrapText="1"/>
    </xf>
    <xf numFmtId="9" fontId="4" fillId="0" borderId="1" xfId="0" applyNumberFormat="1" applyFont="1" applyBorder="1"/>
    <xf numFmtId="9" fontId="4" fillId="0" borderId="5" xfId="0" applyNumberFormat="1" applyFont="1" applyBorder="1" applyAlignment="1">
      <alignment horizontal="center" vertical="center" wrapText="1"/>
    </xf>
    <xf numFmtId="9" fontId="4" fillId="0" borderId="5" xfId="0" applyNumberFormat="1" applyFont="1" applyBorder="1" applyAlignment="1">
      <alignment wrapText="1"/>
    </xf>
    <xf numFmtId="0" fontId="0" fillId="0" borderId="0" xfId="0" applyFill="1"/>
    <xf numFmtId="9" fontId="11" fillId="0" borderId="18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0" xfId="0" applyNumberFormat="1"/>
    <xf numFmtId="0" fontId="0" fillId="0" borderId="0" xfId="0" applyNumberFormat="1" applyFill="1"/>
    <xf numFmtId="0" fontId="0" fillId="0" borderId="15" xfId="0" applyNumberFormat="1" applyBorder="1"/>
    <xf numFmtId="0" fontId="0" fillId="0" borderId="23" xfId="0" applyNumberFormat="1" applyBorder="1"/>
    <xf numFmtId="0" fontId="0" fillId="0" borderId="24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0" xfId="0" applyAlignment="1">
      <alignment wrapText="1"/>
    </xf>
    <xf numFmtId="0" fontId="0" fillId="0" borderId="0" xfId="0" applyNumberFormat="1" applyFill="1" applyBorder="1"/>
    <xf numFmtId="0" fontId="0" fillId="0" borderId="0" xfId="0" applyNumberFormat="1" applyAlignment="1"/>
    <xf numFmtId="0" fontId="1" fillId="0" borderId="3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0" fillId="4" borderId="22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left" wrapText="1"/>
    </xf>
    <xf numFmtId="0" fontId="10" fillId="4" borderId="12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H8" sqref="H8"/>
    </sheetView>
  </sheetViews>
  <sheetFormatPr defaultColWidth="8.85546875" defaultRowHeight="15" x14ac:dyDescent="0.25"/>
  <cols>
    <col min="1" max="1" width="11.140625" bestFit="1" customWidth="1"/>
    <col min="2" max="2" width="31" bestFit="1" customWidth="1"/>
    <col min="3" max="3" width="5" customWidth="1"/>
    <col min="4" max="4" width="11.7109375" customWidth="1"/>
    <col min="5" max="5" width="4.7109375" style="23" customWidth="1"/>
    <col min="6" max="6" width="11.7109375" customWidth="1"/>
    <col min="7" max="7" width="4.7109375" style="29" customWidth="1"/>
    <col min="8" max="8" width="22.140625" customWidth="1"/>
    <col min="9" max="9" width="9.140625" style="23" bestFit="1" customWidth="1"/>
    <col min="10" max="10" width="4.7109375" style="23" customWidth="1"/>
    <col min="11" max="11" width="11.7109375" customWidth="1"/>
    <col min="12" max="12" width="4.7109375" style="23" customWidth="1"/>
    <col min="13" max="13" width="11.7109375" customWidth="1"/>
    <col min="14" max="14" width="4.7109375" style="23" customWidth="1"/>
    <col min="15" max="15" width="11.7109375" customWidth="1"/>
    <col min="16" max="16" width="4.7109375" style="23" customWidth="1"/>
    <col min="17" max="17" width="11.7109375" customWidth="1"/>
    <col min="18" max="18" width="9.140625" style="23" bestFit="1" customWidth="1"/>
    <col min="19" max="19" width="12.42578125" bestFit="1" customWidth="1"/>
    <col min="20" max="20" width="8.42578125" style="23" bestFit="1" customWidth="1"/>
    <col min="21" max="21" width="0" hidden="1" customWidth="1"/>
    <col min="22" max="22" width="10.28515625" bestFit="1" customWidth="1"/>
  </cols>
  <sheetData>
    <row r="1" spans="1:21" ht="27" thickBot="1" x14ac:dyDescent="0.45">
      <c r="A1" s="1"/>
      <c r="B1" s="2"/>
      <c r="C1" s="49" t="s">
        <v>18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  <c r="S1" s="10"/>
      <c r="T1" s="26"/>
      <c r="U1" t="s">
        <v>14</v>
      </c>
    </row>
    <row r="2" spans="1:21" ht="47.25" customHeight="1" thickBot="1" x14ac:dyDescent="0.4">
      <c r="A2" s="3"/>
      <c r="B2" s="8" t="s">
        <v>12</v>
      </c>
      <c r="C2" s="53"/>
      <c r="D2" s="53"/>
      <c r="E2" s="53"/>
      <c r="F2" s="53"/>
      <c r="G2" s="53"/>
      <c r="H2" s="53"/>
      <c r="I2" s="54"/>
      <c r="J2" s="51" t="s">
        <v>0</v>
      </c>
      <c r="K2" s="52"/>
      <c r="L2" s="53"/>
      <c r="M2" s="53"/>
      <c r="N2" s="53"/>
      <c r="O2" s="53"/>
      <c r="P2" s="53"/>
      <c r="Q2" s="53"/>
      <c r="R2" s="54"/>
      <c r="S2" s="4" t="s">
        <v>1</v>
      </c>
      <c r="T2" s="27" t="s">
        <v>2</v>
      </c>
    </row>
    <row r="3" spans="1:21" ht="15.75" customHeight="1" thickBot="1" x14ac:dyDescent="0.3">
      <c r="A3" s="5"/>
      <c r="B3" s="6"/>
      <c r="C3" s="41" t="s">
        <v>7</v>
      </c>
      <c r="D3" s="42"/>
      <c r="E3" s="43" t="s">
        <v>8</v>
      </c>
      <c r="F3" s="42"/>
      <c r="G3" s="47" t="s">
        <v>17</v>
      </c>
      <c r="H3" s="48"/>
      <c r="I3" s="24" t="s">
        <v>6</v>
      </c>
      <c r="J3" s="41" t="s">
        <v>3</v>
      </c>
      <c r="K3" s="42"/>
      <c r="L3" s="43" t="s">
        <v>4</v>
      </c>
      <c r="M3" s="42"/>
      <c r="N3" s="43" t="s">
        <v>13</v>
      </c>
      <c r="O3" s="42"/>
      <c r="P3" s="43" t="s">
        <v>5</v>
      </c>
      <c r="Q3" s="42"/>
      <c r="R3" s="25" t="s">
        <v>6</v>
      </c>
      <c r="S3" s="9" t="s">
        <v>10</v>
      </c>
      <c r="T3" s="28" t="s">
        <v>6</v>
      </c>
    </row>
    <row r="4" spans="1:21" ht="15.75" thickBot="1" x14ac:dyDescent="0.3">
      <c r="A4" s="7" t="s">
        <v>15</v>
      </c>
      <c r="B4" s="11" t="s">
        <v>11</v>
      </c>
      <c r="C4" s="19">
        <v>0.1</v>
      </c>
      <c r="D4" s="12" t="s">
        <v>9</v>
      </c>
      <c r="E4" s="13">
        <v>0.1</v>
      </c>
      <c r="F4" s="14" t="s">
        <v>9</v>
      </c>
      <c r="G4" s="30">
        <v>0.5</v>
      </c>
      <c r="H4" s="20" t="s">
        <v>9</v>
      </c>
      <c r="I4" s="16">
        <f>C4+E4+G4</f>
        <v>0.7</v>
      </c>
      <c r="J4" s="19">
        <v>0.1</v>
      </c>
      <c r="K4" s="17" t="s">
        <v>9</v>
      </c>
      <c r="L4" s="15">
        <v>0.1</v>
      </c>
      <c r="M4" s="21" t="s">
        <v>9</v>
      </c>
      <c r="N4" s="15">
        <v>0.05</v>
      </c>
      <c r="O4" s="21" t="s">
        <v>9</v>
      </c>
      <c r="P4" s="15">
        <v>0.05</v>
      </c>
      <c r="Q4" s="14" t="s">
        <v>9</v>
      </c>
      <c r="R4" s="16">
        <f>P4+N4+L4+J4</f>
        <v>0.30000000000000004</v>
      </c>
      <c r="S4" s="22" t="s">
        <v>16</v>
      </c>
      <c r="T4" s="18">
        <f>R4+I4</f>
        <v>1</v>
      </c>
    </row>
    <row r="5" spans="1:21" x14ac:dyDescent="0.25">
      <c r="A5" s="44" t="s">
        <v>19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6"/>
    </row>
    <row r="6" spans="1:21" x14ac:dyDescent="0.25">
      <c r="A6" s="36" t="s">
        <v>20</v>
      </c>
      <c r="B6" s="36" t="s">
        <v>21</v>
      </c>
      <c r="C6" s="32">
        <v>6</v>
      </c>
      <c r="D6" s="32" t="s">
        <v>68</v>
      </c>
      <c r="E6" s="32">
        <v>0</v>
      </c>
      <c r="F6" s="39" t="s">
        <v>69</v>
      </c>
      <c r="G6" s="33">
        <v>14</v>
      </c>
      <c r="H6" s="40" t="s">
        <v>100</v>
      </c>
      <c r="I6" s="34">
        <f t="shared" ref="I6:I50" si="0">C6+E6+G6</f>
        <v>20</v>
      </c>
      <c r="J6" s="32">
        <v>3</v>
      </c>
      <c r="K6" s="40" t="s">
        <v>86</v>
      </c>
      <c r="L6" s="32">
        <v>9</v>
      </c>
      <c r="M6" s="32" t="s">
        <v>88</v>
      </c>
      <c r="N6" s="33">
        <v>5</v>
      </c>
      <c r="O6" s="32"/>
      <c r="P6" s="32">
        <v>4</v>
      </c>
      <c r="Q6" s="32" t="s">
        <v>87</v>
      </c>
      <c r="R6" s="34">
        <f t="shared" ref="R6:R37" si="1">J6+L6+N6+P6</f>
        <v>21</v>
      </c>
      <c r="S6" s="31"/>
      <c r="T6" s="35">
        <f t="shared" ref="T6:T49" si="2">IF(S6="Y",IF(I6&lt;20, I6, I6+R6)*0.5, IF(I6&lt;20, I6, I6+R6))</f>
        <v>41</v>
      </c>
    </row>
    <row r="7" spans="1:21" x14ac:dyDescent="0.25">
      <c r="A7" s="36" t="s">
        <v>22</v>
      </c>
      <c r="B7" s="36" t="s">
        <v>23</v>
      </c>
      <c r="C7" s="32">
        <v>5</v>
      </c>
      <c r="D7" s="40" t="s">
        <v>93</v>
      </c>
      <c r="E7" s="32">
        <v>0</v>
      </c>
      <c r="F7" s="39" t="s">
        <v>69</v>
      </c>
      <c r="G7" s="33">
        <v>19</v>
      </c>
      <c r="H7" s="40" t="s">
        <v>101</v>
      </c>
      <c r="I7" s="34">
        <f t="shared" si="0"/>
        <v>24</v>
      </c>
      <c r="J7" s="32">
        <v>3</v>
      </c>
      <c r="K7" s="40" t="s">
        <v>86</v>
      </c>
      <c r="L7" s="32">
        <v>9</v>
      </c>
      <c r="M7" s="32" t="s">
        <v>88</v>
      </c>
      <c r="N7" s="33">
        <v>5</v>
      </c>
      <c r="O7" s="32"/>
      <c r="P7" s="32">
        <v>5</v>
      </c>
      <c r="Q7" s="32"/>
      <c r="R7" s="34">
        <f t="shared" si="1"/>
        <v>22</v>
      </c>
      <c r="S7" s="31" t="s">
        <v>16</v>
      </c>
      <c r="T7" s="35">
        <f t="shared" si="2"/>
        <v>23</v>
      </c>
    </row>
    <row r="8" spans="1:21" x14ac:dyDescent="0.25">
      <c r="A8" s="36" t="s">
        <v>24</v>
      </c>
      <c r="B8" s="36" t="s">
        <v>25</v>
      </c>
      <c r="C8" s="32">
        <v>7</v>
      </c>
      <c r="D8" s="40" t="s">
        <v>94</v>
      </c>
      <c r="E8" s="32">
        <v>4</v>
      </c>
      <c r="F8" s="39" t="s">
        <v>90</v>
      </c>
      <c r="G8" s="33">
        <v>28</v>
      </c>
      <c r="H8" s="40" t="s">
        <v>139</v>
      </c>
      <c r="I8" s="34">
        <f t="shared" si="0"/>
        <v>39</v>
      </c>
      <c r="J8" s="32">
        <v>0</v>
      </c>
      <c r="K8" s="32" t="s">
        <v>91</v>
      </c>
      <c r="L8" s="32">
        <v>9</v>
      </c>
      <c r="M8" s="32" t="s">
        <v>88</v>
      </c>
      <c r="N8" s="33">
        <v>5</v>
      </c>
      <c r="O8" s="32"/>
      <c r="P8" s="32">
        <v>3</v>
      </c>
      <c r="Q8" s="32" t="s">
        <v>87</v>
      </c>
      <c r="R8" s="34">
        <f t="shared" si="1"/>
        <v>17</v>
      </c>
      <c r="S8" s="31"/>
      <c r="T8" s="35">
        <f t="shared" si="2"/>
        <v>56</v>
      </c>
    </row>
    <row r="9" spans="1:21" ht="15" hidden="1" customHeight="1" x14ac:dyDescent="0.25">
      <c r="A9" s="36" t="s">
        <v>26</v>
      </c>
      <c r="B9" s="36" t="s">
        <v>27</v>
      </c>
      <c r="C9" s="32"/>
      <c r="D9" s="32"/>
      <c r="E9" s="32"/>
      <c r="F9" s="32"/>
      <c r="G9" s="33"/>
      <c r="H9" s="32"/>
      <c r="I9" s="34">
        <f t="shared" si="0"/>
        <v>0</v>
      </c>
      <c r="J9" s="32"/>
      <c r="K9" s="32"/>
      <c r="L9" s="32"/>
      <c r="M9" s="32"/>
      <c r="N9" s="33"/>
      <c r="O9" s="32"/>
      <c r="P9" s="32"/>
      <c r="Q9" s="32"/>
      <c r="R9" s="34">
        <f t="shared" si="1"/>
        <v>0</v>
      </c>
      <c r="S9" s="31"/>
      <c r="T9" s="35">
        <f t="shared" si="2"/>
        <v>0</v>
      </c>
    </row>
    <row r="10" spans="1:21" x14ac:dyDescent="0.25">
      <c r="A10" s="36" t="s">
        <v>28</v>
      </c>
      <c r="B10" s="36" t="s">
        <v>29</v>
      </c>
      <c r="C10" s="32">
        <v>6</v>
      </c>
      <c r="D10" s="40" t="s">
        <v>95</v>
      </c>
      <c r="E10" s="32">
        <v>6</v>
      </c>
      <c r="F10" s="39" t="s">
        <v>92</v>
      </c>
      <c r="G10" s="33">
        <v>28</v>
      </c>
      <c r="H10" s="40" t="s">
        <v>103</v>
      </c>
      <c r="I10" s="34">
        <f t="shared" si="0"/>
        <v>40</v>
      </c>
      <c r="J10" s="32">
        <v>0</v>
      </c>
      <c r="K10" s="32" t="s">
        <v>91</v>
      </c>
      <c r="L10" s="32">
        <v>9</v>
      </c>
      <c r="M10" s="32" t="s">
        <v>88</v>
      </c>
      <c r="N10" s="33">
        <v>5</v>
      </c>
      <c r="O10" s="32"/>
      <c r="P10" s="32">
        <v>5</v>
      </c>
      <c r="Q10" s="32"/>
      <c r="R10" s="34">
        <f t="shared" si="1"/>
        <v>19</v>
      </c>
      <c r="S10" s="31" t="s">
        <v>16</v>
      </c>
      <c r="T10" s="35">
        <f t="shared" si="2"/>
        <v>29.5</v>
      </c>
    </row>
    <row r="11" spans="1:21" x14ac:dyDescent="0.25">
      <c r="A11" s="36" t="s">
        <v>30</v>
      </c>
      <c r="B11" s="36" t="s">
        <v>31</v>
      </c>
      <c r="C11" s="32">
        <v>9</v>
      </c>
      <c r="D11" s="32" t="s">
        <v>70</v>
      </c>
      <c r="E11" s="32">
        <v>8</v>
      </c>
      <c r="F11" s="39" t="s">
        <v>133</v>
      </c>
      <c r="G11" s="33">
        <v>27</v>
      </c>
      <c r="H11" s="40" t="s">
        <v>134</v>
      </c>
      <c r="I11" s="34">
        <f t="shared" si="0"/>
        <v>44</v>
      </c>
      <c r="J11" s="32">
        <v>5</v>
      </c>
      <c r="K11" s="40" t="s">
        <v>135</v>
      </c>
      <c r="L11" s="32">
        <v>9</v>
      </c>
      <c r="M11" s="32" t="s">
        <v>88</v>
      </c>
      <c r="N11" s="33">
        <v>5</v>
      </c>
      <c r="O11" s="32"/>
      <c r="P11" s="32">
        <v>5</v>
      </c>
      <c r="Q11" s="32"/>
      <c r="R11" s="34">
        <f t="shared" si="1"/>
        <v>24</v>
      </c>
      <c r="S11" s="31"/>
      <c r="T11" s="35">
        <f t="shared" si="2"/>
        <v>68</v>
      </c>
    </row>
    <row r="12" spans="1:21" x14ac:dyDescent="0.25">
      <c r="A12" s="36" t="s">
        <v>32</v>
      </c>
      <c r="B12" s="36" t="s">
        <v>33</v>
      </c>
      <c r="C12" s="32">
        <v>10</v>
      </c>
      <c r="D12" s="32"/>
      <c r="E12" s="32">
        <v>9</v>
      </c>
      <c r="F12" s="32" t="s">
        <v>97</v>
      </c>
      <c r="G12" s="33">
        <v>34</v>
      </c>
      <c r="H12" s="40" t="s">
        <v>104</v>
      </c>
      <c r="I12" s="34">
        <f t="shared" si="0"/>
        <v>53</v>
      </c>
      <c r="J12" s="32">
        <v>3</v>
      </c>
      <c r="K12" s="40" t="s">
        <v>105</v>
      </c>
      <c r="L12" s="32">
        <v>9</v>
      </c>
      <c r="M12" s="32" t="s">
        <v>88</v>
      </c>
      <c r="N12" s="33">
        <v>5</v>
      </c>
      <c r="O12" s="32"/>
      <c r="P12" s="32">
        <v>5</v>
      </c>
      <c r="Q12" s="32"/>
      <c r="R12" s="34">
        <f t="shared" si="1"/>
        <v>22</v>
      </c>
      <c r="S12" s="31"/>
      <c r="T12" s="35">
        <f t="shared" si="2"/>
        <v>75</v>
      </c>
    </row>
    <row r="13" spans="1:21" x14ac:dyDescent="0.25">
      <c r="A13" s="36" t="s">
        <v>34</v>
      </c>
      <c r="B13" s="36" t="s">
        <v>35</v>
      </c>
      <c r="C13" s="32">
        <v>5</v>
      </c>
      <c r="D13" s="32" t="s">
        <v>72</v>
      </c>
      <c r="E13" s="32">
        <v>6</v>
      </c>
      <c r="F13" s="39" t="s">
        <v>106</v>
      </c>
      <c r="G13" s="33">
        <v>26</v>
      </c>
      <c r="H13" s="40" t="s">
        <v>136</v>
      </c>
      <c r="I13" s="34">
        <f t="shared" si="0"/>
        <v>37</v>
      </c>
      <c r="J13" s="32">
        <v>0</v>
      </c>
      <c r="K13" s="32" t="s">
        <v>91</v>
      </c>
      <c r="L13" s="32">
        <v>9</v>
      </c>
      <c r="M13" s="32" t="s">
        <v>137</v>
      </c>
      <c r="N13" s="33">
        <v>5</v>
      </c>
      <c r="O13" s="32"/>
      <c r="P13" s="32">
        <v>5</v>
      </c>
      <c r="Q13" s="32"/>
      <c r="R13" s="34">
        <f t="shared" si="1"/>
        <v>19</v>
      </c>
      <c r="S13" s="31" t="s">
        <v>16</v>
      </c>
      <c r="T13" s="35">
        <f t="shared" si="2"/>
        <v>28</v>
      </c>
    </row>
    <row r="14" spans="1:21" x14ac:dyDescent="0.25">
      <c r="A14" s="36" t="s">
        <v>36</v>
      </c>
      <c r="B14" s="36" t="s">
        <v>37</v>
      </c>
      <c r="C14" s="32">
        <v>10</v>
      </c>
      <c r="D14" s="32"/>
      <c r="E14" s="32">
        <v>10</v>
      </c>
      <c r="F14" s="32"/>
      <c r="G14" s="33">
        <v>40</v>
      </c>
      <c r="H14" s="40" t="s">
        <v>108</v>
      </c>
      <c r="I14" s="34">
        <f t="shared" si="0"/>
        <v>60</v>
      </c>
      <c r="J14" s="32">
        <v>7</v>
      </c>
      <c r="K14" s="40" t="s">
        <v>109</v>
      </c>
      <c r="L14" s="32">
        <v>10</v>
      </c>
      <c r="M14" s="32"/>
      <c r="N14" s="33">
        <v>5</v>
      </c>
      <c r="O14" s="32"/>
      <c r="P14" s="32">
        <v>5</v>
      </c>
      <c r="Q14" s="32"/>
      <c r="R14" s="34">
        <f t="shared" si="1"/>
        <v>27</v>
      </c>
      <c r="S14" s="31"/>
      <c r="T14" s="35">
        <f t="shared" si="2"/>
        <v>87</v>
      </c>
    </row>
    <row r="15" spans="1:21" x14ac:dyDescent="0.25">
      <c r="A15" s="36" t="s">
        <v>38</v>
      </c>
      <c r="B15" s="36" t="s">
        <v>39</v>
      </c>
      <c r="C15" s="32">
        <v>8</v>
      </c>
      <c r="D15" s="40" t="s">
        <v>112</v>
      </c>
      <c r="E15" s="32">
        <v>4</v>
      </c>
      <c r="F15" s="39" t="s">
        <v>111</v>
      </c>
      <c r="G15" s="33">
        <v>35</v>
      </c>
      <c r="H15" s="40" t="s">
        <v>113</v>
      </c>
      <c r="I15" s="34">
        <f t="shared" si="0"/>
        <v>47</v>
      </c>
      <c r="J15" s="32">
        <v>3</v>
      </c>
      <c r="K15" s="40" t="s">
        <v>86</v>
      </c>
      <c r="L15" s="32">
        <v>8</v>
      </c>
      <c r="M15" s="40" t="s">
        <v>114</v>
      </c>
      <c r="N15" s="33">
        <v>2</v>
      </c>
      <c r="O15" s="32" t="s">
        <v>110</v>
      </c>
      <c r="P15" s="32">
        <v>5</v>
      </c>
      <c r="Q15" s="32"/>
      <c r="R15" s="34">
        <f t="shared" si="1"/>
        <v>18</v>
      </c>
      <c r="S15" s="31" t="s">
        <v>16</v>
      </c>
      <c r="T15" s="35">
        <f t="shared" si="2"/>
        <v>32.5</v>
      </c>
    </row>
    <row r="16" spans="1:21" x14ac:dyDescent="0.25">
      <c r="A16" s="36" t="s">
        <v>40</v>
      </c>
      <c r="B16" s="36" t="s">
        <v>41</v>
      </c>
      <c r="C16" s="32">
        <v>10</v>
      </c>
      <c r="D16" s="32"/>
      <c r="E16" s="32">
        <v>10</v>
      </c>
      <c r="F16" s="32"/>
      <c r="G16" s="33">
        <v>50</v>
      </c>
      <c r="H16" s="32" t="s">
        <v>61</v>
      </c>
      <c r="I16" s="34">
        <f t="shared" si="0"/>
        <v>70</v>
      </c>
      <c r="J16" s="32">
        <v>7</v>
      </c>
      <c r="K16" s="32" t="s">
        <v>62</v>
      </c>
      <c r="L16" s="32">
        <v>10</v>
      </c>
      <c r="M16" s="32"/>
      <c r="N16" s="33">
        <v>5</v>
      </c>
      <c r="O16" s="32"/>
      <c r="P16" s="32">
        <v>5</v>
      </c>
      <c r="Q16" s="32"/>
      <c r="R16" s="34">
        <f t="shared" si="1"/>
        <v>27</v>
      </c>
      <c r="S16" s="31"/>
      <c r="T16" s="35">
        <f t="shared" si="2"/>
        <v>97</v>
      </c>
    </row>
    <row r="17" spans="1:20" x14ac:dyDescent="0.25">
      <c r="A17" s="36" t="s">
        <v>42</v>
      </c>
      <c r="B17" s="36" t="s">
        <v>43</v>
      </c>
      <c r="C17" s="32">
        <v>5</v>
      </c>
      <c r="D17" s="32" t="s">
        <v>81</v>
      </c>
      <c r="E17" s="32">
        <v>0</v>
      </c>
      <c r="F17" s="39" t="s">
        <v>115</v>
      </c>
      <c r="G17" s="33">
        <v>17</v>
      </c>
      <c r="H17" s="40" t="s">
        <v>116</v>
      </c>
      <c r="I17" s="34">
        <f t="shared" si="0"/>
        <v>22</v>
      </c>
      <c r="J17" s="32">
        <v>3</v>
      </c>
      <c r="K17" s="40" t="s">
        <v>86</v>
      </c>
      <c r="L17" s="32">
        <v>10</v>
      </c>
      <c r="M17" s="32"/>
      <c r="N17" s="33">
        <v>5</v>
      </c>
      <c r="O17" s="32"/>
      <c r="P17" s="32">
        <v>5</v>
      </c>
      <c r="Q17" s="32"/>
      <c r="R17" s="34">
        <f t="shared" si="1"/>
        <v>23</v>
      </c>
      <c r="S17" s="31"/>
      <c r="T17" s="35">
        <f t="shared" si="2"/>
        <v>45</v>
      </c>
    </row>
    <row r="18" spans="1:20" x14ac:dyDescent="0.25">
      <c r="A18" s="36" t="s">
        <v>44</v>
      </c>
      <c r="B18" s="36" t="s">
        <v>45</v>
      </c>
      <c r="C18" s="32">
        <v>2</v>
      </c>
      <c r="D18" s="32" t="s">
        <v>80</v>
      </c>
      <c r="E18" s="32">
        <v>2</v>
      </c>
      <c r="F18" s="39" t="s">
        <v>123</v>
      </c>
      <c r="G18" s="33">
        <v>9</v>
      </c>
      <c r="H18" s="32"/>
      <c r="I18" s="34">
        <f t="shared" si="0"/>
        <v>13</v>
      </c>
      <c r="J18" s="32"/>
      <c r="K18" s="32"/>
      <c r="L18" s="32"/>
      <c r="M18" s="32"/>
      <c r="N18" s="33"/>
      <c r="O18" s="32"/>
      <c r="P18" s="32"/>
      <c r="Q18" s="32"/>
      <c r="R18" s="34">
        <f t="shared" si="1"/>
        <v>0</v>
      </c>
      <c r="S18" s="31"/>
      <c r="T18" s="35">
        <f t="shared" si="2"/>
        <v>13</v>
      </c>
    </row>
    <row r="19" spans="1:20" x14ac:dyDescent="0.25">
      <c r="A19" s="36" t="s">
        <v>46</v>
      </c>
      <c r="B19" s="36" t="s">
        <v>47</v>
      </c>
      <c r="C19" s="32">
        <v>3</v>
      </c>
      <c r="D19" s="32" t="s">
        <v>79</v>
      </c>
      <c r="E19" s="32">
        <v>0</v>
      </c>
      <c r="F19" s="39" t="s">
        <v>69</v>
      </c>
      <c r="G19" s="33">
        <v>19</v>
      </c>
      <c r="H19" s="40" t="s">
        <v>117</v>
      </c>
      <c r="I19" s="34">
        <f t="shared" si="0"/>
        <v>22</v>
      </c>
      <c r="J19" s="32">
        <v>4</v>
      </c>
      <c r="K19" s="40" t="s">
        <v>86</v>
      </c>
      <c r="L19" s="32">
        <v>9</v>
      </c>
      <c r="M19" s="32" t="s">
        <v>88</v>
      </c>
      <c r="N19" s="33">
        <v>5</v>
      </c>
      <c r="O19" s="32"/>
      <c r="P19" s="32">
        <v>4</v>
      </c>
      <c r="Q19" s="32" t="s">
        <v>87</v>
      </c>
      <c r="R19" s="34">
        <f t="shared" si="1"/>
        <v>22</v>
      </c>
      <c r="S19" s="31"/>
      <c r="T19" s="35">
        <f t="shared" si="2"/>
        <v>44</v>
      </c>
    </row>
    <row r="20" spans="1:20" x14ac:dyDescent="0.25">
      <c r="A20" s="36" t="s">
        <v>48</v>
      </c>
      <c r="B20" s="36" t="s">
        <v>49</v>
      </c>
      <c r="C20" s="32">
        <v>5</v>
      </c>
      <c r="D20" s="32" t="s">
        <v>81</v>
      </c>
      <c r="E20" s="32">
        <v>0</v>
      </c>
      <c r="F20" s="39" t="s">
        <v>69</v>
      </c>
      <c r="G20" s="33">
        <v>2</v>
      </c>
      <c r="H20" s="40" t="s">
        <v>118</v>
      </c>
      <c r="I20" s="34">
        <f t="shared" si="0"/>
        <v>7</v>
      </c>
      <c r="J20" s="32"/>
      <c r="K20" s="32"/>
      <c r="L20" s="32"/>
      <c r="M20" s="32"/>
      <c r="N20" s="33"/>
      <c r="O20" s="32"/>
      <c r="P20" s="32"/>
      <c r="Q20" s="32"/>
      <c r="R20" s="34">
        <f t="shared" si="1"/>
        <v>0</v>
      </c>
      <c r="S20" s="31"/>
      <c r="T20" s="35">
        <f t="shared" si="2"/>
        <v>7</v>
      </c>
    </row>
    <row r="21" spans="1:20" x14ac:dyDescent="0.25">
      <c r="A21" s="36" t="s">
        <v>50</v>
      </c>
      <c r="B21" s="36" t="s">
        <v>51</v>
      </c>
      <c r="C21" s="32">
        <v>10</v>
      </c>
      <c r="D21" s="32"/>
      <c r="E21" s="32">
        <v>10</v>
      </c>
      <c r="F21" s="32"/>
      <c r="G21" s="33">
        <v>38</v>
      </c>
      <c r="H21" s="40" t="s">
        <v>120</v>
      </c>
      <c r="I21" s="34">
        <f t="shared" si="0"/>
        <v>58</v>
      </c>
      <c r="J21" s="32">
        <v>8</v>
      </c>
      <c r="K21" s="32" t="s">
        <v>122</v>
      </c>
      <c r="L21" s="32">
        <v>4</v>
      </c>
      <c r="M21" s="40" t="s">
        <v>121</v>
      </c>
      <c r="N21" s="33">
        <v>5</v>
      </c>
      <c r="O21" s="32"/>
      <c r="P21" s="32">
        <v>3</v>
      </c>
      <c r="Q21" s="32" t="s">
        <v>87</v>
      </c>
      <c r="R21" s="34">
        <f t="shared" si="1"/>
        <v>20</v>
      </c>
      <c r="S21" s="31"/>
      <c r="T21" s="35">
        <f t="shared" si="2"/>
        <v>78</v>
      </c>
    </row>
    <row r="22" spans="1:20" x14ac:dyDescent="0.25">
      <c r="A22" s="36" t="s">
        <v>52</v>
      </c>
      <c r="B22" s="36" t="s">
        <v>53</v>
      </c>
      <c r="C22" s="32">
        <v>5</v>
      </c>
      <c r="D22" s="40" t="s">
        <v>93</v>
      </c>
      <c r="E22" s="32">
        <v>2</v>
      </c>
      <c r="F22" s="39" t="s">
        <v>123</v>
      </c>
      <c r="G22" s="33">
        <v>14</v>
      </c>
      <c r="H22" s="32"/>
      <c r="I22" s="34">
        <f t="shared" si="0"/>
        <v>21</v>
      </c>
      <c r="J22" s="32">
        <v>3</v>
      </c>
      <c r="K22" s="40" t="s">
        <v>86</v>
      </c>
      <c r="L22" s="32">
        <v>9</v>
      </c>
      <c r="M22" s="32" t="s">
        <v>88</v>
      </c>
      <c r="N22" s="33">
        <v>5</v>
      </c>
      <c r="O22" s="32"/>
      <c r="P22" s="32">
        <v>4</v>
      </c>
      <c r="Q22" s="32" t="s">
        <v>87</v>
      </c>
      <c r="R22" s="34">
        <f t="shared" si="1"/>
        <v>21</v>
      </c>
      <c r="S22" s="31"/>
      <c r="T22" s="35">
        <f t="shared" si="2"/>
        <v>42</v>
      </c>
    </row>
    <row r="23" spans="1:20" x14ac:dyDescent="0.25">
      <c r="A23" s="36" t="s">
        <v>54</v>
      </c>
      <c r="B23" s="36" t="s">
        <v>55</v>
      </c>
      <c r="C23" s="32">
        <v>8</v>
      </c>
      <c r="D23" s="40" t="s">
        <v>124</v>
      </c>
      <c r="E23" s="32">
        <v>4</v>
      </c>
      <c r="F23" s="39" t="s">
        <v>125</v>
      </c>
      <c r="G23" s="33">
        <v>10</v>
      </c>
      <c r="H23" s="40" t="s">
        <v>129</v>
      </c>
      <c r="I23" s="34">
        <f t="shared" si="0"/>
        <v>22</v>
      </c>
      <c r="J23" s="32">
        <v>3</v>
      </c>
      <c r="K23" s="40" t="s">
        <v>86</v>
      </c>
      <c r="L23" s="32">
        <v>7</v>
      </c>
      <c r="M23" s="40" t="s">
        <v>130</v>
      </c>
      <c r="N23" s="33">
        <v>2</v>
      </c>
      <c r="O23" s="32" t="s">
        <v>110</v>
      </c>
      <c r="P23" s="32">
        <v>4</v>
      </c>
      <c r="Q23" s="32" t="s">
        <v>87</v>
      </c>
      <c r="R23" s="34">
        <f t="shared" si="1"/>
        <v>16</v>
      </c>
      <c r="S23" s="31" t="s">
        <v>16</v>
      </c>
      <c r="T23" s="35">
        <f t="shared" si="2"/>
        <v>19</v>
      </c>
    </row>
    <row r="24" spans="1:20" x14ac:dyDescent="0.25">
      <c r="C24" s="32"/>
      <c r="D24" s="32"/>
      <c r="E24" s="32"/>
      <c r="F24" s="32"/>
      <c r="G24" s="33"/>
      <c r="H24" s="32"/>
      <c r="I24" s="34">
        <f t="shared" si="0"/>
        <v>0</v>
      </c>
      <c r="J24" s="32"/>
      <c r="K24" s="32"/>
      <c r="L24" s="32"/>
      <c r="M24" s="32"/>
      <c r="N24" s="33"/>
      <c r="O24" s="32"/>
      <c r="P24" s="32"/>
      <c r="Q24" s="32"/>
      <c r="R24" s="34">
        <f t="shared" si="1"/>
        <v>0</v>
      </c>
      <c r="S24" s="31"/>
      <c r="T24" s="35"/>
    </row>
    <row r="25" spans="1:20" x14ac:dyDescent="0.25">
      <c r="C25" s="32"/>
      <c r="D25" s="32"/>
      <c r="E25" s="32"/>
      <c r="F25" s="32"/>
      <c r="G25" s="33"/>
      <c r="H25" s="32"/>
      <c r="I25" s="34">
        <f t="shared" si="0"/>
        <v>0</v>
      </c>
      <c r="J25" s="32"/>
      <c r="K25" s="32"/>
      <c r="L25" s="32"/>
      <c r="M25" s="32"/>
      <c r="N25" s="33"/>
      <c r="O25" s="32"/>
      <c r="P25" s="32"/>
      <c r="Q25" s="32"/>
      <c r="R25" s="34">
        <f t="shared" si="1"/>
        <v>0</v>
      </c>
      <c r="S25" s="31"/>
      <c r="T25" s="35">
        <f t="shared" si="2"/>
        <v>0</v>
      </c>
    </row>
    <row r="26" spans="1:20" x14ac:dyDescent="0.25">
      <c r="C26" s="32"/>
      <c r="D26" s="32"/>
      <c r="E26" s="32"/>
      <c r="F26" s="32"/>
      <c r="G26" s="33"/>
      <c r="H26" s="32"/>
      <c r="I26" s="34">
        <f t="shared" si="0"/>
        <v>0</v>
      </c>
      <c r="J26" s="32"/>
      <c r="K26" s="32"/>
      <c r="L26" s="32"/>
      <c r="M26" s="32"/>
      <c r="N26" s="33"/>
      <c r="O26" s="32"/>
      <c r="P26" s="32"/>
      <c r="Q26" s="32"/>
      <c r="R26" s="34">
        <f t="shared" si="1"/>
        <v>0</v>
      </c>
      <c r="S26" s="31"/>
      <c r="T26" s="35">
        <f t="shared" si="2"/>
        <v>0</v>
      </c>
    </row>
    <row r="27" spans="1:20" x14ac:dyDescent="0.25">
      <c r="C27" s="32"/>
      <c r="D27" s="32"/>
      <c r="E27" s="32"/>
      <c r="F27" s="32"/>
      <c r="G27" s="33"/>
      <c r="H27" s="32"/>
      <c r="I27" s="34">
        <f t="shared" si="0"/>
        <v>0</v>
      </c>
      <c r="J27" s="32"/>
      <c r="K27" s="32"/>
      <c r="L27" s="32"/>
      <c r="M27" s="32"/>
      <c r="N27" s="33"/>
      <c r="O27" s="32"/>
      <c r="P27" s="32"/>
      <c r="Q27" s="32"/>
      <c r="R27" s="34">
        <f t="shared" si="1"/>
        <v>0</v>
      </c>
      <c r="S27" s="31"/>
      <c r="T27" s="35">
        <f t="shared" si="2"/>
        <v>0</v>
      </c>
    </row>
    <row r="28" spans="1:20" x14ac:dyDescent="0.25">
      <c r="C28" s="32"/>
      <c r="D28" s="32"/>
      <c r="E28" s="32"/>
      <c r="F28" s="32"/>
      <c r="G28" s="33"/>
      <c r="H28" s="32"/>
      <c r="I28" s="34">
        <f t="shared" si="0"/>
        <v>0</v>
      </c>
      <c r="J28" s="32"/>
      <c r="K28" s="32"/>
      <c r="L28" s="32"/>
      <c r="M28" s="32"/>
      <c r="N28" s="33"/>
      <c r="O28" s="32"/>
      <c r="P28" s="32"/>
      <c r="Q28" s="32"/>
      <c r="R28" s="34">
        <f t="shared" si="1"/>
        <v>0</v>
      </c>
      <c r="S28" s="31"/>
      <c r="T28" s="35">
        <f t="shared" si="2"/>
        <v>0</v>
      </c>
    </row>
    <row r="29" spans="1:20" x14ac:dyDescent="0.25">
      <c r="C29" s="32"/>
      <c r="D29" s="32"/>
      <c r="E29" s="32"/>
      <c r="F29" s="32"/>
      <c r="G29" s="33"/>
      <c r="H29" s="32"/>
      <c r="I29" s="34">
        <f t="shared" si="0"/>
        <v>0</v>
      </c>
      <c r="J29" s="32"/>
      <c r="K29" s="32"/>
      <c r="L29" s="32"/>
      <c r="M29" s="32"/>
      <c r="N29" s="33"/>
      <c r="O29" s="32"/>
      <c r="P29" s="32"/>
      <c r="Q29" s="32"/>
      <c r="R29" s="34">
        <f t="shared" si="1"/>
        <v>0</v>
      </c>
      <c r="S29" s="31"/>
      <c r="T29" s="35">
        <f t="shared" si="2"/>
        <v>0</v>
      </c>
    </row>
    <row r="30" spans="1:20" x14ac:dyDescent="0.25">
      <c r="C30" s="32"/>
      <c r="D30" s="32"/>
      <c r="E30" s="32"/>
      <c r="F30" s="32"/>
      <c r="G30" s="33"/>
      <c r="H30" s="32"/>
      <c r="I30" s="34">
        <f t="shared" si="0"/>
        <v>0</v>
      </c>
      <c r="J30" s="32"/>
      <c r="K30" s="32"/>
      <c r="L30" s="32"/>
      <c r="M30" s="32"/>
      <c r="N30" s="33"/>
      <c r="O30" s="32"/>
      <c r="P30" s="32"/>
      <c r="Q30" s="32"/>
      <c r="R30" s="34">
        <f>J30+L30+N30+P30</f>
        <v>0</v>
      </c>
      <c r="S30" s="31"/>
      <c r="T30" s="35">
        <f t="shared" si="2"/>
        <v>0</v>
      </c>
    </row>
    <row r="31" spans="1:20" x14ac:dyDescent="0.25">
      <c r="C31" s="32"/>
      <c r="D31" s="32"/>
      <c r="E31" s="32"/>
      <c r="F31" s="32"/>
      <c r="G31" s="33"/>
      <c r="H31" s="32"/>
      <c r="I31" s="34">
        <f t="shared" si="0"/>
        <v>0</v>
      </c>
      <c r="J31" s="32"/>
      <c r="K31" s="32"/>
      <c r="L31" s="32"/>
      <c r="M31" s="32"/>
      <c r="N31" s="33"/>
      <c r="O31" s="32"/>
      <c r="P31" s="32"/>
      <c r="Q31" s="32"/>
      <c r="R31" s="34">
        <f t="shared" si="1"/>
        <v>0</v>
      </c>
      <c r="S31" s="31"/>
      <c r="T31" s="35">
        <f t="shared" si="2"/>
        <v>0</v>
      </c>
    </row>
    <row r="32" spans="1:20" x14ac:dyDescent="0.25">
      <c r="I32" s="34">
        <f t="shared" si="0"/>
        <v>0</v>
      </c>
      <c r="R32" s="34">
        <f t="shared" si="1"/>
        <v>0</v>
      </c>
      <c r="S32" s="31"/>
      <c r="T32" s="35">
        <f t="shared" si="2"/>
        <v>0</v>
      </c>
    </row>
    <row r="33" spans="9:20" x14ac:dyDescent="0.25">
      <c r="I33" s="34">
        <f t="shared" si="0"/>
        <v>0</v>
      </c>
      <c r="R33" s="34">
        <f t="shared" si="1"/>
        <v>0</v>
      </c>
      <c r="S33" s="31"/>
      <c r="T33" s="35">
        <f t="shared" si="2"/>
        <v>0</v>
      </c>
    </row>
    <row r="34" spans="9:20" x14ac:dyDescent="0.25">
      <c r="I34" s="34">
        <f t="shared" si="0"/>
        <v>0</v>
      </c>
      <c r="R34" s="34">
        <f t="shared" si="1"/>
        <v>0</v>
      </c>
      <c r="S34" s="31"/>
      <c r="T34" s="35">
        <f t="shared" si="2"/>
        <v>0</v>
      </c>
    </row>
    <row r="35" spans="9:20" x14ac:dyDescent="0.25">
      <c r="I35" s="34">
        <f t="shared" si="0"/>
        <v>0</v>
      </c>
      <c r="R35" s="34">
        <f t="shared" si="1"/>
        <v>0</v>
      </c>
      <c r="S35" s="31"/>
      <c r="T35" s="35">
        <f t="shared" si="2"/>
        <v>0</v>
      </c>
    </row>
    <row r="36" spans="9:20" x14ac:dyDescent="0.25">
      <c r="I36" s="34">
        <f t="shared" si="0"/>
        <v>0</v>
      </c>
      <c r="R36" s="34">
        <f t="shared" si="1"/>
        <v>0</v>
      </c>
      <c r="S36" s="31"/>
      <c r="T36" s="35">
        <f t="shared" si="2"/>
        <v>0</v>
      </c>
    </row>
    <row r="37" spans="9:20" x14ac:dyDescent="0.25">
      <c r="I37" s="34">
        <f t="shared" si="0"/>
        <v>0</v>
      </c>
      <c r="R37" s="34">
        <f t="shared" si="1"/>
        <v>0</v>
      </c>
      <c r="S37" s="31"/>
      <c r="T37" s="35">
        <f t="shared" si="2"/>
        <v>0</v>
      </c>
    </row>
    <row r="38" spans="9:20" x14ac:dyDescent="0.25">
      <c r="I38" s="34">
        <f t="shared" si="0"/>
        <v>0</v>
      </c>
      <c r="S38" s="31"/>
      <c r="T38" s="35">
        <f t="shared" si="2"/>
        <v>0</v>
      </c>
    </row>
    <row r="39" spans="9:20" x14ac:dyDescent="0.25">
      <c r="I39" s="34">
        <f t="shared" si="0"/>
        <v>0</v>
      </c>
      <c r="S39" s="31"/>
      <c r="T39" s="35">
        <f t="shared" si="2"/>
        <v>0</v>
      </c>
    </row>
    <row r="40" spans="9:20" x14ac:dyDescent="0.25">
      <c r="I40" s="34">
        <f t="shared" si="0"/>
        <v>0</v>
      </c>
      <c r="S40" s="31"/>
      <c r="T40" s="35">
        <f t="shared" si="2"/>
        <v>0</v>
      </c>
    </row>
    <row r="41" spans="9:20" x14ac:dyDescent="0.25">
      <c r="I41" s="34">
        <f t="shared" si="0"/>
        <v>0</v>
      </c>
      <c r="S41" s="31"/>
      <c r="T41" s="35">
        <f t="shared" si="2"/>
        <v>0</v>
      </c>
    </row>
    <row r="42" spans="9:20" x14ac:dyDescent="0.25">
      <c r="I42" s="34">
        <f t="shared" si="0"/>
        <v>0</v>
      </c>
      <c r="S42" s="31"/>
      <c r="T42" s="35">
        <f t="shared" si="2"/>
        <v>0</v>
      </c>
    </row>
    <row r="43" spans="9:20" x14ac:dyDescent="0.25">
      <c r="I43" s="34">
        <f t="shared" si="0"/>
        <v>0</v>
      </c>
      <c r="S43" s="31"/>
      <c r="T43" s="35">
        <f t="shared" si="2"/>
        <v>0</v>
      </c>
    </row>
    <row r="44" spans="9:20" x14ac:dyDescent="0.25">
      <c r="I44" s="34">
        <f t="shared" si="0"/>
        <v>0</v>
      </c>
      <c r="S44" s="31"/>
      <c r="T44" s="35">
        <f t="shared" si="2"/>
        <v>0</v>
      </c>
    </row>
    <row r="45" spans="9:20" x14ac:dyDescent="0.25">
      <c r="I45" s="34">
        <f t="shared" si="0"/>
        <v>0</v>
      </c>
      <c r="S45" s="31"/>
      <c r="T45" s="35">
        <f t="shared" si="2"/>
        <v>0</v>
      </c>
    </row>
    <row r="46" spans="9:20" x14ac:dyDescent="0.25">
      <c r="I46" s="34">
        <f t="shared" si="0"/>
        <v>0</v>
      </c>
      <c r="S46" s="31"/>
      <c r="T46" s="35">
        <f t="shared" si="2"/>
        <v>0</v>
      </c>
    </row>
    <row r="47" spans="9:20" x14ac:dyDescent="0.25">
      <c r="I47" s="34">
        <f t="shared" si="0"/>
        <v>0</v>
      </c>
      <c r="S47" s="31"/>
      <c r="T47" s="35">
        <f t="shared" si="2"/>
        <v>0</v>
      </c>
    </row>
    <row r="48" spans="9:20" x14ac:dyDescent="0.25">
      <c r="I48" s="34">
        <f t="shared" si="0"/>
        <v>0</v>
      </c>
      <c r="S48" s="31"/>
      <c r="T48" s="35">
        <f t="shared" si="2"/>
        <v>0</v>
      </c>
    </row>
    <row r="49" spans="9:20" x14ac:dyDescent="0.25">
      <c r="I49" s="34">
        <f t="shared" si="0"/>
        <v>0</v>
      </c>
      <c r="T49" s="35">
        <f t="shared" si="2"/>
        <v>0</v>
      </c>
    </row>
    <row r="50" spans="9:20" x14ac:dyDescent="0.25">
      <c r="I50" s="34">
        <f t="shared" si="0"/>
        <v>0</v>
      </c>
      <c r="T50" s="35">
        <f t="shared" ref="T50:T72" si="3">IF(S50="Y",IF(I50&lt;20, I50, I50+R50)*0.5, IF(I50&lt;20, I50, I50+R50))</f>
        <v>0</v>
      </c>
    </row>
    <row r="51" spans="9:20" x14ac:dyDescent="0.25">
      <c r="I51" s="34">
        <f t="shared" ref="I51:I98" si="4">C51+E51+G51</f>
        <v>0</v>
      </c>
      <c r="T51" s="35">
        <f t="shared" si="3"/>
        <v>0</v>
      </c>
    </row>
    <row r="52" spans="9:20" x14ac:dyDescent="0.25">
      <c r="I52" s="34">
        <f t="shared" si="4"/>
        <v>0</v>
      </c>
      <c r="T52" s="35">
        <f t="shared" si="3"/>
        <v>0</v>
      </c>
    </row>
    <row r="53" spans="9:20" x14ac:dyDescent="0.25">
      <c r="I53" s="34">
        <f t="shared" si="4"/>
        <v>0</v>
      </c>
      <c r="T53" s="35">
        <f t="shared" si="3"/>
        <v>0</v>
      </c>
    </row>
    <row r="54" spans="9:20" x14ac:dyDescent="0.25">
      <c r="I54" s="34">
        <f t="shared" si="4"/>
        <v>0</v>
      </c>
      <c r="T54" s="35">
        <f t="shared" si="3"/>
        <v>0</v>
      </c>
    </row>
    <row r="55" spans="9:20" x14ac:dyDescent="0.25">
      <c r="I55" s="34">
        <f t="shared" si="4"/>
        <v>0</v>
      </c>
      <c r="T55" s="35">
        <f t="shared" si="3"/>
        <v>0</v>
      </c>
    </row>
    <row r="56" spans="9:20" x14ac:dyDescent="0.25">
      <c r="I56" s="34">
        <f t="shared" si="4"/>
        <v>0</v>
      </c>
      <c r="T56" s="35">
        <f t="shared" si="3"/>
        <v>0</v>
      </c>
    </row>
    <row r="57" spans="9:20" x14ac:dyDescent="0.25">
      <c r="I57" s="34">
        <f t="shared" si="4"/>
        <v>0</v>
      </c>
      <c r="T57" s="35">
        <f t="shared" si="3"/>
        <v>0</v>
      </c>
    </row>
    <row r="58" spans="9:20" x14ac:dyDescent="0.25">
      <c r="I58" s="34">
        <f t="shared" si="4"/>
        <v>0</v>
      </c>
      <c r="T58" s="35">
        <f t="shared" si="3"/>
        <v>0</v>
      </c>
    </row>
    <row r="59" spans="9:20" x14ac:dyDescent="0.25">
      <c r="I59" s="34">
        <f t="shared" si="4"/>
        <v>0</v>
      </c>
      <c r="T59" s="35">
        <f t="shared" si="3"/>
        <v>0</v>
      </c>
    </row>
    <row r="60" spans="9:20" x14ac:dyDescent="0.25">
      <c r="I60" s="34">
        <f t="shared" si="4"/>
        <v>0</v>
      </c>
      <c r="T60" s="35">
        <f t="shared" si="3"/>
        <v>0</v>
      </c>
    </row>
    <row r="61" spans="9:20" x14ac:dyDescent="0.25">
      <c r="I61" s="34">
        <f t="shared" si="4"/>
        <v>0</v>
      </c>
      <c r="T61" s="35">
        <f t="shared" si="3"/>
        <v>0</v>
      </c>
    </row>
    <row r="62" spans="9:20" x14ac:dyDescent="0.25">
      <c r="I62" s="34">
        <f t="shared" si="4"/>
        <v>0</v>
      </c>
      <c r="T62" s="35">
        <f t="shared" si="3"/>
        <v>0</v>
      </c>
    </row>
    <row r="63" spans="9:20" x14ac:dyDescent="0.25">
      <c r="I63" s="34">
        <f t="shared" si="4"/>
        <v>0</v>
      </c>
      <c r="T63" s="35">
        <f t="shared" si="3"/>
        <v>0</v>
      </c>
    </row>
    <row r="64" spans="9:20" x14ac:dyDescent="0.25">
      <c r="I64" s="34">
        <f t="shared" si="4"/>
        <v>0</v>
      </c>
      <c r="T64" s="35">
        <f t="shared" si="3"/>
        <v>0</v>
      </c>
    </row>
    <row r="65" spans="9:20" x14ac:dyDescent="0.25">
      <c r="I65" s="34">
        <f t="shared" si="4"/>
        <v>0</v>
      </c>
      <c r="T65" s="35">
        <f t="shared" si="3"/>
        <v>0</v>
      </c>
    </row>
    <row r="66" spans="9:20" x14ac:dyDescent="0.25">
      <c r="I66" s="34">
        <f t="shared" si="4"/>
        <v>0</v>
      </c>
      <c r="T66" s="35">
        <f t="shared" si="3"/>
        <v>0</v>
      </c>
    </row>
    <row r="67" spans="9:20" x14ac:dyDescent="0.25">
      <c r="I67" s="34">
        <f t="shared" si="4"/>
        <v>0</v>
      </c>
      <c r="T67" s="35">
        <f t="shared" si="3"/>
        <v>0</v>
      </c>
    </row>
    <row r="68" spans="9:20" x14ac:dyDescent="0.25">
      <c r="I68" s="34">
        <f t="shared" si="4"/>
        <v>0</v>
      </c>
      <c r="T68" s="35">
        <f t="shared" si="3"/>
        <v>0</v>
      </c>
    </row>
    <row r="69" spans="9:20" x14ac:dyDescent="0.25">
      <c r="I69" s="34">
        <f t="shared" si="4"/>
        <v>0</v>
      </c>
      <c r="T69" s="35">
        <f t="shared" si="3"/>
        <v>0</v>
      </c>
    </row>
    <row r="70" spans="9:20" x14ac:dyDescent="0.25">
      <c r="I70" s="34">
        <f t="shared" si="4"/>
        <v>0</v>
      </c>
      <c r="T70" s="35">
        <f t="shared" si="3"/>
        <v>0</v>
      </c>
    </row>
    <row r="71" spans="9:20" x14ac:dyDescent="0.25">
      <c r="I71" s="34">
        <f t="shared" si="4"/>
        <v>0</v>
      </c>
      <c r="T71" s="35">
        <f t="shared" si="3"/>
        <v>0</v>
      </c>
    </row>
    <row r="72" spans="9:20" x14ac:dyDescent="0.25">
      <c r="I72" s="34">
        <f t="shared" si="4"/>
        <v>0</v>
      </c>
      <c r="T72" s="35">
        <f t="shared" si="3"/>
        <v>0</v>
      </c>
    </row>
    <row r="73" spans="9:20" x14ac:dyDescent="0.25">
      <c r="I73" s="34">
        <f t="shared" si="4"/>
        <v>0</v>
      </c>
    </row>
    <row r="74" spans="9:20" x14ac:dyDescent="0.25">
      <c r="I74" s="34">
        <f t="shared" si="4"/>
        <v>0</v>
      </c>
    </row>
    <row r="75" spans="9:20" x14ac:dyDescent="0.25">
      <c r="I75" s="34">
        <f t="shared" si="4"/>
        <v>0</v>
      </c>
    </row>
    <row r="76" spans="9:20" x14ac:dyDescent="0.25">
      <c r="I76" s="34">
        <f t="shared" si="4"/>
        <v>0</v>
      </c>
    </row>
    <row r="77" spans="9:20" x14ac:dyDescent="0.25">
      <c r="I77" s="34">
        <f t="shared" si="4"/>
        <v>0</v>
      </c>
    </row>
    <row r="78" spans="9:20" x14ac:dyDescent="0.25">
      <c r="I78" s="34">
        <f t="shared" si="4"/>
        <v>0</v>
      </c>
    </row>
    <row r="79" spans="9:20" x14ac:dyDescent="0.25">
      <c r="I79" s="34">
        <f t="shared" si="4"/>
        <v>0</v>
      </c>
    </row>
    <row r="80" spans="9:20" x14ac:dyDescent="0.25">
      <c r="I80" s="34">
        <f t="shared" si="4"/>
        <v>0</v>
      </c>
    </row>
    <row r="81" spans="9:9" x14ac:dyDescent="0.25">
      <c r="I81" s="34">
        <f t="shared" si="4"/>
        <v>0</v>
      </c>
    </row>
    <row r="82" spans="9:9" x14ac:dyDescent="0.25">
      <c r="I82" s="34">
        <f t="shared" si="4"/>
        <v>0</v>
      </c>
    </row>
    <row r="83" spans="9:9" x14ac:dyDescent="0.25">
      <c r="I83" s="34">
        <f t="shared" si="4"/>
        <v>0</v>
      </c>
    </row>
    <row r="84" spans="9:9" x14ac:dyDescent="0.25">
      <c r="I84" s="34">
        <f t="shared" si="4"/>
        <v>0</v>
      </c>
    </row>
    <row r="85" spans="9:9" x14ac:dyDescent="0.25">
      <c r="I85" s="34">
        <f t="shared" si="4"/>
        <v>0</v>
      </c>
    </row>
    <row r="86" spans="9:9" x14ac:dyDescent="0.25">
      <c r="I86" s="34">
        <f t="shared" si="4"/>
        <v>0</v>
      </c>
    </row>
    <row r="87" spans="9:9" x14ac:dyDescent="0.25">
      <c r="I87" s="34">
        <f t="shared" si="4"/>
        <v>0</v>
      </c>
    </row>
    <row r="88" spans="9:9" x14ac:dyDescent="0.25">
      <c r="I88" s="34">
        <f t="shared" si="4"/>
        <v>0</v>
      </c>
    </row>
    <row r="89" spans="9:9" x14ac:dyDescent="0.25">
      <c r="I89" s="34">
        <f t="shared" si="4"/>
        <v>0</v>
      </c>
    </row>
    <row r="90" spans="9:9" x14ac:dyDescent="0.25">
      <c r="I90" s="34">
        <f t="shared" si="4"/>
        <v>0</v>
      </c>
    </row>
    <row r="91" spans="9:9" x14ac:dyDescent="0.25">
      <c r="I91" s="34">
        <f t="shared" si="4"/>
        <v>0</v>
      </c>
    </row>
    <row r="92" spans="9:9" x14ac:dyDescent="0.25">
      <c r="I92" s="34">
        <f t="shared" si="4"/>
        <v>0</v>
      </c>
    </row>
    <row r="93" spans="9:9" x14ac:dyDescent="0.25">
      <c r="I93" s="34">
        <f t="shared" si="4"/>
        <v>0</v>
      </c>
    </row>
    <row r="94" spans="9:9" x14ac:dyDescent="0.25">
      <c r="I94" s="34">
        <f t="shared" si="4"/>
        <v>0</v>
      </c>
    </row>
    <row r="95" spans="9:9" x14ac:dyDescent="0.25">
      <c r="I95" s="34">
        <f t="shared" si="4"/>
        <v>0</v>
      </c>
    </row>
    <row r="96" spans="9:9" x14ac:dyDescent="0.25">
      <c r="I96" s="34">
        <f t="shared" si="4"/>
        <v>0</v>
      </c>
    </row>
    <row r="97" spans="9:9" x14ac:dyDescent="0.25">
      <c r="I97" s="34">
        <f t="shared" si="4"/>
        <v>0</v>
      </c>
    </row>
    <row r="98" spans="9:9" x14ac:dyDescent="0.25">
      <c r="I98" s="34">
        <f t="shared" si="4"/>
        <v>0</v>
      </c>
    </row>
  </sheetData>
  <mergeCells count="11">
    <mergeCell ref="J3:K3"/>
    <mergeCell ref="L3:M3"/>
    <mergeCell ref="A5:T5"/>
    <mergeCell ref="G3:H3"/>
    <mergeCell ref="C1:R1"/>
    <mergeCell ref="J2:R2"/>
    <mergeCell ref="C2:I2"/>
    <mergeCell ref="P3:Q3"/>
    <mergeCell ref="N3:O3"/>
    <mergeCell ref="C3:D3"/>
    <mergeCell ref="E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18" sqref="J18"/>
    </sheetView>
  </sheetViews>
  <sheetFormatPr defaultRowHeight="15" x14ac:dyDescent="0.25"/>
  <cols>
    <col min="1" max="1" width="23.140625" customWidth="1"/>
    <col min="2" max="2" width="9.140625" customWidth="1"/>
  </cols>
  <sheetData>
    <row r="1" spans="1:7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84</v>
      </c>
    </row>
    <row r="2" spans="1:7" x14ac:dyDescent="0.25">
      <c r="A2" s="37" t="s">
        <v>21</v>
      </c>
      <c r="B2">
        <v>0</v>
      </c>
      <c r="C2">
        <v>8</v>
      </c>
      <c r="D2">
        <v>2</v>
      </c>
      <c r="E2">
        <v>0</v>
      </c>
      <c r="F2">
        <v>4</v>
      </c>
      <c r="G2">
        <f>SUM(B2:F2)</f>
        <v>14</v>
      </c>
    </row>
    <row r="3" spans="1:7" x14ac:dyDescent="0.25">
      <c r="A3" s="37" t="s">
        <v>23</v>
      </c>
      <c r="B3">
        <v>3</v>
      </c>
      <c r="C3">
        <v>8</v>
      </c>
      <c r="D3">
        <v>3</v>
      </c>
      <c r="E3">
        <v>2</v>
      </c>
      <c r="F3">
        <v>3</v>
      </c>
      <c r="G3">
        <f t="shared" ref="G3:G19" si="0">SUM(B3:F3)</f>
        <v>19</v>
      </c>
    </row>
    <row r="4" spans="1:7" x14ac:dyDescent="0.25">
      <c r="A4" s="37" t="s">
        <v>25</v>
      </c>
      <c r="B4">
        <v>5</v>
      </c>
      <c r="C4">
        <v>15</v>
      </c>
      <c r="D4">
        <v>5</v>
      </c>
      <c r="E4">
        <v>0</v>
      </c>
      <c r="F4">
        <v>3</v>
      </c>
      <c r="G4">
        <f t="shared" si="0"/>
        <v>28</v>
      </c>
    </row>
    <row r="5" spans="1:7" hidden="1" x14ac:dyDescent="0.25">
      <c r="A5" s="37" t="s">
        <v>27</v>
      </c>
      <c r="G5">
        <f t="shared" si="0"/>
        <v>0</v>
      </c>
    </row>
    <row r="6" spans="1:7" x14ac:dyDescent="0.25">
      <c r="A6" s="37" t="s">
        <v>29</v>
      </c>
      <c r="B6">
        <v>10</v>
      </c>
      <c r="C6">
        <v>15</v>
      </c>
      <c r="D6">
        <v>3</v>
      </c>
      <c r="E6">
        <v>0</v>
      </c>
      <c r="F6">
        <v>0</v>
      </c>
      <c r="G6">
        <f t="shared" si="0"/>
        <v>28</v>
      </c>
    </row>
    <row r="7" spans="1:7" x14ac:dyDescent="0.25">
      <c r="A7" s="37" t="s">
        <v>31</v>
      </c>
      <c r="B7">
        <v>5</v>
      </c>
      <c r="C7">
        <v>12</v>
      </c>
      <c r="D7">
        <v>5</v>
      </c>
      <c r="E7">
        <v>0</v>
      </c>
      <c r="F7">
        <v>5</v>
      </c>
      <c r="G7">
        <f t="shared" si="0"/>
        <v>27</v>
      </c>
    </row>
    <row r="8" spans="1:7" x14ac:dyDescent="0.25">
      <c r="A8" s="37" t="s">
        <v>33</v>
      </c>
      <c r="B8">
        <v>10</v>
      </c>
      <c r="C8">
        <v>15</v>
      </c>
      <c r="D8">
        <v>5</v>
      </c>
      <c r="E8">
        <v>0</v>
      </c>
      <c r="F8">
        <v>4</v>
      </c>
      <c r="G8">
        <f t="shared" si="0"/>
        <v>34</v>
      </c>
    </row>
    <row r="9" spans="1:7" x14ac:dyDescent="0.25">
      <c r="A9" s="37" t="s">
        <v>35</v>
      </c>
      <c r="B9">
        <v>5</v>
      </c>
      <c r="C9">
        <v>15</v>
      </c>
      <c r="D9">
        <v>4</v>
      </c>
      <c r="E9">
        <v>0</v>
      </c>
      <c r="F9">
        <v>2</v>
      </c>
      <c r="G9">
        <f t="shared" si="0"/>
        <v>26</v>
      </c>
    </row>
    <row r="10" spans="1:7" x14ac:dyDescent="0.25">
      <c r="A10" s="37" t="s">
        <v>37</v>
      </c>
      <c r="B10">
        <v>10</v>
      </c>
      <c r="C10">
        <v>15</v>
      </c>
      <c r="D10">
        <v>5</v>
      </c>
      <c r="E10">
        <v>5</v>
      </c>
      <c r="F10">
        <v>5</v>
      </c>
      <c r="G10">
        <f t="shared" si="0"/>
        <v>40</v>
      </c>
    </row>
    <row r="11" spans="1:7" x14ac:dyDescent="0.25">
      <c r="A11" s="37" t="s">
        <v>39</v>
      </c>
      <c r="B11">
        <v>10</v>
      </c>
      <c r="C11">
        <v>15</v>
      </c>
      <c r="D11">
        <v>5</v>
      </c>
      <c r="E11">
        <v>0</v>
      </c>
      <c r="F11">
        <v>5</v>
      </c>
      <c r="G11">
        <f t="shared" si="0"/>
        <v>35</v>
      </c>
    </row>
    <row r="12" spans="1:7" x14ac:dyDescent="0.25">
      <c r="A12" s="37" t="s">
        <v>41</v>
      </c>
      <c r="B12">
        <v>10</v>
      </c>
      <c r="C12">
        <v>15</v>
      </c>
      <c r="D12">
        <v>5</v>
      </c>
      <c r="E12">
        <v>15</v>
      </c>
      <c r="F12">
        <v>5</v>
      </c>
      <c r="G12">
        <f t="shared" si="0"/>
        <v>50</v>
      </c>
    </row>
    <row r="13" spans="1:7" x14ac:dyDescent="0.25">
      <c r="A13" s="37" t="s">
        <v>43</v>
      </c>
      <c r="B13">
        <v>3</v>
      </c>
      <c r="C13">
        <v>8</v>
      </c>
      <c r="D13">
        <v>3</v>
      </c>
      <c r="E13">
        <v>0</v>
      </c>
      <c r="F13">
        <v>3</v>
      </c>
      <c r="G13">
        <f t="shared" si="0"/>
        <v>17</v>
      </c>
    </row>
    <row r="14" spans="1:7" x14ac:dyDescent="0.25">
      <c r="A14" s="37" t="s">
        <v>45</v>
      </c>
      <c r="B14">
        <v>1</v>
      </c>
      <c r="C14">
        <v>8</v>
      </c>
      <c r="D14">
        <v>0</v>
      </c>
      <c r="E14">
        <v>0</v>
      </c>
      <c r="F14">
        <v>0</v>
      </c>
      <c r="G14">
        <f t="shared" si="0"/>
        <v>9</v>
      </c>
    </row>
    <row r="15" spans="1:7" x14ac:dyDescent="0.25">
      <c r="A15" s="37" t="s">
        <v>47</v>
      </c>
      <c r="B15">
        <v>5</v>
      </c>
      <c r="C15">
        <v>8</v>
      </c>
      <c r="D15">
        <v>3</v>
      </c>
      <c r="E15">
        <v>0</v>
      </c>
      <c r="F15">
        <v>3</v>
      </c>
      <c r="G15">
        <f t="shared" si="0"/>
        <v>19</v>
      </c>
    </row>
    <row r="16" spans="1:7" x14ac:dyDescent="0.25">
      <c r="A16" s="37" t="s">
        <v>49</v>
      </c>
      <c r="B16">
        <v>0</v>
      </c>
      <c r="C16">
        <v>0</v>
      </c>
      <c r="D16">
        <v>2</v>
      </c>
      <c r="E16">
        <v>0</v>
      </c>
      <c r="F16">
        <v>0</v>
      </c>
      <c r="G16">
        <f t="shared" si="0"/>
        <v>2</v>
      </c>
    </row>
    <row r="17" spans="1:7" x14ac:dyDescent="0.25">
      <c r="A17" s="37" t="s">
        <v>51</v>
      </c>
      <c r="B17">
        <v>8</v>
      </c>
      <c r="C17">
        <v>15</v>
      </c>
      <c r="D17">
        <v>5</v>
      </c>
      <c r="E17">
        <v>5</v>
      </c>
      <c r="F17">
        <v>5</v>
      </c>
      <c r="G17">
        <f t="shared" si="0"/>
        <v>38</v>
      </c>
    </row>
    <row r="18" spans="1:7" x14ac:dyDescent="0.25">
      <c r="A18" s="37" t="s">
        <v>53</v>
      </c>
      <c r="B18">
        <v>8</v>
      </c>
      <c r="C18">
        <v>0</v>
      </c>
      <c r="D18">
        <v>3</v>
      </c>
      <c r="E18">
        <v>0</v>
      </c>
      <c r="F18">
        <v>3</v>
      </c>
      <c r="G18">
        <f t="shared" si="0"/>
        <v>14</v>
      </c>
    </row>
    <row r="19" spans="1:7" x14ac:dyDescent="0.25">
      <c r="A19" s="37" t="s">
        <v>55</v>
      </c>
      <c r="B19">
        <v>8</v>
      </c>
      <c r="C19">
        <v>1</v>
      </c>
      <c r="D19">
        <v>1</v>
      </c>
      <c r="E19">
        <v>0</v>
      </c>
      <c r="F19">
        <v>0</v>
      </c>
      <c r="G19">
        <f t="shared" si="0"/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7" activePane="bottomLeft" state="frozen"/>
      <selection pane="bottomLeft" activeCell="C14" sqref="C14"/>
    </sheetView>
  </sheetViews>
  <sheetFormatPr defaultRowHeight="15" x14ac:dyDescent="0.25"/>
  <cols>
    <col min="1" max="1" width="23.7109375" customWidth="1"/>
    <col min="2" max="2" width="25.5703125" customWidth="1"/>
    <col min="3" max="3" width="26.140625" customWidth="1"/>
    <col min="4" max="4" width="25.5703125" customWidth="1"/>
    <col min="5" max="5" width="34" customWidth="1"/>
    <col min="6" max="6" width="45" customWidth="1"/>
  </cols>
  <sheetData>
    <row r="1" spans="1:6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ht="60" x14ac:dyDescent="0.25">
      <c r="A2" s="36" t="s">
        <v>21</v>
      </c>
      <c r="B2" t="s">
        <v>98</v>
      </c>
      <c r="C2" s="38" t="s">
        <v>99</v>
      </c>
      <c r="D2" s="38" t="s">
        <v>64</v>
      </c>
      <c r="E2" t="s">
        <v>98</v>
      </c>
      <c r="F2" t="s">
        <v>85</v>
      </c>
    </row>
    <row r="3" spans="1:6" ht="45" x14ac:dyDescent="0.25">
      <c r="A3" s="36" t="s">
        <v>23</v>
      </c>
      <c r="B3" s="38" t="s">
        <v>89</v>
      </c>
      <c r="C3" s="38" t="s">
        <v>99</v>
      </c>
      <c r="D3" s="38" t="s">
        <v>65</v>
      </c>
      <c r="E3" s="38" t="s">
        <v>66</v>
      </c>
      <c r="F3" s="38" t="s">
        <v>67</v>
      </c>
    </row>
    <row r="4" spans="1:6" x14ac:dyDescent="0.25">
      <c r="A4" s="36" t="s">
        <v>25</v>
      </c>
      <c r="B4" t="s">
        <v>78</v>
      </c>
      <c r="C4" t="s">
        <v>63</v>
      </c>
      <c r="D4" t="s">
        <v>63</v>
      </c>
      <c r="E4" t="s">
        <v>98</v>
      </c>
      <c r="F4" t="s">
        <v>77</v>
      </c>
    </row>
    <row r="5" spans="1:6" ht="45" hidden="1" x14ac:dyDescent="0.25">
      <c r="A5" s="36" t="s">
        <v>27</v>
      </c>
    </row>
    <row r="6" spans="1:6" x14ac:dyDescent="0.25">
      <c r="A6" s="36" t="s">
        <v>29</v>
      </c>
      <c r="B6" t="s">
        <v>63</v>
      </c>
      <c r="C6" t="s">
        <v>63</v>
      </c>
      <c r="D6" t="s">
        <v>102</v>
      </c>
      <c r="E6" t="s">
        <v>98</v>
      </c>
      <c r="F6" t="s">
        <v>98</v>
      </c>
    </row>
    <row r="7" spans="1:6" ht="45" x14ac:dyDescent="0.25">
      <c r="A7" s="36" t="s">
        <v>31</v>
      </c>
      <c r="B7" s="38" t="s">
        <v>132</v>
      </c>
      <c r="C7" s="38" t="s">
        <v>96</v>
      </c>
      <c r="D7" t="s">
        <v>63</v>
      </c>
      <c r="E7" s="38" t="s">
        <v>98</v>
      </c>
      <c r="F7" t="s">
        <v>131</v>
      </c>
    </row>
    <row r="8" spans="1:6" x14ac:dyDescent="0.25">
      <c r="A8" s="36" t="s">
        <v>33</v>
      </c>
      <c r="B8" t="s">
        <v>63</v>
      </c>
      <c r="C8" t="s">
        <v>63</v>
      </c>
      <c r="D8" t="s">
        <v>63</v>
      </c>
      <c r="E8" t="s">
        <v>98</v>
      </c>
      <c r="F8" t="s">
        <v>71</v>
      </c>
    </row>
    <row r="9" spans="1:6" ht="30" x14ac:dyDescent="0.25">
      <c r="A9" s="36" t="s">
        <v>35</v>
      </c>
      <c r="B9" t="s">
        <v>73</v>
      </c>
      <c r="C9" t="s">
        <v>63</v>
      </c>
      <c r="D9" t="s">
        <v>74</v>
      </c>
      <c r="E9" t="s">
        <v>98</v>
      </c>
      <c r="F9" s="38" t="s">
        <v>107</v>
      </c>
    </row>
    <row r="10" spans="1:6" x14ac:dyDescent="0.25">
      <c r="A10" s="36" t="s">
        <v>37</v>
      </c>
      <c r="B10" t="s">
        <v>63</v>
      </c>
      <c r="C10" t="s">
        <v>63</v>
      </c>
      <c r="D10" t="s">
        <v>63</v>
      </c>
      <c r="E10" t="s">
        <v>75</v>
      </c>
      <c r="F10" t="s">
        <v>63</v>
      </c>
    </row>
    <row r="11" spans="1:6" x14ac:dyDescent="0.25">
      <c r="A11" s="36" t="s">
        <v>39</v>
      </c>
      <c r="B11" t="s">
        <v>63</v>
      </c>
      <c r="C11" t="s">
        <v>63</v>
      </c>
      <c r="D11" t="s">
        <v>63</v>
      </c>
      <c r="E11" t="s">
        <v>98</v>
      </c>
      <c r="F11" t="s">
        <v>63</v>
      </c>
    </row>
    <row r="12" spans="1:6" x14ac:dyDescent="0.25">
      <c r="A12" s="36" t="s">
        <v>41</v>
      </c>
      <c r="B12" t="s">
        <v>63</v>
      </c>
      <c r="C12" t="s">
        <v>63</v>
      </c>
      <c r="D12" t="s">
        <v>63</v>
      </c>
      <c r="E12" t="s">
        <v>63</v>
      </c>
      <c r="F12" t="s">
        <v>63</v>
      </c>
    </row>
    <row r="13" spans="1:6" x14ac:dyDescent="0.25">
      <c r="A13" s="36" t="s">
        <v>43</v>
      </c>
      <c r="B13" t="s">
        <v>76</v>
      </c>
      <c r="C13" t="s">
        <v>77</v>
      </c>
      <c r="D13" t="s">
        <v>78</v>
      </c>
      <c r="E13" t="s">
        <v>98</v>
      </c>
      <c r="F13" t="s">
        <v>77</v>
      </c>
    </row>
    <row r="14" spans="1:6" ht="30" x14ac:dyDescent="0.25">
      <c r="A14" s="36" t="s">
        <v>45</v>
      </c>
      <c r="B14" t="s">
        <v>138</v>
      </c>
      <c r="C14" s="38" t="s">
        <v>78</v>
      </c>
      <c r="D14" t="s">
        <v>98</v>
      </c>
      <c r="E14" t="s">
        <v>98</v>
      </c>
      <c r="F14" t="s">
        <v>98</v>
      </c>
    </row>
    <row r="15" spans="1:6" x14ac:dyDescent="0.25">
      <c r="A15" s="36" t="s">
        <v>47</v>
      </c>
      <c r="B15" t="s">
        <v>78</v>
      </c>
      <c r="C15" t="s">
        <v>77</v>
      </c>
      <c r="D15" t="s">
        <v>78</v>
      </c>
      <c r="E15" t="s">
        <v>98</v>
      </c>
      <c r="F15" t="s">
        <v>77</v>
      </c>
    </row>
    <row r="16" spans="1:6" x14ac:dyDescent="0.25">
      <c r="A16" s="36" t="s">
        <v>49</v>
      </c>
      <c r="B16" t="s">
        <v>98</v>
      </c>
      <c r="C16" t="s">
        <v>98</v>
      </c>
      <c r="D16" t="s">
        <v>102</v>
      </c>
      <c r="E16" t="s">
        <v>98</v>
      </c>
      <c r="F16" t="s">
        <v>98</v>
      </c>
    </row>
    <row r="17" spans="1:6" x14ac:dyDescent="0.25">
      <c r="A17" s="36" t="s">
        <v>51</v>
      </c>
      <c r="B17" t="s">
        <v>119</v>
      </c>
      <c r="C17" t="s">
        <v>63</v>
      </c>
      <c r="D17" t="s">
        <v>63</v>
      </c>
      <c r="E17" t="s">
        <v>75</v>
      </c>
      <c r="F17" t="s">
        <v>82</v>
      </c>
    </row>
    <row r="18" spans="1:6" x14ac:dyDescent="0.25">
      <c r="A18" s="36" t="s">
        <v>53</v>
      </c>
      <c r="B18" t="s">
        <v>83</v>
      </c>
      <c r="C18" t="s">
        <v>98</v>
      </c>
      <c r="D18" t="s">
        <v>78</v>
      </c>
      <c r="E18" t="s">
        <v>98</v>
      </c>
      <c r="F18" t="s">
        <v>77</v>
      </c>
    </row>
    <row r="19" spans="1:6" x14ac:dyDescent="0.25">
      <c r="A19" s="36" t="s">
        <v>55</v>
      </c>
      <c r="B19" t="s">
        <v>126</v>
      </c>
      <c r="C19" t="s">
        <v>128</v>
      </c>
      <c r="D19" t="s">
        <v>127</v>
      </c>
      <c r="E19" t="s">
        <v>98</v>
      </c>
      <c r="F19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Correctness</vt:lpstr>
      <vt:lpstr>Correctness notes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Yoga S. Prabawa</dc:creator>
  <cp:lastModifiedBy>Diga Widyaprana</cp:lastModifiedBy>
  <dcterms:created xsi:type="dcterms:W3CDTF">2012-02-04T17:11:49Z</dcterms:created>
  <dcterms:modified xsi:type="dcterms:W3CDTF">2016-02-29T08:52:18Z</dcterms:modified>
</cp:coreProperties>
</file>