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bookViews>
    <workbookView xWindow="0" yWindow="0" windowWidth="19200" windowHeight="73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1" i="1" l="1"/>
  <c r="B7" i="1" l="1"/>
  <c r="B8" i="1" s="1"/>
  <c r="B5" i="1"/>
  <c r="B6" i="1" l="1"/>
  <c r="B9" i="1" l="1"/>
  <c r="B13" i="1" s="1"/>
  <c r="B10" i="1" l="1"/>
  <c r="B12" i="1" s="1"/>
  <c r="B14" i="1" s="1"/>
  <c r="B15" i="1" l="1"/>
  <c r="B16" i="1" s="1"/>
</calcChain>
</file>

<file path=xl/sharedStrings.xml><?xml version="1.0" encoding="utf-8"?>
<sst xmlns="http://schemas.openxmlformats.org/spreadsheetml/2006/main" count="28" uniqueCount="23">
  <si>
    <t>Rin</t>
  </si>
  <si>
    <t>R1</t>
  </si>
  <si>
    <t>R2</t>
  </si>
  <si>
    <t>C</t>
  </si>
  <si>
    <t>omega</t>
  </si>
  <si>
    <t>Bottom p</t>
  </si>
  <si>
    <t>Gain magnitude</t>
  </si>
  <si>
    <t>zc</t>
  </si>
  <si>
    <t>j</t>
  </si>
  <si>
    <t>p real</t>
  </si>
  <si>
    <t>p imaginary</t>
  </si>
  <si>
    <t>final real</t>
  </si>
  <si>
    <t>final imaginary</t>
  </si>
  <si>
    <t>frequency</t>
  </si>
  <si>
    <t>F</t>
  </si>
  <si>
    <t>ohms</t>
  </si>
  <si>
    <t>Gain phase</t>
  </si>
  <si>
    <t>not in decibels</t>
  </si>
  <si>
    <t>radians</t>
  </si>
  <si>
    <t>degrees</t>
  </si>
  <si>
    <t>Quantity</t>
  </si>
  <si>
    <t>Value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</si>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</sst>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2" sqref="B12"/>
    </sheetView>
  </sheetViews>
  <sheetFormatPr defaultRowHeight="14.5" x14ac:dyDescent="0.35"/>
  <cols>
    <col min="1" max="1" width="14.453125" customWidth="1"/>
    <col min="2" max="2" width="12.7265625" bestFit="1" customWidth="1"/>
  </cols>
  <sheetData>
    <row r="1" spans="1:3" x14ac:dyDescent="0.35">
      <c r="A1" s="1" t="s">
        <v>20</v>
      </c>
      <c r="B1" s="1" t="s">
        <v>21</v>
      </c>
      <c r="C1" s="1" t="s">
        <v>22</v>
      </c>
    </row>
    <row r="2" spans="1:3" x14ac:dyDescent="0.35">
      <c r="A2" t="s">
        <v>0</v>
      </c>
      <c r="B2">
        <v>10000</v>
      </c>
      <c r="C2" t="s">
        <v>15</v>
      </c>
    </row>
    <row r="3" spans="1:3" x14ac:dyDescent="0.35">
      <c r="A3" t="s">
        <v>1</v>
      </c>
      <c r="B3">
        <v>1000</v>
      </c>
      <c r="C3" t="s">
        <v>15</v>
      </c>
    </row>
    <row r="4" spans="1:3" x14ac:dyDescent="0.35">
      <c r="A4" t="s">
        <v>2</v>
      </c>
      <c r="B4">
        <v>9100</v>
      </c>
      <c r="C4" t="s">
        <v>15</v>
      </c>
    </row>
    <row r="5" spans="1:3" x14ac:dyDescent="0.35">
      <c r="A5" t="s">
        <v>3</v>
      </c>
      <c r="B5">
        <f>47*10^-6</f>
        <v>4.6999999999999997E-5</v>
      </c>
      <c r="C5" t="s">
        <v>14</v>
      </c>
    </row>
    <row r="6" spans="1:3" x14ac:dyDescent="0.35">
      <c r="A6" t="s">
        <v>7</v>
      </c>
      <c r="B6">
        <f>1/(B8*B5)</f>
        <v>3386.2753849339438</v>
      </c>
      <c r="C6" t="s">
        <v>8</v>
      </c>
    </row>
    <row r="7" spans="1:3" x14ac:dyDescent="0.35">
      <c r="A7" t="s">
        <v>13</v>
      </c>
      <c r="B7">
        <f>1</f>
        <v>1</v>
      </c>
    </row>
    <row r="8" spans="1:3" x14ac:dyDescent="0.35">
      <c r="A8" t="s">
        <v>4</v>
      </c>
      <c r="B8">
        <f>B7*2*PI()</f>
        <v>6.2831853071795862</v>
      </c>
    </row>
    <row r="9" spans="1:3" x14ac:dyDescent="0.35">
      <c r="A9" t="s">
        <v>5</v>
      </c>
      <c r="B9">
        <f>-1*B6^2-1*B4^2</f>
        <v>-94276860.982609525</v>
      </c>
    </row>
    <row r="10" spans="1:3" x14ac:dyDescent="0.35">
      <c r="A10" t="s">
        <v>9</v>
      </c>
      <c r="B10">
        <f>-1*B6^2*B4/B9</f>
        <v>1106.8297549808644</v>
      </c>
    </row>
    <row r="11" spans="1:3" x14ac:dyDescent="0.35">
      <c r="A11" t="s">
        <v>10</v>
      </c>
      <c r="B11">
        <f>1*B4^2*B6/B9</f>
        <v>-2974.4039173950241</v>
      </c>
      <c r="C11" t="s">
        <v>8</v>
      </c>
    </row>
    <row r="12" spans="1:3" x14ac:dyDescent="0.35">
      <c r="A12" t="s">
        <v>11</v>
      </c>
      <c r="B12">
        <f>(B10)/B3</f>
        <v>1.1068297549808643</v>
      </c>
    </row>
    <row r="13" spans="1:3" x14ac:dyDescent="0.35">
      <c r="A13" t="s">
        <v>12</v>
      </c>
      <c r="B13">
        <f>(B11)/B3</f>
        <v>-2.9744039173950241</v>
      </c>
      <c r="C13" t="s">
        <v>8</v>
      </c>
    </row>
    <row r="14" spans="1:3" x14ac:dyDescent="0.35">
      <c r="A14" t="s">
        <v>6</v>
      </c>
      <c r="B14">
        <f>SQRT((B12+1)^2+B13^2)</f>
        <v>3.6449705458738064</v>
      </c>
      <c r="C14" t="s">
        <v>17</v>
      </c>
    </row>
    <row r="15" spans="1:3" x14ac:dyDescent="0.35">
      <c r="A15" t="s">
        <v>16</v>
      </c>
      <c r="B15">
        <f>ATAN(B13/B12)</f>
        <v>-1.2145545794009347</v>
      </c>
      <c r="C15" t="s">
        <v>18</v>
      </c>
    </row>
    <row r="16" spans="1:3" x14ac:dyDescent="0.35">
      <c r="A16" t="s">
        <v>16</v>
      </c>
      <c r="B16">
        <f>B15*180/(2*PI())</f>
        <v>-34.794425693980195</v>
      </c>
      <c r="C16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</dc:creator>
  <cp:lastModifiedBy>Alexander Stamp</cp:lastModifiedBy>
  <dcterms:created xsi:type="dcterms:W3CDTF">2015-11-22T15:31:13Z</dcterms:created>
  <dcterms:modified xsi:type="dcterms:W3CDTF">2015-11-24T12:19:02Z</dcterms:modified>
</cp:coreProperties>
</file>