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ab_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5" i="1" l="1"/>
  <c r="F14" i="1"/>
  <c r="F19" i="1"/>
  <c r="F17" i="1"/>
  <c r="F16" i="1"/>
  <c r="F15" i="1"/>
  <c r="F5" i="1"/>
  <c r="B8" i="1"/>
  <c r="F12" i="1"/>
</calcChain>
</file>

<file path=xl/sharedStrings.xml><?xml version="1.0" encoding="utf-8"?>
<sst xmlns="http://schemas.openxmlformats.org/spreadsheetml/2006/main" count="57" uniqueCount="35">
  <si>
    <t>Designing Power supplies</t>
  </si>
  <si>
    <t>V_in</t>
  </si>
  <si>
    <t>V_out</t>
  </si>
  <si>
    <t>I_out</t>
  </si>
  <si>
    <t>R_1</t>
  </si>
  <si>
    <t>or 5,5?</t>
  </si>
  <si>
    <t>R_2</t>
  </si>
  <si>
    <t>R_2chosen</t>
  </si>
  <si>
    <t>V</t>
  </si>
  <si>
    <t>A</t>
  </si>
  <si>
    <t>Ω</t>
  </si>
  <si>
    <t>Voltage shifter 24V -&gt; 12V (LM2673), adjustable</t>
  </si>
  <si>
    <t>V_fb</t>
  </si>
  <si>
    <t>Given</t>
  </si>
  <si>
    <t>Computed</t>
  </si>
  <si>
    <t>R_ds</t>
  </si>
  <si>
    <t>E*T</t>
  </si>
  <si>
    <t>V_sat</t>
  </si>
  <si>
    <t>V_D</t>
  </si>
  <si>
    <t>L</t>
  </si>
  <si>
    <t>H</t>
  </si>
  <si>
    <t>F</t>
  </si>
  <si>
    <t>C_out</t>
  </si>
  <si>
    <t>C_in</t>
  </si>
  <si>
    <t>L39</t>
  </si>
  <si>
    <t>C2/C9/C10/C15</t>
  </si>
  <si>
    <t>C10</t>
  </si>
  <si>
    <t>D_1</t>
  </si>
  <si>
    <t>30V / 3 A</t>
  </si>
  <si>
    <t>Tab10 / P23</t>
  </si>
  <si>
    <t>C_B</t>
  </si>
  <si>
    <t>(50V)</t>
  </si>
  <si>
    <t>R_ADJ</t>
  </si>
  <si>
    <t>Voltage shifter 12V -&gt; 5V (LM317)</t>
  </si>
  <si>
    <t>V_adj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</si>
</sst>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26" sqref="F26"/>
    </sheetView>
  </sheetViews>
  <sheetFormatPr defaultRowHeight="15" x14ac:dyDescent="0.25"/>
  <cols>
    <col min="6" max="6" width="11" bestFit="1" customWidth="1"/>
  </cols>
  <sheetData>
    <row r="1" spans="1:8" x14ac:dyDescent="0.25">
      <c r="A1" t="s">
        <v>0</v>
      </c>
    </row>
    <row r="3" spans="1:8" x14ac:dyDescent="0.25">
      <c r="A3" t="s">
        <v>11</v>
      </c>
    </row>
    <row r="4" spans="1:8" x14ac:dyDescent="0.25">
      <c r="A4" t="s">
        <v>13</v>
      </c>
      <c r="E4" t="s">
        <v>14</v>
      </c>
    </row>
    <row r="5" spans="1:8" x14ac:dyDescent="0.25">
      <c r="A5" t="s">
        <v>1</v>
      </c>
      <c r="B5">
        <v>24</v>
      </c>
      <c r="C5" t="s">
        <v>8</v>
      </c>
      <c r="E5" t="s">
        <v>16</v>
      </c>
      <c r="F5">
        <f>(B5-B6-B8)*(B6+B9)/(B5-B8+B9)*1000/260</f>
        <v>23.243801652892561</v>
      </c>
    </row>
    <row r="6" spans="1:8" x14ac:dyDescent="0.25">
      <c r="A6" t="s">
        <v>2</v>
      </c>
      <c r="B6">
        <v>12</v>
      </c>
      <c r="C6" t="s">
        <v>8</v>
      </c>
    </row>
    <row r="7" spans="1:8" x14ac:dyDescent="0.25">
      <c r="A7" t="s">
        <v>12</v>
      </c>
      <c r="B7">
        <v>1.21</v>
      </c>
      <c r="C7" t="s">
        <v>8</v>
      </c>
    </row>
    <row r="8" spans="1:8" x14ac:dyDescent="0.25">
      <c r="A8" t="s">
        <v>17</v>
      </c>
      <c r="B8">
        <f>B11*B15</f>
        <v>0.3</v>
      </c>
      <c r="C8" t="s">
        <v>8</v>
      </c>
    </row>
    <row r="9" spans="1:8" x14ac:dyDescent="0.25">
      <c r="A9" t="s">
        <v>18</v>
      </c>
      <c r="B9">
        <v>0.5</v>
      </c>
      <c r="C9" t="s">
        <v>8</v>
      </c>
    </row>
    <row r="11" spans="1:8" x14ac:dyDescent="0.25">
      <c r="A11" t="s">
        <v>15</v>
      </c>
      <c r="B11">
        <v>0.15</v>
      </c>
      <c r="C11" t="s">
        <v>10</v>
      </c>
      <c r="E11" t="s">
        <v>4</v>
      </c>
      <c r="F11">
        <v>1000</v>
      </c>
      <c r="G11" s="1" t="s">
        <v>10</v>
      </c>
    </row>
    <row r="12" spans="1:8" x14ac:dyDescent="0.25">
      <c r="E12" t="s">
        <v>6</v>
      </c>
      <c r="F12">
        <f>F11*(B6/B7-1)</f>
        <v>8917.3553719008269</v>
      </c>
      <c r="G12" t="s">
        <v>10</v>
      </c>
    </row>
    <row r="13" spans="1:8" x14ac:dyDescent="0.25">
      <c r="E13" t="s">
        <v>7</v>
      </c>
      <c r="G13" t="s">
        <v>10</v>
      </c>
    </row>
    <row r="14" spans="1:8" x14ac:dyDescent="0.25">
      <c r="E14" t="s">
        <v>32</v>
      </c>
      <c r="F14">
        <f>12.4*10^3</f>
        <v>12400</v>
      </c>
      <c r="G14" t="s">
        <v>10</v>
      </c>
    </row>
    <row r="15" spans="1:8" x14ac:dyDescent="0.25">
      <c r="A15" t="s">
        <v>3</v>
      </c>
      <c r="B15">
        <v>2</v>
      </c>
      <c r="C15" t="s">
        <v>9</v>
      </c>
      <c r="E15" t="s">
        <v>19</v>
      </c>
      <c r="F15">
        <f>47*10^-6</f>
        <v>4.6999999999999997E-5</v>
      </c>
      <c r="G15" t="s">
        <v>20</v>
      </c>
      <c r="H15" t="s">
        <v>24</v>
      </c>
    </row>
    <row r="16" spans="1:8" x14ac:dyDescent="0.25">
      <c r="B16" t="s">
        <v>5</v>
      </c>
      <c r="E16" t="s">
        <v>22</v>
      </c>
      <c r="F16">
        <f>100*10^-6</f>
        <v>9.9999999999999991E-5</v>
      </c>
      <c r="G16" t="s">
        <v>21</v>
      </c>
      <c r="H16" t="s">
        <v>25</v>
      </c>
    </row>
    <row r="17" spans="1:8" x14ac:dyDescent="0.25">
      <c r="E17" t="s">
        <v>23</v>
      </c>
      <c r="F17">
        <f>1000*10^-6</f>
        <v>1E-3</v>
      </c>
      <c r="G17" t="s">
        <v>21</v>
      </c>
      <c r="H17" t="s">
        <v>26</v>
      </c>
    </row>
    <row r="18" spans="1:8" x14ac:dyDescent="0.25">
      <c r="E18" t="s">
        <v>27</v>
      </c>
      <c r="F18" t="s">
        <v>28</v>
      </c>
      <c r="G18" t="s">
        <v>29</v>
      </c>
    </row>
    <row r="19" spans="1:8" x14ac:dyDescent="0.25">
      <c r="E19" t="s">
        <v>30</v>
      </c>
      <c r="F19">
        <f>0.01*10^-6</f>
        <v>1E-8</v>
      </c>
      <c r="G19" t="s">
        <v>21</v>
      </c>
      <c r="H19" t="s">
        <v>31</v>
      </c>
    </row>
    <row r="22" spans="1:8" x14ac:dyDescent="0.25">
      <c r="A22" t="s">
        <v>33</v>
      </c>
    </row>
    <row r="23" spans="1:8" x14ac:dyDescent="0.25">
      <c r="A23" t="s">
        <v>13</v>
      </c>
    </row>
    <row r="24" spans="1:8" x14ac:dyDescent="0.25">
      <c r="A24" t="s">
        <v>1</v>
      </c>
      <c r="B24">
        <v>12</v>
      </c>
      <c r="C24" t="s">
        <v>8</v>
      </c>
      <c r="E24" t="s">
        <v>4</v>
      </c>
      <c r="F24">
        <v>240</v>
      </c>
      <c r="G24" t="s">
        <v>10</v>
      </c>
    </row>
    <row r="25" spans="1:8" x14ac:dyDescent="0.25">
      <c r="A25" t="s">
        <v>2</v>
      </c>
      <c r="B25">
        <v>5</v>
      </c>
      <c r="C25" t="s">
        <v>8</v>
      </c>
      <c r="E25" t="s">
        <v>6</v>
      </c>
      <c r="F25">
        <f>B25*F24/B26</f>
        <v>960</v>
      </c>
      <c r="G25" t="s">
        <v>10</v>
      </c>
    </row>
    <row r="26" spans="1:8" x14ac:dyDescent="0.25">
      <c r="A26" t="s">
        <v>34</v>
      </c>
      <c r="B26">
        <v>1.25</v>
      </c>
      <c r="C26" t="s">
        <v>8</v>
      </c>
    </row>
    <row r="28" spans="1:8" x14ac:dyDescent="0.25">
      <c r="A28" t="s">
        <v>3</v>
      </c>
      <c r="B28">
        <v>1</v>
      </c>
      <c r="C2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Lab_1</vt:lpstr>
      <vt:lpstr>Sheet2</vt:lpstr>
      <vt:lpstr>Sheet3</vt:lpstr>
    </vt:vector>
  </TitlesOfParts>
  <Company>KTH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anssis</dc:creator>
  <cp:lastModifiedBy>anssis</cp:lastModifiedBy>
  <dcterms:created xsi:type="dcterms:W3CDTF">2015-11-05T07:57:50Z</dcterms:created>
  <dcterms:modified xsi:type="dcterms:W3CDTF">2015-11-05T10:10:25Z</dcterms:modified>
</cp:coreProperties>
</file>