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8" i="1" l="1"/>
  <c r="B14" i="1"/>
  <c r="B13" i="1"/>
  <c r="B26" i="1" l="1"/>
  <c r="B16" i="1"/>
  <c r="B22" i="1" s="1"/>
  <c r="B15" i="1"/>
  <c r="B24" i="1"/>
  <c r="B11" i="1"/>
  <c r="B4" i="1"/>
  <c r="B5" i="1" s="1"/>
  <c r="B2" i="1"/>
  <c r="B3" i="1" l="1"/>
</calcChain>
</file>

<file path=xl/sharedStrings.xml><?xml version="1.0" encoding="utf-8"?>
<sst xmlns="http://schemas.openxmlformats.org/spreadsheetml/2006/main" count="47" uniqueCount="36">
  <si>
    <t>R1</t>
  </si>
  <si>
    <t>C3</t>
  </si>
  <si>
    <t>f</t>
  </si>
  <si>
    <t>Hz</t>
  </si>
  <si>
    <t>Ohm</t>
  </si>
  <si>
    <t>F</t>
  </si>
  <si>
    <t>100pF</t>
  </si>
  <si>
    <t>1nF</t>
  </si>
  <si>
    <t>LP-Filter see ina 111</t>
  </si>
  <si>
    <t>INA126</t>
  </si>
  <si>
    <t>RG</t>
  </si>
  <si>
    <t>Gain</t>
  </si>
  <si>
    <t>Measuring resistance</t>
  </si>
  <si>
    <t>ohm</t>
  </si>
  <si>
    <t>LM10 offset amp</t>
  </si>
  <si>
    <t>R6</t>
  </si>
  <si>
    <t>R9</t>
  </si>
  <si>
    <t>R7</t>
  </si>
  <si>
    <t>R8</t>
  </si>
  <si>
    <t>C5</t>
  </si>
  <si>
    <t>C6</t>
  </si>
  <si>
    <t>Voffset</t>
  </si>
  <si>
    <t>V</t>
  </si>
  <si>
    <t>Vout min</t>
  </si>
  <si>
    <t>Vout max</t>
  </si>
  <si>
    <t>I</t>
  </si>
  <si>
    <t>A</t>
  </si>
  <si>
    <t>Mbed</t>
  </si>
  <si>
    <t>Vmax</t>
  </si>
  <si>
    <t>Vin</t>
  </si>
  <si>
    <t>R1_LP,R2_LP</t>
  </si>
  <si>
    <t>C1_LP,C2_LP</t>
  </si>
  <si>
    <t>C3_LP</t>
  </si>
  <si>
    <t>ok</t>
  </si>
  <si>
    <t>47 uF</t>
  </si>
  <si>
    <t>47uF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</si>
</sst>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G26" sqref="G26"/>
    </sheetView>
  </sheetViews>
  <sheetFormatPr defaultRowHeight="15" x14ac:dyDescent="0.25"/>
  <cols>
    <col min="1" max="1" width="21.5703125" customWidth="1"/>
    <col min="2" max="2" width="12" bestFit="1" customWidth="1"/>
  </cols>
  <sheetData>
    <row r="1" spans="1:4" x14ac:dyDescent="0.25">
      <c r="B1" s="1" t="s">
        <v>8</v>
      </c>
    </row>
    <row r="2" spans="1:4" x14ac:dyDescent="0.25">
      <c r="A2" t="s">
        <v>2</v>
      </c>
      <c r="B2" s="2">
        <f>35000</f>
        <v>35000</v>
      </c>
      <c r="C2" t="s">
        <v>3</v>
      </c>
    </row>
    <row r="3" spans="1:4" x14ac:dyDescent="0.25">
      <c r="A3" t="s">
        <v>30</v>
      </c>
      <c r="B3">
        <f>1/(4*PI()*B2*(B5+B4/2))</f>
        <v>2165.3733753999363</v>
      </c>
      <c r="C3" t="s">
        <v>4</v>
      </c>
    </row>
    <row r="4" spans="1:4" x14ac:dyDescent="0.25">
      <c r="A4" t="s">
        <v>31</v>
      </c>
      <c r="B4" s="2">
        <f>0.0000000001</f>
        <v>1E-10</v>
      </c>
      <c r="C4" t="s">
        <v>5</v>
      </c>
      <c r="D4" t="s">
        <v>6</v>
      </c>
    </row>
    <row r="5" spans="1:4" x14ac:dyDescent="0.25">
      <c r="A5" t="s">
        <v>32</v>
      </c>
      <c r="B5">
        <f>B4*10</f>
        <v>1.0000000000000001E-9</v>
      </c>
      <c r="C5" t="s">
        <v>5</v>
      </c>
      <c r="D5" t="s">
        <v>7</v>
      </c>
    </row>
    <row r="7" spans="1:4" x14ac:dyDescent="0.25">
      <c r="B7" s="1" t="s">
        <v>12</v>
      </c>
    </row>
    <row r="8" spans="1:4" x14ac:dyDescent="0.25">
      <c r="A8" t="s">
        <v>0</v>
      </c>
      <c r="B8" s="2">
        <v>0.1</v>
      </c>
      <c r="C8" t="s">
        <v>4</v>
      </c>
    </row>
    <row r="9" spans="1:4" x14ac:dyDescent="0.25">
      <c r="A9" t="s">
        <v>25</v>
      </c>
      <c r="B9" s="2">
        <v>1</v>
      </c>
      <c r="C9" t="s">
        <v>26</v>
      </c>
    </row>
    <row r="10" spans="1:4" x14ac:dyDescent="0.25">
      <c r="B10" s="1" t="s">
        <v>9</v>
      </c>
    </row>
    <row r="11" spans="1:4" x14ac:dyDescent="0.25">
      <c r="A11" t="s">
        <v>10</v>
      </c>
      <c r="B11">
        <f>80000/(B12-5)</f>
        <v>8000</v>
      </c>
      <c r="C11" t="s">
        <v>13</v>
      </c>
    </row>
    <row r="12" spans="1:4" x14ac:dyDescent="0.25">
      <c r="A12" t="s">
        <v>11</v>
      </c>
      <c r="B12" s="2">
        <v>15</v>
      </c>
    </row>
    <row r="13" spans="1:4" x14ac:dyDescent="0.25">
      <c r="A13" t="s">
        <v>19</v>
      </c>
      <c r="B13" s="2">
        <f>0.047*0.000001</f>
        <v>4.6999999999999997E-8</v>
      </c>
      <c r="C13" t="s">
        <v>34</v>
      </c>
    </row>
    <row r="14" spans="1:4" x14ac:dyDescent="0.25">
      <c r="A14" t="s">
        <v>20</v>
      </c>
      <c r="B14" s="2">
        <f>B13</f>
        <v>4.6999999999999997E-8</v>
      </c>
      <c r="C14" t="s">
        <v>35</v>
      </c>
    </row>
    <row r="15" spans="1:4" x14ac:dyDescent="0.25">
      <c r="A15" t="s">
        <v>24</v>
      </c>
      <c r="B15">
        <f>B8*B9*B12</f>
        <v>1.5</v>
      </c>
    </row>
    <row r="16" spans="1:4" x14ac:dyDescent="0.25">
      <c r="A16" t="s">
        <v>23</v>
      </c>
      <c r="B16">
        <f>-B8*B9*B12</f>
        <v>-1.5</v>
      </c>
    </row>
    <row r="18" spans="1:4" x14ac:dyDescent="0.25">
      <c r="B18" s="1" t="s">
        <v>27</v>
      </c>
    </row>
    <row r="19" spans="1:4" x14ac:dyDescent="0.25">
      <c r="A19" t="s">
        <v>28</v>
      </c>
      <c r="B19">
        <v>3</v>
      </c>
    </row>
    <row r="21" spans="1:4" x14ac:dyDescent="0.25">
      <c r="B21" s="1" t="s">
        <v>14</v>
      </c>
    </row>
    <row r="22" spans="1:4" x14ac:dyDescent="0.25">
      <c r="A22" t="s">
        <v>21</v>
      </c>
      <c r="B22" s="3">
        <f>(B16+B19)/2</f>
        <v>0.75</v>
      </c>
      <c r="C22" t="s">
        <v>22</v>
      </c>
    </row>
    <row r="23" spans="1:4" x14ac:dyDescent="0.25">
      <c r="A23" t="s">
        <v>15</v>
      </c>
      <c r="B23" s="2">
        <v>5000</v>
      </c>
      <c r="C23" t="s">
        <v>13</v>
      </c>
      <c r="D23" t="s">
        <v>33</v>
      </c>
    </row>
    <row r="24" spans="1:4" x14ac:dyDescent="0.25">
      <c r="A24" t="s">
        <v>16</v>
      </c>
      <c r="B24">
        <f>B23</f>
        <v>5000</v>
      </c>
      <c r="C24" t="s">
        <v>13</v>
      </c>
      <c r="D24" t="s">
        <v>33</v>
      </c>
    </row>
    <row r="25" spans="1:4" x14ac:dyDescent="0.25">
      <c r="A25" t="s">
        <v>29</v>
      </c>
      <c r="B25" s="2">
        <v>5</v>
      </c>
      <c r="C25" t="s">
        <v>22</v>
      </c>
    </row>
    <row r="26" spans="1:4" x14ac:dyDescent="0.25">
      <c r="A26" t="s">
        <v>17</v>
      </c>
      <c r="B26" s="4">
        <f>B22*B27/(B25-B22)</f>
        <v>882.35294117647061</v>
      </c>
      <c r="C26" t="s">
        <v>4</v>
      </c>
      <c r="D26" t="s">
        <v>33</v>
      </c>
    </row>
    <row r="27" spans="1:4" x14ac:dyDescent="0.25">
      <c r="A27" t="s">
        <v>18</v>
      </c>
      <c r="B27" s="5">
        <v>5000</v>
      </c>
      <c r="C27" t="s">
        <v>4</v>
      </c>
    </row>
    <row r="28" spans="1:4" x14ac:dyDescent="0.25">
      <c r="A28" t="s">
        <v>1</v>
      </c>
      <c r="B28" s="2">
        <f>B14</f>
        <v>4.6999999999999997E-8</v>
      </c>
      <c r="C28" t="s">
        <v>5</v>
      </c>
      <c r="D28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henz</dc:creator>
  <cp:lastModifiedBy>anssis</cp:lastModifiedBy>
  <dcterms:created xsi:type="dcterms:W3CDTF">2015-11-30T09:17:41Z</dcterms:created>
  <dcterms:modified xsi:type="dcterms:W3CDTF">2015-12-01T19:41:53Z</dcterms:modified>
</cp:coreProperties>
</file>